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이영우\Downloads\곤줄박이\"/>
    </mc:Choice>
  </mc:AlternateContent>
  <xr:revisionPtr revIDLastSave="0" documentId="13_ncr:1_{04591A8D-24EB-4AA7-8935-2FC25D464BC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6" sheetId="7" r:id="rId1"/>
  </sheets>
  <definedNames>
    <definedName name="_xlnm._FilterDatabase" localSheetId="0" hidden="1">Sheet6!$A$1:$BM$852</definedName>
  </definedNames>
  <calcPr calcId="191029"/>
  <pivotCaches>
    <pivotCache cacheId="9" r:id="rId2"/>
    <pivotCache cacheId="3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W14" i="7" l="1"/>
  <c r="CD14" i="7"/>
  <c r="CD13" i="7"/>
  <c r="CD12" i="7"/>
  <c r="CC14" i="7"/>
  <c r="CC13" i="7"/>
  <c r="CC12" i="7"/>
  <c r="CB14" i="7"/>
  <c r="CB13" i="7"/>
  <c r="CB12" i="7"/>
  <c r="CA14" i="7"/>
  <c r="CA13" i="7"/>
  <c r="CA12" i="7"/>
  <c r="BZ14" i="7"/>
  <c r="BZ13" i="7"/>
  <c r="BZ12" i="7"/>
  <c r="BH3" i="7" l="1"/>
  <c r="BH4" i="7"/>
  <c r="BH10" i="7"/>
  <c r="BH11" i="7"/>
  <c r="BH12" i="7"/>
  <c r="BH19" i="7"/>
  <c r="BH20" i="7"/>
  <c r="BH21" i="7"/>
  <c r="BH28" i="7"/>
  <c r="BH29" i="7"/>
  <c r="BH30" i="7"/>
  <c r="BH35" i="7"/>
  <c r="BH36" i="7"/>
  <c r="BH37" i="7"/>
  <c r="BH44" i="7"/>
  <c r="BH45" i="7"/>
  <c r="BH46" i="7"/>
  <c r="BH53" i="7"/>
  <c r="BH54" i="7"/>
  <c r="BH55" i="7"/>
  <c r="BH61" i="7"/>
  <c r="BH62" i="7"/>
  <c r="BH63" i="7"/>
  <c r="BH69" i="7"/>
  <c r="BH70" i="7"/>
  <c r="BH76" i="7"/>
  <c r="BH77" i="7"/>
  <c r="BH84" i="7"/>
  <c r="BH85" i="7"/>
  <c r="BH86" i="7"/>
  <c r="BH92" i="7"/>
  <c r="BH93" i="7"/>
  <c r="BH94" i="7"/>
  <c r="BH100" i="7"/>
  <c r="BH101" i="7"/>
  <c r="BH102" i="7"/>
  <c r="BH108" i="7"/>
  <c r="BH109" i="7"/>
  <c r="BH110" i="7"/>
  <c r="BH116" i="7"/>
  <c r="BH117" i="7"/>
  <c r="BH118" i="7"/>
  <c r="BH125" i="7"/>
  <c r="BH126" i="7"/>
  <c r="BH127" i="7"/>
  <c r="BH134" i="7"/>
  <c r="BH135" i="7"/>
  <c r="BH136" i="7"/>
  <c r="BH143" i="7"/>
  <c r="BH144" i="7"/>
  <c r="BH145" i="7"/>
  <c r="BH152" i="7"/>
  <c r="BH153" i="7"/>
  <c r="BH154" i="7"/>
  <c r="BH160" i="7"/>
  <c r="BH161" i="7"/>
  <c r="BH162" i="7"/>
  <c r="BH169" i="7"/>
  <c r="BH170" i="7"/>
  <c r="BH171" i="7"/>
  <c r="BH177" i="7"/>
  <c r="BH178" i="7"/>
  <c r="BH184" i="7"/>
  <c r="BH185" i="7"/>
  <c r="BH186" i="7"/>
  <c r="BH193" i="7"/>
  <c r="BH194" i="7"/>
  <c r="BH195" i="7"/>
  <c r="BH202" i="7"/>
  <c r="BH203" i="7"/>
  <c r="BH204" i="7"/>
  <c r="BH210" i="7"/>
  <c r="BH211" i="7"/>
  <c r="BH218" i="7"/>
  <c r="BH219" i="7"/>
  <c r="BH220" i="7"/>
  <c r="BH226" i="7"/>
  <c r="BH227" i="7"/>
  <c r="BH228" i="7"/>
  <c r="BH235" i="7"/>
  <c r="BH236" i="7"/>
  <c r="BH237" i="7"/>
  <c r="BH243" i="7"/>
  <c r="BH244" i="7"/>
  <c r="BH245" i="7"/>
  <c r="BH251" i="7"/>
  <c r="BH252" i="7"/>
  <c r="BH253" i="7"/>
  <c r="BH258" i="7"/>
  <c r="BH259" i="7"/>
  <c r="BH260" i="7"/>
  <c r="BH267" i="7"/>
  <c r="BH268" i="7"/>
  <c r="BH269" i="7"/>
  <c r="BH276" i="7"/>
  <c r="BH277" i="7"/>
  <c r="BH278" i="7"/>
  <c r="BH285" i="7"/>
  <c r="BH286" i="7"/>
  <c r="BH287" i="7"/>
  <c r="BH294" i="7"/>
  <c r="BH295" i="7"/>
  <c r="BH301" i="7"/>
  <c r="BH302" i="7"/>
  <c r="BH303" i="7"/>
  <c r="BH310" i="7"/>
  <c r="BH311" i="7"/>
  <c r="BH318" i="7"/>
  <c r="BH319" i="7"/>
  <c r="BH320" i="7"/>
  <c r="BH327" i="7"/>
  <c r="BH328" i="7"/>
  <c r="BH329" i="7"/>
  <c r="BH336" i="7"/>
  <c r="BH337" i="7"/>
  <c r="BH338" i="7"/>
  <c r="BH345" i="7"/>
  <c r="BH346" i="7"/>
  <c r="BH353" i="7"/>
  <c r="BH354" i="7"/>
  <c r="BH355" i="7"/>
  <c r="BH361" i="7"/>
  <c r="BH362" i="7"/>
  <c r="BH363" i="7"/>
  <c r="BH370" i="7"/>
  <c r="BH371" i="7"/>
  <c r="BH372" i="7"/>
  <c r="BH377" i="7"/>
  <c r="BH378" i="7"/>
  <c r="BH379" i="7"/>
  <c r="BH385" i="7"/>
  <c r="BH386" i="7"/>
  <c r="BH393" i="7"/>
  <c r="BH394" i="7"/>
  <c r="BH401" i="7"/>
  <c r="BH402" i="7"/>
  <c r="BH403" i="7"/>
  <c r="BH409" i="7"/>
  <c r="BH410" i="7"/>
  <c r="BH411" i="7"/>
  <c r="BH418" i="7"/>
  <c r="BH419" i="7"/>
  <c r="BH420" i="7"/>
  <c r="BH426" i="7"/>
  <c r="BH427" i="7"/>
  <c r="BH434" i="7"/>
  <c r="BH435" i="7"/>
  <c r="BH436" i="7"/>
  <c r="BH442" i="7"/>
  <c r="BH443" i="7"/>
  <c r="BH450" i="7"/>
  <c r="BH451" i="7"/>
  <c r="BH457" i="7"/>
  <c r="BH458" i="7"/>
  <c r="BH465" i="7"/>
  <c r="BH466" i="7"/>
  <c r="BH467" i="7"/>
  <c r="BH473" i="7"/>
  <c r="BH474" i="7"/>
  <c r="BH475" i="7"/>
  <c r="BH481" i="7"/>
  <c r="BH482" i="7"/>
  <c r="BH483" i="7"/>
  <c r="BH490" i="7"/>
  <c r="BH491" i="7"/>
  <c r="BH492" i="7"/>
  <c r="BH499" i="7"/>
  <c r="BH500" i="7"/>
  <c r="BH501" i="7"/>
  <c r="BH508" i="7"/>
  <c r="BH509" i="7"/>
  <c r="BH510" i="7"/>
  <c r="BH516" i="7"/>
  <c r="BH517" i="7"/>
  <c r="BH518" i="7"/>
  <c r="BH524" i="7"/>
  <c r="BH525" i="7"/>
  <c r="BH526" i="7"/>
  <c r="BH533" i="7"/>
  <c r="BH534" i="7"/>
  <c r="BH535" i="7"/>
  <c r="BH541" i="7"/>
  <c r="BH542" i="7"/>
  <c r="BH543" i="7"/>
  <c r="BH550" i="7"/>
  <c r="BH551" i="7"/>
  <c r="BH552" i="7"/>
  <c r="BH558" i="7"/>
  <c r="BH559" i="7"/>
  <c r="BH560" i="7"/>
  <c r="BH566" i="7"/>
  <c r="BH567" i="7"/>
  <c r="BH568" i="7"/>
  <c r="BH575" i="7"/>
  <c r="BH576" i="7"/>
  <c r="BH577" i="7"/>
  <c r="BH584" i="7"/>
  <c r="BH585" i="7"/>
  <c r="BH586" i="7"/>
  <c r="BH592" i="7"/>
  <c r="BH593" i="7"/>
  <c r="BH594" i="7"/>
  <c r="BH601" i="7"/>
  <c r="BH602" i="7"/>
  <c r="BH603" i="7"/>
  <c r="BH610" i="7"/>
  <c r="BH611" i="7"/>
  <c r="BH612" i="7"/>
  <c r="BH618" i="7"/>
  <c r="BH619" i="7"/>
  <c r="BH620" i="7"/>
  <c r="BH627" i="7"/>
  <c r="BH628" i="7"/>
  <c r="BH634" i="7"/>
  <c r="BH635" i="7"/>
  <c r="BH641" i="7"/>
  <c r="BH642" i="7"/>
  <c r="BH649" i="7"/>
  <c r="BH650" i="7"/>
  <c r="BH651" i="7"/>
  <c r="BH658" i="7"/>
  <c r="BH659" i="7"/>
  <c r="BH660" i="7"/>
  <c r="BH667" i="7"/>
  <c r="BH668" i="7"/>
  <c r="BH669" i="7"/>
  <c r="BH675" i="7"/>
  <c r="BH676" i="7"/>
  <c r="BH682" i="7"/>
  <c r="BH683" i="7"/>
  <c r="BH684" i="7"/>
  <c r="BH691" i="7"/>
  <c r="BH692" i="7"/>
  <c r="BH693" i="7"/>
  <c r="BH700" i="7"/>
  <c r="BH701" i="7"/>
  <c r="BH702" i="7"/>
  <c r="BH708" i="7"/>
  <c r="BH709" i="7"/>
  <c r="BH710" i="7"/>
  <c r="BH717" i="7"/>
  <c r="BH718" i="7"/>
  <c r="BH723" i="7"/>
  <c r="BH724" i="7"/>
  <c r="BH725" i="7"/>
  <c r="BH732" i="7"/>
  <c r="BH733" i="7"/>
  <c r="BH734" i="7"/>
  <c r="BH741" i="7"/>
  <c r="BH742" i="7"/>
  <c r="BH743" i="7"/>
  <c r="BH750" i="7"/>
  <c r="BH751" i="7"/>
  <c r="BH752" i="7"/>
  <c r="BH758" i="7"/>
  <c r="BH759" i="7"/>
  <c r="BH760" i="7"/>
  <c r="BH767" i="7"/>
  <c r="BH768" i="7"/>
  <c r="BH769" i="7"/>
  <c r="BH775" i="7"/>
  <c r="BH776" i="7"/>
  <c r="BH777" i="7"/>
  <c r="BH782" i="7"/>
  <c r="BH783" i="7"/>
  <c r="BH784" i="7"/>
  <c r="BH791" i="7"/>
  <c r="BH792" i="7"/>
  <c r="BH799" i="7"/>
  <c r="BH800" i="7"/>
  <c r="BH801" i="7"/>
  <c r="BH807" i="7"/>
  <c r="BH808" i="7"/>
  <c r="BH809" i="7"/>
  <c r="BH816" i="7"/>
  <c r="BH817" i="7"/>
  <c r="BH818" i="7"/>
  <c r="BH823" i="7"/>
  <c r="BH824" i="7"/>
  <c r="BH825" i="7"/>
  <c r="BH831" i="7"/>
  <c r="BH832" i="7"/>
  <c r="BH833" i="7"/>
  <c r="BH840" i="7"/>
  <c r="BH841" i="7"/>
  <c r="BH842" i="7"/>
  <c r="BH849" i="7"/>
  <c r="BH850" i="7"/>
  <c r="BH851" i="7"/>
  <c r="BH5" i="7"/>
  <c r="BH6" i="7"/>
  <c r="BH7" i="7"/>
  <c r="BH13" i="7"/>
  <c r="BH14" i="7"/>
  <c r="BH15" i="7"/>
  <c r="BH22" i="7"/>
  <c r="BH23" i="7"/>
  <c r="BH24" i="7"/>
  <c r="BH31" i="7"/>
  <c r="BH32" i="7"/>
  <c r="BH38" i="7"/>
  <c r="BH39" i="7"/>
  <c r="BH40" i="7"/>
  <c r="BH47" i="7"/>
  <c r="BH48" i="7"/>
  <c r="BH49" i="7"/>
  <c r="BH56" i="7"/>
  <c r="BH57" i="7"/>
  <c r="BH58" i="7"/>
  <c r="BH64" i="7"/>
  <c r="BH65" i="7"/>
  <c r="BH71" i="7"/>
  <c r="BH72" i="7"/>
  <c r="BH73" i="7"/>
  <c r="BH78" i="7"/>
  <c r="BH79" i="7"/>
  <c r="BH80" i="7"/>
  <c r="BH87" i="7"/>
  <c r="BH88" i="7"/>
  <c r="BH89" i="7"/>
  <c r="BH95" i="7"/>
  <c r="BH96" i="7"/>
  <c r="BH97" i="7"/>
  <c r="BH103" i="7"/>
  <c r="BH104" i="7"/>
  <c r="BH105" i="7"/>
  <c r="BH111" i="7"/>
  <c r="BH112" i="7"/>
  <c r="BH119" i="7"/>
  <c r="BH120" i="7"/>
  <c r="BH121" i="7"/>
  <c r="BH128" i="7"/>
  <c r="BH129" i="7"/>
  <c r="BH130" i="7"/>
  <c r="BH137" i="7"/>
  <c r="BH138" i="7"/>
  <c r="BH139" i="7"/>
  <c r="BH146" i="7"/>
  <c r="BH147" i="7"/>
  <c r="BH148" i="7"/>
  <c r="BH155" i="7"/>
  <c r="BH156" i="7"/>
  <c r="BH157" i="7"/>
  <c r="BH163" i="7"/>
  <c r="BH164" i="7"/>
  <c r="BH165" i="7"/>
  <c r="BH172" i="7"/>
  <c r="BH173" i="7"/>
  <c r="BH179" i="7"/>
  <c r="BH180" i="7"/>
  <c r="BH187" i="7"/>
  <c r="BH188" i="7"/>
  <c r="BH189" i="7"/>
  <c r="BH196" i="7"/>
  <c r="BH197" i="7"/>
  <c r="BH198" i="7"/>
  <c r="BH205" i="7"/>
  <c r="BH206" i="7"/>
  <c r="BH212" i="7"/>
  <c r="BH213" i="7"/>
  <c r="BH214" i="7"/>
  <c r="BH221" i="7"/>
  <c r="BH222" i="7"/>
  <c r="BH223" i="7"/>
  <c r="BH229" i="7"/>
  <c r="BH230" i="7"/>
  <c r="BH231" i="7"/>
  <c r="BH238" i="7"/>
  <c r="BH239" i="7"/>
  <c r="BH240" i="7"/>
  <c r="BH246" i="7"/>
  <c r="BH247" i="7"/>
  <c r="BH248" i="7"/>
  <c r="BH254" i="7"/>
  <c r="BH255" i="7"/>
  <c r="BH261" i="7"/>
  <c r="BH262" i="7"/>
  <c r="BH263" i="7"/>
  <c r="BH270" i="7"/>
  <c r="BH271" i="7"/>
  <c r="BH272" i="7"/>
  <c r="BH279" i="7"/>
  <c r="BH280" i="7"/>
  <c r="BH281" i="7"/>
  <c r="BH288" i="7"/>
  <c r="BH289" i="7"/>
  <c r="BH290" i="7"/>
  <c r="BH296" i="7"/>
  <c r="BH297" i="7"/>
  <c r="BH298" i="7"/>
  <c r="BH304" i="7"/>
  <c r="BH305" i="7"/>
  <c r="BH306" i="7"/>
  <c r="BH312" i="7"/>
  <c r="BH313" i="7"/>
  <c r="BH314" i="7"/>
  <c r="BH321" i="7"/>
  <c r="BH322" i="7"/>
  <c r="BH323" i="7"/>
  <c r="BH330" i="7"/>
  <c r="BH331" i="7"/>
  <c r="BH332" i="7"/>
  <c r="BH339" i="7"/>
  <c r="BH340" i="7"/>
  <c r="BH341" i="7"/>
  <c r="BH347" i="7"/>
  <c r="BH348" i="7"/>
  <c r="BH349" i="7"/>
  <c r="BH356" i="7"/>
  <c r="BH357" i="7"/>
  <c r="BH358" i="7"/>
  <c r="BH364" i="7"/>
  <c r="BH365" i="7"/>
  <c r="BH366" i="7"/>
  <c r="BH373" i="7"/>
  <c r="BH374" i="7"/>
  <c r="BH380" i="7"/>
  <c r="BH381" i="7"/>
  <c r="BH382" i="7"/>
  <c r="BH387" i="7"/>
  <c r="BH388" i="7"/>
  <c r="BH389" i="7"/>
  <c r="BH395" i="7"/>
  <c r="BH396" i="7"/>
  <c r="BH397" i="7"/>
  <c r="BH404" i="7"/>
  <c r="BH405" i="7"/>
  <c r="BH412" i="7"/>
  <c r="BH413" i="7"/>
  <c r="BH414" i="7"/>
  <c r="BH421" i="7"/>
  <c r="BH422" i="7"/>
  <c r="BH428" i="7"/>
  <c r="BH429" i="7"/>
  <c r="BH430" i="7"/>
  <c r="BH437" i="7"/>
  <c r="BH438" i="7"/>
  <c r="BH439" i="7"/>
  <c r="BH444" i="7"/>
  <c r="BH445" i="7"/>
  <c r="BH446" i="7"/>
  <c r="BH452" i="7"/>
  <c r="BH453" i="7"/>
  <c r="BH459" i="7"/>
  <c r="BH460" i="7"/>
  <c r="BH461" i="7"/>
  <c r="BH468" i="7"/>
  <c r="BH469" i="7"/>
  <c r="BH476" i="7"/>
  <c r="BH477" i="7"/>
  <c r="BH484" i="7"/>
  <c r="BH485" i="7"/>
  <c r="BH486" i="7"/>
  <c r="BH493" i="7"/>
  <c r="BH494" i="7"/>
  <c r="BH495" i="7"/>
  <c r="BH502" i="7"/>
  <c r="BH503" i="7"/>
  <c r="BH504" i="7"/>
  <c r="BH511" i="7"/>
  <c r="BH512" i="7"/>
  <c r="BH519" i="7"/>
  <c r="BH520" i="7"/>
  <c r="BH527" i="7"/>
  <c r="BH528" i="7"/>
  <c r="BH529" i="7"/>
  <c r="BH536" i="7"/>
  <c r="BH537" i="7"/>
  <c r="BH538" i="7"/>
  <c r="BH544" i="7"/>
  <c r="BH545" i="7"/>
  <c r="BH546" i="7"/>
  <c r="BH553" i="7"/>
  <c r="BH554" i="7"/>
  <c r="BH561" i="7"/>
  <c r="BH562" i="7"/>
  <c r="BH569" i="7"/>
  <c r="BH570" i="7"/>
  <c r="BH571" i="7"/>
  <c r="BH578" i="7"/>
  <c r="BH579" i="7"/>
  <c r="BH580" i="7"/>
  <c r="BH587" i="7"/>
  <c r="BH588" i="7"/>
  <c r="BH589" i="7"/>
  <c r="BH595" i="7"/>
  <c r="BH596" i="7"/>
  <c r="BH597" i="7"/>
  <c r="BH604" i="7"/>
  <c r="BH605" i="7"/>
  <c r="BH606" i="7"/>
  <c r="BH613" i="7"/>
  <c r="BH614" i="7"/>
  <c r="BH621" i="7"/>
  <c r="BH622" i="7"/>
  <c r="BH623" i="7"/>
  <c r="BH629" i="7"/>
  <c r="BH630" i="7"/>
  <c r="BH636" i="7"/>
  <c r="BH637" i="7"/>
  <c r="BH638" i="7"/>
  <c r="BH643" i="7"/>
  <c r="BH644" i="7"/>
  <c r="BH645" i="7"/>
  <c r="BH652" i="7"/>
  <c r="BH653" i="7"/>
  <c r="BH654" i="7"/>
  <c r="BH661" i="7"/>
  <c r="BH662" i="7"/>
  <c r="BH663" i="7"/>
  <c r="BH670" i="7"/>
  <c r="BH671" i="7"/>
  <c r="BH672" i="7"/>
  <c r="BH677" i="7"/>
  <c r="BH678" i="7"/>
  <c r="BH685" i="7"/>
  <c r="BH686" i="7"/>
  <c r="BH687" i="7"/>
  <c r="BH694" i="7"/>
  <c r="BH695" i="7"/>
  <c r="BH696" i="7"/>
  <c r="BH703" i="7"/>
  <c r="BH704" i="7"/>
  <c r="BH711" i="7"/>
  <c r="BH712" i="7"/>
  <c r="BH713" i="7"/>
  <c r="BH719" i="7"/>
  <c r="BH720" i="7"/>
  <c r="BH726" i="7"/>
  <c r="BH727" i="7"/>
  <c r="BH728" i="7"/>
  <c r="BH735" i="7"/>
  <c r="BH736" i="7"/>
  <c r="BH737" i="7"/>
  <c r="BH744" i="7"/>
  <c r="BH745" i="7"/>
  <c r="BH746" i="7"/>
  <c r="BH753" i="7"/>
  <c r="BH754" i="7"/>
  <c r="BH755" i="7"/>
  <c r="BH761" i="7"/>
  <c r="BH762" i="7"/>
  <c r="BH763" i="7"/>
  <c r="BH770" i="7"/>
  <c r="BH771" i="7"/>
  <c r="BH778" i="7"/>
  <c r="BH779" i="7"/>
  <c r="BH785" i="7"/>
  <c r="BH786" i="7"/>
  <c r="BH787" i="7"/>
  <c r="BH793" i="7"/>
  <c r="BH794" i="7"/>
  <c r="BH795" i="7"/>
  <c r="BH803" i="7"/>
  <c r="BH810" i="7"/>
  <c r="BH811" i="7"/>
  <c r="BH812" i="7"/>
  <c r="BH819" i="7"/>
  <c r="BH820" i="7"/>
  <c r="BH826" i="7"/>
  <c r="BH827" i="7"/>
  <c r="BH834" i="7"/>
  <c r="BH835" i="7"/>
  <c r="BH836" i="7"/>
  <c r="BH843" i="7"/>
  <c r="BH844" i="7"/>
  <c r="BH845" i="7"/>
  <c r="BH852" i="7"/>
  <c r="BH802" i="7"/>
  <c r="BH8" i="7"/>
  <c r="BH9" i="7"/>
  <c r="BH16" i="7"/>
  <c r="BH17" i="7"/>
  <c r="BH18" i="7"/>
  <c r="BH25" i="7"/>
  <c r="BH26" i="7"/>
  <c r="BH27" i="7"/>
  <c r="BH33" i="7"/>
  <c r="BH34" i="7"/>
  <c r="BH41" i="7"/>
  <c r="BH42" i="7"/>
  <c r="BH43" i="7"/>
  <c r="BH50" i="7"/>
  <c r="BH51" i="7"/>
  <c r="BH52" i="7"/>
  <c r="BH59" i="7"/>
  <c r="BH60" i="7"/>
  <c r="BH66" i="7"/>
  <c r="BH67" i="7"/>
  <c r="BH68" i="7"/>
  <c r="BH74" i="7"/>
  <c r="BH75" i="7"/>
  <c r="BH81" i="7"/>
  <c r="BH82" i="7"/>
  <c r="BH83" i="7"/>
  <c r="BH90" i="7"/>
  <c r="BH91" i="7"/>
  <c r="BH98" i="7"/>
  <c r="BH99" i="7"/>
  <c r="BH106" i="7"/>
  <c r="BH107" i="7"/>
  <c r="BH113" i="7"/>
  <c r="BH114" i="7"/>
  <c r="BH115" i="7"/>
  <c r="BH122" i="7"/>
  <c r="BH123" i="7"/>
  <c r="BH124" i="7"/>
  <c r="BH131" i="7"/>
  <c r="BH132" i="7"/>
  <c r="BH133" i="7"/>
  <c r="BH140" i="7"/>
  <c r="BH141" i="7"/>
  <c r="BH142" i="7"/>
  <c r="BH149" i="7"/>
  <c r="BH150" i="7"/>
  <c r="BH151" i="7"/>
  <c r="BH158" i="7"/>
  <c r="BH159" i="7"/>
  <c r="BH166" i="7"/>
  <c r="BH167" i="7"/>
  <c r="BH168" i="7"/>
  <c r="BH174" i="7"/>
  <c r="BH175" i="7"/>
  <c r="BH176" i="7"/>
  <c r="BH181" i="7"/>
  <c r="BH182" i="7"/>
  <c r="BH183" i="7"/>
  <c r="BH190" i="7"/>
  <c r="BH191" i="7"/>
  <c r="BH192" i="7"/>
  <c r="BH199" i="7"/>
  <c r="BH200" i="7"/>
  <c r="BH201" i="7"/>
  <c r="BH207" i="7"/>
  <c r="BH208" i="7"/>
  <c r="BH209" i="7"/>
  <c r="BH215" i="7"/>
  <c r="BH216" i="7"/>
  <c r="BH217" i="7"/>
  <c r="BH224" i="7"/>
  <c r="BH225" i="7"/>
  <c r="BH232" i="7"/>
  <c r="BH233" i="7"/>
  <c r="BH234" i="7"/>
  <c r="BH241" i="7"/>
  <c r="BH242" i="7"/>
  <c r="BH249" i="7"/>
  <c r="BH250" i="7"/>
  <c r="BH256" i="7"/>
  <c r="BH257" i="7"/>
  <c r="BH264" i="7"/>
  <c r="BH265" i="7"/>
  <c r="BH266" i="7"/>
  <c r="BH273" i="7"/>
  <c r="BH274" i="7"/>
  <c r="BH275" i="7"/>
  <c r="BH282" i="7"/>
  <c r="BH283" i="7"/>
  <c r="BH284" i="7"/>
  <c r="BH291" i="7"/>
  <c r="BH292" i="7"/>
  <c r="BH293" i="7"/>
  <c r="BH299" i="7"/>
  <c r="BH300" i="7"/>
  <c r="BH307" i="7"/>
  <c r="BH308" i="7"/>
  <c r="BH309" i="7"/>
  <c r="BH315" i="7"/>
  <c r="BH316" i="7"/>
  <c r="BH317" i="7"/>
  <c r="BH324" i="7"/>
  <c r="BH325" i="7"/>
  <c r="BH326" i="7"/>
  <c r="BH333" i="7"/>
  <c r="BH334" i="7"/>
  <c r="BH335" i="7"/>
  <c r="BH342" i="7"/>
  <c r="BH343" i="7"/>
  <c r="BH344" i="7"/>
  <c r="BH350" i="7"/>
  <c r="BH351" i="7"/>
  <c r="BH352" i="7"/>
  <c r="BH359" i="7"/>
  <c r="BH360" i="7"/>
  <c r="BH367" i="7"/>
  <c r="BH368" i="7"/>
  <c r="BH369" i="7"/>
  <c r="BH375" i="7"/>
  <c r="BH376" i="7"/>
  <c r="BH383" i="7"/>
  <c r="BH384" i="7"/>
  <c r="BH390" i="7"/>
  <c r="BH391" i="7"/>
  <c r="BH392" i="7"/>
  <c r="BH398" i="7"/>
  <c r="BH399" i="7"/>
  <c r="BH400" i="7"/>
  <c r="BH406" i="7"/>
  <c r="BH407" i="7"/>
  <c r="BH408" i="7"/>
  <c r="BH415" i="7"/>
  <c r="BH416" i="7"/>
  <c r="BH417" i="7"/>
  <c r="BH423" i="7"/>
  <c r="BH424" i="7"/>
  <c r="BH425" i="7"/>
  <c r="BH431" i="7"/>
  <c r="BH432" i="7"/>
  <c r="BH433" i="7"/>
  <c r="BH440" i="7"/>
  <c r="BH441" i="7"/>
  <c r="BH447" i="7"/>
  <c r="BH448" i="7"/>
  <c r="BH449" i="7"/>
  <c r="BH454" i="7"/>
  <c r="BH455" i="7"/>
  <c r="BH456" i="7"/>
  <c r="BH462" i="7"/>
  <c r="BH463" i="7"/>
  <c r="BH464" i="7"/>
  <c r="BH470" i="7"/>
  <c r="BH471" i="7"/>
  <c r="BH472" i="7"/>
  <c r="BH478" i="7"/>
  <c r="BH479" i="7"/>
  <c r="BH480" i="7"/>
  <c r="BH487" i="7"/>
  <c r="BH488" i="7"/>
  <c r="BH489" i="7"/>
  <c r="BH496" i="7"/>
  <c r="BH497" i="7"/>
  <c r="BH498" i="7"/>
  <c r="BH505" i="7"/>
  <c r="BH506" i="7"/>
  <c r="BH507" i="7"/>
  <c r="BH513" i="7"/>
  <c r="BH514" i="7"/>
  <c r="BH515" i="7"/>
  <c r="BH521" i="7"/>
  <c r="BH522" i="7"/>
  <c r="BH523" i="7"/>
  <c r="BH530" i="7"/>
  <c r="BH531" i="7"/>
  <c r="BH532" i="7"/>
  <c r="BH539" i="7"/>
  <c r="BH540" i="7"/>
  <c r="BH547" i="7"/>
  <c r="BH548" i="7"/>
  <c r="BH549" i="7"/>
  <c r="BH555" i="7"/>
  <c r="BH556" i="7"/>
  <c r="BH557" i="7"/>
  <c r="BH563" i="7"/>
  <c r="BH564" i="7"/>
  <c r="BH565" i="7"/>
  <c r="BH572" i="7"/>
  <c r="BH573" i="7"/>
  <c r="BH574" i="7"/>
  <c r="BH581" i="7"/>
  <c r="BH582" i="7"/>
  <c r="BH583" i="7"/>
  <c r="BH590" i="7"/>
  <c r="BH591" i="7"/>
  <c r="BH598" i="7"/>
  <c r="BH599" i="7"/>
  <c r="BH600" i="7"/>
  <c r="BH607" i="7"/>
  <c r="BH608" i="7"/>
  <c r="BH609" i="7"/>
  <c r="BH615" i="7"/>
  <c r="BH616" i="7"/>
  <c r="BH617" i="7"/>
  <c r="BH624" i="7"/>
  <c r="BH625" i="7"/>
  <c r="BH626" i="7"/>
  <c r="BH631" i="7"/>
  <c r="BH632" i="7"/>
  <c r="BH633" i="7"/>
  <c r="BH639" i="7"/>
  <c r="BH640" i="7"/>
  <c r="BH646" i="7"/>
  <c r="BH647" i="7"/>
  <c r="BH648" i="7"/>
  <c r="BH655" i="7"/>
  <c r="BH656" i="7"/>
  <c r="BH657" i="7"/>
  <c r="BH664" i="7"/>
  <c r="BH665" i="7"/>
  <c r="BH666" i="7"/>
  <c r="BH673" i="7"/>
  <c r="BH674" i="7"/>
  <c r="BH679" i="7"/>
  <c r="BH680" i="7"/>
  <c r="BH681" i="7"/>
  <c r="BH688" i="7"/>
  <c r="BH689" i="7"/>
  <c r="BH690" i="7"/>
  <c r="BH697" i="7"/>
  <c r="BH698" i="7"/>
  <c r="BH699" i="7"/>
  <c r="BH705" i="7"/>
  <c r="BH706" i="7"/>
  <c r="BH707" i="7"/>
  <c r="BH714" i="7"/>
  <c r="BH715" i="7"/>
  <c r="BH716" i="7"/>
  <c r="BH721" i="7"/>
  <c r="BH722" i="7"/>
  <c r="BH729" i="7"/>
  <c r="BH730" i="7"/>
  <c r="BH731" i="7"/>
  <c r="BH738" i="7"/>
  <c r="BH739" i="7"/>
  <c r="BH740" i="7"/>
  <c r="BH747" i="7"/>
  <c r="BH748" i="7"/>
  <c r="BH749" i="7"/>
  <c r="BH756" i="7"/>
  <c r="BH757" i="7"/>
  <c r="BH764" i="7"/>
  <c r="BH765" i="7"/>
  <c r="BH766" i="7"/>
  <c r="BH772" i="7"/>
  <c r="BH773" i="7"/>
  <c r="BH774" i="7"/>
  <c r="BH780" i="7"/>
  <c r="BH781" i="7"/>
  <c r="BH788" i="7"/>
  <c r="BH789" i="7"/>
  <c r="BH790" i="7"/>
  <c r="BH796" i="7"/>
  <c r="BH797" i="7"/>
  <c r="BH798" i="7"/>
  <c r="BH804" i="7"/>
  <c r="BH805" i="7"/>
  <c r="BH806" i="7"/>
  <c r="BH813" i="7"/>
  <c r="BH814" i="7"/>
  <c r="BH815" i="7"/>
  <c r="BH821" i="7"/>
  <c r="BH822" i="7"/>
  <c r="BH828" i="7"/>
  <c r="BH829" i="7"/>
  <c r="BH830" i="7"/>
  <c r="BH837" i="7"/>
  <c r="BH838" i="7"/>
  <c r="BH839" i="7"/>
  <c r="BH846" i="7"/>
  <c r="BH847" i="7"/>
  <c r="BH848" i="7"/>
  <c r="BH2" i="7"/>
  <c r="BM28" i="7" l="1"/>
  <c r="BM45" i="7"/>
  <c r="BM63" i="7"/>
  <c r="BM79" i="7"/>
  <c r="BM97" i="7"/>
  <c r="BM113" i="7"/>
  <c r="BM130" i="7"/>
  <c r="BM146" i="7"/>
  <c r="BM160" i="7"/>
  <c r="BM178" i="7"/>
  <c r="BM196" i="7"/>
  <c r="BM214" i="7"/>
  <c r="BM229" i="7"/>
  <c r="BM245" i="7"/>
  <c r="BM263" i="7"/>
  <c r="BM280" i="7"/>
  <c r="BM2" i="7"/>
  <c r="BM20" i="7"/>
  <c r="BM36" i="7"/>
  <c r="BM54" i="7"/>
  <c r="BM71" i="7"/>
  <c r="BM88" i="7"/>
  <c r="BM105" i="7"/>
  <c r="BM121" i="7"/>
  <c r="BM137" i="7"/>
  <c r="BM153" i="7"/>
  <c r="BM169" i="7"/>
  <c r="BM187" i="7"/>
  <c r="BM205" i="7"/>
  <c r="BM220" i="7"/>
  <c r="BM237" i="7"/>
  <c r="BM254" i="7"/>
  <c r="BM271" i="7"/>
  <c r="BM289" i="7"/>
  <c r="BM3" i="7"/>
  <c r="BM12" i="7"/>
  <c r="BM21" i="7"/>
  <c r="BM37" i="7"/>
  <c r="BM46" i="7"/>
  <c r="BM55" i="7"/>
  <c r="BM72" i="7"/>
  <c r="BM80" i="7"/>
  <c r="BM89" i="7"/>
  <c r="BM98" i="7"/>
  <c r="BM106" i="7"/>
  <c r="BM114" i="7"/>
  <c r="BM122" i="7"/>
  <c r="BM131" i="7"/>
  <c r="BM138" i="7"/>
  <c r="BM161" i="7"/>
  <c r="BM170" i="7"/>
  <c r="BM179" i="7"/>
  <c r="BM188" i="7"/>
  <c r="BM197" i="7"/>
  <c r="BM206" i="7"/>
  <c r="BM221" i="7"/>
  <c r="BM238" i="7"/>
  <c r="BM246" i="7"/>
  <c r="BM255" i="7"/>
  <c r="BM264" i="7"/>
  <c r="BM272" i="7"/>
  <c r="BM281" i="7"/>
  <c r="BM290" i="7"/>
  <c r="BM4" i="7"/>
  <c r="BM22" i="7"/>
  <c r="BM38" i="7"/>
  <c r="BM56" i="7"/>
  <c r="BM73" i="7"/>
  <c r="BM90" i="7"/>
  <c r="BM107" i="7"/>
  <c r="BM123" i="7"/>
  <c r="BM139" i="7"/>
  <c r="BM154" i="7"/>
  <c r="BM171" i="7"/>
  <c r="BM189" i="7"/>
  <c r="BM207" i="7"/>
  <c r="BM222" i="7"/>
  <c r="BM239" i="7"/>
  <c r="BM256" i="7"/>
  <c r="BM273" i="7"/>
  <c r="BM291" i="7"/>
  <c r="BM13" i="7"/>
  <c r="BM29" i="7"/>
  <c r="BM47" i="7"/>
  <c r="BM64" i="7"/>
  <c r="BM81" i="7"/>
  <c r="BM99" i="7"/>
  <c r="BM115" i="7"/>
  <c r="BM132" i="7"/>
  <c r="BM147" i="7"/>
  <c r="BM162" i="7"/>
  <c r="BM180" i="7"/>
  <c r="BM198" i="7"/>
  <c r="BM215" i="7"/>
  <c r="BM230" i="7"/>
  <c r="BM247" i="7"/>
  <c r="BM265" i="7"/>
  <c r="BM282" i="7"/>
  <c r="BM292" i="7"/>
  <c r="BM309" i="7"/>
  <c r="BM326" i="7"/>
  <c r="BM343" i="7"/>
  <c r="BM359" i="7"/>
  <c r="BM376" i="7"/>
  <c r="BM393" i="7"/>
  <c r="BM411" i="7"/>
  <c r="BM428" i="7"/>
  <c r="BM444" i="7"/>
  <c r="BM459" i="7"/>
  <c r="BM475" i="7"/>
  <c r="BM491" i="7"/>
  <c r="BM507" i="7"/>
  <c r="BM524" i="7"/>
  <c r="BM540" i="7"/>
  <c r="BM570" i="7"/>
  <c r="BM571" i="7"/>
  <c r="BM301" i="7"/>
  <c r="BM317" i="7"/>
  <c r="BM334" i="7"/>
  <c r="BM351" i="7"/>
  <c r="BM367" i="7"/>
  <c r="BM384" i="7"/>
  <c r="BM402" i="7"/>
  <c r="BM419" i="7"/>
  <c r="BM435" i="7"/>
  <c r="BM451" i="7"/>
  <c r="BM466" i="7"/>
  <c r="BM482" i="7"/>
  <c r="BM499" i="7"/>
  <c r="BM516" i="7"/>
  <c r="BM531" i="7"/>
  <c r="BM548" i="7"/>
  <c r="BM562" i="7"/>
  <c r="BM293" i="7"/>
  <c r="BM310" i="7"/>
  <c r="BM318" i="7"/>
  <c r="BM327" i="7"/>
  <c r="BM335" i="7"/>
  <c r="BM344" i="7"/>
  <c r="BM368" i="7"/>
  <c r="BM385" i="7"/>
  <c r="BM394" i="7"/>
  <c r="BM403" i="7"/>
  <c r="BM412" i="7"/>
  <c r="BM420" i="7"/>
  <c r="BM436" i="7"/>
  <c r="BM460" i="7"/>
  <c r="BM467" i="7"/>
  <c r="BM483" i="7"/>
  <c r="BM492" i="7"/>
  <c r="BM508" i="7"/>
  <c r="BM532" i="7"/>
  <c r="BM541" i="7"/>
  <c r="BM302" i="7"/>
  <c r="BM319" i="7"/>
  <c r="BM336" i="7"/>
  <c r="BM352" i="7"/>
  <c r="BM369" i="7"/>
  <c r="BM386" i="7"/>
  <c r="BM404" i="7"/>
  <c r="BM421" i="7"/>
  <c r="BM437" i="7"/>
  <c r="BM452" i="7"/>
  <c r="BM468" i="7"/>
  <c r="BM484" i="7"/>
  <c r="BM500" i="7"/>
  <c r="BM517" i="7"/>
  <c r="BM533" i="7"/>
  <c r="BM549" i="7"/>
  <c r="BM563" i="7"/>
  <c r="BM294" i="7"/>
  <c r="BM311" i="7"/>
  <c r="BM328" i="7"/>
  <c r="BM345" i="7"/>
  <c r="BM360" i="7"/>
  <c r="BM377" i="7"/>
  <c r="BM395" i="7"/>
  <c r="BM413" i="7"/>
  <c r="BM429" i="7"/>
  <c r="BM445" i="7"/>
  <c r="BM461" i="7"/>
  <c r="BM476" i="7"/>
  <c r="BM493" i="7"/>
  <c r="BM509" i="7"/>
  <c r="BM525" i="7"/>
  <c r="BM542" i="7"/>
  <c r="BM556" i="7"/>
  <c r="BM580" i="7"/>
  <c r="BM595" i="7"/>
  <c r="BM610" i="7"/>
  <c r="BM627" i="7"/>
  <c r="BM644" i="7"/>
  <c r="BM659" i="7"/>
  <c r="BM676" i="7"/>
  <c r="BM692" i="7"/>
  <c r="BM709" i="7"/>
  <c r="BM726" i="7"/>
  <c r="BM744" i="7"/>
  <c r="BM761" i="7"/>
  <c r="BM778" i="7"/>
  <c r="BM794" i="7"/>
  <c r="BM811" i="7"/>
  <c r="BM828" i="7"/>
  <c r="BM844" i="7"/>
  <c r="BM636" i="7"/>
  <c r="BM667" i="7"/>
  <c r="BM700" i="7"/>
  <c r="BM717" i="7"/>
  <c r="BM735" i="7"/>
  <c r="BM752" i="7"/>
  <c r="BM769" i="7"/>
  <c r="BM786" i="7"/>
  <c r="BM803" i="7"/>
  <c r="BM836" i="7"/>
  <c r="BM572" i="7"/>
  <c r="BM588" i="7"/>
  <c r="BM596" i="7"/>
  <c r="BM602" i="7"/>
  <c r="BM611" i="7"/>
  <c r="BM619" i="7"/>
  <c r="BM628" i="7"/>
  <c r="BM637" i="7"/>
  <c r="BM645" i="7"/>
  <c r="BM651" i="7"/>
  <c r="BM660" i="7"/>
  <c r="BM668" i="7"/>
  <c r="BM677" i="7"/>
  <c r="BM685" i="7"/>
  <c r="BM701" i="7"/>
  <c r="BM710" i="7"/>
  <c r="BM718" i="7"/>
  <c r="BM727" i="7"/>
  <c r="BM736" i="7"/>
  <c r="BM745" i="7"/>
  <c r="BM753" i="7"/>
  <c r="BM762" i="7"/>
  <c r="BM770" i="7"/>
  <c r="BM779" i="7"/>
  <c r="BM787" i="7"/>
  <c r="BM795" i="7"/>
  <c r="BM804" i="7"/>
  <c r="BM812" i="7"/>
  <c r="BM820" i="7"/>
  <c r="BM837" i="7"/>
  <c r="BM845" i="7"/>
  <c r="BM573" i="7"/>
  <c r="BM589" i="7"/>
  <c r="BM603" i="7"/>
  <c r="BM620" i="7"/>
  <c r="BM638" i="7"/>
  <c r="BM652" i="7"/>
  <c r="BM669" i="7"/>
  <c r="BM686" i="7"/>
  <c r="BM702" i="7"/>
  <c r="BM719" i="7"/>
  <c r="BM737" i="7"/>
  <c r="BM754" i="7"/>
  <c r="BM771" i="7"/>
  <c r="BM788" i="7"/>
  <c r="BM805" i="7"/>
  <c r="BM821" i="7"/>
  <c r="BM838" i="7"/>
  <c r="BM581" i="7"/>
  <c r="BM597" i="7"/>
  <c r="BM612" i="7"/>
  <c r="BM629" i="7"/>
  <c r="BM646" i="7"/>
  <c r="BM661" i="7"/>
  <c r="BM678" i="7"/>
  <c r="BM693" i="7"/>
  <c r="BM711" i="7"/>
  <c r="BM728" i="7"/>
  <c r="BM746" i="7"/>
  <c r="BM763" i="7"/>
  <c r="BM780" i="7"/>
  <c r="BM796" i="7"/>
  <c r="BM813" i="7"/>
  <c r="BM829" i="7"/>
  <c r="BM846" i="7"/>
  <c r="BM5" i="7"/>
  <c r="BM23" i="7"/>
  <c r="BM39" i="7"/>
  <c r="BM57" i="7"/>
  <c r="BM74" i="7"/>
  <c r="BM91" i="7"/>
  <c r="BM108" i="7"/>
  <c r="BM124" i="7"/>
  <c r="BM140" i="7"/>
  <c r="BM155" i="7"/>
  <c r="BM172" i="7"/>
  <c r="BM190" i="7"/>
  <c r="BM208" i="7"/>
  <c r="BM223" i="7"/>
  <c r="BM240" i="7"/>
  <c r="BM257" i="7"/>
  <c r="BM274" i="7"/>
  <c r="BM14" i="7"/>
  <c r="BM30" i="7"/>
  <c r="BM48" i="7"/>
  <c r="BM65" i="7"/>
  <c r="BM82" i="7"/>
  <c r="BM100" i="7"/>
  <c r="BM116" i="7"/>
  <c r="BM133" i="7"/>
  <c r="BM148" i="7"/>
  <c r="BM163" i="7"/>
  <c r="BM181" i="7"/>
  <c r="BM199" i="7"/>
  <c r="BM216" i="7"/>
  <c r="BM231" i="7"/>
  <c r="BM248" i="7"/>
  <c r="BM266" i="7"/>
  <c r="BM283" i="7"/>
  <c r="BM6" i="7"/>
  <c r="BM15" i="7"/>
  <c r="BM24" i="7"/>
  <c r="BM31" i="7"/>
  <c r="BM40" i="7"/>
  <c r="BM49" i="7"/>
  <c r="BM58" i="7"/>
  <c r="BM66" i="7"/>
  <c r="BM83" i="7"/>
  <c r="BM92" i="7"/>
  <c r="BM101" i="7"/>
  <c r="BM109" i="7"/>
  <c r="BM117" i="7"/>
  <c r="BM125" i="7"/>
  <c r="BM141" i="7"/>
  <c r="BM149" i="7"/>
  <c r="BM164" i="7"/>
  <c r="BM173" i="7"/>
  <c r="BM182" i="7"/>
  <c r="BM191" i="7"/>
  <c r="BM200" i="7"/>
  <c r="BM209" i="7"/>
  <c r="BM224" i="7"/>
  <c r="BM232" i="7"/>
  <c r="BM241" i="7"/>
  <c r="BM249" i="7"/>
  <c r="BM258" i="7"/>
  <c r="BM267" i="7"/>
  <c r="BM275" i="7"/>
  <c r="BM284" i="7"/>
  <c r="BM16" i="7"/>
  <c r="BM32" i="7"/>
  <c r="BM50" i="7"/>
  <c r="BM67" i="7"/>
  <c r="BM84" i="7"/>
  <c r="BM102" i="7"/>
  <c r="BM118" i="7"/>
  <c r="BM134" i="7"/>
  <c r="BM150" i="7"/>
  <c r="BM165" i="7"/>
  <c r="BM183" i="7"/>
  <c r="BM201" i="7"/>
  <c r="BM217" i="7"/>
  <c r="BM233" i="7"/>
  <c r="BM250" i="7"/>
  <c r="BM268" i="7"/>
  <c r="BM285" i="7"/>
  <c r="BM7" i="7"/>
  <c r="BM25" i="7"/>
  <c r="BM41" i="7"/>
  <c r="BM59" i="7"/>
  <c r="BM75" i="7"/>
  <c r="BM93" i="7"/>
  <c r="BM126" i="7"/>
  <c r="BM142" i="7"/>
  <c r="BM156" i="7"/>
  <c r="BM174" i="7"/>
  <c r="BM192" i="7"/>
  <c r="BM210" i="7"/>
  <c r="BM225" i="7"/>
  <c r="BM242" i="7"/>
  <c r="BM259" i="7"/>
  <c r="BM276" i="7"/>
  <c r="BM303" i="7"/>
  <c r="BM320" i="7"/>
  <c r="BM337" i="7"/>
  <c r="BM353" i="7"/>
  <c r="BM370" i="7"/>
  <c r="BM387" i="7"/>
  <c r="BM405" i="7"/>
  <c r="BM422" i="7"/>
  <c r="BM438" i="7"/>
  <c r="BM453" i="7"/>
  <c r="BM469" i="7"/>
  <c r="BM485" i="7"/>
  <c r="BM501" i="7"/>
  <c r="BM518" i="7"/>
  <c r="BM534" i="7"/>
  <c r="BM550" i="7"/>
  <c r="BM564" i="7"/>
  <c r="BM295" i="7"/>
  <c r="BM346" i="7"/>
  <c r="BM361" i="7"/>
  <c r="BM378" i="7"/>
  <c r="BM396" i="7"/>
  <c r="BM414" i="7"/>
  <c r="BM430" i="7"/>
  <c r="BM446" i="7"/>
  <c r="BM510" i="7"/>
  <c r="BM526" i="7"/>
  <c r="BM543" i="7"/>
  <c r="BM557" i="7"/>
  <c r="BM296" i="7"/>
  <c r="BM304" i="7"/>
  <c r="BM312" i="7"/>
  <c r="BM321" i="7"/>
  <c r="BM329" i="7"/>
  <c r="BM338" i="7"/>
  <c r="BM347" i="7"/>
  <c r="BM354" i="7"/>
  <c r="BM362" i="7"/>
  <c r="BM371" i="7"/>
  <c r="BM379" i="7"/>
  <c r="BM388" i="7"/>
  <c r="BM397" i="7"/>
  <c r="BM406" i="7"/>
  <c r="BM415" i="7"/>
  <c r="BM423" i="7"/>
  <c r="BM431" i="7"/>
  <c r="BM439" i="7"/>
  <c r="BM447" i="7"/>
  <c r="BM454" i="7"/>
  <c r="BM462" i="7"/>
  <c r="BM470" i="7"/>
  <c r="BM477" i="7"/>
  <c r="BM486" i="7"/>
  <c r="BM494" i="7"/>
  <c r="BM502" i="7"/>
  <c r="BM511" i="7"/>
  <c r="BM519" i="7"/>
  <c r="BM527" i="7"/>
  <c r="BM535" i="7"/>
  <c r="BM544" i="7"/>
  <c r="BM551" i="7"/>
  <c r="BM558" i="7"/>
  <c r="BM565" i="7"/>
  <c r="BM297" i="7"/>
  <c r="BM313" i="7"/>
  <c r="BM330" i="7"/>
  <c r="BM348" i="7"/>
  <c r="BM363" i="7"/>
  <c r="BM380" i="7"/>
  <c r="BM398" i="7"/>
  <c r="BM416" i="7"/>
  <c r="BM432" i="7"/>
  <c r="BM448" i="7"/>
  <c r="BM463" i="7"/>
  <c r="BM478" i="7"/>
  <c r="BM495" i="7"/>
  <c r="BM512" i="7"/>
  <c r="BM528" i="7"/>
  <c r="BM545" i="7"/>
  <c r="BM559" i="7"/>
  <c r="BM305" i="7"/>
  <c r="BM322" i="7"/>
  <c r="BM339" i="7"/>
  <c r="BM355" i="7"/>
  <c r="BM372" i="7"/>
  <c r="BM389" i="7"/>
  <c r="BM407" i="7"/>
  <c r="BM424" i="7"/>
  <c r="BM440" i="7"/>
  <c r="BM455" i="7"/>
  <c r="BM471" i="7"/>
  <c r="BM487" i="7"/>
  <c r="BM503" i="7"/>
  <c r="BM520" i="7"/>
  <c r="BM536" i="7"/>
  <c r="BM552" i="7"/>
  <c r="BM566" i="7"/>
  <c r="BM574" i="7"/>
  <c r="BM590" i="7"/>
  <c r="BM604" i="7"/>
  <c r="BM621" i="7"/>
  <c r="BM639" i="7"/>
  <c r="BM653" i="7"/>
  <c r="BM670" i="7"/>
  <c r="BM687" i="7"/>
  <c r="BM703" i="7"/>
  <c r="BM720" i="7"/>
  <c r="BM738" i="7"/>
  <c r="BM755" i="7"/>
  <c r="BM772" i="7"/>
  <c r="BM789" i="7"/>
  <c r="BM806" i="7"/>
  <c r="BM822" i="7"/>
  <c r="BM839" i="7"/>
  <c r="BM582" i="7"/>
  <c r="BM613" i="7"/>
  <c r="BM630" i="7"/>
  <c r="BM662" i="7"/>
  <c r="BM679" i="7"/>
  <c r="BM694" i="7"/>
  <c r="BM729" i="7"/>
  <c r="BM797" i="7"/>
  <c r="BM814" i="7"/>
  <c r="BM830" i="7"/>
  <c r="BM847" i="7"/>
  <c r="BM575" i="7"/>
  <c r="BM583" i="7"/>
  <c r="BM591" i="7"/>
  <c r="BM598" i="7"/>
  <c r="BM605" i="7"/>
  <c r="BM614" i="7"/>
  <c r="BM622" i="7"/>
  <c r="BM631" i="7"/>
  <c r="BM640" i="7"/>
  <c r="BM647" i="7"/>
  <c r="BM654" i="7"/>
  <c r="BM663" i="7"/>
  <c r="BM671" i="7"/>
  <c r="BM680" i="7"/>
  <c r="BM688" i="7"/>
  <c r="BM695" i="7"/>
  <c r="BM704" i="7"/>
  <c r="BM712" i="7"/>
  <c r="BM721" i="7"/>
  <c r="BM730" i="7"/>
  <c r="BM739" i="7"/>
  <c r="BM747" i="7"/>
  <c r="BM756" i="7"/>
  <c r="BM764" i="7"/>
  <c r="BM773" i="7"/>
  <c r="BM781" i="7"/>
  <c r="BM790" i="7"/>
  <c r="BM798" i="7"/>
  <c r="BM807" i="7"/>
  <c r="BM815" i="7"/>
  <c r="BM823" i="7"/>
  <c r="BM831" i="7"/>
  <c r="BM840" i="7"/>
  <c r="BM848" i="7"/>
  <c r="BM584" i="7"/>
  <c r="BM599" i="7"/>
  <c r="BM615" i="7"/>
  <c r="BM632" i="7"/>
  <c r="BM648" i="7"/>
  <c r="BM664" i="7"/>
  <c r="BM681" i="7"/>
  <c r="BM696" i="7"/>
  <c r="BM713" i="7"/>
  <c r="BM731" i="7"/>
  <c r="BM748" i="7"/>
  <c r="BM765" i="7"/>
  <c r="BM782" i="7"/>
  <c r="BM799" i="7"/>
  <c r="BM816" i="7"/>
  <c r="BM832" i="7"/>
  <c r="BM849" i="7"/>
  <c r="BM576" i="7"/>
  <c r="BM592" i="7"/>
  <c r="BM606" i="7"/>
  <c r="BM623" i="7"/>
  <c r="BM641" i="7"/>
  <c r="BM655" i="7"/>
  <c r="BM672" i="7"/>
  <c r="BM689" i="7"/>
  <c r="BM705" i="7"/>
  <c r="BM722" i="7"/>
  <c r="BM740" i="7"/>
  <c r="BM757" i="7"/>
  <c r="BM774" i="7"/>
  <c r="BM791" i="7"/>
  <c r="BM808" i="7"/>
  <c r="BM824" i="7"/>
  <c r="BM841" i="7"/>
  <c r="BM17" i="7"/>
  <c r="BM33" i="7"/>
  <c r="BM51" i="7"/>
  <c r="BM68" i="7"/>
  <c r="BM85" i="7"/>
  <c r="BM103" i="7"/>
  <c r="BM119" i="7"/>
  <c r="BM135" i="7"/>
  <c r="BM151" i="7"/>
  <c r="BM166" i="7"/>
  <c r="BM184" i="7"/>
  <c r="BM202" i="7"/>
  <c r="BM218" i="7"/>
  <c r="BM234" i="7"/>
  <c r="BM251" i="7"/>
  <c r="BM269" i="7"/>
  <c r="BM286" i="7"/>
  <c r="BM8" i="7"/>
  <c r="BM26" i="7"/>
  <c r="BM42" i="7"/>
  <c r="BM60" i="7"/>
  <c r="BM76" i="7"/>
  <c r="BM94" i="7"/>
  <c r="BM110" i="7"/>
  <c r="BM127" i="7"/>
  <c r="BM143" i="7"/>
  <c r="BM157" i="7"/>
  <c r="BM175" i="7"/>
  <c r="BM193" i="7"/>
  <c r="BM211" i="7"/>
  <c r="BM226" i="7"/>
  <c r="BM243" i="7"/>
  <c r="BM260" i="7"/>
  <c r="BM277" i="7"/>
  <c r="BM9" i="7"/>
  <c r="BM18" i="7"/>
  <c r="BM34" i="7"/>
  <c r="BM43" i="7"/>
  <c r="BM52" i="7"/>
  <c r="BM61" i="7"/>
  <c r="BM69" i="7"/>
  <c r="BM77" i="7"/>
  <c r="BM86" i="7"/>
  <c r="BM95" i="7"/>
  <c r="BM111" i="7"/>
  <c r="BM128" i="7"/>
  <c r="BM144" i="7"/>
  <c r="BM158" i="7"/>
  <c r="BM167" i="7"/>
  <c r="BM176" i="7"/>
  <c r="BM185" i="7"/>
  <c r="BM194" i="7"/>
  <c r="BM203" i="7"/>
  <c r="BM212" i="7"/>
  <c r="BM227" i="7"/>
  <c r="BM235" i="7"/>
  <c r="BM252" i="7"/>
  <c r="BM261" i="7"/>
  <c r="BM278" i="7"/>
  <c r="BM287" i="7"/>
  <c r="BM10" i="7"/>
  <c r="BM27" i="7"/>
  <c r="BM44" i="7"/>
  <c r="BM62" i="7"/>
  <c r="BM78" i="7"/>
  <c r="BM96" i="7"/>
  <c r="BM112" i="7"/>
  <c r="BM129" i="7"/>
  <c r="BM145" i="7"/>
  <c r="BM159" i="7"/>
  <c r="BM177" i="7"/>
  <c r="BM195" i="7"/>
  <c r="BM213" i="7"/>
  <c r="BM228" i="7"/>
  <c r="BM244" i="7"/>
  <c r="BM262" i="7"/>
  <c r="BM279" i="7"/>
  <c r="BM19" i="7"/>
  <c r="BM35" i="7"/>
  <c r="BM53" i="7"/>
  <c r="BM70" i="7"/>
  <c r="BM87" i="7"/>
  <c r="BM104" i="7"/>
  <c r="BM120" i="7"/>
  <c r="BM136" i="7"/>
  <c r="BM152" i="7"/>
  <c r="BM168" i="7"/>
  <c r="BM186" i="7"/>
  <c r="BM204" i="7"/>
  <c r="BM219" i="7"/>
  <c r="BM236" i="7"/>
  <c r="BM253" i="7"/>
  <c r="BM270" i="7"/>
  <c r="BM288" i="7"/>
  <c r="BM298" i="7"/>
  <c r="BM314" i="7"/>
  <c r="BM331" i="7"/>
  <c r="BM349" i="7"/>
  <c r="BM364" i="7"/>
  <c r="BM381" i="7"/>
  <c r="BM399" i="7"/>
  <c r="BM417" i="7"/>
  <c r="BM433" i="7"/>
  <c r="BM449" i="7"/>
  <c r="BM464" i="7"/>
  <c r="BM479" i="7"/>
  <c r="BM496" i="7"/>
  <c r="BM513" i="7"/>
  <c r="BM529" i="7"/>
  <c r="BM546" i="7"/>
  <c r="BM560" i="7"/>
  <c r="BM306" i="7"/>
  <c r="BM323" i="7"/>
  <c r="BM340" i="7"/>
  <c r="BM356" i="7"/>
  <c r="BM373" i="7"/>
  <c r="BM390" i="7"/>
  <c r="BM408" i="7"/>
  <c r="BM425" i="7"/>
  <c r="BM441" i="7"/>
  <c r="BM456" i="7"/>
  <c r="BM472" i="7"/>
  <c r="BM488" i="7"/>
  <c r="BM504" i="7"/>
  <c r="BM521" i="7"/>
  <c r="BM537" i="7"/>
  <c r="BM553" i="7"/>
  <c r="BM567" i="7"/>
  <c r="BM299" i="7"/>
  <c r="BM307" i="7"/>
  <c r="BM315" i="7"/>
  <c r="BM324" i="7"/>
  <c r="BM332" i="7"/>
  <c r="BM341" i="7"/>
  <c r="BM350" i="7"/>
  <c r="BM357" i="7"/>
  <c r="BM365" i="7"/>
  <c r="BM374" i="7"/>
  <c r="BM382" i="7"/>
  <c r="BM391" i="7"/>
  <c r="BM400" i="7"/>
  <c r="BM409" i="7"/>
  <c r="BM418" i="7"/>
  <c r="BM426" i="7"/>
  <c r="BM434" i="7"/>
  <c r="BM442" i="7"/>
  <c r="BM450" i="7"/>
  <c r="BM457" i="7"/>
  <c r="BM465" i="7"/>
  <c r="BM473" i="7"/>
  <c r="BM480" i="7"/>
  <c r="BM489" i="7"/>
  <c r="BM497" i="7"/>
  <c r="BM505" i="7"/>
  <c r="BM514" i="7"/>
  <c r="BM522" i="7"/>
  <c r="BM530" i="7"/>
  <c r="BM538" i="7"/>
  <c r="BM547" i="7"/>
  <c r="BM554" i="7"/>
  <c r="BM561" i="7"/>
  <c r="BM568" i="7"/>
  <c r="BM308" i="7"/>
  <c r="BM325" i="7"/>
  <c r="BM342" i="7"/>
  <c r="BM358" i="7"/>
  <c r="BM375" i="7"/>
  <c r="BM392" i="7"/>
  <c r="BM410" i="7"/>
  <c r="BM427" i="7"/>
  <c r="BM443" i="7"/>
  <c r="BM458" i="7"/>
  <c r="BM474" i="7"/>
  <c r="BM490" i="7"/>
  <c r="BM506" i="7"/>
  <c r="BM523" i="7"/>
  <c r="BM539" i="7"/>
  <c r="BM555" i="7"/>
  <c r="BM569" i="7"/>
  <c r="BM300" i="7"/>
  <c r="BM316" i="7"/>
  <c r="BM333" i="7"/>
  <c r="BM366" i="7"/>
  <c r="BM383" i="7"/>
  <c r="BM401" i="7"/>
  <c r="BM481" i="7"/>
  <c r="BM498" i="7"/>
  <c r="BM515" i="7"/>
  <c r="BM585" i="7"/>
  <c r="BM600" i="7"/>
  <c r="BM616" i="7"/>
  <c r="BM633" i="7"/>
  <c r="BM649" i="7"/>
  <c r="BM665" i="7"/>
  <c r="BM682" i="7"/>
  <c r="BM697" i="7"/>
  <c r="BM714" i="7"/>
  <c r="BM732" i="7"/>
  <c r="BM749" i="7"/>
  <c r="BM766" i="7"/>
  <c r="BM783" i="7"/>
  <c r="BM800" i="7"/>
  <c r="BM817" i="7"/>
  <c r="BM833" i="7"/>
  <c r="BM850" i="7"/>
  <c r="BM577" i="7"/>
  <c r="BM593" i="7"/>
  <c r="BM607" i="7"/>
  <c r="BM624" i="7"/>
  <c r="BM642" i="7"/>
  <c r="BM656" i="7"/>
  <c r="BM673" i="7"/>
  <c r="BM690" i="7"/>
  <c r="BM706" i="7"/>
  <c r="BM723" i="7"/>
  <c r="BM741" i="7"/>
  <c r="BM758" i="7"/>
  <c r="BM775" i="7"/>
  <c r="BM792" i="7"/>
  <c r="BM809" i="7"/>
  <c r="BM825" i="7"/>
  <c r="BM842" i="7"/>
  <c r="BM578" i="7"/>
  <c r="BM586" i="7"/>
  <c r="BM608" i="7"/>
  <c r="BM617" i="7"/>
  <c r="BM625" i="7"/>
  <c r="BM634" i="7"/>
  <c r="BM657" i="7"/>
  <c r="BM674" i="7"/>
  <c r="BM683" i="7"/>
  <c r="BM698" i="7"/>
  <c r="BM707" i="7"/>
  <c r="BM715" i="7"/>
  <c r="BM724" i="7"/>
  <c r="BM733" i="7"/>
  <c r="BM742" i="7"/>
  <c r="BM750" i="7"/>
  <c r="BM759" i="7"/>
  <c r="BM767" i="7"/>
  <c r="BM776" i="7"/>
  <c r="BM784" i="7"/>
  <c r="BM801" i="7"/>
  <c r="BM818" i="7"/>
  <c r="BM826" i="7"/>
  <c r="BM834" i="7"/>
  <c r="BM851" i="7"/>
  <c r="BM579" i="7"/>
  <c r="BM594" i="7"/>
  <c r="BM609" i="7"/>
  <c r="BM626" i="7"/>
  <c r="BM643" i="7"/>
  <c r="BM658" i="7"/>
  <c r="BM675" i="7"/>
  <c r="BM691" i="7"/>
  <c r="BM708" i="7"/>
  <c r="BM725" i="7"/>
  <c r="BM743" i="7"/>
  <c r="BM760" i="7"/>
  <c r="BM777" i="7"/>
  <c r="BM793" i="7"/>
  <c r="BM810" i="7"/>
  <c r="BM827" i="7"/>
  <c r="BM843" i="7"/>
  <c r="BM587" i="7"/>
  <c r="BM601" i="7"/>
  <c r="BM618" i="7"/>
  <c r="BM635" i="7"/>
  <c r="BM650" i="7"/>
  <c r="BM666" i="7"/>
  <c r="BM684" i="7"/>
  <c r="BM699" i="7"/>
  <c r="BM716" i="7"/>
  <c r="BM734" i="7"/>
  <c r="BM751" i="7"/>
  <c r="BM768" i="7"/>
  <c r="BM785" i="7"/>
  <c r="BM802" i="7"/>
  <c r="BM819" i="7"/>
  <c r="BM835" i="7"/>
  <c r="BM852" i="7"/>
  <c r="BL28" i="7"/>
  <c r="BL45" i="7"/>
  <c r="BL63" i="7"/>
  <c r="BL79" i="7"/>
  <c r="BL97" i="7"/>
  <c r="BL113" i="7"/>
  <c r="BL130" i="7"/>
  <c r="BL146" i="7"/>
  <c r="BL160" i="7"/>
  <c r="BL178" i="7"/>
  <c r="BL196" i="7"/>
  <c r="BL214" i="7"/>
  <c r="BL229" i="7"/>
  <c r="BL245" i="7"/>
  <c r="BL263" i="7"/>
  <c r="BL280" i="7"/>
  <c r="BL2" i="7"/>
  <c r="BL20" i="7"/>
  <c r="BL36" i="7"/>
  <c r="BL54" i="7"/>
  <c r="BL71" i="7"/>
  <c r="BL88" i="7"/>
  <c r="BL105" i="7"/>
  <c r="BL121" i="7"/>
  <c r="BL137" i="7"/>
  <c r="BL153" i="7"/>
  <c r="BL169" i="7"/>
  <c r="BL187" i="7"/>
  <c r="BL205" i="7"/>
  <c r="BL220" i="7"/>
  <c r="BL237" i="7"/>
  <c r="BL254" i="7"/>
  <c r="BL271" i="7"/>
  <c r="BL289" i="7"/>
  <c r="BL3" i="7"/>
  <c r="BL12" i="7"/>
  <c r="BL21" i="7"/>
  <c r="BL37" i="7"/>
  <c r="BL46" i="7"/>
  <c r="BL55" i="7"/>
  <c r="BL72" i="7"/>
  <c r="BL80" i="7"/>
  <c r="BL89" i="7"/>
  <c r="BL98" i="7"/>
  <c r="BL106" i="7"/>
  <c r="BL114" i="7"/>
  <c r="BL122" i="7"/>
  <c r="BL131" i="7"/>
  <c r="BL138" i="7"/>
  <c r="BL161" i="7"/>
  <c r="BL170" i="7"/>
  <c r="BL179" i="7"/>
  <c r="BL188" i="7"/>
  <c r="BL197" i="7"/>
  <c r="BL206" i="7"/>
  <c r="BL221" i="7"/>
  <c r="BL238" i="7"/>
  <c r="BL246" i="7"/>
  <c r="BL255" i="7"/>
  <c r="BL264" i="7"/>
  <c r="BL272" i="7"/>
  <c r="BL281" i="7"/>
  <c r="BL290" i="7"/>
  <c r="BL4" i="7"/>
  <c r="BL22" i="7"/>
  <c r="BL38" i="7"/>
  <c r="BL56" i="7"/>
  <c r="BL73" i="7"/>
  <c r="BL90" i="7"/>
  <c r="BL107" i="7"/>
  <c r="BL123" i="7"/>
  <c r="BL139" i="7"/>
  <c r="BL154" i="7"/>
  <c r="BL171" i="7"/>
  <c r="BL189" i="7"/>
  <c r="BL207" i="7"/>
  <c r="BL222" i="7"/>
  <c r="BL239" i="7"/>
  <c r="BL256" i="7"/>
  <c r="BL273" i="7"/>
  <c r="BL291" i="7"/>
  <c r="BL13" i="7"/>
  <c r="BL29" i="7"/>
  <c r="BL47" i="7"/>
  <c r="BL64" i="7"/>
  <c r="BL81" i="7"/>
  <c r="BL99" i="7"/>
  <c r="BL115" i="7"/>
  <c r="BL132" i="7"/>
  <c r="BL147" i="7"/>
  <c r="BL162" i="7"/>
  <c r="BL180" i="7"/>
  <c r="BL198" i="7"/>
  <c r="BL215" i="7"/>
  <c r="BL230" i="7"/>
  <c r="BL247" i="7"/>
  <c r="BL265" i="7"/>
  <c r="BL282" i="7"/>
  <c r="BL292" i="7"/>
  <c r="BL309" i="7"/>
  <c r="BL326" i="7"/>
  <c r="BL343" i="7"/>
  <c r="BL359" i="7"/>
  <c r="BL376" i="7"/>
  <c r="BL393" i="7"/>
  <c r="BL411" i="7"/>
  <c r="BL428" i="7"/>
  <c r="BL444" i="7"/>
  <c r="BL459" i="7"/>
  <c r="BL475" i="7"/>
  <c r="BL491" i="7"/>
  <c r="BL507" i="7"/>
  <c r="BL524" i="7"/>
  <c r="BL540" i="7"/>
  <c r="BL570" i="7"/>
  <c r="BL571" i="7"/>
  <c r="BL301" i="7"/>
  <c r="BL317" i="7"/>
  <c r="BL334" i="7"/>
  <c r="BL351" i="7"/>
  <c r="BL367" i="7"/>
  <c r="BL384" i="7"/>
  <c r="BL402" i="7"/>
  <c r="BL419" i="7"/>
  <c r="BL435" i="7"/>
  <c r="BL451" i="7"/>
  <c r="BL466" i="7"/>
  <c r="BL482" i="7"/>
  <c r="BL499" i="7"/>
  <c r="BL516" i="7"/>
  <c r="BL531" i="7"/>
  <c r="BL548" i="7"/>
  <c r="BL562" i="7"/>
  <c r="BL293" i="7"/>
  <c r="BL310" i="7"/>
  <c r="BL318" i="7"/>
  <c r="BL327" i="7"/>
  <c r="BL335" i="7"/>
  <c r="BL344" i="7"/>
  <c r="BL368" i="7"/>
  <c r="BL385" i="7"/>
  <c r="BL394" i="7"/>
  <c r="BL403" i="7"/>
  <c r="BL412" i="7"/>
  <c r="BL420" i="7"/>
  <c r="BL436" i="7"/>
  <c r="BL460" i="7"/>
  <c r="BL467" i="7"/>
  <c r="BL483" i="7"/>
  <c r="BL492" i="7"/>
  <c r="BL508" i="7"/>
  <c r="BL532" i="7"/>
  <c r="BL541" i="7"/>
  <c r="BL302" i="7"/>
  <c r="BL319" i="7"/>
  <c r="BL336" i="7"/>
  <c r="BL352" i="7"/>
  <c r="BL369" i="7"/>
  <c r="BL386" i="7"/>
  <c r="BL404" i="7"/>
  <c r="BL421" i="7"/>
  <c r="BL437" i="7"/>
  <c r="BL452" i="7"/>
  <c r="BL468" i="7"/>
  <c r="BL484" i="7"/>
  <c r="BL500" i="7"/>
  <c r="BL517" i="7"/>
  <c r="BL533" i="7"/>
  <c r="BL549" i="7"/>
  <c r="BL563" i="7"/>
  <c r="BL294" i="7"/>
  <c r="BL311" i="7"/>
  <c r="BL328" i="7"/>
  <c r="BL345" i="7"/>
  <c r="BL360" i="7"/>
  <c r="BL377" i="7"/>
  <c r="BL395" i="7"/>
  <c r="BL413" i="7"/>
  <c r="BL429" i="7"/>
  <c r="BL445" i="7"/>
  <c r="BL461" i="7"/>
  <c r="BL476" i="7"/>
  <c r="BL493" i="7"/>
  <c r="BL509" i="7"/>
  <c r="BL525" i="7"/>
  <c r="BL542" i="7"/>
  <c r="BL556" i="7"/>
  <c r="BL580" i="7"/>
  <c r="BL595" i="7"/>
  <c r="BL610" i="7"/>
  <c r="BL627" i="7"/>
  <c r="BL644" i="7"/>
  <c r="BL659" i="7"/>
  <c r="BL676" i="7"/>
  <c r="BL692" i="7"/>
  <c r="BL709" i="7"/>
  <c r="BL726" i="7"/>
  <c r="BL744" i="7"/>
  <c r="BL761" i="7"/>
  <c r="BL778" i="7"/>
  <c r="BL794" i="7"/>
  <c r="BL811" i="7"/>
  <c r="BL828" i="7"/>
  <c r="BL844" i="7"/>
  <c r="BL636" i="7"/>
  <c r="BL667" i="7"/>
  <c r="BL700" i="7"/>
  <c r="BL717" i="7"/>
  <c r="BL735" i="7"/>
  <c r="BL752" i="7"/>
  <c r="BL769" i="7"/>
  <c r="BL786" i="7"/>
  <c r="BL803" i="7"/>
  <c r="BL836" i="7"/>
  <c r="BL572" i="7"/>
  <c r="BL588" i="7"/>
  <c r="BL596" i="7"/>
  <c r="BL602" i="7"/>
  <c r="BL611" i="7"/>
  <c r="BL619" i="7"/>
  <c r="BL628" i="7"/>
  <c r="BL637" i="7"/>
  <c r="BL645" i="7"/>
  <c r="BL651" i="7"/>
  <c r="BL660" i="7"/>
  <c r="BL668" i="7"/>
  <c r="BL677" i="7"/>
  <c r="BL685" i="7"/>
  <c r="BL701" i="7"/>
  <c r="BL710" i="7"/>
  <c r="BL718" i="7"/>
  <c r="BL727" i="7"/>
  <c r="BL736" i="7"/>
  <c r="BL745" i="7"/>
  <c r="BL753" i="7"/>
  <c r="BL762" i="7"/>
  <c r="BL770" i="7"/>
  <c r="BL779" i="7"/>
  <c r="BL787" i="7"/>
  <c r="BL795" i="7"/>
  <c r="BL804" i="7"/>
  <c r="BL812" i="7"/>
  <c r="BL820" i="7"/>
  <c r="BL837" i="7"/>
  <c r="BL845" i="7"/>
  <c r="BL573" i="7"/>
  <c r="BL589" i="7"/>
  <c r="BL603" i="7"/>
  <c r="BL620" i="7"/>
  <c r="BL638" i="7"/>
  <c r="BL652" i="7"/>
  <c r="BL669" i="7"/>
  <c r="BL686" i="7"/>
  <c r="BL702" i="7"/>
  <c r="BL719" i="7"/>
  <c r="BL737" i="7"/>
  <c r="BL754" i="7"/>
  <c r="BL771" i="7"/>
  <c r="BL788" i="7"/>
  <c r="BL805" i="7"/>
  <c r="BL821" i="7"/>
  <c r="BL838" i="7"/>
  <c r="BL581" i="7"/>
  <c r="BL597" i="7"/>
  <c r="BL612" i="7"/>
  <c r="BL629" i="7"/>
  <c r="BL646" i="7"/>
  <c r="BL661" i="7"/>
  <c r="BL678" i="7"/>
  <c r="BL693" i="7"/>
  <c r="BL711" i="7"/>
  <c r="BL728" i="7"/>
  <c r="BL746" i="7"/>
  <c r="BL763" i="7"/>
  <c r="BL780" i="7"/>
  <c r="BL796" i="7"/>
  <c r="BL813" i="7"/>
  <c r="BL829" i="7"/>
  <c r="BL846" i="7"/>
  <c r="BL5" i="7"/>
  <c r="BL23" i="7"/>
  <c r="BL39" i="7"/>
  <c r="BL57" i="7"/>
  <c r="BL74" i="7"/>
  <c r="BL91" i="7"/>
  <c r="BL108" i="7"/>
  <c r="BL124" i="7"/>
  <c r="BL140" i="7"/>
  <c r="BL155" i="7"/>
  <c r="BL172" i="7"/>
  <c r="BL190" i="7"/>
  <c r="BL208" i="7"/>
  <c r="BL223" i="7"/>
  <c r="BL240" i="7"/>
  <c r="BL257" i="7"/>
  <c r="BL274" i="7"/>
  <c r="BL14" i="7"/>
  <c r="BL30" i="7"/>
  <c r="BL48" i="7"/>
  <c r="BL65" i="7"/>
  <c r="BL82" i="7"/>
  <c r="BL100" i="7"/>
  <c r="BL116" i="7"/>
  <c r="BL133" i="7"/>
  <c r="BL148" i="7"/>
  <c r="BL163" i="7"/>
  <c r="BL181" i="7"/>
  <c r="BL199" i="7"/>
  <c r="BL216" i="7"/>
  <c r="BL231" i="7"/>
  <c r="BL248" i="7"/>
  <c r="BL266" i="7"/>
  <c r="BL283" i="7"/>
  <c r="BL6" i="7"/>
  <c r="BL15" i="7"/>
  <c r="BL24" i="7"/>
  <c r="BL31" i="7"/>
  <c r="BL40" i="7"/>
  <c r="BL49" i="7"/>
  <c r="BL58" i="7"/>
  <c r="BL66" i="7"/>
  <c r="BL83" i="7"/>
  <c r="BL92" i="7"/>
  <c r="BL101" i="7"/>
  <c r="BL109" i="7"/>
  <c r="BL117" i="7"/>
  <c r="BL125" i="7"/>
  <c r="BL141" i="7"/>
  <c r="BL149" i="7"/>
  <c r="BL164" i="7"/>
  <c r="BL173" i="7"/>
  <c r="BL182" i="7"/>
  <c r="BL191" i="7"/>
  <c r="BL200" i="7"/>
  <c r="BL209" i="7"/>
  <c r="BL224" i="7"/>
  <c r="BL232" i="7"/>
  <c r="BL241" i="7"/>
  <c r="BL249" i="7"/>
  <c r="BL258" i="7"/>
  <c r="BL267" i="7"/>
  <c r="BL275" i="7"/>
  <c r="BL284" i="7"/>
  <c r="BL16" i="7"/>
  <c r="BL32" i="7"/>
  <c r="BL50" i="7"/>
  <c r="BL67" i="7"/>
  <c r="BL84" i="7"/>
  <c r="BL102" i="7"/>
  <c r="BL118" i="7"/>
  <c r="BL134" i="7"/>
  <c r="BL150" i="7"/>
  <c r="BL165" i="7"/>
  <c r="BL183" i="7"/>
  <c r="BL201" i="7"/>
  <c r="BL217" i="7"/>
  <c r="BL233" i="7"/>
  <c r="BL250" i="7"/>
  <c r="BL268" i="7"/>
  <c r="BL285" i="7"/>
  <c r="BL7" i="7"/>
  <c r="BL25" i="7"/>
  <c r="BL41" i="7"/>
  <c r="BL59" i="7"/>
  <c r="BL75" i="7"/>
  <c r="BL93" i="7"/>
  <c r="BL126" i="7"/>
  <c r="BL142" i="7"/>
  <c r="BL156" i="7"/>
  <c r="BL174" i="7"/>
  <c r="BL192" i="7"/>
  <c r="BL210" i="7"/>
  <c r="BL225" i="7"/>
  <c r="BL242" i="7"/>
  <c r="BL259" i="7"/>
  <c r="BL276" i="7"/>
  <c r="BL303" i="7"/>
  <c r="BL320" i="7"/>
  <c r="BL337" i="7"/>
  <c r="BL353" i="7"/>
  <c r="BL370" i="7"/>
  <c r="BL387" i="7"/>
  <c r="BL405" i="7"/>
  <c r="BL422" i="7"/>
  <c r="BL438" i="7"/>
  <c r="BL453" i="7"/>
  <c r="BL469" i="7"/>
  <c r="BL485" i="7"/>
  <c r="BL501" i="7"/>
  <c r="BL518" i="7"/>
  <c r="BL534" i="7"/>
  <c r="BL550" i="7"/>
  <c r="BL564" i="7"/>
  <c r="BL295" i="7"/>
  <c r="BL346" i="7"/>
  <c r="BL361" i="7"/>
  <c r="BL378" i="7"/>
  <c r="BL396" i="7"/>
  <c r="BL414" i="7"/>
  <c r="BL430" i="7"/>
  <c r="BL446" i="7"/>
  <c r="BL510" i="7"/>
  <c r="BL526" i="7"/>
  <c r="BL543" i="7"/>
  <c r="BL557" i="7"/>
  <c r="BL296" i="7"/>
  <c r="BL304" i="7"/>
  <c r="BL312" i="7"/>
  <c r="BL321" i="7"/>
  <c r="BL329" i="7"/>
  <c r="BL338" i="7"/>
  <c r="BL347" i="7"/>
  <c r="BL354" i="7"/>
  <c r="BL362" i="7"/>
  <c r="BL371" i="7"/>
  <c r="BL379" i="7"/>
  <c r="BL388" i="7"/>
  <c r="BL397" i="7"/>
  <c r="BL406" i="7"/>
  <c r="BL415" i="7"/>
  <c r="BL423" i="7"/>
  <c r="BL431" i="7"/>
  <c r="BL439" i="7"/>
  <c r="BL447" i="7"/>
  <c r="BL454" i="7"/>
  <c r="BL462" i="7"/>
  <c r="BL470" i="7"/>
  <c r="BL477" i="7"/>
  <c r="BL486" i="7"/>
  <c r="BL494" i="7"/>
  <c r="BL502" i="7"/>
  <c r="BL511" i="7"/>
  <c r="BL519" i="7"/>
  <c r="BL527" i="7"/>
  <c r="BL535" i="7"/>
  <c r="BL544" i="7"/>
  <c r="BL551" i="7"/>
  <c r="BL558" i="7"/>
  <c r="BL565" i="7"/>
  <c r="BL297" i="7"/>
  <c r="BL313" i="7"/>
  <c r="BL330" i="7"/>
  <c r="BL348" i="7"/>
  <c r="BL363" i="7"/>
  <c r="BL380" i="7"/>
  <c r="BL398" i="7"/>
  <c r="BL416" i="7"/>
  <c r="BL432" i="7"/>
  <c r="BL448" i="7"/>
  <c r="BL463" i="7"/>
  <c r="BL478" i="7"/>
  <c r="BL495" i="7"/>
  <c r="BL512" i="7"/>
  <c r="BL528" i="7"/>
  <c r="BL545" i="7"/>
  <c r="BL559" i="7"/>
  <c r="BL305" i="7"/>
  <c r="BL322" i="7"/>
  <c r="BL339" i="7"/>
  <c r="BL355" i="7"/>
  <c r="BL372" i="7"/>
  <c r="BL389" i="7"/>
  <c r="BL407" i="7"/>
  <c r="BL424" i="7"/>
  <c r="BL440" i="7"/>
  <c r="BL455" i="7"/>
  <c r="BL471" i="7"/>
  <c r="BL487" i="7"/>
  <c r="BL503" i="7"/>
  <c r="BL520" i="7"/>
  <c r="BL536" i="7"/>
  <c r="BL552" i="7"/>
  <c r="BL566" i="7"/>
  <c r="BL574" i="7"/>
  <c r="BL590" i="7"/>
  <c r="BL604" i="7"/>
  <c r="BL621" i="7"/>
  <c r="BL639" i="7"/>
  <c r="BL653" i="7"/>
  <c r="BL670" i="7"/>
  <c r="BL687" i="7"/>
  <c r="BL703" i="7"/>
  <c r="BL720" i="7"/>
  <c r="BL738" i="7"/>
  <c r="BL755" i="7"/>
  <c r="BL772" i="7"/>
  <c r="BL789" i="7"/>
  <c r="BL806" i="7"/>
  <c r="BL822" i="7"/>
  <c r="BL839" i="7"/>
  <c r="BL582" i="7"/>
  <c r="BL613" i="7"/>
  <c r="BL630" i="7"/>
  <c r="BL662" i="7"/>
  <c r="BL679" i="7"/>
  <c r="BL694" i="7"/>
  <c r="BL729" i="7"/>
  <c r="BL797" i="7"/>
  <c r="BL814" i="7"/>
  <c r="BL830" i="7"/>
  <c r="BL847" i="7"/>
  <c r="BL575" i="7"/>
  <c r="BL583" i="7"/>
  <c r="BL591" i="7"/>
  <c r="BL598" i="7"/>
  <c r="BL605" i="7"/>
  <c r="BL614" i="7"/>
  <c r="BL622" i="7"/>
  <c r="BL631" i="7"/>
  <c r="BL640" i="7"/>
  <c r="BL647" i="7"/>
  <c r="BL654" i="7"/>
  <c r="BL663" i="7"/>
  <c r="BL671" i="7"/>
  <c r="BL680" i="7"/>
  <c r="BL688" i="7"/>
  <c r="BL695" i="7"/>
  <c r="BL704" i="7"/>
  <c r="BL712" i="7"/>
  <c r="BL721" i="7"/>
  <c r="BL730" i="7"/>
  <c r="BL739" i="7"/>
  <c r="BL747" i="7"/>
  <c r="BL756" i="7"/>
  <c r="BL764" i="7"/>
  <c r="BL773" i="7"/>
  <c r="BL781" i="7"/>
  <c r="BL790" i="7"/>
  <c r="BL798" i="7"/>
  <c r="BL807" i="7"/>
  <c r="BL815" i="7"/>
  <c r="BL823" i="7"/>
  <c r="BL831" i="7"/>
  <c r="BL840" i="7"/>
  <c r="BL848" i="7"/>
  <c r="BL584" i="7"/>
  <c r="BL599" i="7"/>
  <c r="BL615" i="7"/>
  <c r="BL632" i="7"/>
  <c r="BL648" i="7"/>
  <c r="BL664" i="7"/>
  <c r="BL681" i="7"/>
  <c r="BL696" i="7"/>
  <c r="BL713" i="7"/>
  <c r="BL731" i="7"/>
  <c r="BL748" i="7"/>
  <c r="BL765" i="7"/>
  <c r="BL782" i="7"/>
  <c r="BL799" i="7"/>
  <c r="BL816" i="7"/>
  <c r="BL832" i="7"/>
  <c r="BL849" i="7"/>
  <c r="BL576" i="7"/>
  <c r="BL592" i="7"/>
  <c r="BL606" i="7"/>
  <c r="BL623" i="7"/>
  <c r="BL641" i="7"/>
  <c r="BL655" i="7"/>
  <c r="BL672" i="7"/>
  <c r="BL689" i="7"/>
  <c r="BL705" i="7"/>
  <c r="BL722" i="7"/>
  <c r="BL740" i="7"/>
  <c r="BL757" i="7"/>
  <c r="BL774" i="7"/>
  <c r="BL791" i="7"/>
  <c r="BL808" i="7"/>
  <c r="BL824" i="7"/>
  <c r="BL841" i="7"/>
  <c r="BL17" i="7"/>
  <c r="BL33" i="7"/>
  <c r="BL51" i="7"/>
  <c r="BL68" i="7"/>
  <c r="BL85" i="7"/>
  <c r="BL103" i="7"/>
  <c r="BL119" i="7"/>
  <c r="BL135" i="7"/>
  <c r="BL151" i="7"/>
  <c r="BL166" i="7"/>
  <c r="BL184" i="7"/>
  <c r="BL202" i="7"/>
  <c r="BL218" i="7"/>
  <c r="BL234" i="7"/>
  <c r="BL251" i="7"/>
  <c r="BL269" i="7"/>
  <c r="BL286" i="7"/>
  <c r="BL8" i="7"/>
  <c r="BL26" i="7"/>
  <c r="BL42" i="7"/>
  <c r="BL60" i="7"/>
  <c r="BL76" i="7"/>
  <c r="BL94" i="7"/>
  <c r="BL110" i="7"/>
  <c r="BL127" i="7"/>
  <c r="BL143" i="7"/>
  <c r="BL157" i="7"/>
  <c r="BL175" i="7"/>
  <c r="BL193" i="7"/>
  <c r="BL211" i="7"/>
  <c r="BL226" i="7"/>
  <c r="BL243" i="7"/>
  <c r="BL260" i="7"/>
  <c r="BL277" i="7"/>
  <c r="BL9" i="7"/>
  <c r="BL18" i="7"/>
  <c r="BL34" i="7"/>
  <c r="BL43" i="7"/>
  <c r="BL52" i="7"/>
  <c r="BL61" i="7"/>
  <c r="BL69" i="7"/>
  <c r="BL77" i="7"/>
  <c r="BL86" i="7"/>
  <c r="BL95" i="7"/>
  <c r="BL111" i="7"/>
  <c r="BL128" i="7"/>
  <c r="BL144" i="7"/>
  <c r="BL158" i="7"/>
  <c r="BL167" i="7"/>
  <c r="BL176" i="7"/>
  <c r="BL185" i="7"/>
  <c r="BL194" i="7"/>
  <c r="BL203" i="7"/>
  <c r="BL212" i="7"/>
  <c r="BL227" i="7"/>
  <c r="BL235" i="7"/>
  <c r="BL252" i="7"/>
  <c r="BL261" i="7"/>
  <c r="BL278" i="7"/>
  <c r="BL287" i="7"/>
  <c r="BL10" i="7"/>
  <c r="BL27" i="7"/>
  <c r="BL44" i="7"/>
  <c r="BL62" i="7"/>
  <c r="BL78" i="7"/>
  <c r="BL96" i="7"/>
  <c r="BL112" i="7"/>
  <c r="BL129" i="7"/>
  <c r="BL145" i="7"/>
  <c r="BL159" i="7"/>
  <c r="BL177" i="7"/>
  <c r="BL195" i="7"/>
  <c r="BL213" i="7"/>
  <c r="BL228" i="7"/>
  <c r="BL244" i="7"/>
  <c r="BL262" i="7"/>
  <c r="BL279" i="7"/>
  <c r="BL19" i="7"/>
  <c r="BL35" i="7"/>
  <c r="BL53" i="7"/>
  <c r="BL70" i="7"/>
  <c r="BL87" i="7"/>
  <c r="BL104" i="7"/>
  <c r="BL120" i="7"/>
  <c r="BL136" i="7"/>
  <c r="BL152" i="7"/>
  <c r="BL168" i="7"/>
  <c r="BL186" i="7"/>
  <c r="BL204" i="7"/>
  <c r="BL219" i="7"/>
  <c r="BL236" i="7"/>
  <c r="BL253" i="7"/>
  <c r="BL270" i="7"/>
  <c r="BL288" i="7"/>
  <c r="BL298" i="7"/>
  <c r="BL314" i="7"/>
  <c r="BL331" i="7"/>
  <c r="BL349" i="7"/>
  <c r="BL364" i="7"/>
  <c r="BL381" i="7"/>
  <c r="BL399" i="7"/>
  <c r="BL417" i="7"/>
  <c r="BL433" i="7"/>
  <c r="BL449" i="7"/>
  <c r="BL464" i="7"/>
  <c r="BL479" i="7"/>
  <c r="BL496" i="7"/>
  <c r="BL513" i="7"/>
  <c r="BL529" i="7"/>
  <c r="BL546" i="7"/>
  <c r="BL560" i="7"/>
  <c r="BL306" i="7"/>
  <c r="BL323" i="7"/>
  <c r="BL340" i="7"/>
  <c r="BL356" i="7"/>
  <c r="BL373" i="7"/>
  <c r="BL390" i="7"/>
  <c r="BL408" i="7"/>
  <c r="BL425" i="7"/>
  <c r="BL441" i="7"/>
  <c r="BL456" i="7"/>
  <c r="BL472" i="7"/>
  <c r="BL488" i="7"/>
  <c r="BL504" i="7"/>
  <c r="BL521" i="7"/>
  <c r="BL537" i="7"/>
  <c r="BL553" i="7"/>
  <c r="BL567" i="7"/>
  <c r="BL299" i="7"/>
  <c r="BL307" i="7"/>
  <c r="BL315" i="7"/>
  <c r="BL324" i="7"/>
  <c r="BL332" i="7"/>
  <c r="BL341" i="7"/>
  <c r="BL350" i="7"/>
  <c r="BL357" i="7"/>
  <c r="BL365" i="7"/>
  <c r="BL374" i="7"/>
  <c r="BL382" i="7"/>
  <c r="BL391" i="7"/>
  <c r="BL400" i="7"/>
  <c r="BL409" i="7"/>
  <c r="BL418" i="7"/>
  <c r="BL426" i="7"/>
  <c r="BL434" i="7"/>
  <c r="BL442" i="7"/>
  <c r="BL450" i="7"/>
  <c r="BL457" i="7"/>
  <c r="BL465" i="7"/>
  <c r="BL473" i="7"/>
  <c r="BL480" i="7"/>
  <c r="BL489" i="7"/>
  <c r="BL497" i="7"/>
  <c r="BL505" i="7"/>
  <c r="BL514" i="7"/>
  <c r="BL522" i="7"/>
  <c r="BL530" i="7"/>
  <c r="BL538" i="7"/>
  <c r="BL547" i="7"/>
  <c r="BL554" i="7"/>
  <c r="BL561" i="7"/>
  <c r="BL568" i="7"/>
  <c r="BL308" i="7"/>
  <c r="BL325" i="7"/>
  <c r="BL342" i="7"/>
  <c r="BL358" i="7"/>
  <c r="BL375" i="7"/>
  <c r="BL392" i="7"/>
  <c r="BL410" i="7"/>
  <c r="BL427" i="7"/>
  <c r="BL443" i="7"/>
  <c r="BL458" i="7"/>
  <c r="BL474" i="7"/>
  <c r="BL490" i="7"/>
  <c r="BL506" i="7"/>
  <c r="BL523" i="7"/>
  <c r="BL539" i="7"/>
  <c r="BL555" i="7"/>
  <c r="BL569" i="7"/>
  <c r="BL300" i="7"/>
  <c r="BL316" i="7"/>
  <c r="BL333" i="7"/>
  <c r="BL366" i="7"/>
  <c r="BL383" i="7"/>
  <c r="BL401" i="7"/>
  <c r="BL481" i="7"/>
  <c r="BL498" i="7"/>
  <c r="BL515" i="7"/>
  <c r="BL585" i="7"/>
  <c r="BL600" i="7"/>
  <c r="BL616" i="7"/>
  <c r="BL633" i="7"/>
  <c r="BL649" i="7"/>
  <c r="BL665" i="7"/>
  <c r="BL682" i="7"/>
  <c r="BL697" i="7"/>
  <c r="BL714" i="7"/>
  <c r="BL732" i="7"/>
  <c r="BL749" i="7"/>
  <c r="BL766" i="7"/>
  <c r="BL783" i="7"/>
  <c r="BL800" i="7"/>
  <c r="BL817" i="7"/>
  <c r="BL833" i="7"/>
  <c r="BL850" i="7"/>
  <c r="BL577" i="7"/>
  <c r="BL593" i="7"/>
  <c r="BL607" i="7"/>
  <c r="BL624" i="7"/>
  <c r="BL642" i="7"/>
  <c r="BL656" i="7"/>
  <c r="BL673" i="7"/>
  <c r="BL690" i="7"/>
  <c r="BL706" i="7"/>
  <c r="BL723" i="7"/>
  <c r="BL741" i="7"/>
  <c r="BL758" i="7"/>
  <c r="BL775" i="7"/>
  <c r="BL792" i="7"/>
  <c r="BL809" i="7"/>
  <c r="BL825" i="7"/>
  <c r="BL842" i="7"/>
  <c r="BL578" i="7"/>
  <c r="BL586" i="7"/>
  <c r="BL608" i="7"/>
  <c r="BL617" i="7"/>
  <c r="BL625" i="7"/>
  <c r="BL634" i="7"/>
  <c r="BL657" i="7"/>
  <c r="BL674" i="7"/>
  <c r="BL683" i="7"/>
  <c r="BL698" i="7"/>
  <c r="BL707" i="7"/>
  <c r="BL715" i="7"/>
  <c r="BL724" i="7"/>
  <c r="BL733" i="7"/>
  <c r="BL742" i="7"/>
  <c r="BL750" i="7"/>
  <c r="BL759" i="7"/>
  <c r="BL767" i="7"/>
  <c r="BL776" i="7"/>
  <c r="BL784" i="7"/>
  <c r="BL801" i="7"/>
  <c r="BL818" i="7"/>
  <c r="BL826" i="7"/>
  <c r="BL834" i="7"/>
  <c r="BL851" i="7"/>
  <c r="BL579" i="7"/>
  <c r="BL594" i="7"/>
  <c r="BL609" i="7"/>
  <c r="BL626" i="7"/>
  <c r="BL643" i="7"/>
  <c r="BL658" i="7"/>
  <c r="BL675" i="7"/>
  <c r="BL691" i="7"/>
  <c r="BL708" i="7"/>
  <c r="BL725" i="7"/>
  <c r="BL743" i="7"/>
  <c r="BL760" i="7"/>
  <c r="BL777" i="7"/>
  <c r="BL793" i="7"/>
  <c r="BL810" i="7"/>
  <c r="BL827" i="7"/>
  <c r="BL843" i="7"/>
  <c r="BL587" i="7"/>
  <c r="BL601" i="7"/>
  <c r="BL618" i="7"/>
  <c r="BL635" i="7"/>
  <c r="BL650" i="7"/>
  <c r="BL666" i="7"/>
  <c r="BL684" i="7"/>
  <c r="BL699" i="7"/>
  <c r="BL716" i="7"/>
  <c r="BL734" i="7"/>
  <c r="BL751" i="7"/>
  <c r="BL768" i="7"/>
  <c r="BL785" i="7"/>
  <c r="BL802" i="7"/>
  <c r="BL819" i="7"/>
  <c r="BL835" i="7"/>
  <c r="BL852" i="7"/>
  <c r="BK28" i="7"/>
  <c r="BK45" i="7"/>
  <c r="BK63" i="7"/>
  <c r="BK79" i="7"/>
  <c r="BK97" i="7"/>
  <c r="BK113" i="7"/>
  <c r="BK130" i="7"/>
  <c r="BK146" i="7"/>
  <c r="BK160" i="7"/>
  <c r="BK178" i="7"/>
  <c r="BK196" i="7"/>
  <c r="BK214" i="7"/>
  <c r="BK229" i="7"/>
  <c r="BK245" i="7"/>
  <c r="BK263" i="7"/>
  <c r="BK280" i="7"/>
  <c r="BK2" i="7"/>
  <c r="BK20" i="7"/>
  <c r="BK36" i="7"/>
  <c r="BK54" i="7"/>
  <c r="BK71" i="7"/>
  <c r="BK88" i="7"/>
  <c r="BK105" i="7"/>
  <c r="BK121" i="7"/>
  <c r="BK137" i="7"/>
  <c r="BK153" i="7"/>
  <c r="BK169" i="7"/>
  <c r="BK187" i="7"/>
  <c r="BK205" i="7"/>
  <c r="BK220" i="7"/>
  <c r="BK237" i="7"/>
  <c r="BK254" i="7"/>
  <c r="BK271" i="7"/>
  <c r="BK289" i="7"/>
  <c r="BK3" i="7"/>
  <c r="BK12" i="7"/>
  <c r="BK21" i="7"/>
  <c r="BK37" i="7"/>
  <c r="BK46" i="7"/>
  <c r="BK55" i="7"/>
  <c r="BK72" i="7"/>
  <c r="BK80" i="7"/>
  <c r="BK89" i="7"/>
  <c r="BK98" i="7"/>
  <c r="BK106" i="7"/>
  <c r="BK114" i="7"/>
  <c r="BK122" i="7"/>
  <c r="BK131" i="7"/>
  <c r="BK138" i="7"/>
  <c r="BK161" i="7"/>
  <c r="BK170" i="7"/>
  <c r="BK179" i="7"/>
  <c r="BK188" i="7"/>
  <c r="BK197" i="7"/>
  <c r="BK206" i="7"/>
  <c r="BK221" i="7"/>
  <c r="BK238" i="7"/>
  <c r="BK246" i="7"/>
  <c r="BK255" i="7"/>
  <c r="BK264" i="7"/>
  <c r="BK272" i="7"/>
  <c r="BK281" i="7"/>
  <c r="BK290" i="7"/>
  <c r="BK4" i="7"/>
  <c r="BK22" i="7"/>
  <c r="BK38" i="7"/>
  <c r="BK56" i="7"/>
  <c r="BK73" i="7"/>
  <c r="BK90" i="7"/>
  <c r="BK107" i="7"/>
  <c r="BK123" i="7"/>
  <c r="BK139" i="7"/>
  <c r="BK154" i="7"/>
  <c r="BK171" i="7"/>
  <c r="BK189" i="7"/>
  <c r="BK207" i="7"/>
  <c r="BK222" i="7"/>
  <c r="BK239" i="7"/>
  <c r="BK256" i="7"/>
  <c r="BK273" i="7"/>
  <c r="BK291" i="7"/>
  <c r="BK13" i="7"/>
  <c r="BK29" i="7"/>
  <c r="BK47" i="7"/>
  <c r="BK64" i="7"/>
  <c r="BK81" i="7"/>
  <c r="BK99" i="7"/>
  <c r="BK115" i="7"/>
  <c r="BK132" i="7"/>
  <c r="BK147" i="7"/>
  <c r="BK162" i="7"/>
  <c r="BK180" i="7"/>
  <c r="BK198" i="7"/>
  <c r="BK215" i="7"/>
  <c r="BK230" i="7"/>
  <c r="BK247" i="7"/>
  <c r="BK265" i="7"/>
  <c r="BK282" i="7"/>
  <c r="BK292" i="7"/>
  <c r="BK309" i="7"/>
  <c r="BK326" i="7"/>
  <c r="BK343" i="7"/>
  <c r="BK359" i="7"/>
  <c r="BK376" i="7"/>
  <c r="BK393" i="7"/>
  <c r="BK411" i="7"/>
  <c r="BK428" i="7"/>
  <c r="BK444" i="7"/>
  <c r="BK459" i="7"/>
  <c r="BK475" i="7"/>
  <c r="BK491" i="7"/>
  <c r="BK507" i="7"/>
  <c r="BK524" i="7"/>
  <c r="BK540" i="7"/>
  <c r="BK570" i="7"/>
  <c r="BK571" i="7"/>
  <c r="BK301" i="7"/>
  <c r="BK317" i="7"/>
  <c r="BK334" i="7"/>
  <c r="BK351" i="7"/>
  <c r="BK367" i="7"/>
  <c r="BK384" i="7"/>
  <c r="BK402" i="7"/>
  <c r="BK419" i="7"/>
  <c r="BK435" i="7"/>
  <c r="BK451" i="7"/>
  <c r="BK466" i="7"/>
  <c r="BK482" i="7"/>
  <c r="BK499" i="7"/>
  <c r="BK516" i="7"/>
  <c r="BK531" i="7"/>
  <c r="BK548" i="7"/>
  <c r="BK562" i="7"/>
  <c r="BK293" i="7"/>
  <c r="BK310" i="7"/>
  <c r="BK318" i="7"/>
  <c r="BK327" i="7"/>
  <c r="BK335" i="7"/>
  <c r="BK344" i="7"/>
  <c r="BK368" i="7"/>
  <c r="BK385" i="7"/>
  <c r="BK394" i="7"/>
  <c r="BK403" i="7"/>
  <c r="BK412" i="7"/>
  <c r="BK420" i="7"/>
  <c r="BK436" i="7"/>
  <c r="BK460" i="7"/>
  <c r="BK467" i="7"/>
  <c r="BK483" i="7"/>
  <c r="BK492" i="7"/>
  <c r="BK508" i="7"/>
  <c r="BK532" i="7"/>
  <c r="BK541" i="7"/>
  <c r="BK302" i="7"/>
  <c r="BK319" i="7"/>
  <c r="BK336" i="7"/>
  <c r="BK352" i="7"/>
  <c r="BK369" i="7"/>
  <c r="BK386" i="7"/>
  <c r="BK404" i="7"/>
  <c r="BK421" i="7"/>
  <c r="BK437" i="7"/>
  <c r="BK452" i="7"/>
  <c r="BK468" i="7"/>
  <c r="BK484" i="7"/>
  <c r="BK500" i="7"/>
  <c r="BK517" i="7"/>
  <c r="BK533" i="7"/>
  <c r="BK549" i="7"/>
  <c r="BK563" i="7"/>
  <c r="BK294" i="7"/>
  <c r="BK311" i="7"/>
  <c r="BK328" i="7"/>
  <c r="BK345" i="7"/>
  <c r="BK360" i="7"/>
  <c r="BK377" i="7"/>
  <c r="BK395" i="7"/>
  <c r="BK413" i="7"/>
  <c r="BK429" i="7"/>
  <c r="BK445" i="7"/>
  <c r="BK461" i="7"/>
  <c r="BK476" i="7"/>
  <c r="BK493" i="7"/>
  <c r="BK509" i="7"/>
  <c r="BK525" i="7"/>
  <c r="BK542" i="7"/>
  <c r="BK556" i="7"/>
  <c r="BK580" i="7"/>
  <c r="BK595" i="7"/>
  <c r="BK610" i="7"/>
  <c r="BK627" i="7"/>
  <c r="BK644" i="7"/>
  <c r="BK659" i="7"/>
  <c r="BK676" i="7"/>
  <c r="BK692" i="7"/>
  <c r="BK709" i="7"/>
  <c r="BK726" i="7"/>
  <c r="BK744" i="7"/>
  <c r="BK761" i="7"/>
  <c r="BK778" i="7"/>
  <c r="BK794" i="7"/>
  <c r="BK811" i="7"/>
  <c r="BK828" i="7"/>
  <c r="BK844" i="7"/>
  <c r="BK636" i="7"/>
  <c r="BK667" i="7"/>
  <c r="BK700" i="7"/>
  <c r="BK717" i="7"/>
  <c r="BK735" i="7"/>
  <c r="BK752" i="7"/>
  <c r="BK769" i="7"/>
  <c r="BK786" i="7"/>
  <c r="BK803" i="7"/>
  <c r="BK836" i="7"/>
  <c r="BK572" i="7"/>
  <c r="BK588" i="7"/>
  <c r="BK596" i="7"/>
  <c r="BK602" i="7"/>
  <c r="BK611" i="7"/>
  <c r="BK619" i="7"/>
  <c r="BK628" i="7"/>
  <c r="BK637" i="7"/>
  <c r="BK645" i="7"/>
  <c r="BK651" i="7"/>
  <c r="BK660" i="7"/>
  <c r="BK668" i="7"/>
  <c r="BK677" i="7"/>
  <c r="BK685" i="7"/>
  <c r="BK701" i="7"/>
  <c r="BK710" i="7"/>
  <c r="BK718" i="7"/>
  <c r="BK727" i="7"/>
  <c r="BK736" i="7"/>
  <c r="BK745" i="7"/>
  <c r="BK753" i="7"/>
  <c r="BK762" i="7"/>
  <c r="BK770" i="7"/>
  <c r="BK779" i="7"/>
  <c r="BK787" i="7"/>
  <c r="BK795" i="7"/>
  <c r="BK804" i="7"/>
  <c r="BK812" i="7"/>
  <c r="BK820" i="7"/>
  <c r="BK837" i="7"/>
  <c r="BK845" i="7"/>
  <c r="BK573" i="7"/>
  <c r="BK589" i="7"/>
  <c r="BK603" i="7"/>
  <c r="BK620" i="7"/>
  <c r="BK638" i="7"/>
  <c r="BK652" i="7"/>
  <c r="BK669" i="7"/>
  <c r="BK686" i="7"/>
  <c r="BK702" i="7"/>
  <c r="BK719" i="7"/>
  <c r="BK737" i="7"/>
  <c r="BK754" i="7"/>
  <c r="BK771" i="7"/>
  <c r="BK788" i="7"/>
  <c r="BK805" i="7"/>
  <c r="BK821" i="7"/>
  <c r="BK838" i="7"/>
  <c r="BK581" i="7"/>
  <c r="BK597" i="7"/>
  <c r="BK612" i="7"/>
  <c r="BK629" i="7"/>
  <c r="BK646" i="7"/>
  <c r="BK661" i="7"/>
  <c r="BK678" i="7"/>
  <c r="BK693" i="7"/>
  <c r="BK711" i="7"/>
  <c r="BK728" i="7"/>
  <c r="BK746" i="7"/>
  <c r="BK763" i="7"/>
  <c r="BK780" i="7"/>
  <c r="BK796" i="7"/>
  <c r="BK813" i="7"/>
  <c r="BK829" i="7"/>
  <c r="BK846" i="7"/>
  <c r="BK5" i="7"/>
  <c r="BK23" i="7"/>
  <c r="BK39" i="7"/>
  <c r="BK57" i="7"/>
  <c r="BK74" i="7"/>
  <c r="BK91" i="7"/>
  <c r="BK108" i="7"/>
  <c r="BK124" i="7"/>
  <c r="BK140" i="7"/>
  <c r="BK155" i="7"/>
  <c r="BK172" i="7"/>
  <c r="BK190" i="7"/>
  <c r="BK208" i="7"/>
  <c r="BK223" i="7"/>
  <c r="BK240" i="7"/>
  <c r="BK257" i="7"/>
  <c r="BK274" i="7"/>
  <c r="BK14" i="7"/>
  <c r="BK30" i="7"/>
  <c r="BK48" i="7"/>
  <c r="BK65" i="7"/>
  <c r="BK82" i="7"/>
  <c r="BK100" i="7"/>
  <c r="BK116" i="7"/>
  <c r="BK133" i="7"/>
  <c r="BK148" i="7"/>
  <c r="BK163" i="7"/>
  <c r="BK181" i="7"/>
  <c r="BK199" i="7"/>
  <c r="BK216" i="7"/>
  <c r="BK231" i="7"/>
  <c r="BK248" i="7"/>
  <c r="BK266" i="7"/>
  <c r="BK283" i="7"/>
  <c r="BK6" i="7"/>
  <c r="BK15" i="7"/>
  <c r="BK24" i="7"/>
  <c r="BK31" i="7"/>
  <c r="BK40" i="7"/>
  <c r="BK49" i="7"/>
  <c r="BK58" i="7"/>
  <c r="BK66" i="7"/>
  <c r="BK83" i="7"/>
  <c r="BK92" i="7"/>
  <c r="BK101" i="7"/>
  <c r="BK109" i="7"/>
  <c r="BK117" i="7"/>
  <c r="BK125" i="7"/>
  <c r="BK141" i="7"/>
  <c r="BK149" i="7"/>
  <c r="BK164" i="7"/>
  <c r="BK173" i="7"/>
  <c r="BK182" i="7"/>
  <c r="BK191" i="7"/>
  <c r="BK200" i="7"/>
  <c r="BK209" i="7"/>
  <c r="BK224" i="7"/>
  <c r="BK232" i="7"/>
  <c r="BK241" i="7"/>
  <c r="BK249" i="7"/>
  <c r="BK258" i="7"/>
  <c r="BK267" i="7"/>
  <c r="BK275" i="7"/>
  <c r="BK284" i="7"/>
  <c r="BK16" i="7"/>
  <c r="BK32" i="7"/>
  <c r="BK50" i="7"/>
  <c r="BK67" i="7"/>
  <c r="BK84" i="7"/>
  <c r="BK102" i="7"/>
  <c r="BK118" i="7"/>
  <c r="BK134" i="7"/>
  <c r="BK150" i="7"/>
  <c r="BK165" i="7"/>
  <c r="BK183" i="7"/>
  <c r="BK201" i="7"/>
  <c r="BK217" i="7"/>
  <c r="BK233" i="7"/>
  <c r="BK250" i="7"/>
  <c r="BK268" i="7"/>
  <c r="BK285" i="7"/>
  <c r="BK7" i="7"/>
  <c r="BK25" i="7"/>
  <c r="BK41" i="7"/>
  <c r="BK59" i="7"/>
  <c r="BK75" i="7"/>
  <c r="BK93" i="7"/>
  <c r="BK126" i="7"/>
  <c r="BK142" i="7"/>
  <c r="BK156" i="7"/>
  <c r="BK174" i="7"/>
  <c r="BK192" i="7"/>
  <c r="BK210" i="7"/>
  <c r="BK225" i="7"/>
  <c r="BK242" i="7"/>
  <c r="BK259" i="7"/>
  <c r="BK276" i="7"/>
  <c r="BK303" i="7"/>
  <c r="BK320" i="7"/>
  <c r="BK337" i="7"/>
  <c r="BK353" i="7"/>
  <c r="BK370" i="7"/>
  <c r="BK387" i="7"/>
  <c r="BK405" i="7"/>
  <c r="BK422" i="7"/>
  <c r="BK438" i="7"/>
  <c r="BK453" i="7"/>
  <c r="BK469" i="7"/>
  <c r="BK485" i="7"/>
  <c r="BK501" i="7"/>
  <c r="BK518" i="7"/>
  <c r="BK534" i="7"/>
  <c r="BK550" i="7"/>
  <c r="BK564" i="7"/>
  <c r="BK295" i="7"/>
  <c r="BK346" i="7"/>
  <c r="BK361" i="7"/>
  <c r="BK378" i="7"/>
  <c r="BK396" i="7"/>
  <c r="BK414" i="7"/>
  <c r="BK430" i="7"/>
  <c r="BK446" i="7"/>
  <c r="BK510" i="7"/>
  <c r="BK526" i="7"/>
  <c r="BK543" i="7"/>
  <c r="BK557" i="7"/>
  <c r="BK296" i="7"/>
  <c r="BK304" i="7"/>
  <c r="BK312" i="7"/>
  <c r="BK321" i="7"/>
  <c r="BK329" i="7"/>
  <c r="BK338" i="7"/>
  <c r="BK347" i="7"/>
  <c r="BK354" i="7"/>
  <c r="BK362" i="7"/>
  <c r="BK371" i="7"/>
  <c r="BK379" i="7"/>
  <c r="BK388" i="7"/>
  <c r="BK397" i="7"/>
  <c r="BK406" i="7"/>
  <c r="BK415" i="7"/>
  <c r="BK423" i="7"/>
  <c r="BK431" i="7"/>
  <c r="BK439" i="7"/>
  <c r="BK447" i="7"/>
  <c r="BK454" i="7"/>
  <c r="BK462" i="7"/>
  <c r="BK470" i="7"/>
  <c r="BK477" i="7"/>
  <c r="BK486" i="7"/>
  <c r="BK494" i="7"/>
  <c r="BK502" i="7"/>
  <c r="BK511" i="7"/>
  <c r="BK519" i="7"/>
  <c r="BK527" i="7"/>
  <c r="BK535" i="7"/>
  <c r="BK544" i="7"/>
  <c r="BK551" i="7"/>
  <c r="BK558" i="7"/>
  <c r="BK565" i="7"/>
  <c r="BK297" i="7"/>
  <c r="BK313" i="7"/>
  <c r="BK330" i="7"/>
  <c r="BK348" i="7"/>
  <c r="BK363" i="7"/>
  <c r="BK380" i="7"/>
  <c r="BK398" i="7"/>
  <c r="BK416" i="7"/>
  <c r="BK432" i="7"/>
  <c r="BK448" i="7"/>
  <c r="BK463" i="7"/>
  <c r="BK478" i="7"/>
  <c r="BK495" i="7"/>
  <c r="BK512" i="7"/>
  <c r="BK528" i="7"/>
  <c r="BK545" i="7"/>
  <c r="BK559" i="7"/>
  <c r="BK305" i="7"/>
  <c r="BK322" i="7"/>
  <c r="BK339" i="7"/>
  <c r="BK355" i="7"/>
  <c r="BK372" i="7"/>
  <c r="BK389" i="7"/>
  <c r="BK407" i="7"/>
  <c r="BK424" i="7"/>
  <c r="BK440" i="7"/>
  <c r="BK455" i="7"/>
  <c r="BK471" i="7"/>
  <c r="BK487" i="7"/>
  <c r="BK503" i="7"/>
  <c r="BK520" i="7"/>
  <c r="BK536" i="7"/>
  <c r="BK552" i="7"/>
  <c r="BK566" i="7"/>
  <c r="BK574" i="7"/>
  <c r="BK590" i="7"/>
  <c r="BK604" i="7"/>
  <c r="BK621" i="7"/>
  <c r="BK639" i="7"/>
  <c r="BK653" i="7"/>
  <c r="BK670" i="7"/>
  <c r="BK687" i="7"/>
  <c r="BK703" i="7"/>
  <c r="BK720" i="7"/>
  <c r="BK738" i="7"/>
  <c r="BK755" i="7"/>
  <c r="BK772" i="7"/>
  <c r="BK789" i="7"/>
  <c r="BK806" i="7"/>
  <c r="BK822" i="7"/>
  <c r="BK839" i="7"/>
  <c r="BK582" i="7"/>
  <c r="BK613" i="7"/>
  <c r="BK630" i="7"/>
  <c r="BK662" i="7"/>
  <c r="BK679" i="7"/>
  <c r="BK694" i="7"/>
  <c r="BK729" i="7"/>
  <c r="BK797" i="7"/>
  <c r="BK814" i="7"/>
  <c r="BK830" i="7"/>
  <c r="BK847" i="7"/>
  <c r="BK575" i="7"/>
  <c r="BK583" i="7"/>
  <c r="BK591" i="7"/>
  <c r="BK598" i="7"/>
  <c r="BK605" i="7"/>
  <c r="BK614" i="7"/>
  <c r="BK622" i="7"/>
  <c r="BK631" i="7"/>
  <c r="BK640" i="7"/>
  <c r="BK647" i="7"/>
  <c r="BK654" i="7"/>
  <c r="BK663" i="7"/>
  <c r="BK671" i="7"/>
  <c r="BK680" i="7"/>
  <c r="BK688" i="7"/>
  <c r="BK695" i="7"/>
  <c r="BK704" i="7"/>
  <c r="BK712" i="7"/>
  <c r="BK721" i="7"/>
  <c r="BK730" i="7"/>
  <c r="BK739" i="7"/>
  <c r="BK747" i="7"/>
  <c r="BK756" i="7"/>
  <c r="BK764" i="7"/>
  <c r="BK773" i="7"/>
  <c r="BK781" i="7"/>
  <c r="BK790" i="7"/>
  <c r="BK798" i="7"/>
  <c r="BK807" i="7"/>
  <c r="BK815" i="7"/>
  <c r="BK823" i="7"/>
  <c r="BK831" i="7"/>
  <c r="BK840" i="7"/>
  <c r="BK848" i="7"/>
  <c r="BK584" i="7"/>
  <c r="BK599" i="7"/>
  <c r="BK615" i="7"/>
  <c r="BK632" i="7"/>
  <c r="BK648" i="7"/>
  <c r="BK664" i="7"/>
  <c r="BK681" i="7"/>
  <c r="BK696" i="7"/>
  <c r="BK713" i="7"/>
  <c r="BK731" i="7"/>
  <c r="BK748" i="7"/>
  <c r="BK765" i="7"/>
  <c r="BK782" i="7"/>
  <c r="BK799" i="7"/>
  <c r="BK816" i="7"/>
  <c r="BK832" i="7"/>
  <c r="BK849" i="7"/>
  <c r="BK576" i="7"/>
  <c r="BK592" i="7"/>
  <c r="BK606" i="7"/>
  <c r="BK623" i="7"/>
  <c r="BK641" i="7"/>
  <c r="BK655" i="7"/>
  <c r="BK672" i="7"/>
  <c r="BK689" i="7"/>
  <c r="BK705" i="7"/>
  <c r="BK722" i="7"/>
  <c r="BK740" i="7"/>
  <c r="BK757" i="7"/>
  <c r="BK774" i="7"/>
  <c r="BK791" i="7"/>
  <c r="BK808" i="7"/>
  <c r="BK824" i="7"/>
  <c r="BK841" i="7"/>
  <c r="BK17" i="7"/>
  <c r="BK33" i="7"/>
  <c r="BK51" i="7"/>
  <c r="BK68" i="7"/>
  <c r="BK85" i="7"/>
  <c r="BK103" i="7"/>
  <c r="BK119" i="7"/>
  <c r="BK135" i="7"/>
  <c r="BK151" i="7"/>
  <c r="BK166" i="7"/>
  <c r="BK184" i="7"/>
  <c r="BK202" i="7"/>
  <c r="BK218" i="7"/>
  <c r="BK234" i="7"/>
  <c r="BK251" i="7"/>
  <c r="BK269" i="7"/>
  <c r="BK286" i="7"/>
  <c r="BK8" i="7"/>
  <c r="BK26" i="7"/>
  <c r="BK42" i="7"/>
  <c r="BK60" i="7"/>
  <c r="BK76" i="7"/>
  <c r="BK94" i="7"/>
  <c r="BK110" i="7"/>
  <c r="BK127" i="7"/>
  <c r="BK143" i="7"/>
  <c r="BK157" i="7"/>
  <c r="BK175" i="7"/>
  <c r="BK193" i="7"/>
  <c r="BK211" i="7"/>
  <c r="BK226" i="7"/>
  <c r="BK243" i="7"/>
  <c r="BK260" i="7"/>
  <c r="BK277" i="7"/>
  <c r="BK9" i="7"/>
  <c r="BK18" i="7"/>
  <c r="BK34" i="7"/>
  <c r="BK43" i="7"/>
  <c r="BK52" i="7"/>
  <c r="BK61" i="7"/>
  <c r="BK69" i="7"/>
  <c r="BK77" i="7"/>
  <c r="BK86" i="7"/>
  <c r="BK95" i="7"/>
  <c r="BK111" i="7"/>
  <c r="BK128" i="7"/>
  <c r="BK144" i="7"/>
  <c r="BK158" i="7"/>
  <c r="BK167" i="7"/>
  <c r="BK176" i="7"/>
  <c r="BK185" i="7"/>
  <c r="BK194" i="7"/>
  <c r="BK203" i="7"/>
  <c r="BK212" i="7"/>
  <c r="BK227" i="7"/>
  <c r="BK235" i="7"/>
  <c r="BK252" i="7"/>
  <c r="BK261" i="7"/>
  <c r="BK278" i="7"/>
  <c r="BK287" i="7"/>
  <c r="BK10" i="7"/>
  <c r="BK27" i="7"/>
  <c r="BK44" i="7"/>
  <c r="BK62" i="7"/>
  <c r="BK78" i="7"/>
  <c r="BK96" i="7"/>
  <c r="BK112" i="7"/>
  <c r="BK129" i="7"/>
  <c r="BK145" i="7"/>
  <c r="BK159" i="7"/>
  <c r="BK177" i="7"/>
  <c r="BK195" i="7"/>
  <c r="BK213" i="7"/>
  <c r="BK228" i="7"/>
  <c r="BK244" i="7"/>
  <c r="BK262" i="7"/>
  <c r="BK279" i="7"/>
  <c r="BK19" i="7"/>
  <c r="BK35" i="7"/>
  <c r="BK53" i="7"/>
  <c r="BK70" i="7"/>
  <c r="BK87" i="7"/>
  <c r="BK104" i="7"/>
  <c r="BK120" i="7"/>
  <c r="BK136" i="7"/>
  <c r="BK152" i="7"/>
  <c r="BK168" i="7"/>
  <c r="BK186" i="7"/>
  <c r="BK204" i="7"/>
  <c r="BK219" i="7"/>
  <c r="BK236" i="7"/>
  <c r="BK253" i="7"/>
  <c r="BK270" i="7"/>
  <c r="BK288" i="7"/>
  <c r="BK298" i="7"/>
  <c r="BK314" i="7"/>
  <c r="BK331" i="7"/>
  <c r="BK349" i="7"/>
  <c r="BK364" i="7"/>
  <c r="BK381" i="7"/>
  <c r="BK399" i="7"/>
  <c r="BK417" i="7"/>
  <c r="BK433" i="7"/>
  <c r="BK449" i="7"/>
  <c r="BK464" i="7"/>
  <c r="BK479" i="7"/>
  <c r="BK496" i="7"/>
  <c r="BK513" i="7"/>
  <c r="BK529" i="7"/>
  <c r="BK546" i="7"/>
  <c r="BK560" i="7"/>
  <c r="BK306" i="7"/>
  <c r="BK323" i="7"/>
  <c r="BK340" i="7"/>
  <c r="BK356" i="7"/>
  <c r="BK373" i="7"/>
  <c r="BK390" i="7"/>
  <c r="BK408" i="7"/>
  <c r="BK425" i="7"/>
  <c r="BK441" i="7"/>
  <c r="BK456" i="7"/>
  <c r="BK472" i="7"/>
  <c r="BK488" i="7"/>
  <c r="BK504" i="7"/>
  <c r="BK521" i="7"/>
  <c r="BK537" i="7"/>
  <c r="BK553" i="7"/>
  <c r="BK567" i="7"/>
  <c r="BK299" i="7"/>
  <c r="BK307" i="7"/>
  <c r="BK315" i="7"/>
  <c r="BK324" i="7"/>
  <c r="BK332" i="7"/>
  <c r="BK341" i="7"/>
  <c r="BK350" i="7"/>
  <c r="BK357" i="7"/>
  <c r="BK365" i="7"/>
  <c r="BK374" i="7"/>
  <c r="BK382" i="7"/>
  <c r="BK391" i="7"/>
  <c r="BK400" i="7"/>
  <c r="BK409" i="7"/>
  <c r="BK418" i="7"/>
  <c r="BK426" i="7"/>
  <c r="BK434" i="7"/>
  <c r="BK442" i="7"/>
  <c r="BK450" i="7"/>
  <c r="BK457" i="7"/>
  <c r="BK465" i="7"/>
  <c r="BK473" i="7"/>
  <c r="BK480" i="7"/>
  <c r="BK489" i="7"/>
  <c r="BK497" i="7"/>
  <c r="BK505" i="7"/>
  <c r="BK514" i="7"/>
  <c r="BK522" i="7"/>
  <c r="BK530" i="7"/>
  <c r="BK538" i="7"/>
  <c r="BK547" i="7"/>
  <c r="BK554" i="7"/>
  <c r="BK561" i="7"/>
  <c r="BK568" i="7"/>
  <c r="BK308" i="7"/>
  <c r="BK325" i="7"/>
  <c r="BK342" i="7"/>
  <c r="BK358" i="7"/>
  <c r="BK375" i="7"/>
  <c r="BK392" i="7"/>
  <c r="BK410" i="7"/>
  <c r="BK427" i="7"/>
  <c r="BK443" i="7"/>
  <c r="BK458" i="7"/>
  <c r="BK474" i="7"/>
  <c r="BK490" i="7"/>
  <c r="BK506" i="7"/>
  <c r="BK523" i="7"/>
  <c r="BK539" i="7"/>
  <c r="BK555" i="7"/>
  <c r="BK569" i="7"/>
  <c r="BK300" i="7"/>
  <c r="BK316" i="7"/>
  <c r="BK333" i="7"/>
  <c r="BK366" i="7"/>
  <c r="BK383" i="7"/>
  <c r="BK401" i="7"/>
  <c r="BK481" i="7"/>
  <c r="BK498" i="7"/>
  <c r="BK515" i="7"/>
  <c r="BK585" i="7"/>
  <c r="BK600" i="7"/>
  <c r="BK616" i="7"/>
  <c r="BK633" i="7"/>
  <c r="BK649" i="7"/>
  <c r="BK665" i="7"/>
  <c r="BK682" i="7"/>
  <c r="BK697" i="7"/>
  <c r="BK714" i="7"/>
  <c r="BK732" i="7"/>
  <c r="BK749" i="7"/>
  <c r="BK766" i="7"/>
  <c r="BK783" i="7"/>
  <c r="BK800" i="7"/>
  <c r="BK817" i="7"/>
  <c r="BK833" i="7"/>
  <c r="BK850" i="7"/>
  <c r="BK577" i="7"/>
  <c r="BK593" i="7"/>
  <c r="BK607" i="7"/>
  <c r="BK624" i="7"/>
  <c r="BK642" i="7"/>
  <c r="BK656" i="7"/>
  <c r="BK673" i="7"/>
  <c r="BK690" i="7"/>
  <c r="BK706" i="7"/>
  <c r="BK723" i="7"/>
  <c r="BK741" i="7"/>
  <c r="BK758" i="7"/>
  <c r="BK775" i="7"/>
  <c r="BK792" i="7"/>
  <c r="BK809" i="7"/>
  <c r="BK825" i="7"/>
  <c r="BK842" i="7"/>
  <c r="BK578" i="7"/>
  <c r="BK586" i="7"/>
  <c r="BK608" i="7"/>
  <c r="BK617" i="7"/>
  <c r="BK625" i="7"/>
  <c r="BK634" i="7"/>
  <c r="BK657" i="7"/>
  <c r="BK674" i="7"/>
  <c r="BK683" i="7"/>
  <c r="BK698" i="7"/>
  <c r="BK707" i="7"/>
  <c r="BK715" i="7"/>
  <c r="BK724" i="7"/>
  <c r="BK733" i="7"/>
  <c r="BK742" i="7"/>
  <c r="BK750" i="7"/>
  <c r="BK759" i="7"/>
  <c r="BK767" i="7"/>
  <c r="BK776" i="7"/>
  <c r="BK784" i="7"/>
  <c r="BK801" i="7"/>
  <c r="BK818" i="7"/>
  <c r="BK826" i="7"/>
  <c r="BK834" i="7"/>
  <c r="BK851" i="7"/>
  <c r="BK579" i="7"/>
  <c r="BK594" i="7"/>
  <c r="BK609" i="7"/>
  <c r="BK626" i="7"/>
  <c r="BK643" i="7"/>
  <c r="BK658" i="7"/>
  <c r="BK675" i="7"/>
  <c r="BK691" i="7"/>
  <c r="BK708" i="7"/>
  <c r="BK725" i="7"/>
  <c r="BK743" i="7"/>
  <c r="BK760" i="7"/>
  <c r="BK777" i="7"/>
  <c r="BK793" i="7"/>
  <c r="BK810" i="7"/>
  <c r="BK827" i="7"/>
  <c r="BK843" i="7"/>
  <c r="BK587" i="7"/>
  <c r="BK601" i="7"/>
  <c r="BK618" i="7"/>
  <c r="BK635" i="7"/>
  <c r="BK650" i="7"/>
  <c r="BK666" i="7"/>
  <c r="BK684" i="7"/>
  <c r="BK699" i="7"/>
  <c r="BK716" i="7"/>
  <c r="BK734" i="7"/>
  <c r="BK751" i="7"/>
  <c r="BK768" i="7"/>
  <c r="BK785" i="7"/>
  <c r="BK802" i="7"/>
  <c r="BK819" i="7"/>
  <c r="BK835" i="7"/>
  <c r="BK852" i="7"/>
  <c r="BM11" i="7"/>
  <c r="BL11" i="7"/>
  <c r="BK11" i="7"/>
  <c r="BJ28" i="7"/>
  <c r="BJ45" i="7"/>
  <c r="BJ63" i="7"/>
  <c r="BJ79" i="7"/>
  <c r="BJ97" i="7"/>
  <c r="BJ113" i="7"/>
  <c r="BJ130" i="7"/>
  <c r="BJ146" i="7"/>
  <c r="BJ160" i="7"/>
  <c r="BJ178" i="7"/>
  <c r="BJ196" i="7"/>
  <c r="BJ214" i="7"/>
  <c r="BJ229" i="7"/>
  <c r="BJ245" i="7"/>
  <c r="BJ263" i="7"/>
  <c r="BJ280" i="7"/>
  <c r="BJ2" i="7"/>
  <c r="BJ20" i="7"/>
  <c r="BJ36" i="7"/>
  <c r="BJ54" i="7"/>
  <c r="BJ71" i="7"/>
  <c r="BJ88" i="7"/>
  <c r="BJ105" i="7"/>
  <c r="BJ121" i="7"/>
  <c r="BJ137" i="7"/>
  <c r="BJ153" i="7"/>
  <c r="BJ169" i="7"/>
  <c r="BJ187" i="7"/>
  <c r="BJ205" i="7"/>
  <c r="BJ220" i="7"/>
  <c r="BJ237" i="7"/>
  <c r="BJ254" i="7"/>
  <c r="BJ271" i="7"/>
  <c r="BJ289" i="7"/>
  <c r="BJ3" i="7"/>
  <c r="BJ12" i="7"/>
  <c r="BJ21" i="7"/>
  <c r="BJ37" i="7"/>
  <c r="BJ46" i="7"/>
  <c r="BJ55" i="7"/>
  <c r="BJ72" i="7"/>
  <c r="BJ80" i="7"/>
  <c r="BJ89" i="7"/>
  <c r="BJ98" i="7"/>
  <c r="BJ106" i="7"/>
  <c r="BJ114" i="7"/>
  <c r="BJ122" i="7"/>
  <c r="BJ131" i="7"/>
  <c r="BJ138" i="7"/>
  <c r="BJ161" i="7"/>
  <c r="BJ170" i="7"/>
  <c r="BJ179" i="7"/>
  <c r="BJ188" i="7"/>
  <c r="BJ197" i="7"/>
  <c r="BJ206" i="7"/>
  <c r="BJ221" i="7"/>
  <c r="BJ238" i="7"/>
  <c r="BJ246" i="7"/>
  <c r="BJ255" i="7"/>
  <c r="BJ264" i="7"/>
  <c r="BJ272" i="7"/>
  <c r="BJ281" i="7"/>
  <c r="BJ290" i="7"/>
  <c r="BJ4" i="7"/>
  <c r="BJ22" i="7"/>
  <c r="BJ38" i="7"/>
  <c r="BJ56" i="7"/>
  <c r="BJ73" i="7"/>
  <c r="BJ90" i="7"/>
  <c r="BJ107" i="7"/>
  <c r="BJ123" i="7"/>
  <c r="BJ139" i="7"/>
  <c r="BJ154" i="7"/>
  <c r="BJ171" i="7"/>
  <c r="BJ189" i="7"/>
  <c r="BJ207" i="7"/>
  <c r="BJ222" i="7"/>
  <c r="BJ239" i="7"/>
  <c r="BJ256" i="7"/>
  <c r="BJ273" i="7"/>
  <c r="BJ291" i="7"/>
  <c r="BJ13" i="7"/>
  <c r="BJ29" i="7"/>
  <c r="BJ47" i="7"/>
  <c r="BJ64" i="7"/>
  <c r="BJ81" i="7"/>
  <c r="BJ99" i="7"/>
  <c r="BJ115" i="7"/>
  <c r="BJ132" i="7"/>
  <c r="BJ147" i="7"/>
  <c r="BJ162" i="7"/>
  <c r="BJ180" i="7"/>
  <c r="BJ198" i="7"/>
  <c r="BJ215" i="7"/>
  <c r="BJ230" i="7"/>
  <c r="BJ247" i="7"/>
  <c r="BJ265" i="7"/>
  <c r="BJ282" i="7"/>
  <c r="BJ292" i="7"/>
  <c r="BJ309" i="7"/>
  <c r="BJ326" i="7"/>
  <c r="BJ343" i="7"/>
  <c r="BJ359" i="7"/>
  <c r="BJ376" i="7"/>
  <c r="BJ393" i="7"/>
  <c r="BJ411" i="7"/>
  <c r="BJ428" i="7"/>
  <c r="BJ444" i="7"/>
  <c r="BJ459" i="7"/>
  <c r="BJ475" i="7"/>
  <c r="BJ491" i="7"/>
  <c r="BJ507" i="7"/>
  <c r="BJ524" i="7"/>
  <c r="BJ540" i="7"/>
  <c r="BJ570" i="7"/>
  <c r="BJ571" i="7"/>
  <c r="BJ301" i="7"/>
  <c r="BJ317" i="7"/>
  <c r="BJ334" i="7"/>
  <c r="BJ351" i="7"/>
  <c r="BJ367" i="7"/>
  <c r="BJ384" i="7"/>
  <c r="BJ402" i="7"/>
  <c r="BJ419" i="7"/>
  <c r="BJ435" i="7"/>
  <c r="BJ451" i="7"/>
  <c r="BJ466" i="7"/>
  <c r="BJ482" i="7"/>
  <c r="BJ499" i="7"/>
  <c r="BJ516" i="7"/>
  <c r="BJ531" i="7"/>
  <c r="BJ548" i="7"/>
  <c r="BJ562" i="7"/>
  <c r="BJ293" i="7"/>
  <c r="BJ310" i="7"/>
  <c r="BJ318" i="7"/>
  <c r="BJ327" i="7"/>
  <c r="BJ335" i="7"/>
  <c r="BJ344" i="7"/>
  <c r="BJ368" i="7"/>
  <c r="BJ385" i="7"/>
  <c r="BJ394" i="7"/>
  <c r="BJ403" i="7"/>
  <c r="BJ412" i="7"/>
  <c r="BJ420" i="7"/>
  <c r="BJ436" i="7"/>
  <c r="BJ460" i="7"/>
  <c r="BJ467" i="7"/>
  <c r="BJ483" i="7"/>
  <c r="BJ492" i="7"/>
  <c r="BJ508" i="7"/>
  <c r="BJ532" i="7"/>
  <c r="BJ541" i="7"/>
  <c r="BJ302" i="7"/>
  <c r="BJ319" i="7"/>
  <c r="BJ336" i="7"/>
  <c r="BJ352" i="7"/>
  <c r="BJ369" i="7"/>
  <c r="BJ386" i="7"/>
  <c r="BJ404" i="7"/>
  <c r="BJ421" i="7"/>
  <c r="BJ437" i="7"/>
  <c r="BJ452" i="7"/>
  <c r="BJ468" i="7"/>
  <c r="BJ484" i="7"/>
  <c r="BJ500" i="7"/>
  <c r="BJ517" i="7"/>
  <c r="BJ533" i="7"/>
  <c r="BJ549" i="7"/>
  <c r="BJ563" i="7"/>
  <c r="BJ294" i="7"/>
  <c r="BJ311" i="7"/>
  <c r="BJ328" i="7"/>
  <c r="BJ345" i="7"/>
  <c r="BJ360" i="7"/>
  <c r="BJ377" i="7"/>
  <c r="BJ395" i="7"/>
  <c r="BJ413" i="7"/>
  <c r="BJ429" i="7"/>
  <c r="BJ445" i="7"/>
  <c r="BJ461" i="7"/>
  <c r="BJ476" i="7"/>
  <c r="BJ493" i="7"/>
  <c r="BJ509" i="7"/>
  <c r="BJ525" i="7"/>
  <c r="BJ542" i="7"/>
  <c r="BJ556" i="7"/>
  <c r="BJ580" i="7"/>
  <c r="BJ595" i="7"/>
  <c r="BJ610" i="7"/>
  <c r="BJ627" i="7"/>
  <c r="BJ644" i="7"/>
  <c r="BJ659" i="7"/>
  <c r="BJ676" i="7"/>
  <c r="BJ692" i="7"/>
  <c r="BJ709" i="7"/>
  <c r="BJ726" i="7"/>
  <c r="BJ744" i="7"/>
  <c r="BJ761" i="7"/>
  <c r="BJ778" i="7"/>
  <c r="BJ794" i="7"/>
  <c r="BJ811" i="7"/>
  <c r="BJ828" i="7"/>
  <c r="BJ844" i="7"/>
  <c r="BJ636" i="7"/>
  <c r="BJ667" i="7"/>
  <c r="BJ700" i="7"/>
  <c r="BJ717" i="7"/>
  <c r="BJ735" i="7"/>
  <c r="BJ752" i="7"/>
  <c r="BJ769" i="7"/>
  <c r="BJ786" i="7"/>
  <c r="BJ803" i="7"/>
  <c r="BJ836" i="7"/>
  <c r="BJ572" i="7"/>
  <c r="BJ588" i="7"/>
  <c r="BJ596" i="7"/>
  <c r="BJ602" i="7"/>
  <c r="BJ611" i="7"/>
  <c r="BJ619" i="7"/>
  <c r="BJ628" i="7"/>
  <c r="BJ637" i="7"/>
  <c r="BJ645" i="7"/>
  <c r="BJ651" i="7"/>
  <c r="BJ660" i="7"/>
  <c r="BJ668" i="7"/>
  <c r="BJ677" i="7"/>
  <c r="BJ685" i="7"/>
  <c r="BJ701" i="7"/>
  <c r="BJ710" i="7"/>
  <c r="BJ718" i="7"/>
  <c r="BJ727" i="7"/>
  <c r="BJ736" i="7"/>
  <c r="BJ745" i="7"/>
  <c r="BJ753" i="7"/>
  <c r="BJ762" i="7"/>
  <c r="BJ770" i="7"/>
  <c r="BJ779" i="7"/>
  <c r="BJ787" i="7"/>
  <c r="BJ795" i="7"/>
  <c r="BJ804" i="7"/>
  <c r="BJ812" i="7"/>
  <c r="BJ820" i="7"/>
  <c r="BJ837" i="7"/>
  <c r="BJ845" i="7"/>
  <c r="BJ573" i="7"/>
  <c r="BJ589" i="7"/>
  <c r="BJ603" i="7"/>
  <c r="BJ620" i="7"/>
  <c r="BJ638" i="7"/>
  <c r="BJ652" i="7"/>
  <c r="BJ669" i="7"/>
  <c r="BJ686" i="7"/>
  <c r="BJ702" i="7"/>
  <c r="BJ719" i="7"/>
  <c r="BJ737" i="7"/>
  <c r="BJ754" i="7"/>
  <c r="BJ771" i="7"/>
  <c r="BJ788" i="7"/>
  <c r="BJ805" i="7"/>
  <c r="BJ821" i="7"/>
  <c r="BJ838" i="7"/>
  <c r="BJ581" i="7"/>
  <c r="BJ597" i="7"/>
  <c r="BJ612" i="7"/>
  <c r="BJ629" i="7"/>
  <c r="BJ646" i="7"/>
  <c r="BJ661" i="7"/>
  <c r="BJ678" i="7"/>
  <c r="BJ693" i="7"/>
  <c r="BJ711" i="7"/>
  <c r="BJ728" i="7"/>
  <c r="BJ746" i="7"/>
  <c r="BJ763" i="7"/>
  <c r="BJ780" i="7"/>
  <c r="BJ796" i="7"/>
  <c r="BJ813" i="7"/>
  <c r="BJ829" i="7"/>
  <c r="BJ846" i="7"/>
  <c r="BJ5" i="7"/>
  <c r="BJ23" i="7"/>
  <c r="BJ39" i="7"/>
  <c r="BJ57" i="7"/>
  <c r="BJ74" i="7"/>
  <c r="BJ91" i="7"/>
  <c r="BJ108" i="7"/>
  <c r="BJ124" i="7"/>
  <c r="BJ140" i="7"/>
  <c r="BJ155" i="7"/>
  <c r="BJ172" i="7"/>
  <c r="BJ190" i="7"/>
  <c r="BJ208" i="7"/>
  <c r="BJ223" i="7"/>
  <c r="BJ240" i="7"/>
  <c r="BJ257" i="7"/>
  <c r="BJ274" i="7"/>
  <c r="BJ14" i="7"/>
  <c r="BJ30" i="7"/>
  <c r="BJ48" i="7"/>
  <c r="BJ65" i="7"/>
  <c r="BJ82" i="7"/>
  <c r="BJ100" i="7"/>
  <c r="BJ116" i="7"/>
  <c r="BJ133" i="7"/>
  <c r="BJ148" i="7"/>
  <c r="BJ163" i="7"/>
  <c r="BJ181" i="7"/>
  <c r="BJ199" i="7"/>
  <c r="BJ216" i="7"/>
  <c r="BJ231" i="7"/>
  <c r="BJ248" i="7"/>
  <c r="BJ266" i="7"/>
  <c r="BJ283" i="7"/>
  <c r="BJ6" i="7"/>
  <c r="BJ15" i="7"/>
  <c r="BJ24" i="7"/>
  <c r="BJ31" i="7"/>
  <c r="BJ40" i="7"/>
  <c r="BJ49" i="7"/>
  <c r="BJ58" i="7"/>
  <c r="BJ66" i="7"/>
  <c r="BJ83" i="7"/>
  <c r="BJ92" i="7"/>
  <c r="BJ101" i="7"/>
  <c r="BJ109" i="7"/>
  <c r="BJ117" i="7"/>
  <c r="BJ125" i="7"/>
  <c r="BJ141" i="7"/>
  <c r="BJ149" i="7"/>
  <c r="BJ164" i="7"/>
  <c r="BJ173" i="7"/>
  <c r="BJ182" i="7"/>
  <c r="BJ191" i="7"/>
  <c r="BJ200" i="7"/>
  <c r="BJ209" i="7"/>
  <c r="BJ224" i="7"/>
  <c r="BJ232" i="7"/>
  <c r="BJ241" i="7"/>
  <c r="BJ249" i="7"/>
  <c r="BJ258" i="7"/>
  <c r="BJ267" i="7"/>
  <c r="BJ275" i="7"/>
  <c r="BJ284" i="7"/>
  <c r="BJ16" i="7"/>
  <c r="BJ32" i="7"/>
  <c r="BJ50" i="7"/>
  <c r="BJ67" i="7"/>
  <c r="BJ84" i="7"/>
  <c r="BJ102" i="7"/>
  <c r="BJ118" i="7"/>
  <c r="BJ134" i="7"/>
  <c r="BJ150" i="7"/>
  <c r="BJ165" i="7"/>
  <c r="BJ183" i="7"/>
  <c r="BJ201" i="7"/>
  <c r="BJ217" i="7"/>
  <c r="BJ233" i="7"/>
  <c r="BJ250" i="7"/>
  <c r="BJ268" i="7"/>
  <c r="BJ285" i="7"/>
  <c r="BJ7" i="7"/>
  <c r="BJ25" i="7"/>
  <c r="BJ41" i="7"/>
  <c r="BJ59" i="7"/>
  <c r="BJ75" i="7"/>
  <c r="BJ93" i="7"/>
  <c r="BJ126" i="7"/>
  <c r="BJ142" i="7"/>
  <c r="BJ156" i="7"/>
  <c r="BJ174" i="7"/>
  <c r="BJ192" i="7"/>
  <c r="BJ210" i="7"/>
  <c r="BJ225" i="7"/>
  <c r="BJ242" i="7"/>
  <c r="BJ259" i="7"/>
  <c r="BJ276" i="7"/>
  <c r="BJ303" i="7"/>
  <c r="BJ320" i="7"/>
  <c r="BJ337" i="7"/>
  <c r="BJ353" i="7"/>
  <c r="BJ370" i="7"/>
  <c r="BJ387" i="7"/>
  <c r="BJ405" i="7"/>
  <c r="BJ422" i="7"/>
  <c r="BJ438" i="7"/>
  <c r="BJ453" i="7"/>
  <c r="BJ469" i="7"/>
  <c r="BJ485" i="7"/>
  <c r="BJ501" i="7"/>
  <c r="BJ518" i="7"/>
  <c r="BJ534" i="7"/>
  <c r="BJ550" i="7"/>
  <c r="BJ564" i="7"/>
  <c r="BJ295" i="7"/>
  <c r="BJ346" i="7"/>
  <c r="BJ361" i="7"/>
  <c r="BJ378" i="7"/>
  <c r="BJ396" i="7"/>
  <c r="BJ414" i="7"/>
  <c r="BJ430" i="7"/>
  <c r="BJ446" i="7"/>
  <c r="BJ510" i="7"/>
  <c r="BJ526" i="7"/>
  <c r="BJ543" i="7"/>
  <c r="BJ557" i="7"/>
  <c r="BJ296" i="7"/>
  <c r="BJ304" i="7"/>
  <c r="BJ312" i="7"/>
  <c r="BJ321" i="7"/>
  <c r="BJ329" i="7"/>
  <c r="BJ338" i="7"/>
  <c r="BJ347" i="7"/>
  <c r="BJ354" i="7"/>
  <c r="BJ362" i="7"/>
  <c r="BJ371" i="7"/>
  <c r="BJ379" i="7"/>
  <c r="BJ388" i="7"/>
  <c r="BJ397" i="7"/>
  <c r="BJ406" i="7"/>
  <c r="BJ415" i="7"/>
  <c r="BJ423" i="7"/>
  <c r="BJ431" i="7"/>
  <c r="BJ439" i="7"/>
  <c r="BJ447" i="7"/>
  <c r="BJ454" i="7"/>
  <c r="BJ462" i="7"/>
  <c r="BJ470" i="7"/>
  <c r="BJ477" i="7"/>
  <c r="BJ486" i="7"/>
  <c r="BJ494" i="7"/>
  <c r="BJ502" i="7"/>
  <c r="BJ511" i="7"/>
  <c r="BJ519" i="7"/>
  <c r="BJ527" i="7"/>
  <c r="BJ535" i="7"/>
  <c r="BJ544" i="7"/>
  <c r="BJ551" i="7"/>
  <c r="BJ558" i="7"/>
  <c r="BJ565" i="7"/>
  <c r="BJ297" i="7"/>
  <c r="BJ313" i="7"/>
  <c r="BJ330" i="7"/>
  <c r="BJ348" i="7"/>
  <c r="BJ363" i="7"/>
  <c r="BJ380" i="7"/>
  <c r="BJ398" i="7"/>
  <c r="BJ416" i="7"/>
  <c r="BJ432" i="7"/>
  <c r="BJ448" i="7"/>
  <c r="BJ463" i="7"/>
  <c r="BJ478" i="7"/>
  <c r="BJ495" i="7"/>
  <c r="BJ512" i="7"/>
  <c r="BJ528" i="7"/>
  <c r="BJ545" i="7"/>
  <c r="BJ559" i="7"/>
  <c r="BJ305" i="7"/>
  <c r="BJ322" i="7"/>
  <c r="BJ339" i="7"/>
  <c r="BJ355" i="7"/>
  <c r="BJ372" i="7"/>
  <c r="BJ389" i="7"/>
  <c r="BJ407" i="7"/>
  <c r="BJ424" i="7"/>
  <c r="BJ440" i="7"/>
  <c r="BJ455" i="7"/>
  <c r="BJ471" i="7"/>
  <c r="BJ487" i="7"/>
  <c r="BJ503" i="7"/>
  <c r="BJ520" i="7"/>
  <c r="BJ536" i="7"/>
  <c r="BJ552" i="7"/>
  <c r="BJ566" i="7"/>
  <c r="BJ574" i="7"/>
  <c r="BJ590" i="7"/>
  <c r="BJ604" i="7"/>
  <c r="BJ621" i="7"/>
  <c r="BJ639" i="7"/>
  <c r="BJ653" i="7"/>
  <c r="BJ670" i="7"/>
  <c r="BJ687" i="7"/>
  <c r="BJ703" i="7"/>
  <c r="BJ720" i="7"/>
  <c r="BJ738" i="7"/>
  <c r="BJ755" i="7"/>
  <c r="BJ772" i="7"/>
  <c r="BJ789" i="7"/>
  <c r="BJ806" i="7"/>
  <c r="BJ822" i="7"/>
  <c r="BJ839" i="7"/>
  <c r="BJ582" i="7"/>
  <c r="BJ613" i="7"/>
  <c r="BJ630" i="7"/>
  <c r="BJ662" i="7"/>
  <c r="BJ679" i="7"/>
  <c r="BJ694" i="7"/>
  <c r="BJ729" i="7"/>
  <c r="BJ797" i="7"/>
  <c r="BJ814" i="7"/>
  <c r="BJ830" i="7"/>
  <c r="BJ847" i="7"/>
  <c r="BJ575" i="7"/>
  <c r="BJ583" i="7"/>
  <c r="BJ591" i="7"/>
  <c r="BJ598" i="7"/>
  <c r="BJ605" i="7"/>
  <c r="BJ614" i="7"/>
  <c r="BJ622" i="7"/>
  <c r="BJ631" i="7"/>
  <c r="BJ640" i="7"/>
  <c r="BJ647" i="7"/>
  <c r="BJ654" i="7"/>
  <c r="BJ663" i="7"/>
  <c r="BJ671" i="7"/>
  <c r="BJ680" i="7"/>
  <c r="BJ688" i="7"/>
  <c r="BJ695" i="7"/>
  <c r="BJ704" i="7"/>
  <c r="BJ712" i="7"/>
  <c r="BJ721" i="7"/>
  <c r="BJ730" i="7"/>
  <c r="BJ739" i="7"/>
  <c r="BJ747" i="7"/>
  <c r="BJ756" i="7"/>
  <c r="BJ764" i="7"/>
  <c r="BJ773" i="7"/>
  <c r="BJ781" i="7"/>
  <c r="BJ790" i="7"/>
  <c r="BJ798" i="7"/>
  <c r="BJ807" i="7"/>
  <c r="BJ815" i="7"/>
  <c r="BJ823" i="7"/>
  <c r="BJ831" i="7"/>
  <c r="BJ840" i="7"/>
  <c r="BJ848" i="7"/>
  <c r="BJ584" i="7"/>
  <c r="BJ599" i="7"/>
  <c r="BJ615" i="7"/>
  <c r="BJ632" i="7"/>
  <c r="BJ648" i="7"/>
  <c r="BJ664" i="7"/>
  <c r="BJ681" i="7"/>
  <c r="BJ696" i="7"/>
  <c r="BJ713" i="7"/>
  <c r="BJ731" i="7"/>
  <c r="BJ748" i="7"/>
  <c r="BJ765" i="7"/>
  <c r="BJ782" i="7"/>
  <c r="BJ799" i="7"/>
  <c r="BJ816" i="7"/>
  <c r="BJ832" i="7"/>
  <c r="BJ849" i="7"/>
  <c r="BJ576" i="7"/>
  <c r="BJ592" i="7"/>
  <c r="BJ606" i="7"/>
  <c r="BJ623" i="7"/>
  <c r="BJ641" i="7"/>
  <c r="BJ655" i="7"/>
  <c r="BJ672" i="7"/>
  <c r="BJ689" i="7"/>
  <c r="BJ705" i="7"/>
  <c r="BJ722" i="7"/>
  <c r="BJ740" i="7"/>
  <c r="BJ757" i="7"/>
  <c r="BJ774" i="7"/>
  <c r="BJ791" i="7"/>
  <c r="BJ808" i="7"/>
  <c r="BJ824" i="7"/>
  <c r="BJ841" i="7"/>
  <c r="BJ17" i="7"/>
  <c r="BJ33" i="7"/>
  <c r="BJ51" i="7"/>
  <c r="BJ68" i="7"/>
  <c r="BJ85" i="7"/>
  <c r="BJ103" i="7"/>
  <c r="BJ119" i="7"/>
  <c r="BJ135" i="7"/>
  <c r="BJ151" i="7"/>
  <c r="BJ166" i="7"/>
  <c r="BJ184" i="7"/>
  <c r="BJ202" i="7"/>
  <c r="BJ218" i="7"/>
  <c r="BJ234" i="7"/>
  <c r="BJ251" i="7"/>
  <c r="BJ269" i="7"/>
  <c r="BJ286" i="7"/>
  <c r="BJ8" i="7"/>
  <c r="BJ26" i="7"/>
  <c r="BJ42" i="7"/>
  <c r="BJ60" i="7"/>
  <c r="BJ76" i="7"/>
  <c r="BJ94" i="7"/>
  <c r="BJ110" i="7"/>
  <c r="BJ127" i="7"/>
  <c r="BJ143" i="7"/>
  <c r="BJ157" i="7"/>
  <c r="BJ175" i="7"/>
  <c r="BJ193" i="7"/>
  <c r="BJ211" i="7"/>
  <c r="BJ226" i="7"/>
  <c r="BJ243" i="7"/>
  <c r="BJ260" i="7"/>
  <c r="BJ277" i="7"/>
  <c r="BJ9" i="7"/>
  <c r="BJ18" i="7"/>
  <c r="BJ34" i="7"/>
  <c r="BJ43" i="7"/>
  <c r="BJ52" i="7"/>
  <c r="BJ61" i="7"/>
  <c r="BJ69" i="7"/>
  <c r="BJ77" i="7"/>
  <c r="BJ86" i="7"/>
  <c r="BJ95" i="7"/>
  <c r="BJ111" i="7"/>
  <c r="BJ128" i="7"/>
  <c r="BJ144" i="7"/>
  <c r="BJ158" i="7"/>
  <c r="BJ167" i="7"/>
  <c r="BJ176" i="7"/>
  <c r="BJ185" i="7"/>
  <c r="BJ194" i="7"/>
  <c r="BJ203" i="7"/>
  <c r="BJ212" i="7"/>
  <c r="BJ227" i="7"/>
  <c r="BJ235" i="7"/>
  <c r="BJ252" i="7"/>
  <c r="BJ261" i="7"/>
  <c r="BJ278" i="7"/>
  <c r="BJ287" i="7"/>
  <c r="BJ10" i="7"/>
  <c r="BJ27" i="7"/>
  <c r="BJ44" i="7"/>
  <c r="BJ62" i="7"/>
  <c r="BJ78" i="7"/>
  <c r="BJ96" i="7"/>
  <c r="BJ112" i="7"/>
  <c r="BJ129" i="7"/>
  <c r="BJ145" i="7"/>
  <c r="BJ159" i="7"/>
  <c r="BJ177" i="7"/>
  <c r="BJ195" i="7"/>
  <c r="BJ213" i="7"/>
  <c r="BJ228" i="7"/>
  <c r="BJ244" i="7"/>
  <c r="BJ262" i="7"/>
  <c r="BJ279" i="7"/>
  <c r="BJ19" i="7"/>
  <c r="BJ35" i="7"/>
  <c r="BJ53" i="7"/>
  <c r="BJ70" i="7"/>
  <c r="BJ87" i="7"/>
  <c r="BJ104" i="7"/>
  <c r="BJ120" i="7"/>
  <c r="BJ136" i="7"/>
  <c r="BJ152" i="7"/>
  <c r="BJ168" i="7"/>
  <c r="BJ186" i="7"/>
  <c r="BJ204" i="7"/>
  <c r="BJ219" i="7"/>
  <c r="BJ236" i="7"/>
  <c r="BJ253" i="7"/>
  <c r="BJ270" i="7"/>
  <c r="BJ288" i="7"/>
  <c r="BJ298" i="7"/>
  <c r="BJ314" i="7"/>
  <c r="BJ331" i="7"/>
  <c r="BJ349" i="7"/>
  <c r="BJ364" i="7"/>
  <c r="BJ381" i="7"/>
  <c r="BJ399" i="7"/>
  <c r="BJ417" i="7"/>
  <c r="BJ433" i="7"/>
  <c r="BJ449" i="7"/>
  <c r="BJ464" i="7"/>
  <c r="BJ479" i="7"/>
  <c r="BJ496" i="7"/>
  <c r="BJ513" i="7"/>
  <c r="BJ529" i="7"/>
  <c r="BJ546" i="7"/>
  <c r="BJ560" i="7"/>
  <c r="BJ306" i="7"/>
  <c r="BJ323" i="7"/>
  <c r="BJ340" i="7"/>
  <c r="BJ356" i="7"/>
  <c r="BJ373" i="7"/>
  <c r="BJ390" i="7"/>
  <c r="BJ408" i="7"/>
  <c r="BJ425" i="7"/>
  <c r="BJ441" i="7"/>
  <c r="BJ456" i="7"/>
  <c r="BJ472" i="7"/>
  <c r="BJ488" i="7"/>
  <c r="BJ504" i="7"/>
  <c r="BJ521" i="7"/>
  <c r="BJ537" i="7"/>
  <c r="BJ553" i="7"/>
  <c r="BJ567" i="7"/>
  <c r="BJ299" i="7"/>
  <c r="BJ307" i="7"/>
  <c r="BJ315" i="7"/>
  <c r="BJ324" i="7"/>
  <c r="BJ332" i="7"/>
  <c r="BJ341" i="7"/>
  <c r="BJ350" i="7"/>
  <c r="BJ357" i="7"/>
  <c r="BJ365" i="7"/>
  <c r="BJ374" i="7"/>
  <c r="BJ382" i="7"/>
  <c r="BJ391" i="7"/>
  <c r="BJ400" i="7"/>
  <c r="BJ409" i="7"/>
  <c r="BJ418" i="7"/>
  <c r="BJ426" i="7"/>
  <c r="BJ434" i="7"/>
  <c r="BJ442" i="7"/>
  <c r="BJ450" i="7"/>
  <c r="BJ457" i="7"/>
  <c r="BJ465" i="7"/>
  <c r="BJ473" i="7"/>
  <c r="BJ480" i="7"/>
  <c r="BJ489" i="7"/>
  <c r="BJ497" i="7"/>
  <c r="BJ505" i="7"/>
  <c r="BJ514" i="7"/>
  <c r="BJ522" i="7"/>
  <c r="BJ530" i="7"/>
  <c r="BJ538" i="7"/>
  <c r="BJ547" i="7"/>
  <c r="BJ554" i="7"/>
  <c r="BJ561" i="7"/>
  <c r="BJ568" i="7"/>
  <c r="BJ308" i="7"/>
  <c r="BJ325" i="7"/>
  <c r="BJ342" i="7"/>
  <c r="BJ358" i="7"/>
  <c r="BJ375" i="7"/>
  <c r="BJ392" i="7"/>
  <c r="BJ410" i="7"/>
  <c r="BJ427" i="7"/>
  <c r="BJ443" i="7"/>
  <c r="BJ458" i="7"/>
  <c r="BJ474" i="7"/>
  <c r="BJ490" i="7"/>
  <c r="BJ506" i="7"/>
  <c r="BJ523" i="7"/>
  <c r="BJ539" i="7"/>
  <c r="BJ555" i="7"/>
  <c r="BJ569" i="7"/>
  <c r="BJ300" i="7"/>
  <c r="BJ316" i="7"/>
  <c r="BJ333" i="7"/>
  <c r="BJ366" i="7"/>
  <c r="BJ383" i="7"/>
  <c r="BJ401" i="7"/>
  <c r="BJ481" i="7"/>
  <c r="BJ498" i="7"/>
  <c r="BJ515" i="7"/>
  <c r="BJ585" i="7"/>
  <c r="BJ600" i="7"/>
  <c r="BJ616" i="7"/>
  <c r="BJ633" i="7"/>
  <c r="BJ649" i="7"/>
  <c r="BJ665" i="7"/>
  <c r="BJ682" i="7"/>
  <c r="BJ697" i="7"/>
  <c r="BJ714" i="7"/>
  <c r="BJ732" i="7"/>
  <c r="BJ749" i="7"/>
  <c r="BJ766" i="7"/>
  <c r="BJ783" i="7"/>
  <c r="BJ800" i="7"/>
  <c r="BJ817" i="7"/>
  <c r="BJ833" i="7"/>
  <c r="BJ850" i="7"/>
  <c r="BJ577" i="7"/>
  <c r="BJ593" i="7"/>
  <c r="BJ607" i="7"/>
  <c r="BJ624" i="7"/>
  <c r="BJ642" i="7"/>
  <c r="BJ656" i="7"/>
  <c r="BJ673" i="7"/>
  <c r="BJ690" i="7"/>
  <c r="BJ706" i="7"/>
  <c r="BJ723" i="7"/>
  <c r="BJ741" i="7"/>
  <c r="BJ758" i="7"/>
  <c r="BJ775" i="7"/>
  <c r="BJ792" i="7"/>
  <c r="BJ809" i="7"/>
  <c r="BJ825" i="7"/>
  <c r="BJ842" i="7"/>
  <c r="BJ578" i="7"/>
  <c r="BJ586" i="7"/>
  <c r="BJ608" i="7"/>
  <c r="BJ617" i="7"/>
  <c r="BJ625" i="7"/>
  <c r="BJ634" i="7"/>
  <c r="BJ657" i="7"/>
  <c r="BJ674" i="7"/>
  <c r="BJ683" i="7"/>
  <c r="BJ698" i="7"/>
  <c r="BJ707" i="7"/>
  <c r="BJ715" i="7"/>
  <c r="BJ724" i="7"/>
  <c r="BJ733" i="7"/>
  <c r="BJ742" i="7"/>
  <c r="BJ750" i="7"/>
  <c r="BJ759" i="7"/>
  <c r="BJ767" i="7"/>
  <c r="BJ776" i="7"/>
  <c r="BJ784" i="7"/>
  <c r="BJ801" i="7"/>
  <c r="BJ818" i="7"/>
  <c r="BJ826" i="7"/>
  <c r="BJ834" i="7"/>
  <c r="BJ851" i="7"/>
  <c r="BJ579" i="7"/>
  <c r="BJ594" i="7"/>
  <c r="BJ609" i="7"/>
  <c r="BJ626" i="7"/>
  <c r="BJ643" i="7"/>
  <c r="BJ658" i="7"/>
  <c r="BJ675" i="7"/>
  <c r="BJ691" i="7"/>
  <c r="BJ708" i="7"/>
  <c r="BJ725" i="7"/>
  <c r="BJ743" i="7"/>
  <c r="BJ760" i="7"/>
  <c r="BJ777" i="7"/>
  <c r="BJ793" i="7"/>
  <c r="BJ810" i="7"/>
  <c r="BJ827" i="7"/>
  <c r="BJ843" i="7"/>
  <c r="BJ587" i="7"/>
  <c r="BJ601" i="7"/>
  <c r="BJ618" i="7"/>
  <c r="BJ635" i="7"/>
  <c r="BJ650" i="7"/>
  <c r="BJ666" i="7"/>
  <c r="BJ684" i="7"/>
  <c r="BJ699" i="7"/>
  <c r="BJ716" i="7"/>
  <c r="BJ734" i="7"/>
  <c r="BJ751" i="7"/>
  <c r="BJ768" i="7"/>
  <c r="BJ785" i="7"/>
  <c r="BJ802" i="7"/>
  <c r="BJ819" i="7"/>
  <c r="BJ835" i="7"/>
  <c r="BJ852" i="7"/>
  <c r="BJ11" i="7"/>
  <c r="BI28" i="7"/>
  <c r="BI45" i="7"/>
  <c r="BI63" i="7"/>
  <c r="BI79" i="7"/>
  <c r="BI97" i="7"/>
  <c r="BI113" i="7"/>
  <c r="BI130" i="7"/>
  <c r="BI146" i="7"/>
  <c r="BI160" i="7"/>
  <c r="BI178" i="7"/>
  <c r="BI196" i="7"/>
  <c r="BI214" i="7"/>
  <c r="BI229" i="7"/>
  <c r="BI245" i="7"/>
  <c r="BI263" i="7"/>
  <c r="BI280" i="7"/>
  <c r="BI2" i="7"/>
  <c r="BI20" i="7"/>
  <c r="BI36" i="7"/>
  <c r="BI54" i="7"/>
  <c r="BI71" i="7"/>
  <c r="BI88" i="7"/>
  <c r="BI105" i="7"/>
  <c r="BI121" i="7"/>
  <c r="BI137" i="7"/>
  <c r="BI153" i="7"/>
  <c r="BI169" i="7"/>
  <c r="BI187" i="7"/>
  <c r="BI205" i="7"/>
  <c r="BI220" i="7"/>
  <c r="BI237" i="7"/>
  <c r="BI254" i="7"/>
  <c r="BI271" i="7"/>
  <c r="BI289" i="7"/>
  <c r="BI3" i="7"/>
  <c r="BI12" i="7"/>
  <c r="BI21" i="7"/>
  <c r="BI37" i="7"/>
  <c r="BI46" i="7"/>
  <c r="BI55" i="7"/>
  <c r="BI72" i="7"/>
  <c r="BI80" i="7"/>
  <c r="BI89" i="7"/>
  <c r="BI98" i="7"/>
  <c r="BI106" i="7"/>
  <c r="BI114" i="7"/>
  <c r="BI122" i="7"/>
  <c r="BI131" i="7"/>
  <c r="BI138" i="7"/>
  <c r="BI161" i="7"/>
  <c r="BI170" i="7"/>
  <c r="BI179" i="7"/>
  <c r="BI188" i="7"/>
  <c r="BI197" i="7"/>
  <c r="BI206" i="7"/>
  <c r="BI221" i="7"/>
  <c r="BI238" i="7"/>
  <c r="BI246" i="7"/>
  <c r="BI255" i="7"/>
  <c r="BI264" i="7"/>
  <c r="BI272" i="7"/>
  <c r="BI281" i="7"/>
  <c r="BI290" i="7"/>
  <c r="BI4" i="7"/>
  <c r="BI22" i="7"/>
  <c r="BI38" i="7"/>
  <c r="BI56" i="7"/>
  <c r="BI73" i="7"/>
  <c r="BI90" i="7"/>
  <c r="BI107" i="7"/>
  <c r="BI123" i="7"/>
  <c r="BI139" i="7"/>
  <c r="BI154" i="7"/>
  <c r="BI171" i="7"/>
  <c r="BI189" i="7"/>
  <c r="BI207" i="7"/>
  <c r="BI222" i="7"/>
  <c r="BI239" i="7"/>
  <c r="BI256" i="7"/>
  <c r="BI273" i="7"/>
  <c r="BI291" i="7"/>
  <c r="BI13" i="7"/>
  <c r="BI29" i="7"/>
  <c r="BI47" i="7"/>
  <c r="BI64" i="7"/>
  <c r="BI81" i="7"/>
  <c r="BI99" i="7"/>
  <c r="BI115" i="7"/>
  <c r="BI132" i="7"/>
  <c r="BI147" i="7"/>
  <c r="BI162" i="7"/>
  <c r="BI180" i="7"/>
  <c r="BI198" i="7"/>
  <c r="BI215" i="7"/>
  <c r="BI230" i="7"/>
  <c r="BI247" i="7"/>
  <c r="BI265" i="7"/>
  <c r="BI282" i="7"/>
  <c r="BI292" i="7"/>
  <c r="BI309" i="7"/>
  <c r="BI326" i="7"/>
  <c r="BI343" i="7"/>
  <c r="BI359" i="7"/>
  <c r="BI376" i="7"/>
  <c r="BI393" i="7"/>
  <c r="BI411" i="7"/>
  <c r="BI428" i="7"/>
  <c r="BI444" i="7"/>
  <c r="BI459" i="7"/>
  <c r="BI475" i="7"/>
  <c r="BI491" i="7"/>
  <c r="BI507" i="7"/>
  <c r="BI524" i="7"/>
  <c r="BI540" i="7"/>
  <c r="BI570" i="7"/>
  <c r="BI571" i="7"/>
  <c r="BI301" i="7"/>
  <c r="BI317" i="7"/>
  <c r="BI334" i="7"/>
  <c r="BI351" i="7"/>
  <c r="BI367" i="7"/>
  <c r="BI384" i="7"/>
  <c r="BI402" i="7"/>
  <c r="BI419" i="7"/>
  <c r="BI435" i="7"/>
  <c r="BI451" i="7"/>
  <c r="BI466" i="7"/>
  <c r="BI482" i="7"/>
  <c r="BI499" i="7"/>
  <c r="BI516" i="7"/>
  <c r="BI531" i="7"/>
  <c r="BI548" i="7"/>
  <c r="BI562" i="7"/>
  <c r="BI293" i="7"/>
  <c r="BI310" i="7"/>
  <c r="BI318" i="7"/>
  <c r="BI327" i="7"/>
  <c r="BI335" i="7"/>
  <c r="BI344" i="7"/>
  <c r="BI368" i="7"/>
  <c r="BI385" i="7"/>
  <c r="BI394" i="7"/>
  <c r="BI403" i="7"/>
  <c r="BI412" i="7"/>
  <c r="BI420" i="7"/>
  <c r="BI436" i="7"/>
  <c r="BI460" i="7"/>
  <c r="BI467" i="7"/>
  <c r="BI483" i="7"/>
  <c r="BI492" i="7"/>
  <c r="BI508" i="7"/>
  <c r="BI532" i="7"/>
  <c r="BI541" i="7"/>
  <c r="BI302" i="7"/>
  <c r="BI319" i="7"/>
  <c r="BI336" i="7"/>
  <c r="BI352" i="7"/>
  <c r="BI369" i="7"/>
  <c r="BI386" i="7"/>
  <c r="BI404" i="7"/>
  <c r="BI421" i="7"/>
  <c r="BI437" i="7"/>
  <c r="BI452" i="7"/>
  <c r="BI468" i="7"/>
  <c r="BI484" i="7"/>
  <c r="BI500" i="7"/>
  <c r="BI517" i="7"/>
  <c r="BI533" i="7"/>
  <c r="BI549" i="7"/>
  <c r="BI563" i="7"/>
  <c r="BI294" i="7"/>
  <c r="BI311" i="7"/>
  <c r="BI328" i="7"/>
  <c r="BI345" i="7"/>
  <c r="BI360" i="7"/>
  <c r="BI377" i="7"/>
  <c r="BI395" i="7"/>
  <c r="BI413" i="7"/>
  <c r="BI429" i="7"/>
  <c r="BI445" i="7"/>
  <c r="BI461" i="7"/>
  <c r="BI476" i="7"/>
  <c r="BI493" i="7"/>
  <c r="BI509" i="7"/>
  <c r="BI525" i="7"/>
  <c r="BI542" i="7"/>
  <c r="BI556" i="7"/>
  <c r="BI580" i="7"/>
  <c r="BI595" i="7"/>
  <c r="BI610" i="7"/>
  <c r="BI627" i="7"/>
  <c r="BI644" i="7"/>
  <c r="BI659" i="7"/>
  <c r="BI676" i="7"/>
  <c r="BI692" i="7"/>
  <c r="BI709" i="7"/>
  <c r="BI726" i="7"/>
  <c r="BI744" i="7"/>
  <c r="BI761" i="7"/>
  <c r="BI778" i="7"/>
  <c r="BI794" i="7"/>
  <c r="BI811" i="7"/>
  <c r="BI828" i="7"/>
  <c r="BI844" i="7"/>
  <c r="BI636" i="7"/>
  <c r="BI667" i="7"/>
  <c r="BI700" i="7"/>
  <c r="BI717" i="7"/>
  <c r="BI735" i="7"/>
  <c r="BI752" i="7"/>
  <c r="BI769" i="7"/>
  <c r="BI786" i="7"/>
  <c r="BI803" i="7"/>
  <c r="BI836" i="7"/>
  <c r="BI572" i="7"/>
  <c r="BI588" i="7"/>
  <c r="BI596" i="7"/>
  <c r="BI602" i="7"/>
  <c r="BI611" i="7"/>
  <c r="BI619" i="7"/>
  <c r="BI628" i="7"/>
  <c r="BI637" i="7"/>
  <c r="BI645" i="7"/>
  <c r="BI651" i="7"/>
  <c r="BI660" i="7"/>
  <c r="BI668" i="7"/>
  <c r="BI677" i="7"/>
  <c r="BI685" i="7"/>
  <c r="BI701" i="7"/>
  <c r="BI710" i="7"/>
  <c r="BI718" i="7"/>
  <c r="BI727" i="7"/>
  <c r="BI736" i="7"/>
  <c r="BI745" i="7"/>
  <c r="BI753" i="7"/>
  <c r="BI762" i="7"/>
  <c r="BI770" i="7"/>
  <c r="BI779" i="7"/>
  <c r="BI787" i="7"/>
  <c r="BI795" i="7"/>
  <c r="BI804" i="7"/>
  <c r="BI812" i="7"/>
  <c r="BI820" i="7"/>
  <c r="BI837" i="7"/>
  <c r="BI845" i="7"/>
  <c r="BI573" i="7"/>
  <c r="BI589" i="7"/>
  <c r="BI603" i="7"/>
  <c r="BI620" i="7"/>
  <c r="BI638" i="7"/>
  <c r="BI652" i="7"/>
  <c r="BI669" i="7"/>
  <c r="BI686" i="7"/>
  <c r="BI702" i="7"/>
  <c r="BI719" i="7"/>
  <c r="BI737" i="7"/>
  <c r="BI754" i="7"/>
  <c r="BI771" i="7"/>
  <c r="BI788" i="7"/>
  <c r="BI805" i="7"/>
  <c r="BI821" i="7"/>
  <c r="BI838" i="7"/>
  <c r="BI581" i="7"/>
  <c r="BI597" i="7"/>
  <c r="BI612" i="7"/>
  <c r="BI629" i="7"/>
  <c r="BI646" i="7"/>
  <c r="BI661" i="7"/>
  <c r="BI678" i="7"/>
  <c r="BI693" i="7"/>
  <c r="BI711" i="7"/>
  <c r="BI728" i="7"/>
  <c r="BI746" i="7"/>
  <c r="BI763" i="7"/>
  <c r="BI780" i="7"/>
  <c r="BI796" i="7"/>
  <c r="BI813" i="7"/>
  <c r="BI829" i="7"/>
  <c r="BI846" i="7"/>
  <c r="BI5" i="7"/>
  <c r="BI23" i="7"/>
  <c r="BI39" i="7"/>
  <c r="BI57" i="7"/>
  <c r="BI74" i="7"/>
  <c r="BI91" i="7"/>
  <c r="BI108" i="7"/>
  <c r="BI124" i="7"/>
  <c r="BI140" i="7"/>
  <c r="BI155" i="7"/>
  <c r="BI172" i="7"/>
  <c r="BI190" i="7"/>
  <c r="BI208" i="7"/>
  <c r="BI223" i="7"/>
  <c r="BI240" i="7"/>
  <c r="BI257" i="7"/>
  <c r="BI274" i="7"/>
  <c r="BI14" i="7"/>
  <c r="BI30" i="7"/>
  <c r="BI48" i="7"/>
  <c r="BI65" i="7"/>
  <c r="BI82" i="7"/>
  <c r="BI100" i="7"/>
  <c r="BI116" i="7"/>
  <c r="BI133" i="7"/>
  <c r="BI148" i="7"/>
  <c r="BI163" i="7"/>
  <c r="BI181" i="7"/>
  <c r="BI199" i="7"/>
  <c r="BI216" i="7"/>
  <c r="BI231" i="7"/>
  <c r="BI248" i="7"/>
  <c r="BI266" i="7"/>
  <c r="BI283" i="7"/>
  <c r="BI6" i="7"/>
  <c r="BI15" i="7"/>
  <c r="BI24" i="7"/>
  <c r="BI31" i="7"/>
  <c r="BI40" i="7"/>
  <c r="BI49" i="7"/>
  <c r="BI58" i="7"/>
  <c r="BI66" i="7"/>
  <c r="BI83" i="7"/>
  <c r="BI92" i="7"/>
  <c r="BI101" i="7"/>
  <c r="BI109" i="7"/>
  <c r="BI117" i="7"/>
  <c r="BI125" i="7"/>
  <c r="BI141" i="7"/>
  <c r="BI149" i="7"/>
  <c r="BI164" i="7"/>
  <c r="BI173" i="7"/>
  <c r="BI182" i="7"/>
  <c r="BI191" i="7"/>
  <c r="BI200" i="7"/>
  <c r="BI209" i="7"/>
  <c r="BI224" i="7"/>
  <c r="BI232" i="7"/>
  <c r="BI241" i="7"/>
  <c r="BI249" i="7"/>
  <c r="BI258" i="7"/>
  <c r="BI267" i="7"/>
  <c r="BI275" i="7"/>
  <c r="BI284" i="7"/>
  <c r="BI16" i="7"/>
  <c r="BI32" i="7"/>
  <c r="BI50" i="7"/>
  <c r="BI67" i="7"/>
  <c r="BI84" i="7"/>
  <c r="BI102" i="7"/>
  <c r="BI118" i="7"/>
  <c r="BI134" i="7"/>
  <c r="BI150" i="7"/>
  <c r="BI165" i="7"/>
  <c r="BI183" i="7"/>
  <c r="BI201" i="7"/>
  <c r="BI217" i="7"/>
  <c r="BI233" i="7"/>
  <c r="BI250" i="7"/>
  <c r="BI268" i="7"/>
  <c r="BI285" i="7"/>
  <c r="BI7" i="7"/>
  <c r="BI25" i="7"/>
  <c r="BI41" i="7"/>
  <c r="BI59" i="7"/>
  <c r="BI75" i="7"/>
  <c r="BI93" i="7"/>
  <c r="BI126" i="7"/>
  <c r="BI142" i="7"/>
  <c r="BI156" i="7"/>
  <c r="BI174" i="7"/>
  <c r="BI192" i="7"/>
  <c r="BI210" i="7"/>
  <c r="BI225" i="7"/>
  <c r="BI242" i="7"/>
  <c r="BI259" i="7"/>
  <c r="BI276" i="7"/>
  <c r="BI303" i="7"/>
  <c r="BI320" i="7"/>
  <c r="BI337" i="7"/>
  <c r="BI353" i="7"/>
  <c r="BI370" i="7"/>
  <c r="BI387" i="7"/>
  <c r="BI405" i="7"/>
  <c r="BI422" i="7"/>
  <c r="BI438" i="7"/>
  <c r="BI453" i="7"/>
  <c r="BI469" i="7"/>
  <c r="BI485" i="7"/>
  <c r="BI501" i="7"/>
  <c r="BI518" i="7"/>
  <c r="BI534" i="7"/>
  <c r="BI550" i="7"/>
  <c r="BI564" i="7"/>
  <c r="BI295" i="7"/>
  <c r="BI346" i="7"/>
  <c r="BI361" i="7"/>
  <c r="BI378" i="7"/>
  <c r="BI396" i="7"/>
  <c r="BI414" i="7"/>
  <c r="BI430" i="7"/>
  <c r="BI446" i="7"/>
  <c r="BI510" i="7"/>
  <c r="BI526" i="7"/>
  <c r="BI543" i="7"/>
  <c r="BI557" i="7"/>
  <c r="BI296" i="7"/>
  <c r="BI304" i="7"/>
  <c r="BI312" i="7"/>
  <c r="BI321" i="7"/>
  <c r="BI329" i="7"/>
  <c r="BI338" i="7"/>
  <c r="BI347" i="7"/>
  <c r="BI354" i="7"/>
  <c r="BI362" i="7"/>
  <c r="BI371" i="7"/>
  <c r="BI379" i="7"/>
  <c r="BI388" i="7"/>
  <c r="BI397" i="7"/>
  <c r="BI406" i="7"/>
  <c r="BI415" i="7"/>
  <c r="BI423" i="7"/>
  <c r="BI431" i="7"/>
  <c r="BI439" i="7"/>
  <c r="BI447" i="7"/>
  <c r="BI454" i="7"/>
  <c r="BI462" i="7"/>
  <c r="BI470" i="7"/>
  <c r="BI477" i="7"/>
  <c r="BI486" i="7"/>
  <c r="BI494" i="7"/>
  <c r="BI502" i="7"/>
  <c r="BI511" i="7"/>
  <c r="BI519" i="7"/>
  <c r="BI527" i="7"/>
  <c r="BI535" i="7"/>
  <c r="BI544" i="7"/>
  <c r="BI551" i="7"/>
  <c r="BI558" i="7"/>
  <c r="BI565" i="7"/>
  <c r="BI297" i="7"/>
  <c r="BI313" i="7"/>
  <c r="BI330" i="7"/>
  <c r="BI348" i="7"/>
  <c r="BI363" i="7"/>
  <c r="BI380" i="7"/>
  <c r="BI398" i="7"/>
  <c r="BI416" i="7"/>
  <c r="BI432" i="7"/>
  <c r="BI448" i="7"/>
  <c r="BI463" i="7"/>
  <c r="BI478" i="7"/>
  <c r="BI495" i="7"/>
  <c r="BI512" i="7"/>
  <c r="BI528" i="7"/>
  <c r="BI545" i="7"/>
  <c r="BI559" i="7"/>
  <c r="BI305" i="7"/>
  <c r="BI322" i="7"/>
  <c r="BI339" i="7"/>
  <c r="BI355" i="7"/>
  <c r="BI372" i="7"/>
  <c r="BI389" i="7"/>
  <c r="BI407" i="7"/>
  <c r="BI424" i="7"/>
  <c r="BI440" i="7"/>
  <c r="BI455" i="7"/>
  <c r="BI471" i="7"/>
  <c r="BI487" i="7"/>
  <c r="BI503" i="7"/>
  <c r="BI520" i="7"/>
  <c r="BI536" i="7"/>
  <c r="BI552" i="7"/>
  <c r="BI566" i="7"/>
  <c r="BI574" i="7"/>
  <c r="BI590" i="7"/>
  <c r="BI604" i="7"/>
  <c r="BI621" i="7"/>
  <c r="BI639" i="7"/>
  <c r="BI653" i="7"/>
  <c r="BI670" i="7"/>
  <c r="BI687" i="7"/>
  <c r="BI703" i="7"/>
  <c r="BI720" i="7"/>
  <c r="BI738" i="7"/>
  <c r="BI755" i="7"/>
  <c r="BI772" i="7"/>
  <c r="BI789" i="7"/>
  <c r="BI806" i="7"/>
  <c r="BI822" i="7"/>
  <c r="BI839" i="7"/>
  <c r="BI582" i="7"/>
  <c r="BI613" i="7"/>
  <c r="BI630" i="7"/>
  <c r="BI662" i="7"/>
  <c r="BI679" i="7"/>
  <c r="BI694" i="7"/>
  <c r="BI729" i="7"/>
  <c r="BI797" i="7"/>
  <c r="BI814" i="7"/>
  <c r="BI830" i="7"/>
  <c r="BI847" i="7"/>
  <c r="BI575" i="7"/>
  <c r="BI583" i="7"/>
  <c r="BI591" i="7"/>
  <c r="BI598" i="7"/>
  <c r="BI605" i="7"/>
  <c r="BI614" i="7"/>
  <c r="BI622" i="7"/>
  <c r="BI631" i="7"/>
  <c r="BI640" i="7"/>
  <c r="BI647" i="7"/>
  <c r="BI654" i="7"/>
  <c r="BI663" i="7"/>
  <c r="BI671" i="7"/>
  <c r="BI680" i="7"/>
  <c r="BI688" i="7"/>
  <c r="BI695" i="7"/>
  <c r="BI704" i="7"/>
  <c r="BI712" i="7"/>
  <c r="BI721" i="7"/>
  <c r="BI730" i="7"/>
  <c r="BI739" i="7"/>
  <c r="BI747" i="7"/>
  <c r="BI756" i="7"/>
  <c r="BI764" i="7"/>
  <c r="BI773" i="7"/>
  <c r="BI781" i="7"/>
  <c r="BI790" i="7"/>
  <c r="BI798" i="7"/>
  <c r="BI807" i="7"/>
  <c r="BI815" i="7"/>
  <c r="BI823" i="7"/>
  <c r="BI831" i="7"/>
  <c r="BI840" i="7"/>
  <c r="BI848" i="7"/>
  <c r="BI584" i="7"/>
  <c r="BI599" i="7"/>
  <c r="BI615" i="7"/>
  <c r="BI632" i="7"/>
  <c r="BI648" i="7"/>
  <c r="BI664" i="7"/>
  <c r="BI681" i="7"/>
  <c r="BI696" i="7"/>
  <c r="BI713" i="7"/>
  <c r="BI731" i="7"/>
  <c r="BI748" i="7"/>
  <c r="BI765" i="7"/>
  <c r="BI782" i="7"/>
  <c r="BI799" i="7"/>
  <c r="BI816" i="7"/>
  <c r="BI832" i="7"/>
  <c r="BI849" i="7"/>
  <c r="BI576" i="7"/>
  <c r="BI592" i="7"/>
  <c r="BI606" i="7"/>
  <c r="BI623" i="7"/>
  <c r="BI641" i="7"/>
  <c r="BI655" i="7"/>
  <c r="BI672" i="7"/>
  <c r="BI689" i="7"/>
  <c r="BI705" i="7"/>
  <c r="BI722" i="7"/>
  <c r="BI740" i="7"/>
  <c r="BI757" i="7"/>
  <c r="BI774" i="7"/>
  <c r="BI791" i="7"/>
  <c r="BI808" i="7"/>
  <c r="BI824" i="7"/>
  <c r="BI841" i="7"/>
  <c r="BI17" i="7"/>
  <c r="BI33" i="7"/>
  <c r="BI51" i="7"/>
  <c r="BI68" i="7"/>
  <c r="BI85" i="7"/>
  <c r="BI103" i="7"/>
  <c r="BI119" i="7"/>
  <c r="BI135" i="7"/>
  <c r="BI151" i="7"/>
  <c r="BI166" i="7"/>
  <c r="BI184" i="7"/>
  <c r="BI202" i="7"/>
  <c r="BI218" i="7"/>
  <c r="BI234" i="7"/>
  <c r="BI251" i="7"/>
  <c r="BI269" i="7"/>
  <c r="BI286" i="7"/>
  <c r="BI8" i="7"/>
  <c r="BI26" i="7"/>
  <c r="BI42" i="7"/>
  <c r="BI60" i="7"/>
  <c r="BI76" i="7"/>
  <c r="BI94" i="7"/>
  <c r="BI110" i="7"/>
  <c r="BI127" i="7"/>
  <c r="BI143" i="7"/>
  <c r="BI157" i="7"/>
  <c r="BI175" i="7"/>
  <c r="BI193" i="7"/>
  <c r="BI211" i="7"/>
  <c r="BI226" i="7"/>
  <c r="BI243" i="7"/>
  <c r="BI260" i="7"/>
  <c r="BI277" i="7"/>
  <c r="BI9" i="7"/>
  <c r="BI18" i="7"/>
  <c r="BI34" i="7"/>
  <c r="BI43" i="7"/>
  <c r="BI52" i="7"/>
  <c r="BI61" i="7"/>
  <c r="BI69" i="7"/>
  <c r="BI77" i="7"/>
  <c r="BI86" i="7"/>
  <c r="BI95" i="7"/>
  <c r="BI111" i="7"/>
  <c r="BI128" i="7"/>
  <c r="BI144" i="7"/>
  <c r="BI158" i="7"/>
  <c r="BI167" i="7"/>
  <c r="BI176" i="7"/>
  <c r="BI185" i="7"/>
  <c r="BI194" i="7"/>
  <c r="BI203" i="7"/>
  <c r="BI212" i="7"/>
  <c r="BI227" i="7"/>
  <c r="BI235" i="7"/>
  <c r="BI252" i="7"/>
  <c r="BI261" i="7"/>
  <c r="BI278" i="7"/>
  <c r="BI287" i="7"/>
  <c r="BI10" i="7"/>
  <c r="BI27" i="7"/>
  <c r="BI44" i="7"/>
  <c r="BI62" i="7"/>
  <c r="BI78" i="7"/>
  <c r="BI96" i="7"/>
  <c r="BI112" i="7"/>
  <c r="BI129" i="7"/>
  <c r="BI145" i="7"/>
  <c r="BI159" i="7"/>
  <c r="BI177" i="7"/>
  <c r="BI195" i="7"/>
  <c r="BI213" i="7"/>
  <c r="BI228" i="7"/>
  <c r="BI244" i="7"/>
  <c r="BI262" i="7"/>
  <c r="BI279" i="7"/>
  <c r="BI19" i="7"/>
  <c r="BI35" i="7"/>
  <c r="BI53" i="7"/>
  <c r="BI70" i="7"/>
  <c r="BI87" i="7"/>
  <c r="BI104" i="7"/>
  <c r="BI120" i="7"/>
  <c r="BI136" i="7"/>
  <c r="BI152" i="7"/>
  <c r="BI168" i="7"/>
  <c r="BI186" i="7"/>
  <c r="BI204" i="7"/>
  <c r="BI219" i="7"/>
  <c r="BI236" i="7"/>
  <c r="BI253" i="7"/>
  <c r="BI270" i="7"/>
  <c r="BI288" i="7"/>
  <c r="BI298" i="7"/>
  <c r="BI314" i="7"/>
  <c r="BI331" i="7"/>
  <c r="BI349" i="7"/>
  <c r="BI364" i="7"/>
  <c r="BI381" i="7"/>
  <c r="BI399" i="7"/>
  <c r="BI417" i="7"/>
  <c r="BI433" i="7"/>
  <c r="BI449" i="7"/>
  <c r="BI464" i="7"/>
  <c r="BI479" i="7"/>
  <c r="BI496" i="7"/>
  <c r="BI513" i="7"/>
  <c r="BI529" i="7"/>
  <c r="BI546" i="7"/>
  <c r="BI560" i="7"/>
  <c r="BI306" i="7"/>
  <c r="BI323" i="7"/>
  <c r="BI340" i="7"/>
  <c r="BI356" i="7"/>
  <c r="BI373" i="7"/>
  <c r="BI390" i="7"/>
  <c r="BI408" i="7"/>
  <c r="BI425" i="7"/>
  <c r="BI441" i="7"/>
  <c r="BI456" i="7"/>
  <c r="BI472" i="7"/>
  <c r="BI488" i="7"/>
  <c r="BI504" i="7"/>
  <c r="BI521" i="7"/>
  <c r="BI537" i="7"/>
  <c r="BI553" i="7"/>
  <c r="BI567" i="7"/>
  <c r="BI299" i="7"/>
  <c r="BI307" i="7"/>
  <c r="BI315" i="7"/>
  <c r="BI324" i="7"/>
  <c r="BI332" i="7"/>
  <c r="BI341" i="7"/>
  <c r="BI350" i="7"/>
  <c r="BI357" i="7"/>
  <c r="BI365" i="7"/>
  <c r="BI374" i="7"/>
  <c r="BI382" i="7"/>
  <c r="BI391" i="7"/>
  <c r="BI400" i="7"/>
  <c r="BI409" i="7"/>
  <c r="BI418" i="7"/>
  <c r="BI426" i="7"/>
  <c r="BI434" i="7"/>
  <c r="BI442" i="7"/>
  <c r="BI450" i="7"/>
  <c r="BI457" i="7"/>
  <c r="BI465" i="7"/>
  <c r="BI473" i="7"/>
  <c r="BI480" i="7"/>
  <c r="BI489" i="7"/>
  <c r="BI497" i="7"/>
  <c r="BI505" i="7"/>
  <c r="BI514" i="7"/>
  <c r="BI522" i="7"/>
  <c r="BI530" i="7"/>
  <c r="BI538" i="7"/>
  <c r="BI547" i="7"/>
  <c r="BI554" i="7"/>
  <c r="BI561" i="7"/>
  <c r="BI568" i="7"/>
  <c r="BI308" i="7"/>
  <c r="BI325" i="7"/>
  <c r="BI342" i="7"/>
  <c r="BI358" i="7"/>
  <c r="BI375" i="7"/>
  <c r="BI392" i="7"/>
  <c r="BI410" i="7"/>
  <c r="BI427" i="7"/>
  <c r="BI443" i="7"/>
  <c r="BI458" i="7"/>
  <c r="BI474" i="7"/>
  <c r="BI490" i="7"/>
  <c r="BI506" i="7"/>
  <c r="BI523" i="7"/>
  <c r="BI539" i="7"/>
  <c r="BI555" i="7"/>
  <c r="BI569" i="7"/>
  <c r="BI300" i="7"/>
  <c r="BI316" i="7"/>
  <c r="BI333" i="7"/>
  <c r="BI366" i="7"/>
  <c r="BI383" i="7"/>
  <c r="BI401" i="7"/>
  <c r="BI481" i="7"/>
  <c r="BI498" i="7"/>
  <c r="BI515" i="7"/>
  <c r="BI585" i="7"/>
  <c r="BI600" i="7"/>
  <c r="BI616" i="7"/>
  <c r="BI633" i="7"/>
  <c r="BI649" i="7"/>
  <c r="BI665" i="7"/>
  <c r="BI682" i="7"/>
  <c r="BI697" i="7"/>
  <c r="BI714" i="7"/>
  <c r="BI732" i="7"/>
  <c r="BI749" i="7"/>
  <c r="BI766" i="7"/>
  <c r="BI783" i="7"/>
  <c r="BI800" i="7"/>
  <c r="BI817" i="7"/>
  <c r="BI833" i="7"/>
  <c r="BI850" i="7"/>
  <c r="BI577" i="7"/>
  <c r="BI593" i="7"/>
  <c r="BI607" i="7"/>
  <c r="BI624" i="7"/>
  <c r="BI642" i="7"/>
  <c r="BI656" i="7"/>
  <c r="BI673" i="7"/>
  <c r="BI690" i="7"/>
  <c r="BI706" i="7"/>
  <c r="BI723" i="7"/>
  <c r="BI741" i="7"/>
  <c r="BI758" i="7"/>
  <c r="BI775" i="7"/>
  <c r="BI792" i="7"/>
  <c r="BI809" i="7"/>
  <c r="BI825" i="7"/>
  <c r="BI842" i="7"/>
  <c r="BI578" i="7"/>
  <c r="BI586" i="7"/>
  <c r="BI608" i="7"/>
  <c r="BI617" i="7"/>
  <c r="BI625" i="7"/>
  <c r="BI634" i="7"/>
  <c r="BI657" i="7"/>
  <c r="BI674" i="7"/>
  <c r="BI683" i="7"/>
  <c r="BI698" i="7"/>
  <c r="BI707" i="7"/>
  <c r="BI715" i="7"/>
  <c r="BI724" i="7"/>
  <c r="BI733" i="7"/>
  <c r="BI742" i="7"/>
  <c r="BI750" i="7"/>
  <c r="BI759" i="7"/>
  <c r="BI767" i="7"/>
  <c r="BI776" i="7"/>
  <c r="BI784" i="7"/>
  <c r="BI801" i="7"/>
  <c r="BI818" i="7"/>
  <c r="BI826" i="7"/>
  <c r="BI834" i="7"/>
  <c r="BI851" i="7"/>
  <c r="BI579" i="7"/>
  <c r="BI594" i="7"/>
  <c r="BI609" i="7"/>
  <c r="BI626" i="7"/>
  <c r="BI643" i="7"/>
  <c r="BI658" i="7"/>
  <c r="BI675" i="7"/>
  <c r="BI691" i="7"/>
  <c r="BI708" i="7"/>
  <c r="BI725" i="7"/>
  <c r="BI743" i="7"/>
  <c r="BI760" i="7"/>
  <c r="BI777" i="7"/>
  <c r="BI793" i="7"/>
  <c r="BI810" i="7"/>
  <c r="BI827" i="7"/>
  <c r="BI843" i="7"/>
  <c r="BI587" i="7"/>
  <c r="BI601" i="7"/>
  <c r="BI618" i="7"/>
  <c r="BI635" i="7"/>
  <c r="BI650" i="7"/>
  <c r="BI666" i="7"/>
  <c r="BI684" i="7"/>
  <c r="BI699" i="7"/>
  <c r="BI716" i="7"/>
  <c r="BI734" i="7"/>
  <c r="BI751" i="7"/>
  <c r="BI768" i="7"/>
  <c r="BI785" i="7"/>
  <c r="BI802" i="7"/>
  <c r="BI819" i="7"/>
  <c r="BI835" i="7"/>
  <c r="BI852" i="7"/>
  <c r="BI11" i="7"/>
  <c r="BW8" i="7" l="1"/>
  <c r="BV14" i="7"/>
  <c r="BT14" i="7"/>
  <c r="BU14" i="7"/>
  <c r="BT6" i="7"/>
  <c r="BV12" i="7"/>
  <c r="BV8" i="7"/>
  <c r="BT7" i="7"/>
  <c r="BU12" i="7"/>
  <c r="BU8" i="7"/>
  <c r="BT8" i="7"/>
  <c r="BW11" i="7"/>
  <c r="BW7" i="7"/>
  <c r="BT9" i="7"/>
  <c r="BV11" i="7"/>
  <c r="BV7" i="7"/>
  <c r="BT11" i="7"/>
  <c r="BU11" i="7"/>
  <c r="BU7" i="7"/>
  <c r="BT12" i="7"/>
  <c r="BW10" i="7"/>
  <c r="BW6" i="7"/>
  <c r="BT13" i="7"/>
  <c r="BV10" i="7"/>
  <c r="BV6" i="7"/>
  <c r="BT10" i="7"/>
  <c r="BU10" i="7"/>
  <c r="BU6" i="7"/>
  <c r="BW13" i="7"/>
  <c r="BW9" i="7"/>
  <c r="BV13" i="7"/>
  <c r="BV9" i="7"/>
  <c r="BU13" i="7"/>
  <c r="BU9" i="7"/>
  <c r="BW1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이영우</author>
  </authors>
  <commentList>
    <comment ref="N1" authorId="0" shapeId="0" xr:uid="{96A8D7C1-F0F4-44AD-B4B9-831E09862045}">
      <text>
        <r>
          <rPr>
            <b/>
            <sz val="9"/>
            <color indexed="81"/>
            <rFont val="돋움"/>
            <family val="3"/>
            <charset val="129"/>
          </rPr>
          <t>이영우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700nm </t>
        </r>
        <r>
          <rPr>
            <sz val="9"/>
            <color indexed="81"/>
            <rFont val="돋움"/>
            <family val="3"/>
            <charset val="129"/>
          </rPr>
          <t>이하를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이상치라고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봐야하나</t>
        </r>
      </text>
    </comment>
    <comment ref="Q1" authorId="0" shapeId="0" xr:uid="{706B231D-E137-4333-8F58-00145BEBE3A1}">
      <text>
        <r>
          <rPr>
            <b/>
            <sz val="9"/>
            <color indexed="81"/>
            <rFont val="돋움"/>
            <family val="3"/>
            <charset val="129"/>
          </rPr>
          <t>이영우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균일</t>
        </r>
        <r>
          <rPr>
            <sz val="9"/>
            <color indexed="81"/>
            <rFont val="Tahoma"/>
            <family val="2"/>
          </rPr>
          <t xml:space="preserve"> 
1 </t>
        </r>
        <r>
          <rPr>
            <sz val="9"/>
            <color indexed="81"/>
            <rFont val="돋움"/>
            <family val="3"/>
            <charset val="129"/>
          </rPr>
          <t>이상은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오목
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이하는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볼록</t>
        </r>
      </text>
    </comment>
    <comment ref="AD1" authorId="0" shapeId="0" xr:uid="{444193D8-86FD-4935-9971-D2A3D2EF5819}">
      <text>
        <r>
          <rPr>
            <b/>
            <sz val="9"/>
            <color indexed="81"/>
            <rFont val="돋움"/>
            <family val="3"/>
            <charset val="129"/>
          </rPr>
          <t>이영우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이하를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봐야하나
선폭을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얼마나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잡았느냐
크리티컬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디멘션
</t>
        </r>
        <r>
          <rPr>
            <sz val="9"/>
            <color indexed="81"/>
            <rFont val="Tahoma"/>
            <family val="2"/>
          </rPr>
          <t xml:space="preserve">25~55 </t>
        </r>
        <r>
          <rPr>
            <sz val="9"/>
            <color indexed="81"/>
            <rFont val="돋움"/>
            <family val="3"/>
            <charset val="129"/>
          </rPr>
          <t>적정</t>
        </r>
      </text>
    </comment>
    <comment ref="AK1" authorId="0" shapeId="0" xr:uid="{78E7861E-2833-4990-8340-D481B6459AB0}">
      <text>
        <r>
          <rPr>
            <b/>
            <sz val="9"/>
            <color indexed="81"/>
            <rFont val="돋움"/>
            <family val="3"/>
            <charset val="129"/>
          </rPr>
          <t>이영우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>32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wafer num 1~15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</text>
    </comment>
    <comment ref="AL1" authorId="0" shapeId="0" xr:uid="{4F473C98-4C0E-46F4-AA2A-07935EECB879}">
      <text>
        <r>
          <rPr>
            <b/>
            <sz val="9"/>
            <color indexed="81"/>
            <rFont val="돋움"/>
            <family val="3"/>
            <charset val="129"/>
          </rPr>
          <t>이영우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음수가</t>
        </r>
        <r>
          <rPr>
            <sz val="9"/>
            <color indexed="81"/>
            <rFont val="Tahoma"/>
            <family val="2"/>
          </rPr>
          <t xml:space="preserve"> sensitiviy </t>
        </r>
        <r>
          <rPr>
            <sz val="9"/>
            <color indexed="81"/>
            <rFont val="돋움"/>
            <family val="3"/>
            <charset val="129"/>
          </rPr>
          <t>확인했어도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수율로도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없음
</t>
        </r>
      </text>
    </comment>
    <comment ref="AR1" authorId="0" shapeId="0" xr:uid="{C84EB461-A3C3-4010-BB1D-5AD94EAB2657}">
      <text>
        <r>
          <rPr>
            <b/>
            <sz val="9"/>
            <color indexed="81"/>
            <rFont val="돋움"/>
            <family val="3"/>
            <charset val="129"/>
          </rPr>
          <t>이영우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V1" authorId="0" shapeId="0" xr:uid="{673E9CF0-9A07-4BAD-BC94-B00F2947B7B5}">
      <text>
        <r>
          <rPr>
            <b/>
            <sz val="9"/>
            <color indexed="81"/>
            <rFont val="돋움"/>
            <family val="3"/>
            <charset val="129"/>
          </rPr>
          <t>이영우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음수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</t>
        </r>
      </text>
    </comment>
    <comment ref="BD1" authorId="0" shapeId="0" xr:uid="{15BBAE40-D7DF-48C8-A96D-5B3B52727228}">
      <text>
        <r>
          <rPr>
            <b/>
            <sz val="9"/>
            <color indexed="81"/>
            <rFont val="Tahoma"/>
            <family val="2"/>
          </rPr>
          <t>Rapid Thermo Anealing 148, 162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이상치로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봐야하나ㅏ</t>
        </r>
      </text>
    </comment>
  </commentList>
</comments>
</file>

<file path=xl/sharedStrings.xml><?xml version="1.0" encoding="utf-8"?>
<sst xmlns="http://schemas.openxmlformats.org/spreadsheetml/2006/main" count="10344" uniqueCount="1040">
  <si>
    <t>photo_soft_Chamber</t>
  </si>
  <si>
    <t>process 2</t>
  </si>
  <si>
    <t>spin2</t>
  </si>
  <si>
    <t>spin3</t>
  </si>
  <si>
    <t>photoresist_bake</t>
  </si>
  <si>
    <t>No_Die</t>
  </si>
  <si>
    <t>Lot_Num</t>
  </si>
  <si>
    <t>Wafer_Num</t>
  </si>
  <si>
    <t>Datetime</t>
  </si>
  <si>
    <t>Photo</t>
  </si>
  <si>
    <t>NOLSM111</t>
  </si>
  <si>
    <t>17-02-2019 ?? 9:04:30</t>
  </si>
  <si>
    <t>NOLSM212</t>
  </si>
  <si>
    <t>NOLSM313</t>
  </si>
  <si>
    <t>NOLSM414</t>
  </si>
  <si>
    <t>NOLSM515</t>
  </si>
  <si>
    <t>NOLSM616</t>
  </si>
  <si>
    <t>NOLSM717</t>
  </si>
  <si>
    <t>NOLSM818</t>
  </si>
  <si>
    <t>NOLSM919</t>
  </si>
  <si>
    <t>NOLSM10110</t>
  </si>
  <si>
    <t>NOLSM11111</t>
  </si>
  <si>
    <t>NOLSM12112</t>
  </si>
  <si>
    <t>NOLSM13113</t>
  </si>
  <si>
    <t>NOLSM14114</t>
  </si>
  <si>
    <t>NOLSM15115</t>
  </si>
  <si>
    <t>NOLSM16116</t>
  </si>
  <si>
    <t>NOLSM17117</t>
  </si>
  <si>
    <t>NOLSM18118</t>
  </si>
  <si>
    <t>NOLSM19119</t>
  </si>
  <si>
    <t>NOLSM20120</t>
  </si>
  <si>
    <t>NOLSM21121</t>
  </si>
  <si>
    <t>NOLSM22122</t>
  </si>
  <si>
    <t>NOLSM23123</t>
  </si>
  <si>
    <t>NOLSM24124</t>
  </si>
  <si>
    <t>NOLSM25125</t>
  </si>
  <si>
    <t>NOLSM26126</t>
  </si>
  <si>
    <t>NOLSM27127</t>
  </si>
  <si>
    <t>NOLSM2821</t>
  </si>
  <si>
    <t>18-02-2019 ?? 9:04:30</t>
  </si>
  <si>
    <t>NOLSM2922</t>
  </si>
  <si>
    <t>NOLSM3023</t>
  </si>
  <si>
    <t>NOLSM3124</t>
  </si>
  <si>
    <t>NOLSM3225</t>
  </si>
  <si>
    <t>NOLSM3326</t>
  </si>
  <si>
    <t>NOLSM3427</t>
  </si>
  <si>
    <t>NOLSM3528</t>
  </si>
  <si>
    <t>NOLSM3629</t>
  </si>
  <si>
    <t>NOLSM37210</t>
  </si>
  <si>
    <t>NOLSM38211</t>
  </si>
  <si>
    <t>NOLSM39212</t>
  </si>
  <si>
    <t>NOLSM40213</t>
  </si>
  <si>
    <t>NOLSM41214</t>
  </si>
  <si>
    <t>NOLSM42215</t>
  </si>
  <si>
    <t>NOLSM43216</t>
  </si>
  <si>
    <t>NOLSM44217</t>
  </si>
  <si>
    <t>NOLSM45218</t>
  </si>
  <si>
    <t>NOLSM46219</t>
  </si>
  <si>
    <t>NOLSM47220</t>
  </si>
  <si>
    <t>NOLSM48221</t>
  </si>
  <si>
    <t>NOLSM49222</t>
  </si>
  <si>
    <t>NOLSM50223</t>
  </si>
  <si>
    <t>NOLSM51224</t>
  </si>
  <si>
    <t>NOLSM52225</t>
  </si>
  <si>
    <t>NOLSM53226</t>
  </si>
  <si>
    <t>NOLSM54227</t>
  </si>
  <si>
    <t>NOLSM5531</t>
  </si>
  <si>
    <t>19-02-2019 ?? 9:04:30</t>
  </si>
  <si>
    <t>NOLSM5632</t>
  </si>
  <si>
    <t>NOLSM5733</t>
  </si>
  <si>
    <t>NOLSM5834</t>
  </si>
  <si>
    <t>NOLSM5935</t>
  </si>
  <si>
    <t>NOLSM6036</t>
  </si>
  <si>
    <t>NOLSM6137</t>
  </si>
  <si>
    <t>NOLSM6238</t>
  </si>
  <si>
    <t>NOLSM6339</t>
  </si>
  <si>
    <t>NOLSM64310</t>
  </si>
  <si>
    <t>NOLSM65311</t>
  </si>
  <si>
    <t>NOLSM66312</t>
  </si>
  <si>
    <t>NOLSM67313</t>
  </si>
  <si>
    <t>NOLSM68314</t>
  </si>
  <si>
    <t>NOLSM69315</t>
  </si>
  <si>
    <t>NOLSM70316</t>
  </si>
  <si>
    <t>NOLSM71317</t>
  </si>
  <si>
    <t>NOLSM72318</t>
  </si>
  <si>
    <t>NOLSM73319</t>
  </si>
  <si>
    <t>NOLSM74320</t>
  </si>
  <si>
    <t>NOLSM75321</t>
  </si>
  <si>
    <t>NOLSM76322</t>
  </si>
  <si>
    <t>NOLSM77323</t>
  </si>
  <si>
    <t>NOLSM78324</t>
  </si>
  <si>
    <t>NOLSM79325</t>
  </si>
  <si>
    <t>NOLSM80326</t>
  </si>
  <si>
    <t>NOLSM81327</t>
  </si>
  <si>
    <t>NOLSM8241</t>
  </si>
  <si>
    <t>20-02-2019 ?? 9:04:30</t>
  </si>
  <si>
    <t>NOLSM8342</t>
  </si>
  <si>
    <t>NOLSM8443</t>
  </si>
  <si>
    <t>NOLSM8544</t>
  </si>
  <si>
    <t>NOLSM8645</t>
  </si>
  <si>
    <t>NOLSM8746</t>
  </si>
  <si>
    <t>NOLSM8847</t>
  </si>
  <si>
    <t>NOLSM8948</t>
  </si>
  <si>
    <t>NOLSM9049</t>
  </si>
  <si>
    <t>NOLSM91410</t>
  </si>
  <si>
    <t>NOLSM92411</t>
  </si>
  <si>
    <t>NOLSM93412</t>
  </si>
  <si>
    <t>NOLSM94413</t>
  </si>
  <si>
    <t>NOLSM95414</t>
  </si>
  <si>
    <t>NOLSM96415</t>
  </si>
  <si>
    <t>NOLSM97416</t>
  </si>
  <si>
    <t>NOLSM98417</t>
  </si>
  <si>
    <t>NOLSM99418</t>
  </si>
  <si>
    <t>NOLSM100419</t>
  </si>
  <si>
    <t>NOLSM101420</t>
  </si>
  <si>
    <t>NOLSM102421</t>
  </si>
  <si>
    <t>NOLSM103422</t>
  </si>
  <si>
    <t>NOLSM104423</t>
  </si>
  <si>
    <t>NOLSM105424</t>
  </si>
  <si>
    <t>NOLSM106425</t>
  </si>
  <si>
    <t>NOLSM107426</t>
  </si>
  <si>
    <t>NOLSM108427</t>
  </si>
  <si>
    <t>NOLSM10951</t>
  </si>
  <si>
    <t>21-02-2019 ?? 9:04:30</t>
  </si>
  <si>
    <t>NOLSM11052</t>
  </si>
  <si>
    <t>NOLSM11153</t>
  </si>
  <si>
    <t>NOLSM11254</t>
  </si>
  <si>
    <t>NOLSM11355</t>
  </si>
  <si>
    <t>NOLSM11456</t>
  </si>
  <si>
    <t>NOLSM11557</t>
  </si>
  <si>
    <t>NOLSM11658</t>
  </si>
  <si>
    <t>NOLSM11759</t>
  </si>
  <si>
    <t>NOLSM118510</t>
  </si>
  <si>
    <t>NOLSM119511</t>
  </si>
  <si>
    <t>NOLSM120512</t>
  </si>
  <si>
    <t>NOLSM121513</t>
  </si>
  <si>
    <t>NOLSM122514</t>
  </si>
  <si>
    <t>NOLSM123515</t>
  </si>
  <si>
    <t>NOLSM124516</t>
  </si>
  <si>
    <t>NOLSM125517</t>
  </si>
  <si>
    <t>NOLSM126518</t>
  </si>
  <si>
    <t>NOLSM127519</t>
  </si>
  <si>
    <t>NOLSM128520</t>
  </si>
  <si>
    <t>NOLSM129521</t>
  </si>
  <si>
    <t>NOLSM130522</t>
  </si>
  <si>
    <t>NOLSM131523</t>
  </si>
  <si>
    <t>NOLSM132524</t>
  </si>
  <si>
    <t>NOLSM133525</t>
  </si>
  <si>
    <t>NOLSM134526</t>
  </si>
  <si>
    <t>NOLSM135527</t>
  </si>
  <si>
    <t>NOLSM13661</t>
  </si>
  <si>
    <t>22-02-2019 ?? 9:04:30</t>
  </si>
  <si>
    <t>NOLSM13762</t>
  </si>
  <si>
    <t>NOLSM13863</t>
  </si>
  <si>
    <t>NOLSM13964</t>
  </si>
  <si>
    <t>NOLSM14065</t>
  </si>
  <si>
    <t>NOLSM14166</t>
  </si>
  <si>
    <t>NOLSM14267</t>
  </si>
  <si>
    <t>NOLSM14368</t>
  </si>
  <si>
    <t>NOLSM14469</t>
  </si>
  <si>
    <t>NOLSM145610</t>
  </si>
  <si>
    <t>NOLSM146611</t>
  </si>
  <si>
    <t>NOLSM147612</t>
  </si>
  <si>
    <t>NOLSM148613</t>
  </si>
  <si>
    <t>NOLSM149614</t>
  </si>
  <si>
    <t>NOLSM150615</t>
  </si>
  <si>
    <t>NOLSM151616</t>
  </si>
  <si>
    <t>NOLSM152617</t>
  </si>
  <si>
    <t>NOLSM153618</t>
  </si>
  <si>
    <t>NOLSM154619</t>
  </si>
  <si>
    <t>NOLSM155620</t>
  </si>
  <si>
    <t>NOLSM156621</t>
  </si>
  <si>
    <t>NOLSM157622</t>
  </si>
  <si>
    <t>NOLSM158623</t>
  </si>
  <si>
    <t>NOLSM159624</t>
  </si>
  <si>
    <t>NOLSM160625</t>
  </si>
  <si>
    <t>NOLSM161626</t>
  </si>
  <si>
    <t>NOLSM162627</t>
  </si>
  <si>
    <t>NOLSM16371</t>
  </si>
  <si>
    <t>23-02-2019 ?? 9:04:30</t>
  </si>
  <si>
    <t>NOLSM16472</t>
  </si>
  <si>
    <t>NOLSM16573</t>
  </si>
  <si>
    <t>NOLSM16674</t>
  </si>
  <si>
    <t>NOLSM16775</t>
  </si>
  <si>
    <t>NOLSM16876</t>
  </si>
  <si>
    <t>NOLSM16977</t>
  </si>
  <si>
    <t>NOLSM17078</t>
  </si>
  <si>
    <t>NOLSM17179</t>
  </si>
  <si>
    <t>NOLSM172710</t>
  </si>
  <si>
    <t>NOLSM173711</t>
  </si>
  <si>
    <t>NOLSM174712</t>
  </si>
  <si>
    <t>NOLSM175713</t>
  </si>
  <si>
    <t>NOLSM176714</t>
  </si>
  <si>
    <t>NOLSM177715</t>
  </si>
  <si>
    <t>NOLSM178716</t>
  </si>
  <si>
    <t>NOLSM179717</t>
  </si>
  <si>
    <t>NOLSM180718</t>
  </si>
  <si>
    <t>NOLSM181719</t>
  </si>
  <si>
    <t>NOLSM182720</t>
  </si>
  <si>
    <t>NOLSM183721</t>
  </si>
  <si>
    <t>NOLSM184722</t>
  </si>
  <si>
    <t>NOLSM185723</t>
  </si>
  <si>
    <t>NOLSM186724</t>
  </si>
  <si>
    <t>NOLSM187725</t>
  </si>
  <si>
    <t>NOLSM188726</t>
  </si>
  <si>
    <t>NOLSM189727</t>
  </si>
  <si>
    <t>NOLSM19081</t>
  </si>
  <si>
    <t>24-02-2019 ?? 9:04:30</t>
  </si>
  <si>
    <t>NOLSM19182</t>
  </si>
  <si>
    <t>NOLSM19283</t>
  </si>
  <si>
    <t>NOLSM19384</t>
  </si>
  <si>
    <t>NOLSM19485</t>
  </si>
  <si>
    <t>NOLSM19586</t>
  </si>
  <si>
    <t>NOLSM19687</t>
  </si>
  <si>
    <t>NOLSM19788</t>
  </si>
  <si>
    <t>NOLSM19889</t>
  </si>
  <si>
    <t>NOLSM199810</t>
  </si>
  <si>
    <t>NOLSM200811</t>
  </si>
  <si>
    <t>NOLSM201812</t>
  </si>
  <si>
    <t>NOLSM202813</t>
  </si>
  <si>
    <t>NOLSM203814</t>
  </si>
  <si>
    <t>NOLSM204815</t>
  </si>
  <si>
    <t>NOLSM205816</t>
  </si>
  <si>
    <t>NOLSM206817</t>
  </si>
  <si>
    <t>NOLSM207818</t>
  </si>
  <si>
    <t>NOLSM208819</t>
  </si>
  <si>
    <t>NOLSM209820</t>
  </si>
  <si>
    <t>NOLSM210821</t>
  </si>
  <si>
    <t>NOLSM211822</t>
  </si>
  <si>
    <t>NOLSM212823</t>
  </si>
  <si>
    <t>NOLSM213824</t>
  </si>
  <si>
    <t>NOLSM214825</t>
  </si>
  <si>
    <t>NOLSM215826</t>
  </si>
  <si>
    <t>NOLSM216827</t>
  </si>
  <si>
    <t>NOLSM21791</t>
  </si>
  <si>
    <t>25-02-2019 ?? 9:04:30</t>
  </si>
  <si>
    <t>NOLSM21892</t>
  </si>
  <si>
    <t>NOLSM21993</t>
  </si>
  <si>
    <t>NOLSM22094</t>
  </si>
  <si>
    <t>NOLSM22195</t>
  </si>
  <si>
    <t>NOLSM22296</t>
  </si>
  <si>
    <t>NOLSM22397</t>
  </si>
  <si>
    <t>NOLSM22498</t>
  </si>
  <si>
    <t>NOLSM22599</t>
  </si>
  <si>
    <t>NOLSM226910</t>
  </si>
  <si>
    <t>NOLSM227911</t>
  </si>
  <si>
    <t>NOLSM228912</t>
  </si>
  <si>
    <t>NOLSM229913</t>
  </si>
  <si>
    <t>NOLSM230914</t>
  </si>
  <si>
    <t>NOLSM231915</t>
  </si>
  <si>
    <t>NOLSM232916</t>
  </si>
  <si>
    <t>NOLSM233917</t>
  </si>
  <si>
    <t>NOLSM234918</t>
  </si>
  <si>
    <t>NOLSM235919</t>
  </si>
  <si>
    <t>NOLSM236920</t>
  </si>
  <si>
    <t>NOLSM237921</t>
  </si>
  <si>
    <t>NOLSM238922</t>
  </si>
  <si>
    <t>NOLSM239923</t>
  </si>
  <si>
    <t>NOLSM240924</t>
  </si>
  <si>
    <t>NOLSM241925</t>
  </si>
  <si>
    <t>NOLSM242926</t>
  </si>
  <si>
    <t>NOLSM243927</t>
  </si>
  <si>
    <t>NOLSM244101</t>
  </si>
  <si>
    <t>26-02-2019 ?? 9:04:30</t>
  </si>
  <si>
    <t>NOLSM245102</t>
  </si>
  <si>
    <t>NOLSM246103</t>
  </si>
  <si>
    <t>NOLSM247104</t>
  </si>
  <si>
    <t>NOLSM248105</t>
  </si>
  <si>
    <t>NOLSM249106</t>
  </si>
  <si>
    <t>NOLSM250107</t>
  </si>
  <si>
    <t>NOLSM251108</t>
  </si>
  <si>
    <t>NOLSM252109</t>
  </si>
  <si>
    <t>NOLSM2531010</t>
  </si>
  <si>
    <t>NOLSM2541011</t>
  </si>
  <si>
    <t>NOLSM2551012</t>
  </si>
  <si>
    <t>NOLSM2561013</t>
  </si>
  <si>
    <t>NOLSM2571014</t>
  </si>
  <si>
    <t>NOLSM2581015</t>
  </si>
  <si>
    <t>NOLSM2591016</t>
  </si>
  <si>
    <t>NOLSM2601017</t>
  </si>
  <si>
    <t>NOLSM2611018</t>
  </si>
  <si>
    <t>NOLSM2621019</t>
  </si>
  <si>
    <t>NOLSM2631020</t>
  </si>
  <si>
    <t>NOLSM2641021</t>
  </si>
  <si>
    <t>NOLSM2651022</t>
  </si>
  <si>
    <t>NOLSM2661023</t>
  </si>
  <si>
    <t>NOLSM2671024</t>
  </si>
  <si>
    <t>NOLSM2681025</t>
  </si>
  <si>
    <t>NOLSM2691026</t>
  </si>
  <si>
    <t>NOLSM2701027</t>
  </si>
  <si>
    <t>NOLSM271111</t>
  </si>
  <si>
    <t>27-02-2019 ?? 9:04:30</t>
  </si>
  <si>
    <t>NOLSM272112</t>
  </si>
  <si>
    <t>NOLSM273113</t>
  </si>
  <si>
    <t>NOLSM274114</t>
  </si>
  <si>
    <t>NOLSM275115</t>
  </si>
  <si>
    <t>NOLSM276116</t>
  </si>
  <si>
    <t>NOLSM277117</t>
  </si>
  <si>
    <t>NOLSM278118</t>
  </si>
  <si>
    <t>NOLSM279119</t>
  </si>
  <si>
    <t>NOLSM2801110</t>
  </si>
  <si>
    <t>NOLSM2811111</t>
  </si>
  <si>
    <t>NOLSM2821112</t>
  </si>
  <si>
    <t>NOLSM2831113</t>
  </si>
  <si>
    <t>NOLSM2841114</t>
  </si>
  <si>
    <t>NOLSM2851115</t>
  </si>
  <si>
    <t>NOLSM2861116</t>
  </si>
  <si>
    <t>NOLSM2871117</t>
  </si>
  <si>
    <t>NOLSM2881118</t>
  </si>
  <si>
    <t>NOLSM2891119</t>
  </si>
  <si>
    <t>NOLSM2901120</t>
  </si>
  <si>
    <t>NOLSM2911121</t>
  </si>
  <si>
    <t>NOLSM2921122</t>
  </si>
  <si>
    <t>NOLSM2931123</t>
  </si>
  <si>
    <t>NOLSM2941124</t>
  </si>
  <si>
    <t>NOLSM2951125</t>
  </si>
  <si>
    <t>NOLSM2961126</t>
  </si>
  <si>
    <t>NOLSM2971127</t>
  </si>
  <si>
    <t>NOLSM298121</t>
  </si>
  <si>
    <t>28-02-2019 ?? 9:04:30</t>
  </si>
  <si>
    <t>NOLSM299122</t>
  </si>
  <si>
    <t>NOLSM300123</t>
  </si>
  <si>
    <t>NOLSM301124</t>
  </si>
  <si>
    <t>NOLSM302125</t>
  </si>
  <si>
    <t>NOLSM303126</t>
  </si>
  <si>
    <t>NOLSM304127</t>
  </si>
  <si>
    <t>NOLSM305128</t>
  </si>
  <si>
    <t>NOLSM306129</t>
  </si>
  <si>
    <t>NOLSM3071210</t>
  </si>
  <si>
    <t>NOLSM3081211</t>
  </si>
  <si>
    <t>NOLSM3091212</t>
  </si>
  <si>
    <t>NOLSM3101213</t>
  </si>
  <si>
    <t>NOLSM3111214</t>
  </si>
  <si>
    <t>NOLSM3121215</t>
  </si>
  <si>
    <t>NOLSM3131216</t>
  </si>
  <si>
    <t>NOLSM3141217</t>
  </si>
  <si>
    <t>NOLSM3151218</t>
  </si>
  <si>
    <t>NOLSM3161219</t>
  </si>
  <si>
    <t>NOLSM3171220</t>
  </si>
  <si>
    <t>NOLSM3181221</t>
  </si>
  <si>
    <t>NOLSM3191222</t>
  </si>
  <si>
    <t>NOLSM3201223</t>
  </si>
  <si>
    <t>NOLSM3211224</t>
  </si>
  <si>
    <t>NOLSM3221225</t>
  </si>
  <si>
    <t>NOLSM3231226</t>
  </si>
  <si>
    <t>NOLSM3241227</t>
  </si>
  <si>
    <t>NOLSM325131</t>
  </si>
  <si>
    <t>01-03-2019 ?? 9:04:30</t>
  </si>
  <si>
    <t>NOLSM326132</t>
  </si>
  <si>
    <t>NOLSM327133</t>
  </si>
  <si>
    <t>NOLSM328134</t>
  </si>
  <si>
    <t>NOLSM329135</t>
  </si>
  <si>
    <t>NOLSM330136</t>
  </si>
  <si>
    <t>NOLSM331137</t>
  </si>
  <si>
    <t>NOLSM332138</t>
  </si>
  <si>
    <t>NOLSM333139</t>
  </si>
  <si>
    <t>NOLSM3341310</t>
  </si>
  <si>
    <t>NOLSM3351311</t>
  </si>
  <si>
    <t>NOLSM3361312</t>
  </si>
  <si>
    <t>NOLSM3371313</t>
  </si>
  <si>
    <t>NOLSM3381314</t>
  </si>
  <si>
    <t>NOLSM3391315</t>
  </si>
  <si>
    <t>NOLSM3401316</t>
  </si>
  <si>
    <t>NOLSM3411317</t>
  </si>
  <si>
    <t>NOLSM3421318</t>
  </si>
  <si>
    <t>NOLSM3431319</t>
  </si>
  <si>
    <t>NOLSM3441320</t>
  </si>
  <si>
    <t>NOLSM3451321</t>
  </si>
  <si>
    <t>NOLSM3461322</t>
  </si>
  <si>
    <t>NOLSM3471323</t>
  </si>
  <si>
    <t>NOLSM3481324</t>
  </si>
  <si>
    <t>NOLSM3491325</t>
  </si>
  <si>
    <t>NOLSM3501326</t>
  </si>
  <si>
    <t>NOLSM3511327</t>
  </si>
  <si>
    <t>NOLSM352141</t>
  </si>
  <si>
    <t>02-03-2019 ?? 9:04:30</t>
  </si>
  <si>
    <t>NOLSM353142</t>
  </si>
  <si>
    <t>NOLSM354143</t>
  </si>
  <si>
    <t>NOLSM355144</t>
  </si>
  <si>
    <t>NOLSM356145</t>
  </si>
  <si>
    <t>NOLSM357146</t>
  </si>
  <si>
    <t>NOLSM358147</t>
  </si>
  <si>
    <t>NOLSM359148</t>
  </si>
  <si>
    <t>NOLSM360149</t>
  </si>
  <si>
    <t>NOLSM3611410</t>
  </si>
  <si>
    <t>NOLSM3621411</t>
  </si>
  <si>
    <t>NOLSM3631412</t>
  </si>
  <si>
    <t>NOLSM3641413</t>
  </si>
  <si>
    <t>NOLSM3651414</t>
  </si>
  <si>
    <t>NOLSM3661415</t>
  </si>
  <si>
    <t>NOLSM3671416</t>
  </si>
  <si>
    <t>NOLSM3681417</t>
  </si>
  <si>
    <t>NOLSM3691418</t>
  </si>
  <si>
    <t>NOLSM3701419</t>
  </si>
  <si>
    <t>NOLSM3711420</t>
  </si>
  <si>
    <t>NOLSM3721421</t>
  </si>
  <si>
    <t>NOLSM3731422</t>
  </si>
  <si>
    <t>NOLSM3741423</t>
  </si>
  <si>
    <t>NOLSM3751424</t>
  </si>
  <si>
    <t>NOLSM3761425</t>
  </si>
  <si>
    <t>NOLSM3771426</t>
  </si>
  <si>
    <t>NOLSM3781427</t>
  </si>
  <si>
    <t>NOLSM379151</t>
  </si>
  <si>
    <t>03-03-2019 ?? 9:04:30</t>
  </si>
  <si>
    <t>NOLSM380152</t>
  </si>
  <si>
    <t>NOLSM381153</t>
  </si>
  <si>
    <t>NOLSM382154</t>
  </si>
  <si>
    <t>NOLSM383155</t>
  </si>
  <si>
    <t>NOLSM384156</t>
  </si>
  <si>
    <t>NOLSM385157</t>
  </si>
  <si>
    <t>NOLSM386158</t>
  </si>
  <si>
    <t>NOLSM387159</t>
  </si>
  <si>
    <t>NOLSM3881510</t>
  </si>
  <si>
    <t>NOLSM3891511</t>
  </si>
  <si>
    <t>NOLSM3901512</t>
  </si>
  <si>
    <t>NOLSM3911513</t>
  </si>
  <si>
    <t>NOLSM3921514</t>
  </si>
  <si>
    <t>NOLSM3931515</t>
  </si>
  <si>
    <t>NOLSM3941516</t>
  </si>
  <si>
    <t>NOLSM3951517</t>
  </si>
  <si>
    <t>NOLSM3961518</t>
  </si>
  <si>
    <t>NOLSM3971519</t>
  </si>
  <si>
    <t>NOLSM3981520</t>
  </si>
  <si>
    <t>NOLSM3991521</t>
  </si>
  <si>
    <t>NOLSM4001522</t>
  </si>
  <si>
    <t>NOLSM4011523</t>
  </si>
  <si>
    <t>NOLSM4021524</t>
  </si>
  <si>
    <t>NOLSM4031525</t>
  </si>
  <si>
    <t>NOLSM4041526</t>
  </si>
  <si>
    <t>NOLSM4051527</t>
  </si>
  <si>
    <t>NOLSM406161</t>
  </si>
  <si>
    <t>04-03-2019 ?? 9:04:30</t>
  </si>
  <si>
    <t>NOLSM407162</t>
  </si>
  <si>
    <t>NOLSM408163</t>
  </si>
  <si>
    <t>NOLSM409164</t>
  </si>
  <si>
    <t>NOLSM410165</t>
  </si>
  <si>
    <t>NOLSM411166</t>
  </si>
  <si>
    <t>NOLSM412167</t>
  </si>
  <si>
    <t>NOLSM413168</t>
  </si>
  <si>
    <t>NOLSM414169</t>
  </si>
  <si>
    <t>NOLSM4151610</t>
  </si>
  <si>
    <t>NOLSM4161611</t>
  </si>
  <si>
    <t>NOLSM4171612</t>
  </si>
  <si>
    <t>NOLSM4181613</t>
  </si>
  <si>
    <t>NOLSM4191614</t>
  </si>
  <si>
    <t>NOLSM4201615</t>
  </si>
  <si>
    <t>NOLSM4211616</t>
  </si>
  <si>
    <t>NOLSM4221617</t>
  </si>
  <si>
    <t>NOLSM4231618</t>
  </si>
  <si>
    <t>NOLSM4241619</t>
  </si>
  <si>
    <t>NOLSM4251620</t>
  </si>
  <si>
    <t>NOLSM4261621</t>
  </si>
  <si>
    <t>NOLSM4271622</t>
  </si>
  <si>
    <t>NOLSM4281623</t>
  </si>
  <si>
    <t>NOLSM4291624</t>
  </si>
  <si>
    <t>NOLSM4301625</t>
  </si>
  <si>
    <t>NOLSM4311626</t>
  </si>
  <si>
    <t>NOLSM4321627</t>
  </si>
  <si>
    <t>NOLSM433171</t>
  </si>
  <si>
    <t>05-03-2019 ?? 9:04:30</t>
  </si>
  <si>
    <t>NOLSM434172</t>
  </si>
  <si>
    <t>NOLSM435173</t>
  </si>
  <si>
    <t>NOLSM436174</t>
  </si>
  <si>
    <t>NOLSM437175</t>
  </si>
  <si>
    <t>NOLSM438176</t>
  </si>
  <si>
    <t>NOLSM439177</t>
  </si>
  <si>
    <t>NOLSM440178</t>
  </si>
  <si>
    <t>NOLSM441179</t>
  </si>
  <si>
    <t>NOLSM4421710</t>
  </si>
  <si>
    <t>NOLSM4431711</t>
  </si>
  <si>
    <t>NOLSM4441712</t>
  </si>
  <si>
    <t>NOLSM4451713</t>
  </si>
  <si>
    <t>NOLSM4461714</t>
  </si>
  <si>
    <t>NOLSM4471715</t>
  </si>
  <si>
    <t>NOLSM4481716</t>
  </si>
  <si>
    <t>NOLSM4491717</t>
  </si>
  <si>
    <t>NOLSM4501718</t>
  </si>
  <si>
    <t>NOLSM4511719</t>
  </si>
  <si>
    <t>NOLSM4521720</t>
  </si>
  <si>
    <t>NOLSM4531721</t>
  </si>
  <si>
    <t>NOLSM4541722</t>
  </si>
  <si>
    <t>NOLSM4551723</t>
  </si>
  <si>
    <t>NOLSM4561724</t>
  </si>
  <si>
    <t>NOLSM4571725</t>
  </si>
  <si>
    <t>NOLSM4581726</t>
  </si>
  <si>
    <t>NOLSM4591727</t>
  </si>
  <si>
    <t>NOLSM460181</t>
  </si>
  <si>
    <t>06-03-2019 ?? 9:04:30</t>
  </si>
  <si>
    <t>NOLSM461182</t>
  </si>
  <si>
    <t>NOLSM462183</t>
  </si>
  <si>
    <t>NOLSM463184</t>
  </si>
  <si>
    <t>NOLSM464185</t>
  </si>
  <si>
    <t>NOLSM465186</t>
  </si>
  <si>
    <t>NOLSM466187</t>
  </si>
  <si>
    <t>NOLSM467188</t>
  </si>
  <si>
    <t>NOLSM468189</t>
  </si>
  <si>
    <t>NOLSM4691810</t>
  </si>
  <si>
    <t>NOLSM4701811</t>
  </si>
  <si>
    <t>NOLSM4711812</t>
  </si>
  <si>
    <t>NOLSM4721813</t>
  </si>
  <si>
    <t>NOLSM4731814</t>
  </si>
  <si>
    <t>NOLSM4741815</t>
  </si>
  <si>
    <t>NOLSM4751816</t>
  </si>
  <si>
    <t>NOLSM4761817</t>
  </si>
  <si>
    <t>NOLSM4771818</t>
  </si>
  <si>
    <t>NOLSM4781819</t>
  </si>
  <si>
    <t>NOLSM4791820</t>
  </si>
  <si>
    <t>NOLSM4801821</t>
  </si>
  <si>
    <t>NOLSM4811822</t>
  </si>
  <si>
    <t>NOLSM4821823</t>
  </si>
  <si>
    <t>NOLSM4831824</t>
  </si>
  <si>
    <t>NOLSM4841825</t>
  </si>
  <si>
    <t>NOLSM4851826</t>
  </si>
  <si>
    <t>NOLSM4861827</t>
  </si>
  <si>
    <t>NOLSM487191</t>
  </si>
  <si>
    <t>07-03-2019 ?? 9:04:30</t>
  </si>
  <si>
    <t>NOLSM488192</t>
  </si>
  <si>
    <t>NOLSM489193</t>
  </si>
  <si>
    <t>NOLSM490194</t>
  </si>
  <si>
    <t>NOLSM491195</t>
  </si>
  <si>
    <t>NOLSM492196</t>
  </si>
  <si>
    <t>NOLSM493197</t>
  </si>
  <si>
    <t>NOLSM494198</t>
  </si>
  <si>
    <t>NOLSM495199</t>
  </si>
  <si>
    <t>NOLSM4961910</t>
  </si>
  <si>
    <t>NOLSM4971911</t>
  </si>
  <si>
    <t>NOLSM4981912</t>
  </si>
  <si>
    <t>NOLSM4991913</t>
  </si>
  <si>
    <t>NOLSM5001914</t>
  </si>
  <si>
    <t>NOLSM5011915</t>
  </si>
  <si>
    <t>NOLSM5021916</t>
  </si>
  <si>
    <t>NOLSM5031917</t>
  </si>
  <si>
    <t>NOLSM5041918</t>
  </si>
  <si>
    <t>NOLSM5051919</t>
  </si>
  <si>
    <t>NOLSM5061920</t>
  </si>
  <si>
    <t>NOLSM5071921</t>
  </si>
  <si>
    <t>NOLSM5081922</t>
  </si>
  <si>
    <t>NOLSM5091923</t>
  </si>
  <si>
    <t>NOLSM5101924</t>
  </si>
  <si>
    <t>NOLSM5111925</t>
  </si>
  <si>
    <t>NOLSM5121926</t>
  </si>
  <si>
    <t>NOLSM5131927</t>
  </si>
  <si>
    <t>NOLSM514201</t>
  </si>
  <si>
    <t>08-03-2019 ?? 9:04:30</t>
  </si>
  <si>
    <t>NOLSM515202</t>
  </si>
  <si>
    <t>NOLSM516203</t>
  </si>
  <si>
    <t>NOLSM517204</t>
  </si>
  <si>
    <t>NOLSM518205</t>
  </si>
  <si>
    <t>NOLSM519206</t>
  </si>
  <si>
    <t>NOLSM520207</t>
  </si>
  <si>
    <t>NOLSM521208</t>
  </si>
  <si>
    <t>NOLSM522209</t>
  </si>
  <si>
    <t>NOLSM5232010</t>
  </si>
  <si>
    <t>NOLSM5242011</t>
  </si>
  <si>
    <t>NOLSM5252012</t>
  </si>
  <si>
    <t>NOLSM5262013</t>
  </si>
  <si>
    <t>NOLSM5272014</t>
  </si>
  <si>
    <t>NOLSM5282015</t>
  </si>
  <si>
    <t>NOLSM5292016</t>
  </si>
  <si>
    <t>NOLSM5302017</t>
  </si>
  <si>
    <t>NOLSM5312018</t>
  </si>
  <si>
    <t>NOLSM5322019</t>
  </si>
  <si>
    <t>NOLSM5332020</t>
  </si>
  <si>
    <t>NOLSM5342021</t>
  </si>
  <si>
    <t>NOLSM5352022</t>
  </si>
  <si>
    <t>NOLSM5362023</t>
  </si>
  <si>
    <t>NOLSM5372024</t>
  </si>
  <si>
    <t>NOLSM5382025</t>
  </si>
  <si>
    <t>NOLSM5392026</t>
  </si>
  <si>
    <t>NOLSM5402027</t>
  </si>
  <si>
    <t>NOLSM541211</t>
  </si>
  <si>
    <t>NOLSM542212</t>
  </si>
  <si>
    <t>NOLSM543213</t>
  </si>
  <si>
    <t>NOLSM544214</t>
  </si>
  <si>
    <t>NOLSM545215</t>
  </si>
  <si>
    <t>NOLSM546216</t>
  </si>
  <si>
    <t>NOLSM547217</t>
  </si>
  <si>
    <t>NOLSM548218</t>
  </si>
  <si>
    <t>NOLSM549219</t>
  </si>
  <si>
    <t>NOLSM5502110</t>
  </si>
  <si>
    <t>NOLSM5512111</t>
  </si>
  <si>
    <t>NOLSM5522112</t>
  </si>
  <si>
    <t>NOLSM5532113</t>
  </si>
  <si>
    <t>NOLSM5542114</t>
  </si>
  <si>
    <t>NOLSM5552115</t>
  </si>
  <si>
    <t>NOLSM5562116</t>
  </si>
  <si>
    <t>NOLSM5572117</t>
  </si>
  <si>
    <t>NOLSM5582118</t>
  </si>
  <si>
    <t>NOLSM5592119</t>
  </si>
  <si>
    <t>NOLSM5602120</t>
  </si>
  <si>
    <t>NOLSM5612121</t>
  </si>
  <si>
    <t>NOLSM5622122</t>
  </si>
  <si>
    <t>NOLSM5632123</t>
  </si>
  <si>
    <t>NOLSM5642124</t>
  </si>
  <si>
    <t>NOLSM5652125</t>
  </si>
  <si>
    <t>NOLSM5662126</t>
  </si>
  <si>
    <t>NOLSM5672127</t>
  </si>
  <si>
    <t>NOLSM568221</t>
  </si>
  <si>
    <t>NOLSM569222</t>
  </si>
  <si>
    <t>NOLSM570223</t>
  </si>
  <si>
    <t>NOLSM571224</t>
  </si>
  <si>
    <t>NOLSM572225</t>
  </si>
  <si>
    <t>NOLSM573226</t>
  </si>
  <si>
    <t>NOLSM574227</t>
  </si>
  <si>
    <t>NOLSM575228</t>
  </si>
  <si>
    <t>NOLSM576229</t>
  </si>
  <si>
    <t>NOLSM5772210</t>
  </si>
  <si>
    <t>NOLSM5782211</t>
  </si>
  <si>
    <t>NOLSM5792212</t>
  </si>
  <si>
    <t>NOLSM5802213</t>
  </si>
  <si>
    <t>NOLSM5812214</t>
  </si>
  <si>
    <t>NOLSM5822215</t>
  </si>
  <si>
    <t>NOLSM5832216</t>
  </si>
  <si>
    <t>NOLSM5842217</t>
  </si>
  <si>
    <t>NOLSM5852218</t>
  </si>
  <si>
    <t>NOLSM5862219</t>
  </si>
  <si>
    <t>NOLSM5872220</t>
  </si>
  <si>
    <t>NOLSM5882221</t>
  </si>
  <si>
    <t>NOLSM5892222</t>
  </si>
  <si>
    <t>NOLSM5902223</t>
  </si>
  <si>
    <t>NOLSM5912224</t>
  </si>
  <si>
    <t>NOLSM5922225</t>
  </si>
  <si>
    <t>NOLSM5932226</t>
  </si>
  <si>
    <t>NOLSM5942227</t>
  </si>
  <si>
    <t>NOLSM595231</t>
  </si>
  <si>
    <t>NOLSM596232</t>
  </si>
  <si>
    <t>NOLSM597233</t>
  </si>
  <si>
    <t>NOLSM598234</t>
  </si>
  <si>
    <t>NOLSM599235</t>
  </si>
  <si>
    <t>NOLSM600236</t>
  </si>
  <si>
    <t>NOLSM601237</t>
  </si>
  <si>
    <t>NOLSM602238</t>
  </si>
  <si>
    <t>NOLSM603239</t>
  </si>
  <si>
    <t>NOLSM6042310</t>
  </si>
  <si>
    <t>NOLSM6052311</t>
  </si>
  <si>
    <t>NOLSM6062312</t>
  </si>
  <si>
    <t>NOLSM6072313</t>
  </si>
  <si>
    <t>NOLSM6082314</t>
  </si>
  <si>
    <t>NOLSM6092315</t>
  </si>
  <si>
    <t>NOLSM6102316</t>
  </si>
  <si>
    <t>NOLSM6112317</t>
  </si>
  <si>
    <t>NOLSM6122318</t>
  </si>
  <si>
    <t>NOLSM6132319</t>
  </si>
  <si>
    <t>NOLSM6142320</t>
  </si>
  <si>
    <t>NOLSM6152321</t>
  </si>
  <si>
    <t>NOLSM6162322</t>
  </si>
  <si>
    <t>NOLSM6172323</t>
  </si>
  <si>
    <t>NOLSM6182324</t>
  </si>
  <si>
    <t>NOLSM6192325</t>
  </si>
  <si>
    <t>NOLSM6202326</t>
  </si>
  <si>
    <t>NOLSM6212327</t>
  </si>
  <si>
    <t>NOLSM622241</t>
  </si>
  <si>
    <t>NOLSM623242</t>
  </si>
  <si>
    <t>NOLSM624243</t>
  </si>
  <si>
    <t>NOLSM625244</t>
  </si>
  <si>
    <t>NOLSM626245</t>
  </si>
  <si>
    <t>NOLSM627246</t>
  </si>
  <si>
    <t>NOLSM628247</t>
  </si>
  <si>
    <t>NOLSM629248</t>
  </si>
  <si>
    <t>NOLSM630249</t>
  </si>
  <si>
    <t>NOLSM6312410</t>
  </si>
  <si>
    <t>NOLSM6322411</t>
  </si>
  <si>
    <t>NOLSM6332412</t>
  </si>
  <si>
    <t>NOLSM6342413</t>
  </si>
  <si>
    <t>NOLSM6352414</t>
  </si>
  <si>
    <t>NOLSM6362415</t>
  </si>
  <si>
    <t>NOLSM6372416</t>
  </si>
  <si>
    <t>NOLSM6382417</t>
  </si>
  <si>
    <t>NOLSM6392418</t>
  </si>
  <si>
    <t>NOLSM6402419</t>
  </si>
  <si>
    <t>NOLSM6412420</t>
  </si>
  <si>
    <t>NOLSM6422421</t>
  </si>
  <si>
    <t>NOLSM6432422</t>
  </si>
  <si>
    <t>NOLSM6442423</t>
  </si>
  <si>
    <t>NOLSM6452424</t>
  </si>
  <si>
    <t>NOLSM6462425</t>
  </si>
  <si>
    <t>NOLSM6472426</t>
  </si>
  <si>
    <t>NOLSM6482427</t>
  </si>
  <si>
    <t>NOLSM649251</t>
  </si>
  <si>
    <t>NOLSM650252</t>
  </si>
  <si>
    <t>NOLSM651253</t>
  </si>
  <si>
    <t>NOLSM652254</t>
  </si>
  <si>
    <t>NOLSM653255</t>
  </si>
  <si>
    <t>NOLSM654256</t>
  </si>
  <si>
    <t>NOLSM655257</t>
  </si>
  <si>
    <t>NOLSM656258</t>
  </si>
  <si>
    <t>NOLSM657259</t>
  </si>
  <si>
    <t>NOLSM6582510</t>
  </si>
  <si>
    <t>NOLSM6592511</t>
  </si>
  <si>
    <t>NOLSM6602512</t>
  </si>
  <si>
    <t>NOLSM6612513</t>
  </si>
  <si>
    <t>NOLSM6622514</t>
  </si>
  <si>
    <t>NOLSM6632515</t>
  </si>
  <si>
    <t>NOLSM6642516</t>
  </si>
  <si>
    <t>NOLSM6652517</t>
  </si>
  <si>
    <t>NOLSM6662518</t>
  </si>
  <si>
    <t>NOLSM6672519</t>
  </si>
  <si>
    <t>NOLSM6682520</t>
  </si>
  <si>
    <t>NOLSM6692521</t>
  </si>
  <si>
    <t>NOLSM6702522</t>
  </si>
  <si>
    <t>NOLSM6712523</t>
  </si>
  <si>
    <t>NOLSM6722524</t>
  </si>
  <si>
    <t>NOLSM6732525</t>
  </si>
  <si>
    <t>NOLSM6742526</t>
  </si>
  <si>
    <t>NOLSM6752527</t>
  </si>
  <si>
    <t>NOLSM676261</t>
  </si>
  <si>
    <t>NOLSM677262</t>
  </si>
  <si>
    <t>NOLSM678263</t>
  </si>
  <si>
    <t>NOLSM679264</t>
  </si>
  <si>
    <t>NOLSM680265</t>
  </si>
  <si>
    <t>NOLSM681266</t>
  </si>
  <si>
    <t>NOLSM682267</t>
  </si>
  <si>
    <t>NOLSM683268</t>
  </si>
  <si>
    <t>NOLSM684269</t>
  </si>
  <si>
    <t>NOLSM6852610</t>
  </si>
  <si>
    <t>NOLSM6862611</t>
  </si>
  <si>
    <t>NOLSM6872612</t>
  </si>
  <si>
    <t>NOLSM6882613</t>
  </si>
  <si>
    <t>NOLSM6892614</t>
  </si>
  <si>
    <t>NOLSM6902615</t>
  </si>
  <si>
    <t>NOLSM6912616</t>
  </si>
  <si>
    <t>NOLSM6922617</t>
  </si>
  <si>
    <t>NOLSM6932618</t>
  </si>
  <si>
    <t>NOLSM6942619</t>
  </si>
  <si>
    <t>NOLSM6952620</t>
  </si>
  <si>
    <t>NOLSM6962621</t>
  </si>
  <si>
    <t>NOLSM6972622</t>
  </si>
  <si>
    <t>NOLSM6982623</t>
  </si>
  <si>
    <t>NOLSM6992624</t>
  </si>
  <si>
    <t>NOLSM7002625</t>
  </si>
  <si>
    <t>NOLSM7012626</t>
  </si>
  <si>
    <t>NOLSM7022627</t>
  </si>
  <si>
    <t>NOLSM704272</t>
  </si>
  <si>
    <t>NOLSM705273</t>
  </si>
  <si>
    <t>NOLSM706274</t>
  </si>
  <si>
    <t>NOLSM707275</t>
  </si>
  <si>
    <t>NOLSM708276</t>
  </si>
  <si>
    <t>NOLSM709277</t>
  </si>
  <si>
    <t>NOLSM710278</t>
  </si>
  <si>
    <t>NOLSM711279</t>
  </si>
  <si>
    <t>NOLSM7122710</t>
  </si>
  <si>
    <t>NOLSM7132711</t>
  </si>
  <si>
    <t>NOLSM7142712</t>
  </si>
  <si>
    <t>NOLSM7152713</t>
  </si>
  <si>
    <t>NOLSM7162714</t>
  </si>
  <si>
    <t>NOLSM7172715</t>
  </si>
  <si>
    <t>NOLSM7182716</t>
  </si>
  <si>
    <t>NOLSM7192717</t>
  </si>
  <si>
    <t>NOLSM7202718</t>
  </si>
  <si>
    <t>NOLSM7212719</t>
  </si>
  <si>
    <t>NOLSM7222720</t>
  </si>
  <si>
    <t>NOLSM7232721</t>
  </si>
  <si>
    <t>NOLSM7242722</t>
  </si>
  <si>
    <t>NOLSM7252723</t>
  </si>
  <si>
    <t>NOLSM7262724</t>
  </si>
  <si>
    <t>NOLSM7272725</t>
  </si>
  <si>
    <t>NOLSM7282726</t>
  </si>
  <si>
    <t>NOLSM7292727</t>
  </si>
  <si>
    <t>NOLSM730281</t>
  </si>
  <si>
    <t>NOLSM731282</t>
  </si>
  <si>
    <t>NOLSM732283</t>
  </si>
  <si>
    <t>NOLSM733284</t>
  </si>
  <si>
    <t>NOLSM734285</t>
  </si>
  <si>
    <t>NOLSM735286</t>
  </si>
  <si>
    <t>NOLSM736287</t>
  </si>
  <si>
    <t>NOLSM737288</t>
  </si>
  <si>
    <t>NOLSM738289</t>
  </si>
  <si>
    <t>NOLSM7392810</t>
  </si>
  <si>
    <t>NOLSM7402811</t>
  </si>
  <si>
    <t>NOLSM7412812</t>
  </si>
  <si>
    <t>NOLSM7422813</t>
  </si>
  <si>
    <t>NOLSM7432814</t>
  </si>
  <si>
    <t>NOLSM7442815</t>
  </si>
  <si>
    <t>NOLSM7452816</t>
  </si>
  <si>
    <t>NOLSM7462817</t>
  </si>
  <si>
    <t>NOLSM7472818</t>
  </si>
  <si>
    <t>NOLSM7482819</t>
  </si>
  <si>
    <t>NOLSM7492820</t>
  </si>
  <si>
    <t>NOLSM7502821</t>
  </si>
  <si>
    <t>NOLSM7512822</t>
  </si>
  <si>
    <t>NOLSM7522823</t>
  </si>
  <si>
    <t>NOLSM7532824</t>
  </si>
  <si>
    <t>NOLSM7542825</t>
  </si>
  <si>
    <t>NOLSM7552826</t>
  </si>
  <si>
    <t>NOLSM7562827</t>
  </si>
  <si>
    <t>NOLSM757291</t>
  </si>
  <si>
    <t>NOLSM758292</t>
  </si>
  <si>
    <t>NOLSM759293</t>
  </si>
  <si>
    <t>NOLSM760294</t>
  </si>
  <si>
    <t>NOLSM761295</t>
  </si>
  <si>
    <t>NOLSM762296</t>
  </si>
  <si>
    <t>NOLSM763297</t>
  </si>
  <si>
    <t>NOLSM764298</t>
  </si>
  <si>
    <t>NOLSM765299</t>
  </si>
  <si>
    <t>NOLSM7662910</t>
  </si>
  <si>
    <t>NOLSM7672911</t>
  </si>
  <si>
    <t>NOLSM7682912</t>
  </si>
  <si>
    <t>NOLSM7692913</t>
  </si>
  <si>
    <t>NOLSM7702914</t>
  </si>
  <si>
    <t>NOLSM7712915</t>
  </si>
  <si>
    <t>NOLSM7722916</t>
  </si>
  <si>
    <t>NOLSM7732917</t>
  </si>
  <si>
    <t>NOLSM7742918</t>
  </si>
  <si>
    <t>NOLSM7752919</t>
  </si>
  <si>
    <t>NOLSM7762920</t>
  </si>
  <si>
    <t>NOLSM7772921</t>
  </si>
  <si>
    <t>NOLSM7782922</t>
  </si>
  <si>
    <t>NOLSM7792923</t>
  </si>
  <si>
    <t>NOLSM7802924</t>
  </si>
  <si>
    <t>NOLSM7812925</t>
  </si>
  <si>
    <t>NOLSM7822926</t>
  </si>
  <si>
    <t>NOLSM7832927</t>
  </si>
  <si>
    <t>NOLSM784301</t>
  </si>
  <si>
    <t>NOLSM785302</t>
  </si>
  <si>
    <t>NOLSM786303</t>
  </si>
  <si>
    <t>NOLSM787304</t>
  </si>
  <si>
    <t>NOLSM788305</t>
  </si>
  <si>
    <t>NOLSM789306</t>
  </si>
  <si>
    <t>NOLSM790307</t>
  </si>
  <si>
    <t>NOLSM791308</t>
  </si>
  <si>
    <t>NOLSM792309</t>
  </si>
  <si>
    <t>NOLSM7933010</t>
  </si>
  <si>
    <t>NOLSM7943011</t>
  </si>
  <si>
    <t>NOLSM7953012</t>
  </si>
  <si>
    <t>NOLSM7963013</t>
  </si>
  <si>
    <t>NOLSM7973014</t>
  </si>
  <si>
    <t>NOLSM7983015</t>
  </si>
  <si>
    <t>NOLSM7993016</t>
  </si>
  <si>
    <t>NOLSM8003017</t>
  </si>
  <si>
    <t>NOLSM8013018</t>
  </si>
  <si>
    <t>NOLSM8023019</t>
  </si>
  <si>
    <t>NOLSM8033020</t>
  </si>
  <si>
    <t>NOLSM8043021</t>
  </si>
  <si>
    <t>NOLSM8053022</t>
  </si>
  <si>
    <t>NOLSM8063023</t>
  </si>
  <si>
    <t>NOLSM8073024</t>
  </si>
  <si>
    <t>NOLSM8083025</t>
  </si>
  <si>
    <t>NOLSM8093026</t>
  </si>
  <si>
    <t>NOLSM8103027</t>
  </si>
  <si>
    <t>NOLSM811311</t>
  </si>
  <si>
    <t>NOLSM812312</t>
  </si>
  <si>
    <t>NOLSM813313</t>
  </si>
  <si>
    <t>NOLSM814314</t>
  </si>
  <si>
    <t>NOLSM815315</t>
  </si>
  <si>
    <t>NOLSM816316</t>
  </si>
  <si>
    <t>NOLSM817317</t>
  </si>
  <si>
    <t>NOLSM818318</t>
  </si>
  <si>
    <t>NOLSM819319</t>
  </si>
  <si>
    <t>NOLSM8203110</t>
  </si>
  <si>
    <t>NOLSM8213111</t>
  </si>
  <si>
    <t>NOLSM8223112</t>
  </si>
  <si>
    <t>NOLSM8233113</t>
  </si>
  <si>
    <t>NOLSM8243114</t>
  </si>
  <si>
    <t>NOLSM8253115</t>
  </si>
  <si>
    <t>NOLSM8263116</t>
  </si>
  <si>
    <t>NOLSM8273117</t>
  </si>
  <si>
    <t>NOLSM8283118</t>
  </si>
  <si>
    <t>NOLSM8293119</t>
  </si>
  <si>
    <t>NOLSM8303120</t>
  </si>
  <si>
    <t>NOLSM8313121</t>
  </si>
  <si>
    <t>NOLSM8323122</t>
  </si>
  <si>
    <t>NOLSM8333123</t>
  </si>
  <si>
    <t>NOLSM8343124</t>
  </si>
  <si>
    <t>NOLSM8353125</t>
  </si>
  <si>
    <t>NOLSM8363126</t>
  </si>
  <si>
    <t>NOLSM8373127</t>
  </si>
  <si>
    <t>NOLSM838321</t>
  </si>
  <si>
    <t>NOLSM839322</t>
  </si>
  <si>
    <t>NOLSM840323</t>
  </si>
  <si>
    <t>NOLSM841324</t>
  </si>
  <si>
    <t>NOLSM842325</t>
  </si>
  <si>
    <t>NOLSM843326</t>
  </si>
  <si>
    <t>NOLSM844327</t>
  </si>
  <si>
    <t>NOLSM845328</t>
  </si>
  <si>
    <t>NOLSM846329</t>
  </si>
  <si>
    <t>NOLSM8473210</t>
  </si>
  <si>
    <t>NOLSM8483211</t>
  </si>
  <si>
    <t>NOLSM8493212</t>
  </si>
  <si>
    <t>NOLSM8503213</t>
  </si>
  <si>
    <t>NOLSM8513214</t>
  </si>
  <si>
    <t>NOLSM8523215</t>
  </si>
  <si>
    <t>Etching_Chamber</t>
  </si>
  <si>
    <t>Process 3</t>
  </si>
  <si>
    <t>Thin F4</t>
  </si>
  <si>
    <t>Thin F3</t>
  </si>
  <si>
    <t>Thin F2</t>
  </si>
  <si>
    <t>Thin F1</t>
  </si>
  <si>
    <t>Temp_Etching</t>
  </si>
  <si>
    <t>Source_Power</t>
  </si>
  <si>
    <t>Selectivity</t>
  </si>
  <si>
    <t>Etching</t>
  </si>
  <si>
    <t>Chamber_Num</t>
  </si>
  <si>
    <t>process4</t>
  </si>
  <si>
    <t>Flux60s</t>
  </si>
  <si>
    <t>Flux90s</t>
  </si>
  <si>
    <t>Flux160s</t>
  </si>
  <si>
    <t>Flux480s</t>
  </si>
  <si>
    <t>Flux840s</t>
  </si>
  <si>
    <t>input_Energy</t>
  </si>
  <si>
    <t>Current</t>
  </si>
  <si>
    <t>Temp_implantation</t>
  </si>
  <si>
    <t>Furance_Temp</t>
  </si>
  <si>
    <t>RTA_Temp</t>
  </si>
  <si>
    <t>Implantation</t>
  </si>
  <si>
    <t>Target</t>
  </si>
  <si>
    <t>Error_message</t>
  </si>
  <si>
    <t>02-18-2018</t>
  </si>
  <si>
    <t>none</t>
  </si>
  <si>
    <t>[['Loc']]</t>
  </si>
  <si>
    <t>[['Edge-Loc']]</t>
  </si>
  <si>
    <t>02-19-2018</t>
  </si>
  <si>
    <t>02-20-2018</t>
  </si>
  <si>
    <t>02-21-2018</t>
  </si>
  <si>
    <t>02-22-2018</t>
  </si>
  <si>
    <t>02-23-2018</t>
  </si>
  <si>
    <t>02-24-2018</t>
  </si>
  <si>
    <t>[['Center']]</t>
  </si>
  <si>
    <t>02-25-2018</t>
  </si>
  <si>
    <t>02-26-2018</t>
  </si>
  <si>
    <t>02-27-2018</t>
  </si>
  <si>
    <t>02-28-2018</t>
  </si>
  <si>
    <t>[['Edge-Ring']]</t>
  </si>
  <si>
    <t>03-01-2018</t>
  </si>
  <si>
    <t>[['Scratch']]</t>
  </si>
  <si>
    <t>03-02-2018</t>
  </si>
  <si>
    <t>03-03-2018</t>
  </si>
  <si>
    <t>03-04-2018</t>
  </si>
  <si>
    <t>03-05-2018</t>
  </si>
  <si>
    <t>03-06-2018</t>
  </si>
  <si>
    <t>[['Random']]</t>
  </si>
  <si>
    <t>03-07-2018</t>
  </si>
  <si>
    <t>03-08-2018</t>
  </si>
  <si>
    <t>03-09-2018</t>
  </si>
  <si>
    <t>[['Near-full']]</t>
  </si>
  <si>
    <t>Ox_Chamber</t>
  </si>
  <si>
    <t>process</t>
  </si>
  <si>
    <t>type</t>
  </si>
  <si>
    <t>Temp_OXid</t>
  </si>
  <si>
    <t>Vapor</t>
  </si>
  <si>
    <t>ppm</t>
  </si>
  <si>
    <t>Pressure</t>
  </si>
  <si>
    <t>Oxid_time</t>
  </si>
  <si>
    <t>thickness</t>
  </si>
  <si>
    <t>Oxidation</t>
  </si>
  <si>
    <t>dry</t>
  </si>
  <si>
    <t>H2O</t>
  </si>
  <si>
    <t>O2</t>
  </si>
  <si>
    <t>wet</t>
  </si>
  <si>
    <t>lithography_Chamber</t>
  </si>
  <si>
    <t>Line_CD</t>
  </si>
  <si>
    <t>Lamp</t>
  </si>
  <si>
    <t>UV_type</t>
  </si>
  <si>
    <t>Wavelength</t>
  </si>
  <si>
    <t>Resolution</t>
  </si>
  <si>
    <t>Energy_Exposure</t>
  </si>
  <si>
    <t>Hg-Arc</t>
  </si>
  <si>
    <t>H</t>
  </si>
  <si>
    <t>I</t>
  </si>
  <si>
    <t>G</t>
  </si>
  <si>
    <t>행 레이블</t>
  </si>
  <si>
    <t>총합계</t>
  </si>
  <si>
    <t>pressure_HMDS</t>
    <phoneticPr fontId="18" type="noConversion"/>
  </si>
  <si>
    <t>temp_HMDS</t>
    <phoneticPr fontId="18" type="noConversion"/>
  </si>
  <si>
    <t>temp_HMDS_bake</t>
    <phoneticPr fontId="18" type="noConversion"/>
  </si>
  <si>
    <t>time_HMDS_bake</t>
    <phoneticPr fontId="18" type="noConversion"/>
  </si>
  <si>
    <t>spin1</t>
    <phoneticPr fontId="18" type="noConversion"/>
  </si>
  <si>
    <t>time_softbake</t>
    <phoneticPr fontId="18" type="noConversion"/>
  </si>
  <si>
    <t>resist_target</t>
    <phoneticPr fontId="18" type="noConversion"/>
  </si>
  <si>
    <t>N2_HMDS</t>
    <phoneticPr fontId="18" type="noConversion"/>
  </si>
  <si>
    <t>temp_softbake</t>
    <phoneticPr fontId="18" type="noConversion"/>
  </si>
  <si>
    <t>Index</t>
    <phoneticPr fontId="18" type="noConversion"/>
  </si>
  <si>
    <t>챔버 이동</t>
    <phoneticPr fontId="18" type="noConversion"/>
  </si>
  <si>
    <t>11111</t>
  </si>
  <si>
    <t>11133</t>
  </si>
  <si>
    <t>11222</t>
  </si>
  <si>
    <t>11311</t>
  </si>
  <si>
    <t>11333</t>
  </si>
  <si>
    <t>12111</t>
  </si>
  <si>
    <t>12133</t>
  </si>
  <si>
    <t>12222</t>
  </si>
  <si>
    <t>12311</t>
  </si>
  <si>
    <t>12333</t>
  </si>
  <si>
    <t>13111</t>
  </si>
  <si>
    <t>13133</t>
  </si>
  <si>
    <t>13222</t>
  </si>
  <si>
    <t>13311</t>
  </si>
  <si>
    <t>13333</t>
  </si>
  <si>
    <t>21111</t>
  </si>
  <si>
    <t>21133</t>
  </si>
  <si>
    <t>21222</t>
  </si>
  <si>
    <t>21311</t>
  </si>
  <si>
    <t>21333</t>
  </si>
  <si>
    <t>22111</t>
  </si>
  <si>
    <t>22133</t>
  </si>
  <si>
    <t>22222</t>
  </si>
  <si>
    <t>22311</t>
  </si>
  <si>
    <t>22333</t>
  </si>
  <si>
    <t>23111</t>
  </si>
  <si>
    <t>23133</t>
  </si>
  <si>
    <t>23222</t>
  </si>
  <si>
    <t>23311</t>
  </si>
  <si>
    <t>23333</t>
  </si>
  <si>
    <t>31111</t>
  </si>
  <si>
    <t>31133</t>
  </si>
  <si>
    <t>31222</t>
  </si>
  <si>
    <t>31311</t>
  </si>
  <si>
    <t>31333</t>
  </si>
  <si>
    <t>32111</t>
  </si>
  <si>
    <t>32133</t>
  </si>
  <si>
    <t>32222</t>
  </si>
  <si>
    <t>32311</t>
  </si>
  <si>
    <t>32333</t>
  </si>
  <si>
    <t>33111</t>
  </si>
  <si>
    <t>33133</t>
  </si>
  <si>
    <t>33222</t>
  </si>
  <si>
    <t>33311</t>
  </si>
  <si>
    <t>33333</t>
  </si>
  <si>
    <t>챔버 이동1</t>
    <phoneticPr fontId="18" type="noConversion"/>
  </si>
  <si>
    <t>챔버 이동2</t>
    <phoneticPr fontId="18" type="noConversion"/>
  </si>
  <si>
    <t>챔버 이동3</t>
    <phoneticPr fontId="18" type="noConversion"/>
  </si>
  <si>
    <t>챔버 이동4</t>
    <phoneticPr fontId="18" type="noConversion"/>
  </si>
  <si>
    <t>Yield</t>
    <phoneticPr fontId="18" type="noConversion"/>
  </si>
  <si>
    <t>oxid→bake</t>
    <phoneticPr fontId="18" type="noConversion"/>
  </si>
  <si>
    <t>bake → litho</t>
    <phoneticPr fontId="18" type="noConversion"/>
  </si>
  <si>
    <t>litho → etch</t>
    <phoneticPr fontId="18" type="noConversion"/>
  </si>
  <si>
    <t>etch → impl</t>
    <phoneticPr fontId="18" type="noConversion"/>
  </si>
  <si>
    <t>oxid</t>
    <phoneticPr fontId="18" type="noConversion"/>
  </si>
  <si>
    <t>bake</t>
    <phoneticPr fontId="18" type="noConversion"/>
  </si>
  <si>
    <t>litho</t>
    <phoneticPr fontId="18" type="noConversion"/>
  </si>
  <si>
    <t>etch</t>
    <phoneticPr fontId="18" type="noConversion"/>
  </si>
  <si>
    <t>impl</t>
    <phoneticPr fontId="18" type="noConversion"/>
  </si>
  <si>
    <t>합계 : Lot_Num</t>
  </si>
  <si>
    <t>평균 : Target</t>
  </si>
  <si>
    <t>개수 : 수율(%)</t>
  </si>
  <si>
    <t>11</t>
  </si>
  <si>
    <t>13</t>
  </si>
  <si>
    <t>22</t>
  </si>
  <si>
    <t>31</t>
  </si>
  <si>
    <t>33</t>
  </si>
  <si>
    <t>개수 :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</si>
</sst>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006100"/>
      <name val="맑은 고딕"/>
      <family val="3"/>
      <charset val="129"/>
      <scheme val="minor"/>
    </font>
    <font>
      <b/>
      <sz val="12"/>
      <color rgb="FF9C57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ck">
        <color rgb="FFFF0000"/>
      </right>
      <top style="thin">
        <color rgb="FFB2B2B2"/>
      </top>
      <bottom style="thin">
        <color rgb="FFB2B2B2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ck">
        <color rgb="FFFF0000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ck">
        <color theme="9" tint="-0.249977111117893"/>
      </bottom>
      <diagonal/>
    </border>
    <border>
      <left style="thin">
        <color rgb="FFB2B2B2"/>
      </left>
      <right style="thick">
        <color rgb="FFFF0000"/>
      </right>
      <top style="thin">
        <color rgb="FFB2B2B2"/>
      </top>
      <bottom style="thick">
        <color theme="9" tint="-0.249977111117893"/>
      </bottom>
      <diagonal/>
    </border>
    <border>
      <left/>
      <right/>
      <top/>
      <bottom style="thick">
        <color theme="9" tint="-0.249977111117893"/>
      </bottom>
      <diagonal/>
    </border>
    <border>
      <left/>
      <right style="thick">
        <color rgb="FFFF0000"/>
      </right>
      <top/>
      <bottom style="thick">
        <color theme="9" tint="-0.249977111117893"/>
      </bottom>
      <diagonal/>
    </border>
    <border>
      <left style="thick">
        <color rgb="FFFF0000"/>
      </left>
      <right/>
      <top/>
      <bottom style="thick">
        <color theme="9" tint="-0.249977111117893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8" borderId="8" xfId="15" applyFont="1">
      <alignment vertical="center"/>
    </xf>
    <xf numFmtId="0" fontId="6" fillId="2" borderId="0" xfId="6">
      <alignment vertical="center"/>
    </xf>
    <xf numFmtId="0" fontId="0" fillId="8" borderId="10" xfId="15" applyFont="1" applyBorder="1">
      <alignment vertical="center"/>
    </xf>
    <xf numFmtId="0" fontId="6" fillId="2" borderId="11" xfId="6" applyBorder="1">
      <alignment vertical="center"/>
    </xf>
    <xf numFmtId="0" fontId="8" fillId="4" borderId="12" xfId="8" applyBorder="1">
      <alignment vertical="center"/>
    </xf>
    <xf numFmtId="0" fontId="8" fillId="4" borderId="0" xfId="8" applyBorder="1">
      <alignment vertical="center"/>
    </xf>
    <xf numFmtId="0" fontId="8" fillId="4" borderId="11" xfId="8" applyBorder="1">
      <alignment vertical="center"/>
    </xf>
    <xf numFmtId="0" fontId="0" fillId="33" borderId="12" xfId="0" applyFill="1" applyBorder="1">
      <alignment vertical="center"/>
    </xf>
    <xf numFmtId="0" fontId="0" fillId="33" borderId="0" xfId="0" applyFill="1" applyBorder="1">
      <alignment vertical="center"/>
    </xf>
    <xf numFmtId="0" fontId="0" fillId="33" borderId="11" xfId="0" applyFill="1" applyBorder="1">
      <alignment vertical="center"/>
    </xf>
    <xf numFmtId="0" fontId="0" fillId="34" borderId="0" xfId="0" applyFill="1" applyBorder="1">
      <alignment vertical="center"/>
    </xf>
    <xf numFmtId="0" fontId="0" fillId="34" borderId="11" xfId="0" applyFill="1" applyBorder="1">
      <alignment vertical="center"/>
    </xf>
    <xf numFmtId="0" fontId="0" fillId="35" borderId="12" xfId="0" applyFill="1" applyBorder="1">
      <alignment vertical="center"/>
    </xf>
    <xf numFmtId="0" fontId="0" fillId="35" borderId="0" xfId="0" applyFill="1" applyBorder="1">
      <alignment vertical="center"/>
    </xf>
    <xf numFmtId="0" fontId="0" fillId="35" borderId="11" xfId="0" applyFill="1" applyBorder="1">
      <alignment vertical="center"/>
    </xf>
    <xf numFmtId="11" fontId="0" fillId="35" borderId="0" xfId="0" applyNumberFormat="1" applyFill="1" applyBorder="1">
      <alignment vertical="center"/>
    </xf>
    <xf numFmtId="0" fontId="0" fillId="36" borderId="8" xfId="15" applyFont="1" applyFill="1">
      <alignment vertical="center"/>
    </xf>
    <xf numFmtId="0" fontId="0" fillId="37" borderId="0" xfId="0" applyFill="1">
      <alignment vertical="center"/>
    </xf>
    <xf numFmtId="0" fontId="0" fillId="37" borderId="11" xfId="0" applyFill="1" applyBorder="1">
      <alignment vertical="center"/>
    </xf>
    <xf numFmtId="0" fontId="0" fillId="8" borderId="13" xfId="15" applyFont="1" applyBorder="1">
      <alignment vertical="center"/>
    </xf>
    <xf numFmtId="0" fontId="0" fillId="8" borderId="14" xfId="15" applyFont="1" applyBorder="1">
      <alignment vertical="center"/>
    </xf>
    <xf numFmtId="0" fontId="19" fillId="8" borderId="15" xfId="15" applyFont="1" applyBorder="1">
      <alignment vertical="center"/>
    </xf>
    <xf numFmtId="0" fontId="19" fillId="8" borderId="16" xfId="15" applyFont="1" applyBorder="1">
      <alignment vertical="center"/>
    </xf>
    <xf numFmtId="0" fontId="20" fillId="2" borderId="17" xfId="6" applyFont="1" applyBorder="1">
      <alignment vertical="center"/>
    </xf>
    <xf numFmtId="0" fontId="21" fillId="4" borderId="19" xfId="8" applyFont="1" applyBorder="1">
      <alignment vertical="center"/>
    </xf>
    <xf numFmtId="0" fontId="21" fillId="4" borderId="17" xfId="8" applyFont="1" applyBorder="1">
      <alignment vertical="center"/>
    </xf>
    <xf numFmtId="0" fontId="21" fillId="4" borderId="18" xfId="8" applyFont="1" applyBorder="1">
      <alignment vertical="center"/>
    </xf>
    <xf numFmtId="0" fontId="19" fillId="33" borderId="19" xfId="0" applyFont="1" applyFill="1" applyBorder="1">
      <alignment vertical="center"/>
    </xf>
    <xf numFmtId="0" fontId="19" fillId="33" borderId="17" xfId="0" applyFont="1" applyFill="1" applyBorder="1">
      <alignment vertical="center"/>
    </xf>
    <xf numFmtId="0" fontId="19" fillId="33" borderId="18" xfId="0" applyFont="1" applyFill="1" applyBorder="1">
      <alignment vertical="center"/>
    </xf>
    <xf numFmtId="0" fontId="19" fillId="34" borderId="17" xfId="0" applyFont="1" applyFill="1" applyBorder="1">
      <alignment vertical="center"/>
    </xf>
    <xf numFmtId="0" fontId="19" fillId="35" borderId="19" xfId="0" applyFont="1" applyFill="1" applyBorder="1">
      <alignment vertical="center"/>
    </xf>
    <xf numFmtId="0" fontId="19" fillId="35" borderId="17" xfId="0" applyFont="1" applyFill="1" applyBorder="1">
      <alignment vertical="center"/>
    </xf>
    <xf numFmtId="0" fontId="19" fillId="37" borderId="17" xfId="0" applyFont="1" applyFill="1" applyBorder="1">
      <alignment vertical="center"/>
    </xf>
    <xf numFmtId="0" fontId="19" fillId="37" borderId="18" xfId="0" applyFont="1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8" borderId="8" xfId="15" applyFont="1" applyBorder="1">
      <alignment vertical="center"/>
    </xf>
    <xf numFmtId="0" fontId="6" fillId="2" borderId="0" xfId="6" applyBorder="1">
      <alignment vertical="center"/>
    </xf>
    <xf numFmtId="0" fontId="7" fillId="3" borderId="17" xfId="7" applyBorder="1">
      <alignment vertical="center"/>
    </xf>
    <xf numFmtId="0" fontId="7" fillId="3" borderId="18" xfId="7" applyBorder="1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36" borderId="8" xfId="15" quotePrefix="1" applyFont="1" applyFill="1">
      <alignment vertical="center"/>
    </xf>
    <xf numFmtId="0" fontId="16" fillId="38" borderId="20" xfId="0" applyFont="1" applyFill="1" applyBorder="1" applyAlignment="1">
      <alignment horizontal="left" vertical="center"/>
    </xf>
    <xf numFmtId="0" fontId="16" fillId="38" borderId="20" xfId="0" applyNumberFormat="1" applyFont="1" applyFill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0" xfId="0" applyAlignment="1">
      <alignment horizontal="left" vertical="center" indent="1"/>
    </xf>
    <xf numFmtId="0" fontId="0" fillId="0" borderId="20" xfId="0" applyBorder="1" applyAlignment="1">
      <alignment horizontal="left" vertical="center"/>
    </xf>
    <xf numFmtId="0" fontId="0" fillId="0" borderId="20" xfId="0" applyNumberFormat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NumberFormat="1" applyBorder="1">
      <alignment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NumberFormat="1" applyFont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[DataSet.xlsx]Sheet6!피벗 테이블6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Sheet6!$BU$75</c:f>
              <c:strCache>
                <c:ptCount val="1"/>
                <c:pt idx="0">
                  <c:v>개수 : 수율(%)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Sheet6!$BU$76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Sheet6!$BU$76</c:f>
              <c:numCache>
                <c:formatCode>General</c:formatCode>
                <c:ptCount val="1"/>
                <c:pt idx="0">
                  <c:v>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B-4458-A205-8AD11EACF48F}"/>
            </c:ext>
          </c:extLst>
        </c:ser>
        <c:ser>
          <c:idx val="1"/>
          <c:order val="1"/>
          <c:tx>
            <c:strRef>
              <c:f>Sheet6!$BV$75</c:f>
              <c:strCache>
                <c:ptCount val="1"/>
                <c:pt idx="0">
                  <c:v>평균 : 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Sheet6!$BU$76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Sheet6!$BV$76</c:f>
              <c:numCache>
                <c:formatCode>General</c:formatCode>
                <c:ptCount val="1"/>
                <c:pt idx="0">
                  <c:v>106.28051643192488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F7-418C-8F1A-4ECC2CF32336}"/>
            </c:ext>
          </c:extLst>
        </c:ser>
        <c:ser>
          <c:idx val="2"/>
          <c:order val="2"/>
          <c:tx>
            <c:strRef>
              <c:f>Sheet6!$BW$75</c:f>
              <c:strCache>
                <c:ptCount val="1"/>
                <c:pt idx="0">
                  <c:v>합계 : Lot_Num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Sheet6!$BU$76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Sheet6!$BW$76</c:f>
              <c:numCache>
                <c:formatCode>General</c:formatCode>
                <c:ptCount val="1"/>
                <c:pt idx="0">
                  <c:v>13872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6F7-418C-8F1A-4ECC2CF32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258648"/>
        <c:axId val="610263240"/>
      </c:barChart>
      <c:catAx>
        <c:axId val="61025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0263240"/>
        <c:crosses val="autoZero"/>
        <c:auto val="1"/>
        <c:lblAlgn val="ctr"/>
        <c:lblOffset val="100"/>
        <c:noMultiLvlLbl val="0"/>
      </c:catAx>
      <c:valAx>
        <c:axId val="61026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025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[DataSet.xlsx]Sheet6!피벗 테이블6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3726460321630748E-2"/>
          <c:y val="0.17404735993221501"/>
          <c:w val="0.64306741757060626"/>
          <c:h val="0.54211860810448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Sheet6!$BU$75</c:f>
              <c:strCache>
                <c:ptCount val="1"/>
                <c:pt idx="0">
                  <c:v>개수 : 수율(%)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Sheet6!$BU$76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Sheet6!$BU$76</c:f>
              <c:numCache>
                <c:formatCode>General</c:formatCode>
                <c:ptCount val="1"/>
                <c:pt idx="0">
                  <c:v>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2-4B3C-A624-18A93B3B41C6}"/>
            </c:ext>
          </c:extLst>
        </c:ser>
        <c:ser>
          <c:idx val="1"/>
          <c:order val="1"/>
          <c:tx>
            <c:strRef>
              <c:f>Sheet6!$BV$75</c:f>
              <c:strCache>
                <c:ptCount val="1"/>
                <c:pt idx="0">
                  <c:v>평균 : 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Sheet6!$BU$76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Sheet6!$BV$76</c:f>
              <c:numCache>
                <c:formatCode>General</c:formatCode>
                <c:ptCount val="1"/>
                <c:pt idx="0">
                  <c:v>106.28051643192488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2-4B3C-A624-18A93B3B41C6}"/>
            </c:ext>
          </c:extLst>
        </c:ser>
        <c:ser>
          <c:idx val="2"/>
          <c:order val="2"/>
          <c:tx>
            <c:strRef>
              <c:f>Sheet6!$BW$75</c:f>
              <c:strCache>
                <c:ptCount val="1"/>
                <c:pt idx="0">
                  <c:v>합계 : Lot_Num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Sheet6!$BU$76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Sheet6!$BW$76</c:f>
              <c:numCache>
                <c:formatCode>General</c:formatCode>
                <c:ptCount val="1"/>
                <c:pt idx="0">
                  <c:v>13872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342-4B3C-A624-18A93B3B4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829328"/>
        <c:axId val="544826048"/>
      </c:barChart>
      <c:catAx>
        <c:axId val="54482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4826048"/>
        <c:crosses val="autoZero"/>
        <c:auto val="1"/>
        <c:lblAlgn val="ctr"/>
        <c:lblOffset val="100"/>
        <c:noMultiLvlLbl val="0"/>
      </c:catAx>
      <c:valAx>
        <c:axId val="5448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482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178894</xdr:colOff>
      <xdr:row>25</xdr:row>
      <xdr:rowOff>78440</xdr:rowOff>
    </xdr:from>
    <xdr:to>
      <xdr:col>79</xdr:col>
      <xdr:colOff>909278</xdr:colOff>
      <xdr:row>48</xdr:row>
      <xdr:rowOff>109737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F1E76E4-5BC0-49D0-A126-696C14A59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67</xdr:col>
      <xdr:colOff>179193</xdr:colOff>
      <xdr:row>21</xdr:row>
      <xdr:rowOff>92</xdr:rowOff>
    </xdr:from>
    <xdr:to>
      <xdr:col>71</xdr:col>
      <xdr:colOff>661780</xdr:colOff>
      <xdr:row>34</xdr:row>
      <xdr:rowOff>51444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4C14B39-3931-4B79-AC69-CA01AD0EE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이영우" refreshedDate="43882.487642476852" createdVersion="6" refreshedVersion="6" minRefreshableVersion="3" recordCount="852" xr:uid="{F234A59E-8AA2-4454-AF69-39DB74A3D6CA}">
  <cacheSource type="worksheet">
    <worksheetSource ref="A1:BI852" sheet="Sheet6"/>
  </cacheSource>
  <cacheFields count="63">
    <cacheField name="Index" numFmtId="0">
      <sharedItems containsSemiMixedTypes="0" containsString="0" containsNumber="1" containsInteger="1" minValue="1" maxValue="852"/>
    </cacheField>
    <cacheField name="No_Die" numFmtId="0">
      <sharedItems count="852">
        <s v="NOLSM27127"/>
        <s v="NOLSM75321"/>
        <s v="NOLSM124516"/>
        <s v="NOLSM176714"/>
        <s v="NOLSM22599"/>
        <s v="NOLSM275115"/>
        <s v="NOLSM326132"/>
        <s v="NOLSM3761425"/>
        <s v="NOLSM4251620"/>
        <s v="NOLSM4721813"/>
        <s v="NOLSM5232010"/>
        <s v="NOLSM574227"/>
        <s v="NOLSM626245"/>
        <s v="NOLSM6742526"/>
        <s v="NOLSM7232721"/>
        <s v="NOLSM7752919"/>
        <s v="NOLSM8233113"/>
        <s v="NOLSM111"/>
        <s v="NOLSM52225"/>
        <s v="NOLSM99418"/>
        <s v="NOLSM151616"/>
        <s v="NOLSM201812"/>
        <s v="NOLSM250107"/>
        <s v="NOLSM300123"/>
        <s v="NOLSM352141"/>
        <s v="NOLSM4001522"/>
        <s v="NOLSM4491717"/>
        <s v="NOLSM4981912"/>
        <s v="NOLSM549219"/>
        <s v="NOLSM600236"/>
        <s v="NOLSM6482427"/>
        <s v="NOLSM6992624"/>
        <s v="NOLSM7502821"/>
        <s v="NOLSM7993016"/>
        <s v="NOLSM8493212"/>
        <s v="NOLSM212"/>
        <s v="NOLSM2821"/>
        <s v="NOLSM53226"/>
        <s v="NOLSM100419"/>
        <s v="NOLSM125517"/>
        <s v="NOLSM152617"/>
        <s v="NOLSM202813"/>
        <s v="NOLSM226910"/>
        <s v="NOLSM251108"/>
        <s v="NOLSM276116"/>
        <s v="NOLSM301124"/>
        <s v="NOLSM327133"/>
        <s v="NOLSM353142"/>
        <s v="NOLSM3771426"/>
        <s v="NOLSM4011523"/>
        <s v="NOLSM4731814"/>
        <s v="NOLSM4991913"/>
        <s v="NOLSM5242011"/>
        <s v="NOLSM5502110"/>
        <s v="NOLSM575228"/>
        <s v="NOLSM601237"/>
        <s v="NOLSM649251"/>
        <s v="NOLSM7002625"/>
        <s v="NOLSM7242722"/>
        <s v="NOLSM7512822"/>
        <s v="NOLSM7762920"/>
        <s v="NOLSM8003017"/>
        <s v="NOLSM8243114"/>
        <s v="NOLSM8503213"/>
        <s v="NOLSM313"/>
        <s v="NOLSM54227"/>
        <s v="NOLSM101420"/>
        <s v="NOLSM153618"/>
        <s v="NOLSM203814"/>
        <s v="NOLSM252109"/>
        <s v="NOLSM302125"/>
        <s v="NOLSM354143"/>
        <s v="NOLSM4021524"/>
        <s v="NOLSM4501718"/>
        <s v="NOLSM5001914"/>
        <s v="NOLSM5512111"/>
        <s v="NOLSM602238"/>
        <s v="NOLSM650252"/>
        <s v="NOLSM7012626"/>
        <s v="NOLSM7522823"/>
        <s v="NOLSM8013018"/>
        <s v="NOLSM8513214"/>
        <s v="NOLSM2922"/>
        <s v="NOLSM76322"/>
        <s v="NOLSM126518"/>
        <s v="NOLSM177715"/>
        <s v="NOLSM227911"/>
        <s v="NOLSM277117"/>
        <s v="NOLSM328134"/>
        <s v="NOLSM3781427"/>
        <s v="NOLSM4261621"/>
        <s v="NOLSM4741815"/>
        <s v="NOLSM5252012"/>
        <s v="NOLSM576229"/>
        <s v="NOLSM627246"/>
        <s v="NOLSM6752527"/>
        <s v="NOLSM7252723"/>
        <s v="NOLSM7772921"/>
        <s v="NOLSM8253115"/>
        <s v="NOLSM414"/>
        <s v="NOLSM5531"/>
        <s v="NOLSM102421"/>
        <s v="NOLSM154619"/>
        <s v="NOLSM204815"/>
        <s v="NOLSM2531010"/>
        <s v="NOLSM303126"/>
        <s v="NOLSM355144"/>
        <s v="NOLSM4031525"/>
        <s v="NOLSM4511719"/>
        <s v="NOLSM5011915"/>
        <s v="NOLSM5522112"/>
        <s v="NOLSM603239"/>
        <s v="NOLSM651253"/>
        <s v="NOLSM7022627"/>
        <s v="NOLSM7532824"/>
        <s v="NOLSM8523215"/>
        <s v="NOLSM8023019"/>
        <s v="NOLSM3023"/>
        <s v="NOLSM77323"/>
        <s v="NOLSM127519"/>
        <s v="NOLSM178716"/>
        <s v="NOLSM228912"/>
        <s v="NOLSM278118"/>
        <s v="NOLSM329135"/>
        <s v="NOLSM379151"/>
        <s v="NOLSM4271622"/>
        <s v="NOLSM4751816"/>
        <s v="NOLSM5262013"/>
        <s v="NOLSM5772210"/>
        <s v="NOLSM628247"/>
        <s v="NOLSM676261"/>
        <s v="NOLSM7262724"/>
        <s v="NOLSM7782922"/>
        <s v="NOLSM8263116"/>
        <s v="NOLSM515"/>
        <s v="NOLSM5632"/>
        <s v="NOLSM78324"/>
        <s v="NOLSM103422"/>
        <s v="NOLSM128520"/>
        <s v="NOLSM155620"/>
        <s v="NOLSM229913"/>
        <s v="NOLSM279119"/>
        <s v="NOLSM304127"/>
        <s v="NOLSM330136"/>
        <s v="NOLSM356145"/>
        <s v="NOLSM380152"/>
        <s v="NOLSM4281623"/>
        <s v="NOLSM5021916"/>
        <s v="NOLSM5272014"/>
        <s v="NOLSM5782211"/>
        <s v="NOLSM6042310"/>
        <s v="NOLSM652254"/>
        <s v="NOLSM703271"/>
        <s v="NOLSM7272725"/>
        <s v="NOLSM7542825"/>
        <s v="NOLSM3124"/>
        <s v="NOLSM79325"/>
        <s v="NOLSM129521"/>
        <s v="NOLSM179717"/>
        <s v="NOLSM230914"/>
        <s v="NOLSM2801110"/>
        <s v="NOLSM331137"/>
        <s v="NOLSM381153"/>
        <s v="NOLSM4291624"/>
        <s v="NOLSM4761817"/>
        <s v="NOLSM5282015"/>
        <s v="NOLSM5792212"/>
        <s v="NOLSM629248"/>
        <s v="NOLSM677262"/>
        <s v="NOLSM7282726"/>
        <s v="NOLSM7792923"/>
        <s v="NOLSM8273117"/>
        <s v="NOLSM616"/>
        <s v="NOLSM5733"/>
        <s v="NOLSM104423"/>
        <s v="NOLSM156621"/>
        <s v="NOLSM205816"/>
        <s v="NOLSM2541011"/>
        <s v="NOLSM305128"/>
        <s v="NOLSM357146"/>
        <s v="NOLSM4041526"/>
        <s v="NOLSM4521720"/>
        <s v="NOLSM5031917"/>
        <s v="NOLSM5532113"/>
        <s v="NOLSM6052311"/>
        <s v="NOLSM653255"/>
        <s v="NOLSM704272"/>
        <s v="NOLSM7552826"/>
        <s v="NOLSM8033020"/>
        <s v="NOLSM3225"/>
        <s v="NOLSM80326"/>
        <s v="NOLSM130522"/>
        <s v="NOLSM180718"/>
        <s v="NOLSM231915"/>
        <s v="NOLSM2811111"/>
        <s v="NOLSM332138"/>
        <s v="NOLSM382154"/>
        <s v="NOLSM4301625"/>
        <s v="NOLSM4771818"/>
        <s v="NOLSM5292016"/>
        <s v="NOLSM5802213"/>
        <s v="NOLSM630249"/>
        <s v="NOLSM678263"/>
        <s v="NOLSM7292727"/>
        <s v="NOLSM7802924"/>
        <s v="NOLSM8283118"/>
        <s v="NOLSM206817"/>
        <s v="NOLSM306129"/>
        <s v="NOLSM4051527"/>
        <s v="NOLSM4531721"/>
        <s v="NOLSM5041918"/>
        <s v="NOLSM5542114"/>
        <s v="NOLSM6062312"/>
        <s v="NOLSM654256"/>
        <s v="NOLSM705273"/>
        <s v="NOLSM8043021"/>
        <s v="NOLSM717"/>
        <s v="NOLSM5834"/>
        <s v="NOLSM81327"/>
        <s v="NOLSM105424"/>
        <s v="NOLSM131523"/>
        <s v="NOLSM157622"/>
        <s v="NOLSM181719"/>
        <s v="NOLSM207818"/>
        <s v="NOLSM232916"/>
        <s v="NOLSM2551012"/>
        <s v="NOLSM2821112"/>
        <s v="NOLSM3071210"/>
        <s v="NOLSM333139"/>
        <s v="NOLSM358147"/>
        <s v="NOLSM406161"/>
        <s v="NOLSM4311626"/>
        <s v="NOLSM4541722"/>
        <s v="NOLSM4781819"/>
        <s v="NOLSM5051919"/>
        <s v="NOLSM5302017"/>
        <s v="NOLSM5552115"/>
        <s v="NOLSM5812214"/>
        <s v="NOLSM6072313"/>
        <s v="NOLSM6312410"/>
        <s v="NOLSM655257"/>
        <s v="NOLSM679264"/>
        <s v="NOLSM706274"/>
        <s v="NOLSM730281"/>
        <s v="NOLSM7562827"/>
        <s v="NOLSM8053022"/>
        <s v="NOLSM8293119"/>
        <s v="NOLSM818"/>
        <s v="NOLSM5935"/>
        <s v="NOLSM106425"/>
        <s v="NOLSM158623"/>
        <s v="NOLSM208819"/>
        <s v="NOLSM2561013"/>
        <s v="NOLSM3081211"/>
        <s v="NOLSM359148"/>
        <s v="NOLSM407162"/>
        <s v="NOLSM4551723"/>
        <s v="NOLSM5061920"/>
        <s v="NOLSM5562116"/>
        <s v="NOLSM6082314"/>
        <s v="NOLSM656258"/>
        <s v="NOLSM707275"/>
        <s v="NOLSM757291"/>
        <s v="NOLSM8063023"/>
        <s v="NOLSM3326"/>
        <s v="NOLSM8241"/>
        <s v="NOLSM132524"/>
        <s v="NOLSM182720"/>
        <s v="NOLSM233917"/>
        <s v="NOLSM2831113"/>
        <s v="NOLSM3341310"/>
        <s v="NOLSM383155"/>
        <s v="NOLSM4321627"/>
        <s v="NOLSM4791820"/>
        <s v="NOLSM5312018"/>
        <s v="NOLSM5822215"/>
        <s v="NOLSM6322411"/>
        <s v="NOLSM680265"/>
        <s v="NOLSM731282"/>
        <s v="NOLSM7812925"/>
        <s v="NOLSM8303120"/>
        <s v="NOLSM919"/>
        <s v="NOLSM6036"/>
        <s v="NOLSM107426"/>
        <s v="NOLSM159624"/>
        <s v="NOLSM209820"/>
        <s v="NOLSM2571014"/>
        <s v="NOLSM3091212"/>
        <s v="NOLSM360149"/>
        <s v="NOLSM408163"/>
        <s v="NOLSM4561724"/>
        <s v="NOLSM5071921"/>
        <s v="NOLSM5572117"/>
        <s v="NOLSM6092315"/>
        <s v="NOLSM657259"/>
        <s v="NOLSM708276"/>
        <s v="NOLSM758292"/>
        <s v="NOLSM8073024"/>
        <s v="NOLSM3427"/>
        <s v="NOLSM8342"/>
        <s v="NOLSM133525"/>
        <s v="NOLSM183721"/>
        <s v="NOLSM234918"/>
        <s v="NOLSM2841114"/>
        <s v="NOLSM3351311"/>
        <s v="NOLSM384156"/>
        <s v="NOLSM433171"/>
        <s v="NOLSM4801821"/>
        <s v="NOLSM5322019"/>
        <s v="NOLSM5832216"/>
        <s v="NOLSM6332412"/>
        <s v="NOLSM681266"/>
        <s v="NOLSM732283"/>
        <s v="NOLSM7822926"/>
        <s v="NOLSM8313121"/>
        <s v="NOLSM10110"/>
        <s v="NOLSM3528"/>
        <s v="NOLSM6137"/>
        <s v="NOLSM8443"/>
        <s v="NOLSM108427"/>
        <s v="NOLSM134526"/>
        <s v="NOLSM160625"/>
        <s v="NOLSM184722"/>
        <s v="NOLSM235919"/>
        <s v="NOLSM2581015"/>
        <s v="NOLSM2851115"/>
        <s v="NOLSM3101213"/>
        <s v="NOLSM3361312"/>
        <s v="NOLSM3611410"/>
        <s v="NOLSM409164"/>
        <s v="NOLSM434172"/>
        <s v="NOLSM4811822"/>
        <s v="NOLSM5081922"/>
        <s v="NOLSM5332020"/>
        <s v="NOLSM5582118"/>
        <s v="NOLSM5842217"/>
        <s v="NOLSM6102316"/>
        <s v="NOLSM6582510"/>
        <s v="NOLSM682267"/>
        <s v="NOLSM709277"/>
        <s v="NOLSM733284"/>
        <s v="NOLSM759293"/>
        <s v="NOLSM7832927"/>
        <s v="NOLSM8083025"/>
        <s v="NOLSM8323122"/>
        <s v="NOLSM3629"/>
        <s v="NOLSM8544"/>
        <s v="NOLSM135527"/>
        <s v="NOLSM185723"/>
        <s v="NOLSM236920"/>
        <s v="NOLSM2861116"/>
        <s v="NOLSM3371313"/>
        <s v="NOLSM385157"/>
        <s v="NOLSM435173"/>
        <s v="NOLSM4821823"/>
        <s v="NOLSM5342021"/>
        <s v="NOLSM5852218"/>
        <s v="NOLSM6342413"/>
        <s v="NOLSM683268"/>
        <s v="NOLSM734285"/>
        <s v="NOLSM784301"/>
        <s v="NOLSM8333123"/>
        <s v="NOLSM11111"/>
        <s v="NOLSM6238"/>
        <s v="NOLSM10951"/>
        <s v="NOLSM161626"/>
        <s v="NOLSM210821"/>
        <s v="NOLSM2591016"/>
        <s v="NOLSM3621411"/>
        <s v="NOLSM410165"/>
        <s v="NOLSM4571725"/>
        <s v="NOLSM5091923"/>
        <s v="NOLSM5592119"/>
        <s v="NOLSM6112317"/>
        <s v="NOLSM6592511"/>
        <s v="NOLSM710278"/>
        <s v="NOLSM760294"/>
        <s v="NOLSM8093026"/>
        <s v="NOLSM37210"/>
        <s v="NOLSM8645"/>
        <s v="NOLSM13661"/>
        <s v="NOLSM186724"/>
        <s v="NOLSM237921"/>
        <s v="NOLSM2871117"/>
        <s v="NOLSM3381314"/>
        <s v="NOLSM386158"/>
        <s v="NOLSM436174"/>
        <s v="NOLSM4831824"/>
        <s v="NOLSM5352022"/>
        <s v="NOLSM5862219"/>
        <s v="NOLSM6352414"/>
        <s v="NOLSM684269"/>
        <s v="NOLSM735286"/>
        <s v="NOLSM785302"/>
        <s v="NOLSM8343124"/>
        <s v="NOLSM12112"/>
        <s v="NOLSM162627"/>
        <s v="NOLSM211822"/>
        <s v="NOLSM2601017"/>
        <s v="NOLSM3111214"/>
        <s v="NOLSM3631412"/>
        <s v="NOLSM411166"/>
        <s v="NOLSM4581726"/>
        <s v="NOLSM6602512"/>
        <s v="NOLSM711279"/>
        <s v="NOLSM761295"/>
        <s v="NOLSM8103027"/>
        <s v="NOLSM13113"/>
        <s v="NOLSM38211"/>
        <s v="NOLSM6339"/>
        <s v="NOLSM8746"/>
        <s v="NOLSM11052"/>
        <s v="NOLSM13762"/>
        <s v="NOLSM16371"/>
        <s v="NOLSM187725"/>
        <s v="NOLSM212823"/>
        <s v="NOLSM238922"/>
        <s v="NOLSM2611018"/>
        <s v="NOLSM2881118"/>
        <s v="NOLSM3121215"/>
        <s v="NOLSM3391315"/>
        <s v="NOLSM3641413"/>
        <s v="NOLSM387159"/>
        <s v="NOLSM412167"/>
        <s v="NOLSM437175"/>
        <s v="NOLSM4591727"/>
        <s v="NOLSM4841825"/>
        <s v="NOLSM5101924"/>
        <s v="NOLSM5362023"/>
        <s v="NOLSM5602120"/>
        <s v="NOLSM5872220"/>
        <s v="NOLSM6122318"/>
        <s v="NOLSM6362415"/>
        <s v="NOLSM6612513"/>
        <s v="NOLSM6852610"/>
        <s v="NOLSM7122710"/>
        <s v="NOLSM736287"/>
        <s v="NOLSM762296"/>
        <s v="NOLSM786303"/>
        <s v="NOLSM811311"/>
        <s v="NOLSM8353125"/>
        <s v="NOLSM14114"/>
        <s v="NOLSM64310"/>
        <s v="NOLSM11153"/>
        <s v="NOLSM16472"/>
        <s v="NOLSM213824"/>
        <s v="NOLSM2621019"/>
        <s v="NOLSM3131216"/>
        <s v="NOLSM3651414"/>
        <s v="NOLSM413168"/>
        <s v="NOLSM460181"/>
        <s v="NOLSM5111925"/>
        <s v="NOLSM5612121"/>
        <s v="NOLSM6132319"/>
        <s v="NOLSM6622514"/>
        <s v="NOLSM7132711"/>
        <s v="NOLSM763297"/>
        <s v="NOLSM812312"/>
        <s v="NOLSM39212"/>
        <s v="NOLSM8847"/>
        <s v="NOLSM13863"/>
        <s v="NOLSM188726"/>
        <s v="NOLSM239923"/>
        <s v="NOLSM2891119"/>
        <s v="NOLSM3401316"/>
        <s v="NOLSM3881510"/>
        <s v="NOLSM438176"/>
        <s v="NOLSM4851826"/>
        <s v="NOLSM5372024"/>
        <s v="NOLSM5882221"/>
        <s v="NOLSM6372416"/>
        <s v="NOLSM6862611"/>
        <s v="NOLSM737288"/>
        <s v="NOLSM787304"/>
        <s v="NOLSM8363126"/>
        <s v="NOLSM15115"/>
        <s v="NOLSM65311"/>
        <s v="NOLSM11254"/>
        <s v="NOLSM16573"/>
        <s v="NOLSM214825"/>
        <s v="NOLSM2631020"/>
        <s v="NOLSM3141217"/>
        <s v="NOLSM3661415"/>
        <s v="NOLSM414169"/>
        <s v="NOLSM461182"/>
        <s v="NOLSM5121926"/>
        <s v="NOLSM5622122"/>
        <s v="NOLSM6142320"/>
        <s v="NOLSM6632515"/>
        <s v="NOLSM7142712"/>
        <s v="NOLSM764298"/>
        <s v="NOLSM813313"/>
        <s v="NOLSM40213"/>
        <s v="NOLSM13964"/>
        <s v="NOLSM189727"/>
        <s v="NOLSM2901120"/>
        <s v="NOLSM3411317"/>
        <s v="NOLSM3891511"/>
        <s v="NOLSM4861827"/>
        <s v="NOLSM6872612"/>
        <s v="NOLSM738289"/>
        <s v="NOLSM788305"/>
        <s v="NOLSM8373127"/>
        <s v="NOLSM16116"/>
        <s v="NOLSM41214"/>
        <s v="NOLSM66312"/>
        <s v="NOLSM8948"/>
        <s v="NOLSM11355"/>
        <s v="NOLSM14065"/>
        <s v="NOLSM16674"/>
        <s v="NOLSM19081"/>
        <s v="NOLSM215826"/>
        <s v="NOLSM240924"/>
        <s v="NOLSM2641021"/>
        <s v="NOLSM2911121"/>
        <s v="NOLSM3151218"/>
        <s v="NOLSM3421318"/>
        <s v="NOLSM3671416"/>
        <s v="NOLSM3901512"/>
        <s v="NOLSM4151610"/>
        <s v="NOLSM439177"/>
        <s v="NOLSM462183"/>
        <s v="NOLSM487191"/>
        <s v="NOLSM5131927"/>
        <s v="NOLSM5382025"/>
        <s v="NOLSM5632123"/>
        <s v="NOLSM5892222"/>
        <s v="NOLSM6152321"/>
        <s v="NOLSM6382417"/>
        <s v="NOLSM6642516"/>
        <s v="NOLSM6882613"/>
        <s v="NOLSM7152713"/>
        <s v="NOLSM7392810"/>
        <s v="NOLSM765299"/>
        <s v="NOLSM789306"/>
        <s v="NOLSM814314"/>
        <s v="NOLSM838321"/>
        <s v="NOLSM42215"/>
        <s v="NOLSM9049"/>
        <s v="NOLSM14166"/>
        <s v="NOLSM19182"/>
        <s v="NOLSM241925"/>
        <s v="NOLSM2921122"/>
        <s v="NOLSM3431319"/>
        <s v="NOLSM3911513"/>
        <s v="NOLSM440178"/>
        <s v="NOLSM488192"/>
        <s v="NOLSM5392026"/>
        <s v="NOLSM5902223"/>
        <s v="NOLSM6392418"/>
        <s v="NOLSM6892614"/>
        <s v="NOLSM7402811"/>
        <s v="NOLSM790307"/>
        <s v="NOLSM839322"/>
        <s v="NOLSM17117"/>
        <s v="NOLSM67313"/>
        <s v="NOLSM11456"/>
        <s v="NOLSM16775"/>
        <s v="NOLSM216827"/>
        <s v="NOLSM2651022"/>
        <s v="NOLSM3161219"/>
        <s v="NOLSM3681417"/>
        <s v="NOLSM4161611"/>
        <s v="NOLSM463184"/>
        <s v="NOLSM514201"/>
        <s v="NOLSM5642124"/>
        <s v="NOLSM6162322"/>
        <s v="NOLSM6652517"/>
        <s v="NOLSM7162714"/>
        <s v="NOLSM7662910"/>
        <s v="NOLSM815315"/>
        <s v="NOLSM43216"/>
        <s v="NOLSM91410"/>
        <s v="NOLSM14267"/>
        <s v="NOLSM19283"/>
        <s v="NOLSM242926"/>
        <s v="NOLSM2931123"/>
        <s v="NOLSM3441320"/>
        <s v="NOLSM3921514"/>
        <s v="NOLSM441179"/>
        <s v="NOLSM489193"/>
        <s v="NOLSM5402027"/>
        <s v="NOLSM5912224"/>
        <s v="NOLSM6402419"/>
        <s v="NOLSM6902615"/>
        <s v="NOLSM7412812"/>
        <s v="NOLSM791308"/>
        <s v="NOLSM840323"/>
        <s v="NOLSM18118"/>
        <s v="NOLSM68314"/>
        <s v="NOLSM11557"/>
        <s v="NOLSM16876"/>
        <s v="NOLSM21791"/>
        <s v="NOLSM2661023"/>
        <s v="NOLSM3171220"/>
        <s v="NOLSM3691418"/>
        <s v="NOLSM4171612"/>
        <s v="NOLSM464185"/>
        <s v="NOLSM515202"/>
        <s v="NOLSM5652125"/>
        <s v="NOLSM6172323"/>
        <s v="NOLSM6662518"/>
        <s v="NOLSM7172715"/>
        <s v="NOLSM7672911"/>
        <s v="NOLSM816316"/>
        <s v="NOLSM19119"/>
        <s v="NOLSM44217"/>
        <s v="NOLSM92411"/>
        <s v="NOLSM11658"/>
        <s v="NOLSM14368"/>
        <s v="NOLSM16977"/>
        <s v="NOLSM19384"/>
        <s v="NOLSM21892"/>
        <s v="NOLSM243927"/>
        <s v="NOLSM2671024"/>
        <s v="NOLSM3181221"/>
        <s v="NOLSM3701419"/>
        <s v="NOLSM4181613"/>
        <s v="NOLSM465186"/>
        <s v="NOLSM490194"/>
        <s v="NOLSM516203"/>
        <s v="NOLSM541211"/>
        <s v="NOLSM5662126"/>
        <s v="NOLSM5922225"/>
        <s v="NOLSM6182324"/>
        <s v="NOLSM6672519"/>
        <s v="NOLSM6912616"/>
        <s v="NOLSM7422813"/>
        <s v="NOLSM7682912"/>
        <s v="NOLSM817317"/>
        <s v="NOLSM841324"/>
        <s v="NOLSM20120"/>
        <s v="NOLSM69315"/>
        <s v="NOLSM11759"/>
        <s v="NOLSM17078"/>
        <s v="NOLSM21993"/>
        <s v="NOLSM2681025"/>
        <s v="NOLSM3191222"/>
        <s v="NOLSM3711420"/>
        <s v="NOLSM4191614"/>
        <s v="NOLSM466187"/>
        <s v="NOLSM517204"/>
        <s v="NOLSM5672127"/>
        <s v="NOLSM6192325"/>
        <s v="NOLSM6682520"/>
        <s v="NOLSM7182716"/>
        <s v="NOLSM7692913"/>
        <s v="NOLSM818318"/>
        <s v="NOLSM45218"/>
        <s v="NOLSM93412"/>
        <s v="NOLSM14469"/>
        <s v="NOLSM19485"/>
        <s v="NOLSM244101"/>
        <s v="NOLSM2941124"/>
        <s v="NOLSM3451321"/>
        <s v="NOLSM3931515"/>
        <s v="NOLSM4421710"/>
        <s v="NOLSM491195"/>
        <s v="NOLSM542212"/>
        <s v="NOLSM5932226"/>
        <s v="NOLSM6412420"/>
        <s v="NOLSM6922617"/>
        <s v="NOLSM7432814"/>
        <s v="NOLSM792309"/>
        <s v="NOLSM842325"/>
        <s v="NOLSM21121"/>
        <s v="NOLSM70316"/>
        <s v="NOLSM118510"/>
        <s v="NOLSM17179"/>
        <s v="NOLSM22094"/>
        <s v="NOLSM2691026"/>
        <s v="NOLSM3201223"/>
        <s v="NOLSM3721421"/>
        <s v="NOLSM4201615"/>
        <s v="NOLSM467188"/>
        <s v="NOLSM518205"/>
        <s v="NOLSM568221"/>
        <s v="NOLSM6202326"/>
        <s v="NOLSM6692521"/>
        <s v="NOLSM7192717"/>
        <s v="NOLSM7702914"/>
        <s v="NOLSM819319"/>
        <s v="NOLSM46219"/>
        <s v="NOLSM94413"/>
        <s v="NOLSM145610"/>
        <s v="NOLSM19586"/>
        <s v="NOLSM245102"/>
        <s v="NOLSM2951125"/>
        <s v="NOLSM3461322"/>
        <s v="NOLSM3941516"/>
        <s v="NOLSM4431711"/>
        <s v="NOLSM492196"/>
        <s v="NOLSM543213"/>
        <s v="NOLSM5942227"/>
        <s v="NOLSM6422421"/>
        <s v="NOLSM6932618"/>
        <s v="NOLSM7442815"/>
        <s v="NOLSM7933010"/>
        <s v="NOLSM843326"/>
        <s v="NOLSM22122"/>
        <s v="NOLSM47220"/>
        <s v="NOLSM71317"/>
        <s v="NOLSM95414"/>
        <s v="NOLSM119511"/>
        <s v="NOLSM146611"/>
        <s v="NOLSM172710"/>
        <s v="NOLSM19687"/>
        <s v="NOLSM22195"/>
        <s v="NOLSM246103"/>
        <s v="NOLSM2701027"/>
        <s v="NOLSM2961126"/>
        <s v="NOLSM3211224"/>
        <s v="NOLSM3471323"/>
        <s v="NOLSM3731422"/>
        <s v="NOLSM3951517"/>
        <s v="NOLSM4211616"/>
        <s v="NOLSM4441712"/>
        <s v="NOLSM468189"/>
        <s v="NOLSM493197"/>
        <s v="NOLSM519206"/>
        <s v="NOLSM544214"/>
        <s v="NOLSM569222"/>
        <s v="NOLSM595231"/>
        <s v="NOLSM6212327"/>
        <s v="NOLSM6432422"/>
        <s v="NOLSM6702522"/>
        <s v="NOLSM6942619"/>
        <s v="NOLSM7202718"/>
        <s v="NOLSM7452816"/>
        <s v="NOLSM7712915"/>
        <s v="NOLSM7943011"/>
        <s v="NOLSM8203110"/>
        <s v="NOLSM844327"/>
        <s v="NOLSM48221"/>
        <s v="NOLSM96415"/>
        <s v="NOLSM147612"/>
        <s v="NOLSM19788"/>
        <s v="NOLSM247104"/>
        <s v="NOLSM2971127"/>
        <s v="NOLSM3481324"/>
        <s v="NOLSM3961518"/>
        <s v="NOLSM4451713"/>
        <s v="NOLSM494198"/>
        <s v="NOLSM545215"/>
        <s v="NOLSM596232"/>
        <s v="NOLSM6442423"/>
        <s v="NOLSM6952620"/>
        <s v="NOLSM7462817"/>
        <s v="NOLSM7953012"/>
        <s v="NOLSM845328"/>
        <s v="NOLSM23123"/>
        <s v="NOLSM72318"/>
        <s v="NOLSM120512"/>
        <s v="NOLSM22296"/>
        <s v="NOLSM271111"/>
        <s v="NOLSM3221225"/>
        <s v="NOLSM570223"/>
        <s v="NOLSM622241"/>
        <s v="NOLSM6712523"/>
        <s v="NOLSM49222"/>
        <s v="NOLSM97416"/>
        <s v="NOLSM148613"/>
        <s v="NOLSM19889"/>
        <s v="NOLSM248105"/>
        <s v="NOLSM298121"/>
        <s v="NOLSM3491325"/>
        <s v="NOLSM3971519"/>
        <s v="NOLSM4461714"/>
        <s v="NOLSM495199"/>
        <s v="NOLSM546216"/>
        <s v="NOLSM597233"/>
        <s v="NOLSM6452424"/>
        <s v="NOLSM6962621"/>
        <s v="NOLSM7472818"/>
        <s v="NOLSM7963013"/>
        <s v="NOLSM846329"/>
        <s v="NOLSM24124"/>
        <s v="NOLSM73319"/>
        <s v="NOLSM121513"/>
        <s v="NOLSM173711"/>
        <s v="NOLSM22397"/>
        <s v="NOLSM272112"/>
        <s v="NOLSM3231226"/>
        <s v="NOLSM3741423"/>
        <s v="NOLSM4221617"/>
        <s v="NOLSM4691810"/>
        <s v="NOLSM520207"/>
        <s v="NOLSM571224"/>
        <s v="NOLSM623242"/>
        <s v="NOLSM6722524"/>
        <s v="NOLSM7212719"/>
        <s v="NOLSM7722916"/>
        <s v="NOLSM8213111"/>
        <s v="NOLSM25125"/>
        <s v="NOLSM50223"/>
        <s v="NOLSM122514"/>
        <s v="NOLSM149614"/>
        <s v="NOLSM174712"/>
        <s v="NOLSM199810"/>
        <s v="NOLSM273113"/>
        <s v="NOLSM3241227"/>
        <s v="NOLSM3501326"/>
        <s v="NOLSM3981520"/>
        <s v="NOLSM4231618"/>
        <s v="NOLSM4471715"/>
        <s v="NOLSM4701811"/>
        <s v="NOLSM4961910"/>
        <s v="NOLSM521208"/>
        <s v="NOLSM547217"/>
        <s v="NOLSM572225"/>
        <s v="NOLSM598234"/>
        <s v="NOLSM624243"/>
        <s v="NOLSM6462425"/>
        <s v="NOLSM6972622"/>
        <s v="NOLSM7482819"/>
        <s v="NOLSM7732917"/>
        <s v="NOLSM7973014"/>
        <s v="NOLSM8473210"/>
        <s v="NOLSM26126"/>
        <s v="NOLSM74320"/>
        <s v="NOLSM123515"/>
        <s v="NOLSM175713"/>
        <s v="NOLSM22498"/>
        <s v="NOLSM274114"/>
        <s v="NOLSM325131"/>
        <s v="NOLSM3751424"/>
        <s v="NOLSM4241619"/>
        <s v="NOLSM4711812"/>
        <s v="NOLSM522209"/>
        <s v="NOLSM573226"/>
        <s v="NOLSM625244"/>
        <s v="NOLSM6732525"/>
        <s v="NOLSM7222720"/>
        <s v="NOLSM7742918"/>
        <s v="NOLSM8223112"/>
        <s v="NOLSM51224"/>
        <s v="NOLSM98417"/>
        <s v="NOLSM150615"/>
        <s v="NOLSM200811"/>
        <s v="NOLSM249106"/>
        <s v="NOLSM299122"/>
        <s v="NOLSM3511327"/>
        <s v="NOLSM3991521"/>
        <s v="NOLSM4481716"/>
        <s v="NOLSM4971911"/>
        <s v="NOLSM548218"/>
        <s v="NOLSM599235"/>
        <s v="NOLSM6472426"/>
        <s v="NOLSM6982623"/>
        <s v="NOLSM7492820"/>
        <s v="NOLSM7983015"/>
        <s v="NOLSM8483211"/>
      </sharedItems>
    </cacheField>
    <cacheField name="Datetime" numFmtId="0">
      <sharedItems/>
    </cacheField>
    <cacheField name="Lot_Num" numFmtId="0">
      <sharedItems containsSemiMixedTypes="0" containsString="0" containsNumber="1" containsInteger="1" minValue="1" maxValue="32" count="32">
        <n v="1"/>
        <n v="3"/>
        <n v="5"/>
        <n v="7"/>
        <n v="9"/>
        <n v="11"/>
        <n v="13"/>
        <n v="14"/>
        <n v="16"/>
        <n v="18"/>
        <n v="20"/>
        <n v="22"/>
        <n v="24"/>
        <n v="25"/>
        <n v="27"/>
        <n v="29"/>
        <n v="31"/>
        <n v="2"/>
        <n v="4"/>
        <n v="6"/>
        <n v="8"/>
        <n v="10"/>
        <n v="12"/>
        <n v="15"/>
        <n v="17"/>
        <n v="19"/>
        <n v="21"/>
        <n v="23"/>
        <n v="26"/>
        <n v="28"/>
        <n v="30"/>
        <n v="32"/>
      </sharedItems>
    </cacheField>
    <cacheField name="Wafer_Num" numFmtId="0">
      <sharedItems containsSemiMixedTypes="0" containsString="0" containsNumber="1" containsInteger="1" minValue="1" maxValue="27" count="27">
        <n v="27"/>
        <n v="21"/>
        <n v="16"/>
        <n v="14"/>
        <n v="9"/>
        <n v="5"/>
        <n v="2"/>
        <n v="25"/>
        <n v="20"/>
        <n v="13"/>
        <n v="10"/>
        <n v="7"/>
        <n v="26"/>
        <n v="19"/>
        <n v="1"/>
        <n v="18"/>
        <n v="12"/>
        <n v="3"/>
        <n v="22"/>
        <n v="17"/>
        <n v="6"/>
        <n v="24"/>
        <n v="8"/>
        <n v="4"/>
        <n v="23"/>
        <n v="11"/>
        <n v="15"/>
      </sharedItems>
    </cacheField>
    <cacheField name="Ox_Chamber" numFmtId="0">
      <sharedItems containsSemiMixedTypes="0" containsString="0" containsNumber="1" containsInteger="1" minValue="1" maxValue="3" count="3">
        <n v="1"/>
        <n v="2"/>
        <n v="3"/>
      </sharedItems>
    </cacheField>
    <cacheField name="process" numFmtId="0">
      <sharedItems count="1">
        <s v="Oxidation"/>
      </sharedItems>
    </cacheField>
    <cacheField name="type" numFmtId="0">
      <sharedItems/>
    </cacheField>
    <cacheField name="Temp_OXid" numFmtId="0">
      <sharedItems containsSemiMixedTypes="0" containsString="0" containsNumber="1" minValue="862.01127573999997" maxValue="1339.4766749"/>
    </cacheField>
    <cacheField name="Vapor" numFmtId="0">
      <sharedItems/>
    </cacheField>
    <cacheField name="ppm" numFmtId="0">
      <sharedItems containsSemiMixedTypes="0" containsString="0" containsNumber="1" minValue="21.07" maxValue="49.91"/>
    </cacheField>
    <cacheField name="Pressure" numFmtId="0">
      <sharedItems containsSemiMixedTypes="0" containsString="0" containsNumber="1" minValue="0.18" maxValue="0.22900000000000001"/>
    </cacheField>
    <cacheField name="Oxid_time" numFmtId="0">
      <sharedItems containsSemiMixedTypes="0" containsString="0" containsNumber="1" containsInteger="1" minValue="-6" maxValue="291"/>
    </cacheField>
    <cacheField name="thickness" numFmtId="0">
      <sharedItems containsSemiMixedTypes="0" containsString="0" containsNumber="1" minValue="681.43499999999995" maxValue="737.40200000000004"/>
    </cacheField>
    <cacheField name="photo_soft_Chamber" numFmtId="0">
      <sharedItems containsSemiMixedTypes="0" containsString="0" containsNumber="1" containsInteger="1" minValue="1" maxValue="3" count="3">
        <n v="1"/>
        <n v="2"/>
        <n v="3"/>
      </sharedItems>
    </cacheField>
    <cacheField name="process 2" numFmtId="0">
      <sharedItems/>
    </cacheField>
    <cacheField name="resist_target" numFmtId="0">
      <sharedItems containsSemiMixedTypes="0" containsString="0" containsNumber="1" minValue="5.4359999999999999E-2" maxValue="2.39432"/>
    </cacheField>
    <cacheField name="N2_HMDS" numFmtId="0">
      <sharedItems containsSemiMixedTypes="0" containsString="0" containsNumber="1" minValue="9.4969999999999999" maxValue="23.573"/>
    </cacheField>
    <cacheField name="pressure_HMDS" numFmtId="0">
      <sharedItems containsSemiMixedTypes="0" containsString="0" containsNumber="1" minValue="14.776" maxValue="15.281000000000001"/>
    </cacheField>
    <cacheField name="temp_HMDS" numFmtId="0">
      <sharedItems containsSemiMixedTypes="0" containsString="0" containsNumber="1" minValue="19.986000000000001" maxValue="20.012"/>
    </cacheField>
    <cacheField name="temp_HMDS_bake" numFmtId="0">
      <sharedItems containsSemiMixedTypes="0" containsString="0" containsNumber="1" minValue="191.209" maxValue="209.52099999999999"/>
    </cacheField>
    <cacheField name="time_HMDS_bake" numFmtId="0">
      <sharedItems containsSemiMixedTypes="0" containsString="0" containsNumber="1" minValue="89.998000000000005" maxValue="90.003"/>
    </cacheField>
    <cacheField name="spin1" numFmtId="0">
      <sharedItems containsSemiMixedTypes="0" containsString="0" containsNumber="1" minValue="492.19600000000003" maxValue="509.05500000000001"/>
    </cacheField>
    <cacheField name="spin2" numFmtId="0">
      <sharedItems containsSemiMixedTypes="0" containsString="0" containsNumber="1" minValue="3864.82" maxValue="4208.6760000000004"/>
    </cacheField>
    <cacheField name="spin3" numFmtId="0">
      <sharedItems containsSemiMixedTypes="0" containsString="0" containsNumber="1" minValue="4814.62" maxValue="5194.134"/>
    </cacheField>
    <cacheField name="photoresist_bake" numFmtId="0">
      <sharedItems containsSemiMixedTypes="0" containsString="0" containsNumber="1" minValue="4.7649999999999997" maxValue="5.2389999999999999"/>
    </cacheField>
    <cacheField name="temp_softbake" numFmtId="0">
      <sharedItems containsSemiMixedTypes="0" containsString="0" containsNumber="1" minValue="86.498000000000005" maxValue="96.653000000000006"/>
    </cacheField>
    <cacheField name="time_softbake" numFmtId="0">
      <sharedItems containsSemiMixedTypes="0" containsString="0" containsNumber="1" minValue="29.981999999999999" maxValue="30.023"/>
    </cacheField>
    <cacheField name="lithography_Chamber" numFmtId="0">
      <sharedItems containsSemiMixedTypes="0" containsString="0" containsNumber="1" containsInteger="1" minValue="1" maxValue="3" count="3">
        <n v="1"/>
        <n v="2"/>
        <n v="3"/>
      </sharedItems>
    </cacheField>
    <cacheField name="Line_CD" numFmtId="0">
      <sharedItems containsString="0" containsBlank="1" containsNumber="1" minValue="4.5620000000000003" maxValue="76.265000000000001"/>
    </cacheField>
    <cacheField name="Lamp" numFmtId="0">
      <sharedItems count="1">
        <s v="Hg-Arc"/>
      </sharedItems>
    </cacheField>
    <cacheField name="UV_type" numFmtId="0">
      <sharedItems count="3">
        <s v="G"/>
        <s v="H"/>
        <s v="I"/>
      </sharedItems>
    </cacheField>
    <cacheField name="Wavelength" numFmtId="0">
      <sharedItems containsSemiMixedTypes="0" containsString="0" containsNumber="1" containsInteger="1" minValue="365" maxValue="436"/>
    </cacheField>
    <cacheField name="Resolution" numFmtId="0">
      <sharedItems containsString="0" containsBlank="1" containsNumber="1" minValue="441.71699999999998" maxValue="582.87800000000004"/>
    </cacheField>
    <cacheField name="Energy_Exposure" numFmtId="0">
      <sharedItems containsString="0" containsBlank="1" containsNumber="1" minValue="103.407" maxValue="112.069"/>
    </cacheField>
    <cacheField name="Etching_Chamber" numFmtId="0">
      <sharedItems containsSemiMixedTypes="0" containsString="0" containsNumber="1" containsInteger="1" minValue="1" maxValue="3" count="3">
        <n v="1"/>
        <n v="3"/>
        <n v="2"/>
      </sharedItems>
    </cacheField>
    <cacheField name="Process 3" numFmtId="0">
      <sharedItems/>
    </cacheField>
    <cacheField name="Thin F4" numFmtId="0">
      <sharedItems containsString="0" containsBlank="1" containsNumber="1" containsInteger="1" minValue="-49" maxValue="687" count="388">
        <n v="353"/>
        <n v="538"/>
        <n v="385"/>
        <n v="359"/>
        <n v="413"/>
        <n v="319"/>
        <n v="265"/>
        <n v="310"/>
        <n v="286"/>
        <n v="136"/>
        <n v="404"/>
        <n v="187"/>
        <n v="170"/>
        <n v="231"/>
        <n v="178"/>
        <n v="151"/>
        <n v="251"/>
        <n v="272"/>
        <n v="334"/>
        <n v="157"/>
        <n v="369"/>
        <n v="313"/>
        <n v="308"/>
        <n v="166"/>
        <n v="244"/>
        <n v="337"/>
        <n v="243"/>
        <n v="144"/>
        <n v="270"/>
        <n v="135"/>
        <n v="333"/>
        <n v="301"/>
        <n v="150"/>
        <n v="180"/>
        <n v="317"/>
        <n v="402"/>
        <n v="616"/>
        <n v="357"/>
        <n v="169"/>
        <n v="362"/>
        <n v="418"/>
        <n v="318"/>
        <n v="330"/>
        <n v="239"/>
        <n v="398"/>
        <n v="411"/>
        <n v="355"/>
        <n v="-18"/>
        <n v="218"/>
        <n v="192"/>
        <n v="281"/>
        <n v="111"/>
        <n v="183"/>
        <n v="172"/>
        <n v="189"/>
        <n v="224"/>
        <n v="299"/>
        <n v="242"/>
        <n v="269"/>
        <n v="185"/>
        <n v="207"/>
        <n v="142"/>
        <n v="387"/>
        <n v="405"/>
        <n v="386"/>
        <n v="401"/>
        <n v="417"/>
        <n v="456"/>
        <n v="341"/>
        <n v="315"/>
        <n v="268"/>
        <n v="326"/>
        <n v="227"/>
        <n v="214"/>
        <n v="292"/>
        <n v="289"/>
        <n v="127"/>
        <n v="288"/>
        <n v="345"/>
        <n v="171"/>
        <n v="457"/>
        <n v="328"/>
        <n v="267"/>
        <n v="321"/>
        <n v="167"/>
        <n v="217"/>
        <n v="213"/>
        <n v="114"/>
        <n v="221"/>
        <n v="141"/>
        <n v="212"/>
        <n v="256"/>
        <n v="248"/>
        <n v="373"/>
        <n v="470"/>
        <n v="314"/>
        <n v="280"/>
        <n v="304"/>
        <n v="160"/>
        <n v="370"/>
        <n v="249"/>
        <n v="250"/>
        <n v="193"/>
        <n v="202"/>
        <n v="475"/>
        <n v="278"/>
        <n v="181"/>
        <n v="566"/>
        <n v="354"/>
        <n v="219"/>
        <n v="363"/>
        <n v="669"/>
        <n v="177"/>
        <n v="205"/>
        <n v="168"/>
        <n v="306"/>
        <n v="176"/>
        <n v="419"/>
        <n v="683"/>
        <n v="389"/>
        <n v="230"/>
        <n v="563"/>
        <n v="443"/>
        <n v="425"/>
        <n v="325"/>
        <n v="182"/>
        <n v="388"/>
        <n v="236"/>
        <m/>
        <n v="361"/>
        <n v="238"/>
        <n v="124"/>
        <n v="203"/>
        <n v="220"/>
        <n v="366"/>
        <n v="287"/>
        <n v="429"/>
        <n v="309"/>
        <n v="200"/>
        <n v="237"/>
        <n v="143"/>
        <n v="283"/>
        <n v="275"/>
        <n v="223"/>
        <n v="99"/>
        <n v="331"/>
        <n v="476"/>
        <n v="680"/>
        <n v="435"/>
        <n v="365"/>
        <n v="598"/>
        <n v="479"/>
        <n v="394"/>
        <n v="609"/>
        <n v="635"/>
        <n v="434"/>
        <n v="415"/>
        <n v="561"/>
        <n v="285"/>
        <n v="186"/>
        <n v="107"/>
        <n v="255"/>
        <n v="196"/>
        <n v="153"/>
        <n v="140"/>
        <n v="108"/>
        <n v="264"/>
        <n v="436"/>
        <n v="625"/>
        <n v="184"/>
        <n v="343"/>
        <n v="395"/>
        <n v="307"/>
        <n v="495"/>
        <n v="-45"/>
        <n v="485"/>
        <n v="53"/>
        <n v="50"/>
        <n v="138"/>
        <n v="122"/>
        <n v="225"/>
        <n v="294"/>
        <n v="674"/>
        <n v="234"/>
        <n v="320"/>
        <n v="173"/>
        <n v="175"/>
        <n v="316"/>
        <n v="433"/>
        <n v="254"/>
        <n v="195"/>
        <n v="514"/>
        <n v="489"/>
        <n v="484"/>
        <n v="298"/>
        <n v="211"/>
        <n v="642"/>
        <n v="266"/>
        <n v="340"/>
        <n v="537"/>
        <n v="454"/>
        <n v="464"/>
        <n v="228"/>
        <n v="201"/>
        <n v="209"/>
        <n v="339"/>
        <n v="49"/>
        <n v="452"/>
        <n v="198"/>
        <n v="511"/>
        <n v="147"/>
        <n v="191"/>
        <n v="351"/>
        <n v="408"/>
        <n v="448"/>
        <n v="383"/>
        <n v="206"/>
        <n v="179"/>
        <n v="466"/>
        <n v="323"/>
        <n v="39"/>
        <n v="501"/>
        <n v="548"/>
        <n v="210"/>
        <n v="446"/>
        <n v="432"/>
        <n v="95"/>
        <n v="158"/>
        <n v="245"/>
        <n v="664"/>
        <n v="233"/>
        <n v="261"/>
        <n v="302"/>
        <n v="496"/>
        <n v="379"/>
        <n v="391"/>
        <n v="463"/>
        <n v="335"/>
        <n v="133"/>
        <n v="312"/>
        <n v="364"/>
        <n v="483"/>
        <n v="431"/>
        <n v="462"/>
        <n v="381"/>
        <n v="291"/>
        <n v="161"/>
        <n v="482"/>
        <n v="262"/>
        <n v="372"/>
        <n v="348"/>
        <n v="148"/>
        <n v="284"/>
        <n v="604"/>
        <n v="132"/>
        <n v="174"/>
        <n v="562"/>
        <n v="468"/>
        <n v="630"/>
        <n v="459"/>
        <n v="523"/>
        <n v="416"/>
        <n v="543"/>
        <n v="222"/>
        <n v="110"/>
        <n v="542"/>
        <n v="-49"/>
        <n v="154"/>
        <n v="197"/>
        <n v="145"/>
        <n v="297"/>
        <n v="342"/>
        <n v="105"/>
        <n v="344"/>
        <n v="246"/>
        <n v="216"/>
        <n v="139"/>
        <n v="445"/>
        <n v="125"/>
        <n v="98"/>
        <n v="620"/>
        <n v="596"/>
        <n v="282"/>
        <n v="392"/>
        <n v="556"/>
        <n v="687"/>
        <n v="478"/>
        <n v="397"/>
        <n v="378"/>
        <n v="276"/>
        <n v="188"/>
        <n v="274"/>
        <n v="360"/>
        <n v="252"/>
        <n v="232"/>
        <n v="570"/>
        <n v="491"/>
        <n v="477"/>
        <n v="460"/>
        <n v="322"/>
        <n v="329"/>
        <n v="447"/>
        <n v="226"/>
        <n v="376"/>
        <n v="240"/>
        <n v="350"/>
        <n v="473"/>
        <n v="263"/>
        <n v="557"/>
        <n v="512"/>
        <n v="437"/>
        <n v="162"/>
        <n v="159"/>
        <n v="277"/>
        <n v="488"/>
        <n v="498"/>
        <n v="190"/>
        <n v="356"/>
        <n v="367"/>
        <n v="551"/>
        <n v="241"/>
        <n v="324"/>
        <n v="165"/>
        <n v="480"/>
        <n v="515"/>
        <n v="450"/>
        <n v="430"/>
        <n v="589"/>
        <n v="471"/>
        <n v="204"/>
        <n v="137"/>
        <n v="467"/>
        <n v="253"/>
        <n v="152"/>
        <n v="368"/>
        <n v="106"/>
        <n v="121"/>
        <n v="374"/>
        <n v="208"/>
        <n v="247"/>
        <n v="422"/>
        <n v="300"/>
        <n v="358"/>
        <n v="574"/>
        <n v="400"/>
        <n v="273"/>
        <n v="62"/>
        <n v="149"/>
        <n v="128"/>
        <n v="215"/>
        <n v="257"/>
        <n v="660"/>
        <n v="421"/>
        <n v="465"/>
        <n v="582"/>
        <n v="424"/>
        <n v="481"/>
        <n v="146"/>
        <n v="580"/>
        <n v="521"/>
        <n v="524"/>
        <n v="573"/>
        <n v="427"/>
        <n v="371"/>
        <n v="544"/>
        <n v="113"/>
        <n v="194"/>
        <n v="235"/>
        <n v="119"/>
        <n v="509"/>
        <n v="499"/>
        <n v="164"/>
        <n v="423"/>
        <n v="349"/>
        <n v="599"/>
        <n v="382"/>
        <n v="130"/>
        <n v="13"/>
        <n v="102"/>
        <n v="578"/>
        <n v="469"/>
        <n v="28"/>
        <n v="670"/>
        <n v="41"/>
        <n v="506"/>
        <n v="409"/>
        <n v="65"/>
        <n v="163"/>
      </sharedItems>
      <fieldGroup base="37">
        <rangePr startNum="-49" endNum="687" groupInterval="100"/>
        <groupItems count="10">
          <s v="(비어 있음)"/>
          <s v="-49-50"/>
          <s v="51-150"/>
          <s v="151-250"/>
          <s v="251-350"/>
          <s v="351-450"/>
          <s v="451-550"/>
          <s v="551-650"/>
          <s v="651-750"/>
          <s v="&gt;751"/>
        </groupItems>
      </fieldGroup>
    </cacheField>
    <cacheField name="Thin F3" numFmtId="0">
      <sharedItems containsString="0" containsBlank="1" containsNumber="1" containsInteger="1" minValue="1205" maxValue="1761"/>
    </cacheField>
    <cacheField name="Thin F2" numFmtId="0">
      <sharedItems containsString="0" containsBlank="1" containsNumber="1" containsInteger="1" minValue="3594" maxValue="3723"/>
    </cacheField>
    <cacheField name="Thin F1" numFmtId="0">
      <sharedItems containsString="0" containsBlank="1" containsNumber="1" containsInteger="1" minValue="5667" maxValue="5764"/>
    </cacheField>
    <cacheField name="식각속도" numFmtId="0">
      <sharedItems containsString="0" containsBlank="1" containsNumber="1" containsInteger="1" minValue="2081" maxValue="2081"/>
    </cacheField>
    <cacheField name="Temp_Etching" numFmtId="0">
      <sharedItems containsSemiMixedTypes="0" containsString="0" containsNumber="1" minValue="68.150000000000006" maxValue="73.081000000000003"/>
    </cacheField>
    <cacheField name="Material" numFmtId="0">
      <sharedItems/>
    </cacheField>
    <cacheField name="Source_Power" numFmtId="0">
      <sharedItems containsSemiMixedTypes="0" containsString="0" containsNumber="1" minValue="49.341999999999999" maxValue="53.271999999999998"/>
    </cacheField>
    <cacheField name="Selectivity" numFmtId="0">
      <sharedItems containsSemiMixedTypes="0" containsString="0" containsNumber="1" minValue="0.98399999999999999" maxValue="1.0760000000000001"/>
    </cacheField>
    <cacheField name="Chamber_Num" numFmtId="0">
      <sharedItems containsSemiMixedTypes="0" containsString="0" containsNumber="1" containsInteger="1" minValue="1" maxValue="3" count="3">
        <n v="1"/>
        <n v="3"/>
        <n v="2"/>
      </sharedItems>
    </cacheField>
    <cacheField name="process4" numFmtId="0">
      <sharedItems count="1">
        <s v="Implantation"/>
      </sharedItems>
    </cacheField>
    <cacheField name="Flux60s" numFmtId="0">
      <sharedItems containsString="0" containsBlank="1" containsNumber="1" containsInteger="1" minValue="1967326000000000" maxValue="2.403938E+16"/>
    </cacheField>
    <cacheField name="Flux90s" numFmtId="0">
      <sharedItems containsString="0" containsBlank="1" containsNumber="1" containsInteger="1" minValue="-4.11794E+16" maxValue="2.720974E+17"/>
    </cacheField>
    <cacheField name="Flux160s" numFmtId="0">
      <sharedItems containsString="0" containsBlank="1" containsNumber="1" minValue="-6.93096E+16" maxValue="1.401808E+18"/>
    </cacheField>
    <cacheField name="Flux480s" numFmtId="11">
      <sharedItems containsSemiMixedTypes="0" containsString="0" containsNumber="1" containsInteger="1" minValue="2.963401E+17" maxValue="3.036145E+17"/>
    </cacheField>
    <cacheField name="Flux840s" numFmtId="11">
      <sharedItems containsSemiMixedTypes="0" containsString="0" containsNumber="1" containsInteger="1" minValue="5.999965E+17" maxValue="6.000025E+17"/>
    </cacheField>
    <cacheField name="input_Energy" numFmtId="0">
      <sharedItems containsSemiMixedTypes="0" containsString="0" containsNumber="1" minValue="29604.261999999999" maxValue="33675.550999999999"/>
    </cacheField>
    <cacheField name="Current" numFmtId="0">
      <sharedItems containsSemiMixedTypes="0" containsString="0" containsNumber="1" minValue="0.01" maxValue="0.01"/>
    </cacheField>
    <cacheField name="Temp_implantation" numFmtId="0">
      <sharedItems containsSemiMixedTypes="0" containsString="0" containsNumber="1" minValue="97.744" maxValue="107.376"/>
    </cacheField>
    <cacheField name="Furance_Temp" numFmtId="0">
      <sharedItems containsString="0" containsBlank="1" containsNumber="1" containsInteger="1" minValue="854" maxValue="944"/>
    </cacheField>
    <cacheField name="RTA_Temp" numFmtId="0">
      <sharedItems containsSemiMixedTypes="0" containsString="0" containsNumber="1" containsInteger="1" minValue="148" maxValue="162"/>
    </cacheField>
    <cacheField name="Target" numFmtId="0">
      <sharedItems containsSemiMixedTypes="0" containsString="0" containsNumber="1" containsInteger="1" minValue="0" maxValue="666"/>
    </cacheField>
    <cacheField name="Datetime2" numFmtId="0">
      <sharedItems count="20">
        <s v="02-18-2018"/>
        <s v="02-20-2018"/>
        <s v="02-22-2018"/>
        <s v="02-24-2018"/>
        <s v="02-26-2018"/>
        <s v="02-28-2018"/>
        <s v="03-02-2018"/>
        <s v="03-03-2018"/>
        <s v="03-05-2018"/>
        <s v="03-07-2018"/>
        <s v="03-09-2018"/>
        <s v="02-19-2018"/>
        <s v="02-21-2018"/>
        <s v="02-23-2018"/>
        <s v="02-25-2018"/>
        <s v="02-27-2018"/>
        <s v="03-01-2018"/>
        <s v="03-04-2018"/>
        <s v="03-06-2018"/>
        <s v="03-08-2018"/>
      </sharedItems>
    </cacheField>
    <cacheField name="Error_message" numFmtId="0">
      <sharedItems/>
    </cacheField>
    <cacheField name="수율(%)" numFmtId="0">
      <sharedItems containsString="0" containsBlank="1" containsNumber="1" minValue="9.5684802999999992" maxValue="91.932457790000001"/>
    </cacheField>
    <cacheField name="챔버 이동" numFmtId="0">
      <sharedItems count="45">
        <s v="11111"/>
        <s v="11133"/>
        <s v="11222"/>
        <s v="11311"/>
        <s v="11333"/>
        <s v="12111"/>
        <s v="12133"/>
        <s v="12222"/>
        <s v="12311"/>
        <s v="12333"/>
        <s v="13111"/>
        <s v="13133"/>
        <s v="13222"/>
        <s v="13311"/>
        <s v="13333"/>
        <s v="21111"/>
        <s v="21133"/>
        <s v="21222"/>
        <s v="21311"/>
        <s v="21333"/>
        <s v="22111"/>
        <s v="22133"/>
        <s v="22222"/>
        <s v="22311"/>
        <s v="22333"/>
        <s v="23111"/>
        <s v="23133"/>
        <s v="23222"/>
        <s v="23311"/>
        <s v="23333"/>
        <s v="31111"/>
        <s v="31133"/>
        <s v="31222"/>
        <s v="31311"/>
        <s v="31333"/>
        <s v="32111"/>
        <s v="32133"/>
        <s v="32222"/>
        <s v="32311"/>
        <s v="32333"/>
        <s v="33111"/>
        <s v="33133"/>
        <s v="33222"/>
        <s v="33311"/>
        <s v="3333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이영우" refreshedDate="43885.409336342593" createdVersion="6" refreshedVersion="6" minRefreshableVersion="3" recordCount="851" xr:uid="{05A20107-81F4-4103-AA30-2957BA543099}">
  <cacheSource type="worksheet">
    <worksheetSource ref="A1:BM852" sheet="Sheet6"/>
  </cacheSource>
  <cacheFields count="65">
    <cacheField name="Index" numFmtId="0">
      <sharedItems containsSemiMixedTypes="0" containsString="0" containsNumber="1" containsInteger="1" minValue="1" maxValue="851"/>
    </cacheField>
    <cacheField name="No_Die" numFmtId="0">
      <sharedItems count="851">
        <s v="NOLSM111"/>
        <s v="NOLSM212"/>
        <s v="NOLSM313"/>
        <s v="NOLSM414"/>
        <s v="NOLSM515"/>
        <s v="NOLSM616"/>
        <s v="NOLSM717"/>
        <s v="NOLSM818"/>
        <s v="NOLSM919"/>
        <s v="NOLSM10110"/>
        <s v="NOLSM11111"/>
        <s v="NOLSM12112"/>
        <s v="NOLSM13113"/>
        <s v="NOLSM14114"/>
        <s v="NOLSM15115"/>
        <s v="NOLSM16116"/>
        <s v="NOLSM17117"/>
        <s v="NOLSM18118"/>
        <s v="NOLSM19119"/>
        <s v="NOLSM20120"/>
        <s v="NOLSM21121"/>
        <s v="NOLSM22122"/>
        <s v="NOLSM23123"/>
        <s v="NOLSM24124"/>
        <s v="NOLSM25125"/>
        <s v="NOLSM26126"/>
        <s v="NOLSM27127"/>
        <s v="NOLSM2821"/>
        <s v="NOLSM2922"/>
        <s v="NOLSM3023"/>
        <s v="NOLSM3124"/>
        <s v="NOLSM3225"/>
        <s v="NOLSM3326"/>
        <s v="NOLSM3427"/>
        <s v="NOLSM3528"/>
        <s v="NOLSM3629"/>
        <s v="NOLSM37210"/>
        <s v="NOLSM38211"/>
        <s v="NOLSM39212"/>
        <s v="NOLSM40213"/>
        <s v="NOLSM41214"/>
        <s v="NOLSM42215"/>
        <s v="NOLSM43216"/>
        <s v="NOLSM44217"/>
        <s v="NOLSM45218"/>
        <s v="NOLSM46219"/>
        <s v="NOLSM47220"/>
        <s v="NOLSM48221"/>
        <s v="NOLSM49222"/>
        <s v="NOLSM50223"/>
        <s v="NOLSM51224"/>
        <s v="NOLSM52225"/>
        <s v="NOLSM53226"/>
        <s v="NOLSM54227"/>
        <s v="NOLSM5531"/>
        <s v="NOLSM5632"/>
        <s v="NOLSM5733"/>
        <s v="NOLSM5834"/>
        <s v="NOLSM5935"/>
        <s v="NOLSM6036"/>
        <s v="NOLSM6137"/>
        <s v="NOLSM6238"/>
        <s v="NOLSM6339"/>
        <s v="NOLSM64310"/>
        <s v="NOLSM65311"/>
        <s v="NOLSM66312"/>
        <s v="NOLSM67313"/>
        <s v="NOLSM68314"/>
        <s v="NOLSM69315"/>
        <s v="NOLSM70316"/>
        <s v="NOLSM71317"/>
        <s v="NOLSM72318"/>
        <s v="NOLSM73319"/>
        <s v="NOLSM74320"/>
        <s v="NOLSM75321"/>
        <s v="NOLSM76322"/>
        <s v="NOLSM77323"/>
        <s v="NOLSM78324"/>
        <s v="NOLSM79325"/>
        <s v="NOLSM80326"/>
        <s v="NOLSM81327"/>
        <s v="NOLSM8241"/>
        <s v="NOLSM8342"/>
        <s v="NOLSM8443"/>
        <s v="NOLSM8544"/>
        <s v="NOLSM8645"/>
        <s v="NOLSM8746"/>
        <s v="NOLSM8847"/>
        <s v="NOLSM8948"/>
        <s v="NOLSM9049"/>
        <s v="NOLSM91410"/>
        <s v="NOLSM92411"/>
        <s v="NOLSM93412"/>
        <s v="NOLSM94413"/>
        <s v="NOLSM95414"/>
        <s v="NOLSM96415"/>
        <s v="NOLSM97416"/>
        <s v="NOLSM98417"/>
        <s v="NOLSM99418"/>
        <s v="NOLSM100419"/>
        <s v="NOLSM101420"/>
        <s v="NOLSM102421"/>
        <s v="NOLSM103422"/>
        <s v="NOLSM104423"/>
        <s v="NOLSM105424"/>
        <s v="NOLSM106425"/>
        <s v="NOLSM107426"/>
        <s v="NOLSM108427"/>
        <s v="NOLSM10951"/>
        <s v="NOLSM11052"/>
        <s v="NOLSM11153"/>
        <s v="NOLSM11254"/>
        <s v="NOLSM11355"/>
        <s v="NOLSM11456"/>
        <s v="NOLSM11557"/>
        <s v="NOLSM11658"/>
        <s v="NOLSM11759"/>
        <s v="NOLSM118510"/>
        <s v="NOLSM119511"/>
        <s v="NOLSM120512"/>
        <s v="NOLSM121513"/>
        <s v="NOLSM122514"/>
        <s v="NOLSM123515"/>
        <s v="NOLSM124516"/>
        <s v="NOLSM125517"/>
        <s v="NOLSM126518"/>
        <s v="NOLSM127519"/>
        <s v="NOLSM128520"/>
        <s v="NOLSM129521"/>
        <s v="NOLSM130522"/>
        <s v="NOLSM131523"/>
        <s v="NOLSM132524"/>
        <s v="NOLSM133525"/>
        <s v="NOLSM134526"/>
        <s v="NOLSM135527"/>
        <s v="NOLSM13661"/>
        <s v="NOLSM13762"/>
        <s v="NOLSM13863"/>
        <s v="NOLSM13964"/>
        <s v="NOLSM14065"/>
        <s v="NOLSM14166"/>
        <s v="NOLSM14267"/>
        <s v="NOLSM14368"/>
        <s v="NOLSM14469"/>
        <s v="NOLSM145610"/>
        <s v="NOLSM146611"/>
        <s v="NOLSM147612"/>
        <s v="NOLSM148613"/>
        <s v="NOLSM149614"/>
        <s v="NOLSM150615"/>
        <s v="NOLSM151616"/>
        <s v="NOLSM152617"/>
        <s v="NOLSM153618"/>
        <s v="NOLSM154619"/>
        <s v="NOLSM155620"/>
        <s v="NOLSM156621"/>
        <s v="NOLSM157622"/>
        <s v="NOLSM158623"/>
        <s v="NOLSM159624"/>
        <s v="NOLSM160625"/>
        <s v="NOLSM161626"/>
        <s v="NOLSM162627"/>
        <s v="NOLSM16371"/>
        <s v="NOLSM16472"/>
        <s v="NOLSM16573"/>
        <s v="NOLSM16674"/>
        <s v="NOLSM16775"/>
        <s v="NOLSM16876"/>
        <s v="NOLSM16977"/>
        <s v="NOLSM17078"/>
        <s v="NOLSM17179"/>
        <s v="NOLSM172710"/>
        <s v="NOLSM173711"/>
        <s v="NOLSM174712"/>
        <s v="NOLSM175713"/>
        <s v="NOLSM176714"/>
        <s v="NOLSM177715"/>
        <s v="NOLSM178716"/>
        <s v="NOLSM179717"/>
        <s v="NOLSM180718"/>
        <s v="NOLSM181719"/>
        <s v="NOLSM182720"/>
        <s v="NOLSM183721"/>
        <s v="NOLSM184722"/>
        <s v="NOLSM185723"/>
        <s v="NOLSM186724"/>
        <s v="NOLSM187725"/>
        <s v="NOLSM188726"/>
        <s v="NOLSM189727"/>
        <s v="NOLSM19081"/>
        <s v="NOLSM19182"/>
        <s v="NOLSM19283"/>
        <s v="NOLSM19384"/>
        <s v="NOLSM19485"/>
        <s v="NOLSM19586"/>
        <s v="NOLSM19687"/>
        <s v="NOLSM19788"/>
        <s v="NOLSM19889"/>
        <s v="NOLSM199810"/>
        <s v="NOLSM200811"/>
        <s v="NOLSM201812"/>
        <s v="NOLSM202813"/>
        <s v="NOLSM203814"/>
        <s v="NOLSM204815"/>
        <s v="NOLSM205816"/>
        <s v="NOLSM206817"/>
        <s v="NOLSM207818"/>
        <s v="NOLSM208819"/>
        <s v="NOLSM209820"/>
        <s v="NOLSM210821"/>
        <s v="NOLSM211822"/>
        <s v="NOLSM212823"/>
        <s v="NOLSM213824"/>
        <s v="NOLSM214825"/>
        <s v="NOLSM215826"/>
        <s v="NOLSM216827"/>
        <s v="NOLSM21791"/>
        <s v="NOLSM21892"/>
        <s v="NOLSM21993"/>
        <s v="NOLSM22094"/>
        <s v="NOLSM22195"/>
        <s v="NOLSM22296"/>
        <s v="NOLSM22397"/>
        <s v="NOLSM22498"/>
        <s v="NOLSM22599"/>
        <s v="NOLSM226910"/>
        <s v="NOLSM227911"/>
        <s v="NOLSM228912"/>
        <s v="NOLSM229913"/>
        <s v="NOLSM230914"/>
        <s v="NOLSM231915"/>
        <s v="NOLSM232916"/>
        <s v="NOLSM233917"/>
        <s v="NOLSM234918"/>
        <s v="NOLSM235919"/>
        <s v="NOLSM236920"/>
        <s v="NOLSM237921"/>
        <s v="NOLSM238922"/>
        <s v="NOLSM239923"/>
        <s v="NOLSM240924"/>
        <s v="NOLSM241925"/>
        <s v="NOLSM242926"/>
        <s v="NOLSM243927"/>
        <s v="NOLSM244101"/>
        <s v="NOLSM245102"/>
        <s v="NOLSM246103"/>
        <s v="NOLSM247104"/>
        <s v="NOLSM248105"/>
        <s v="NOLSM249106"/>
        <s v="NOLSM250107"/>
        <s v="NOLSM251108"/>
        <s v="NOLSM252109"/>
        <s v="NOLSM2531010"/>
        <s v="NOLSM2541011"/>
        <s v="NOLSM2551012"/>
        <s v="NOLSM2561013"/>
        <s v="NOLSM2571014"/>
        <s v="NOLSM2581015"/>
        <s v="NOLSM2591016"/>
        <s v="NOLSM2601017"/>
        <s v="NOLSM2611018"/>
        <s v="NOLSM2621019"/>
        <s v="NOLSM2631020"/>
        <s v="NOLSM2641021"/>
        <s v="NOLSM2651022"/>
        <s v="NOLSM2661023"/>
        <s v="NOLSM2671024"/>
        <s v="NOLSM2681025"/>
        <s v="NOLSM2691026"/>
        <s v="NOLSM2701027"/>
        <s v="NOLSM271111"/>
        <s v="NOLSM272112"/>
        <s v="NOLSM273113"/>
        <s v="NOLSM274114"/>
        <s v="NOLSM275115"/>
        <s v="NOLSM276116"/>
        <s v="NOLSM277117"/>
        <s v="NOLSM278118"/>
        <s v="NOLSM279119"/>
        <s v="NOLSM2801110"/>
        <s v="NOLSM2811111"/>
        <s v="NOLSM2821112"/>
        <s v="NOLSM2831113"/>
        <s v="NOLSM2841114"/>
        <s v="NOLSM2851115"/>
        <s v="NOLSM2861116"/>
        <s v="NOLSM2871117"/>
        <s v="NOLSM2881118"/>
        <s v="NOLSM2891119"/>
        <s v="NOLSM2901120"/>
        <s v="NOLSM2911121"/>
        <s v="NOLSM2921122"/>
        <s v="NOLSM2931123"/>
        <s v="NOLSM2941124"/>
        <s v="NOLSM2951125"/>
        <s v="NOLSM2961126"/>
        <s v="NOLSM2971127"/>
        <s v="NOLSM298121"/>
        <s v="NOLSM299122"/>
        <s v="NOLSM300123"/>
        <s v="NOLSM301124"/>
        <s v="NOLSM302125"/>
        <s v="NOLSM303126"/>
        <s v="NOLSM304127"/>
        <s v="NOLSM305128"/>
        <s v="NOLSM306129"/>
        <s v="NOLSM3071210"/>
        <s v="NOLSM3081211"/>
        <s v="NOLSM3091212"/>
        <s v="NOLSM3101213"/>
        <s v="NOLSM3111214"/>
        <s v="NOLSM3121215"/>
        <s v="NOLSM3131216"/>
        <s v="NOLSM3141217"/>
        <s v="NOLSM3151218"/>
        <s v="NOLSM3161219"/>
        <s v="NOLSM3171220"/>
        <s v="NOLSM3181221"/>
        <s v="NOLSM3191222"/>
        <s v="NOLSM3201223"/>
        <s v="NOLSM3211224"/>
        <s v="NOLSM3221225"/>
        <s v="NOLSM3231226"/>
        <s v="NOLSM3241227"/>
        <s v="NOLSM325131"/>
        <s v="NOLSM326132"/>
        <s v="NOLSM327133"/>
        <s v="NOLSM328134"/>
        <s v="NOLSM329135"/>
        <s v="NOLSM330136"/>
        <s v="NOLSM331137"/>
        <s v="NOLSM332138"/>
        <s v="NOLSM333139"/>
        <s v="NOLSM3341310"/>
        <s v="NOLSM3351311"/>
        <s v="NOLSM3361312"/>
        <s v="NOLSM3371313"/>
        <s v="NOLSM3381314"/>
        <s v="NOLSM3391315"/>
        <s v="NOLSM3401316"/>
        <s v="NOLSM3411317"/>
        <s v="NOLSM3421318"/>
        <s v="NOLSM3431319"/>
        <s v="NOLSM3441320"/>
        <s v="NOLSM3451321"/>
        <s v="NOLSM3461322"/>
        <s v="NOLSM3471323"/>
        <s v="NOLSM3481324"/>
        <s v="NOLSM3491325"/>
        <s v="NOLSM3501326"/>
        <s v="NOLSM3511327"/>
        <s v="NOLSM352141"/>
        <s v="NOLSM353142"/>
        <s v="NOLSM354143"/>
        <s v="NOLSM355144"/>
        <s v="NOLSM356145"/>
        <s v="NOLSM357146"/>
        <s v="NOLSM358147"/>
        <s v="NOLSM359148"/>
        <s v="NOLSM360149"/>
        <s v="NOLSM3611410"/>
        <s v="NOLSM3621411"/>
        <s v="NOLSM3631412"/>
        <s v="NOLSM3641413"/>
        <s v="NOLSM3651414"/>
        <s v="NOLSM3661415"/>
        <s v="NOLSM3671416"/>
        <s v="NOLSM3681417"/>
        <s v="NOLSM3691418"/>
        <s v="NOLSM3701419"/>
        <s v="NOLSM3711420"/>
        <s v="NOLSM3721421"/>
        <s v="NOLSM3731422"/>
        <s v="NOLSM3741423"/>
        <s v="NOLSM3751424"/>
        <s v="NOLSM3761425"/>
        <s v="NOLSM3771426"/>
        <s v="NOLSM3781427"/>
        <s v="NOLSM379151"/>
        <s v="NOLSM380152"/>
        <s v="NOLSM381153"/>
        <s v="NOLSM382154"/>
        <s v="NOLSM383155"/>
        <s v="NOLSM384156"/>
        <s v="NOLSM385157"/>
        <s v="NOLSM386158"/>
        <s v="NOLSM387159"/>
        <s v="NOLSM3881510"/>
        <s v="NOLSM3891511"/>
        <s v="NOLSM3901512"/>
        <s v="NOLSM3911513"/>
        <s v="NOLSM3921514"/>
        <s v="NOLSM3931515"/>
        <s v="NOLSM3941516"/>
        <s v="NOLSM3951517"/>
        <s v="NOLSM3961518"/>
        <s v="NOLSM3971519"/>
        <s v="NOLSM3981520"/>
        <s v="NOLSM3991521"/>
        <s v="NOLSM4001522"/>
        <s v="NOLSM4011523"/>
        <s v="NOLSM4021524"/>
        <s v="NOLSM4031525"/>
        <s v="NOLSM4041526"/>
        <s v="NOLSM4051527"/>
        <s v="NOLSM406161"/>
        <s v="NOLSM407162"/>
        <s v="NOLSM408163"/>
        <s v="NOLSM409164"/>
        <s v="NOLSM410165"/>
        <s v="NOLSM411166"/>
        <s v="NOLSM412167"/>
        <s v="NOLSM413168"/>
        <s v="NOLSM414169"/>
        <s v="NOLSM4151610"/>
        <s v="NOLSM4161611"/>
        <s v="NOLSM4171612"/>
        <s v="NOLSM4181613"/>
        <s v="NOLSM4191614"/>
        <s v="NOLSM4201615"/>
        <s v="NOLSM4211616"/>
        <s v="NOLSM4221617"/>
        <s v="NOLSM4231618"/>
        <s v="NOLSM4241619"/>
        <s v="NOLSM4251620"/>
        <s v="NOLSM4261621"/>
        <s v="NOLSM4271622"/>
        <s v="NOLSM4281623"/>
        <s v="NOLSM4291624"/>
        <s v="NOLSM4301625"/>
        <s v="NOLSM4311626"/>
        <s v="NOLSM4321627"/>
        <s v="NOLSM433171"/>
        <s v="NOLSM434172"/>
        <s v="NOLSM435173"/>
        <s v="NOLSM436174"/>
        <s v="NOLSM437175"/>
        <s v="NOLSM438176"/>
        <s v="NOLSM439177"/>
        <s v="NOLSM440178"/>
        <s v="NOLSM441179"/>
        <s v="NOLSM4421710"/>
        <s v="NOLSM4431711"/>
        <s v="NOLSM4441712"/>
        <s v="NOLSM4451713"/>
        <s v="NOLSM4461714"/>
        <s v="NOLSM4471715"/>
        <s v="NOLSM4481716"/>
        <s v="NOLSM4491717"/>
        <s v="NOLSM4501718"/>
        <s v="NOLSM4511719"/>
        <s v="NOLSM4521720"/>
        <s v="NOLSM4531721"/>
        <s v="NOLSM4541722"/>
        <s v="NOLSM4551723"/>
        <s v="NOLSM4561724"/>
        <s v="NOLSM4571725"/>
        <s v="NOLSM4581726"/>
        <s v="NOLSM4591727"/>
        <s v="NOLSM460181"/>
        <s v="NOLSM461182"/>
        <s v="NOLSM462183"/>
        <s v="NOLSM463184"/>
        <s v="NOLSM464185"/>
        <s v="NOLSM465186"/>
        <s v="NOLSM466187"/>
        <s v="NOLSM467188"/>
        <s v="NOLSM468189"/>
        <s v="NOLSM4691810"/>
        <s v="NOLSM4701811"/>
        <s v="NOLSM4711812"/>
        <s v="NOLSM4721813"/>
        <s v="NOLSM4731814"/>
        <s v="NOLSM4741815"/>
        <s v="NOLSM4751816"/>
        <s v="NOLSM4761817"/>
        <s v="NOLSM4771818"/>
        <s v="NOLSM4781819"/>
        <s v="NOLSM4791820"/>
        <s v="NOLSM4801821"/>
        <s v="NOLSM4811822"/>
        <s v="NOLSM4821823"/>
        <s v="NOLSM4831824"/>
        <s v="NOLSM4841825"/>
        <s v="NOLSM4851826"/>
        <s v="NOLSM4861827"/>
        <s v="NOLSM487191"/>
        <s v="NOLSM488192"/>
        <s v="NOLSM489193"/>
        <s v="NOLSM490194"/>
        <s v="NOLSM491195"/>
        <s v="NOLSM492196"/>
        <s v="NOLSM493197"/>
        <s v="NOLSM494198"/>
        <s v="NOLSM495199"/>
        <s v="NOLSM4961910"/>
        <s v="NOLSM4971911"/>
        <s v="NOLSM4981912"/>
        <s v="NOLSM4991913"/>
        <s v="NOLSM5001914"/>
        <s v="NOLSM5011915"/>
        <s v="NOLSM5021916"/>
        <s v="NOLSM5031917"/>
        <s v="NOLSM5041918"/>
        <s v="NOLSM5051919"/>
        <s v="NOLSM5061920"/>
        <s v="NOLSM5071921"/>
        <s v="NOLSM5081922"/>
        <s v="NOLSM5091923"/>
        <s v="NOLSM5101924"/>
        <s v="NOLSM5111925"/>
        <s v="NOLSM5121926"/>
        <s v="NOLSM5131927"/>
        <s v="NOLSM514201"/>
        <s v="NOLSM515202"/>
        <s v="NOLSM516203"/>
        <s v="NOLSM517204"/>
        <s v="NOLSM518205"/>
        <s v="NOLSM519206"/>
        <s v="NOLSM520207"/>
        <s v="NOLSM521208"/>
        <s v="NOLSM522209"/>
        <s v="NOLSM5232010"/>
        <s v="NOLSM5242011"/>
        <s v="NOLSM5252012"/>
        <s v="NOLSM5262013"/>
        <s v="NOLSM5272014"/>
        <s v="NOLSM5282015"/>
        <s v="NOLSM5292016"/>
        <s v="NOLSM5302017"/>
        <s v="NOLSM5312018"/>
        <s v="NOLSM5322019"/>
        <s v="NOLSM5332020"/>
        <s v="NOLSM5342021"/>
        <s v="NOLSM5352022"/>
        <s v="NOLSM5362023"/>
        <s v="NOLSM5372024"/>
        <s v="NOLSM5382025"/>
        <s v="NOLSM5392026"/>
        <s v="NOLSM5402027"/>
        <s v="NOLSM541211"/>
        <s v="NOLSM542212"/>
        <s v="NOLSM543213"/>
        <s v="NOLSM544214"/>
        <s v="NOLSM545215"/>
        <s v="NOLSM546216"/>
        <s v="NOLSM547217"/>
        <s v="NOLSM548218"/>
        <s v="NOLSM549219"/>
        <s v="NOLSM5502110"/>
        <s v="NOLSM5512111"/>
        <s v="NOLSM5522112"/>
        <s v="NOLSM5532113"/>
        <s v="NOLSM5542114"/>
        <s v="NOLSM5552115"/>
        <s v="NOLSM5562116"/>
        <s v="NOLSM5572117"/>
        <s v="NOLSM5582118"/>
        <s v="NOLSM5592119"/>
        <s v="NOLSM5602120"/>
        <s v="NOLSM5612121"/>
        <s v="NOLSM5622122"/>
        <s v="NOLSM5632123"/>
        <s v="NOLSM5642124"/>
        <s v="NOLSM5652125"/>
        <s v="NOLSM5662126"/>
        <s v="NOLSM5672127"/>
        <s v="NOLSM568221"/>
        <s v="NOLSM569222"/>
        <s v="NOLSM570223"/>
        <s v="NOLSM571224"/>
        <s v="NOLSM572225"/>
        <s v="NOLSM573226"/>
        <s v="NOLSM574227"/>
        <s v="NOLSM575228"/>
        <s v="NOLSM576229"/>
        <s v="NOLSM5772210"/>
        <s v="NOLSM5782211"/>
        <s v="NOLSM5792212"/>
        <s v="NOLSM5802213"/>
        <s v="NOLSM5812214"/>
        <s v="NOLSM5822215"/>
        <s v="NOLSM5832216"/>
        <s v="NOLSM5842217"/>
        <s v="NOLSM5852218"/>
        <s v="NOLSM5862219"/>
        <s v="NOLSM5872220"/>
        <s v="NOLSM5882221"/>
        <s v="NOLSM5892222"/>
        <s v="NOLSM5902223"/>
        <s v="NOLSM5912224"/>
        <s v="NOLSM5922225"/>
        <s v="NOLSM5932226"/>
        <s v="NOLSM5942227"/>
        <s v="NOLSM595231"/>
        <s v="NOLSM596232"/>
        <s v="NOLSM597233"/>
        <s v="NOLSM598234"/>
        <s v="NOLSM599235"/>
        <s v="NOLSM600236"/>
        <s v="NOLSM601237"/>
        <s v="NOLSM602238"/>
        <s v="NOLSM603239"/>
        <s v="NOLSM6042310"/>
        <s v="NOLSM6052311"/>
        <s v="NOLSM6062312"/>
        <s v="NOLSM6072313"/>
        <s v="NOLSM6082314"/>
        <s v="NOLSM6092315"/>
        <s v="NOLSM6102316"/>
        <s v="NOLSM6112317"/>
        <s v="NOLSM6122318"/>
        <s v="NOLSM6132319"/>
        <s v="NOLSM6142320"/>
        <s v="NOLSM6152321"/>
        <s v="NOLSM6162322"/>
        <s v="NOLSM6172323"/>
        <s v="NOLSM6182324"/>
        <s v="NOLSM6192325"/>
        <s v="NOLSM6202326"/>
        <s v="NOLSM6212327"/>
        <s v="NOLSM622241"/>
        <s v="NOLSM623242"/>
        <s v="NOLSM624243"/>
        <s v="NOLSM625244"/>
        <s v="NOLSM626245"/>
        <s v="NOLSM627246"/>
        <s v="NOLSM628247"/>
        <s v="NOLSM629248"/>
        <s v="NOLSM630249"/>
        <s v="NOLSM6312410"/>
        <s v="NOLSM6322411"/>
        <s v="NOLSM6332412"/>
        <s v="NOLSM6342413"/>
        <s v="NOLSM6352414"/>
        <s v="NOLSM6362415"/>
        <s v="NOLSM6372416"/>
        <s v="NOLSM6382417"/>
        <s v="NOLSM6392418"/>
        <s v="NOLSM6402419"/>
        <s v="NOLSM6412420"/>
        <s v="NOLSM6422421"/>
        <s v="NOLSM6432422"/>
        <s v="NOLSM6442423"/>
        <s v="NOLSM6452424"/>
        <s v="NOLSM6462425"/>
        <s v="NOLSM6472426"/>
        <s v="NOLSM6482427"/>
        <s v="NOLSM649251"/>
        <s v="NOLSM650252"/>
        <s v="NOLSM651253"/>
        <s v="NOLSM652254"/>
        <s v="NOLSM653255"/>
        <s v="NOLSM654256"/>
        <s v="NOLSM655257"/>
        <s v="NOLSM656258"/>
        <s v="NOLSM657259"/>
        <s v="NOLSM6582510"/>
        <s v="NOLSM6592511"/>
        <s v="NOLSM6602512"/>
        <s v="NOLSM6612513"/>
        <s v="NOLSM6622514"/>
        <s v="NOLSM6632515"/>
        <s v="NOLSM6642516"/>
        <s v="NOLSM6652517"/>
        <s v="NOLSM6662518"/>
        <s v="NOLSM6672519"/>
        <s v="NOLSM6682520"/>
        <s v="NOLSM6692521"/>
        <s v="NOLSM6702522"/>
        <s v="NOLSM6712523"/>
        <s v="NOLSM6722524"/>
        <s v="NOLSM6732525"/>
        <s v="NOLSM6742526"/>
        <s v="NOLSM6752527"/>
        <s v="NOLSM676261"/>
        <s v="NOLSM677262"/>
        <s v="NOLSM678263"/>
        <s v="NOLSM679264"/>
        <s v="NOLSM680265"/>
        <s v="NOLSM681266"/>
        <s v="NOLSM682267"/>
        <s v="NOLSM683268"/>
        <s v="NOLSM684269"/>
        <s v="NOLSM6852610"/>
        <s v="NOLSM6862611"/>
        <s v="NOLSM6872612"/>
        <s v="NOLSM6882613"/>
        <s v="NOLSM6892614"/>
        <s v="NOLSM6902615"/>
        <s v="NOLSM6912616"/>
        <s v="NOLSM6922617"/>
        <s v="NOLSM6932618"/>
        <s v="NOLSM6942619"/>
        <s v="NOLSM6952620"/>
        <s v="NOLSM6962621"/>
        <s v="NOLSM6972622"/>
        <s v="NOLSM6982623"/>
        <s v="NOLSM6992624"/>
        <s v="NOLSM7002625"/>
        <s v="NOLSM7012626"/>
        <s v="NOLSM7022627"/>
        <s v="NOLSM704272"/>
        <s v="NOLSM705273"/>
        <s v="NOLSM706274"/>
        <s v="NOLSM707275"/>
        <s v="NOLSM708276"/>
        <s v="NOLSM709277"/>
        <s v="NOLSM710278"/>
        <s v="NOLSM711279"/>
        <s v="NOLSM7122710"/>
        <s v="NOLSM7132711"/>
        <s v="NOLSM7142712"/>
        <s v="NOLSM7152713"/>
        <s v="NOLSM7162714"/>
        <s v="NOLSM7172715"/>
        <s v="NOLSM7182716"/>
        <s v="NOLSM7192717"/>
        <s v="NOLSM7202718"/>
        <s v="NOLSM7212719"/>
        <s v="NOLSM7222720"/>
        <s v="NOLSM7232721"/>
        <s v="NOLSM7242722"/>
        <s v="NOLSM7252723"/>
        <s v="NOLSM7262724"/>
        <s v="NOLSM7272725"/>
        <s v="NOLSM7282726"/>
        <s v="NOLSM7292727"/>
        <s v="NOLSM730281"/>
        <s v="NOLSM731282"/>
        <s v="NOLSM732283"/>
        <s v="NOLSM733284"/>
        <s v="NOLSM734285"/>
        <s v="NOLSM735286"/>
        <s v="NOLSM736287"/>
        <s v="NOLSM737288"/>
        <s v="NOLSM738289"/>
        <s v="NOLSM7392810"/>
        <s v="NOLSM7402811"/>
        <s v="NOLSM7412812"/>
        <s v="NOLSM7422813"/>
        <s v="NOLSM7432814"/>
        <s v="NOLSM7442815"/>
        <s v="NOLSM7452816"/>
        <s v="NOLSM7462817"/>
        <s v="NOLSM7472818"/>
        <s v="NOLSM7482819"/>
        <s v="NOLSM7492820"/>
        <s v="NOLSM7502821"/>
        <s v="NOLSM7512822"/>
        <s v="NOLSM7522823"/>
        <s v="NOLSM7532824"/>
        <s v="NOLSM7542825"/>
        <s v="NOLSM7552826"/>
        <s v="NOLSM7562827"/>
        <s v="NOLSM757291"/>
        <s v="NOLSM758292"/>
        <s v="NOLSM759293"/>
        <s v="NOLSM760294"/>
        <s v="NOLSM761295"/>
        <s v="NOLSM762296"/>
        <s v="NOLSM763297"/>
        <s v="NOLSM764298"/>
        <s v="NOLSM765299"/>
        <s v="NOLSM7662910"/>
        <s v="NOLSM7672911"/>
        <s v="NOLSM7682912"/>
        <s v="NOLSM7692913"/>
        <s v="NOLSM7702914"/>
        <s v="NOLSM7712915"/>
        <s v="NOLSM7722916"/>
        <s v="NOLSM7732917"/>
        <s v="NOLSM7742918"/>
        <s v="NOLSM7752919"/>
        <s v="NOLSM7762920"/>
        <s v="NOLSM7772921"/>
        <s v="NOLSM7782922"/>
        <s v="NOLSM7792923"/>
        <s v="NOLSM7802924"/>
        <s v="NOLSM7812925"/>
        <s v="NOLSM7822926"/>
        <s v="NOLSM7832927"/>
        <s v="NOLSM784301"/>
        <s v="NOLSM785302"/>
        <s v="NOLSM786303"/>
        <s v="NOLSM787304"/>
        <s v="NOLSM788305"/>
        <s v="NOLSM789306"/>
        <s v="NOLSM790307"/>
        <s v="NOLSM791308"/>
        <s v="NOLSM792309"/>
        <s v="NOLSM7933010"/>
        <s v="NOLSM7943011"/>
        <s v="NOLSM7953012"/>
        <s v="NOLSM7963013"/>
        <s v="NOLSM7973014"/>
        <s v="NOLSM7983015"/>
        <s v="NOLSM7993016"/>
        <s v="NOLSM8003017"/>
        <s v="NOLSM8013018"/>
        <s v="NOLSM8023019"/>
        <s v="NOLSM8033020"/>
        <s v="NOLSM8043021"/>
        <s v="NOLSM8053022"/>
        <s v="NOLSM8063023"/>
        <s v="NOLSM8073024"/>
        <s v="NOLSM8083025"/>
        <s v="NOLSM8093026"/>
        <s v="NOLSM8103027"/>
        <s v="NOLSM811311"/>
        <s v="NOLSM812312"/>
        <s v="NOLSM813313"/>
        <s v="NOLSM814314"/>
        <s v="NOLSM815315"/>
        <s v="NOLSM816316"/>
        <s v="NOLSM817317"/>
        <s v="NOLSM818318"/>
        <s v="NOLSM819319"/>
        <s v="NOLSM8203110"/>
        <s v="NOLSM8213111"/>
        <s v="NOLSM8223112"/>
        <s v="NOLSM8233113"/>
        <s v="NOLSM8243114"/>
        <s v="NOLSM8253115"/>
        <s v="NOLSM8263116"/>
        <s v="NOLSM8273117"/>
        <s v="NOLSM8283118"/>
        <s v="NOLSM8293119"/>
        <s v="NOLSM8303120"/>
        <s v="NOLSM8313121"/>
        <s v="NOLSM8323122"/>
        <s v="NOLSM8333123"/>
        <s v="NOLSM8343124"/>
        <s v="NOLSM8353125"/>
        <s v="NOLSM8363126"/>
        <s v="NOLSM8373127"/>
        <s v="NOLSM838321"/>
        <s v="NOLSM839322"/>
        <s v="NOLSM840323"/>
        <s v="NOLSM841324"/>
        <s v="NOLSM842325"/>
        <s v="NOLSM843326"/>
        <s v="NOLSM844327"/>
        <s v="NOLSM845328"/>
        <s v="NOLSM846329"/>
        <s v="NOLSM8473210"/>
        <s v="NOLSM8483211"/>
        <s v="NOLSM8493212"/>
        <s v="NOLSM8503213"/>
        <s v="NOLSM8513214"/>
        <s v="NOLSM8523215"/>
      </sharedItems>
    </cacheField>
    <cacheField name="Datetime" numFmtId="0">
      <sharedItems count="20">
        <s v="17-02-2019 ?? 9:04:30"/>
        <s v="18-02-2019 ?? 9:04:30"/>
        <s v="19-02-2019 ?? 9:04:30"/>
        <s v="20-02-2019 ?? 9:04:30"/>
        <s v="21-02-2019 ?? 9:04:30"/>
        <s v="22-02-2019 ?? 9:04:30"/>
        <s v="23-02-2019 ?? 9:04:30"/>
        <s v="24-02-2019 ?? 9:04:30"/>
        <s v="25-02-2019 ?? 9:04:30"/>
        <s v="26-02-2019 ?? 9:04:30"/>
        <s v="27-02-2019 ?? 9:04:30"/>
        <s v="28-02-2019 ?? 9:04:30"/>
        <s v="01-03-2019 ?? 9:04:30"/>
        <s v="02-03-2019 ?? 9:04:30"/>
        <s v="03-03-2019 ?? 9:04:30"/>
        <s v="04-03-2019 ?? 9:04:30"/>
        <s v="05-03-2019 ?? 9:04:30"/>
        <s v="06-03-2019 ?? 9:04:30"/>
        <s v="07-03-2019 ?? 9:04:30"/>
        <s v="08-03-2019 ?? 9:04:30"/>
      </sharedItems>
    </cacheField>
    <cacheField name="Lot_Num" numFmtId="0">
      <sharedItems containsSemiMixedTypes="0" containsString="0" containsNumber="1" containsInteger="1" minValue="1" maxValue="32" count="3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</sharedItems>
    </cacheField>
    <cacheField name="Wafer_Num" numFmtId="0">
      <sharedItems containsSemiMixedTypes="0" containsString="0" containsNumber="1" containsInteger="1" minValue="1" maxValue="27" count="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</sharedItems>
    </cacheField>
    <cacheField name="Ox_Chamber" numFmtId="0">
      <sharedItems containsSemiMixedTypes="0" containsString="0" containsNumber="1" containsInteger="1" minValue="1" maxValue="3" count="3">
        <n v="1"/>
        <n v="2"/>
        <n v="3"/>
      </sharedItems>
    </cacheField>
    <cacheField name="process" numFmtId="0">
      <sharedItems count="1">
        <s v="Oxidation"/>
      </sharedItems>
    </cacheField>
    <cacheField name="type" numFmtId="0">
      <sharedItems count="2">
        <s v="dry"/>
        <s v="wet"/>
      </sharedItems>
    </cacheField>
    <cacheField name="Temp_OXid" numFmtId="0">
      <sharedItems containsSemiMixedTypes="0" containsString="0" containsNumber="1" minValue="862.01127573999997" maxValue="1339.4766749"/>
    </cacheField>
    <cacheField name="Vapor" numFmtId="0">
      <sharedItems count="2">
        <s v="H2O"/>
        <s v="O2"/>
      </sharedItems>
    </cacheField>
    <cacheField name="ppm" numFmtId="0">
      <sharedItems containsSemiMixedTypes="0" containsString="0" containsNumber="1" minValue="21.07" maxValue="49.91"/>
    </cacheField>
    <cacheField name="Pressure" numFmtId="0">
      <sharedItems containsSemiMixedTypes="0" containsString="0" containsNumber="1" minValue="0.18" maxValue="0.22900000000000001"/>
    </cacheField>
    <cacheField name="Oxid_time" numFmtId="0">
      <sharedItems containsSemiMixedTypes="0" containsString="0" containsNumber="1" minValue="8" maxValue="291"/>
    </cacheField>
    <cacheField name="thickness" numFmtId="0">
      <sharedItems containsSemiMixedTypes="0" containsString="0" containsNumber="1" minValue="681.43499999999995" maxValue="737.40200000000004"/>
    </cacheField>
    <cacheField name="photo_soft_Chamber" numFmtId="0">
      <sharedItems containsSemiMixedTypes="0" containsString="0" containsNumber="1" containsInteger="1" minValue="1" maxValue="3" count="3">
        <n v="1"/>
        <n v="2"/>
        <n v="3"/>
      </sharedItems>
    </cacheField>
    <cacheField name="process 2" numFmtId="0">
      <sharedItems/>
    </cacheField>
    <cacheField name="resist_target" numFmtId="0">
      <sharedItems containsSemiMixedTypes="0" containsString="0" containsNumber="1" minValue="5.4359999999999999E-2" maxValue="2.39432"/>
    </cacheField>
    <cacheField name="N2_HMDS" numFmtId="0">
      <sharedItems containsSemiMixedTypes="0" containsString="0" containsNumber="1" minValue="9.4969999999999999" maxValue="23.573"/>
    </cacheField>
    <cacheField name="pressure_HMDS" numFmtId="0">
      <sharedItems containsSemiMixedTypes="0" containsString="0" containsNumber="1" minValue="14.776" maxValue="15.281000000000001"/>
    </cacheField>
    <cacheField name="temp_HMDS" numFmtId="0">
      <sharedItems containsSemiMixedTypes="0" containsString="0" containsNumber="1" minValue="19.986000000000001" maxValue="20.012"/>
    </cacheField>
    <cacheField name="temp_HMDS_bake" numFmtId="0">
      <sharedItems containsSemiMixedTypes="0" containsString="0" containsNumber="1" minValue="191.209" maxValue="209.52099999999999"/>
    </cacheField>
    <cacheField name="time_HMDS_bake" numFmtId="0">
      <sharedItems containsSemiMixedTypes="0" containsString="0" containsNumber="1" minValue="89.998000000000005" maxValue="90.003"/>
    </cacheField>
    <cacheField name="spin1" numFmtId="0">
      <sharedItems containsSemiMixedTypes="0" containsString="0" containsNumber="1" minValue="492.19600000000003" maxValue="509.05500000000001"/>
    </cacheField>
    <cacheField name="spin2" numFmtId="0">
      <sharedItems containsSemiMixedTypes="0" containsString="0" containsNumber="1" minValue="3864.82" maxValue="4208.6760000000004"/>
    </cacheField>
    <cacheField name="spin3" numFmtId="0">
      <sharedItems containsSemiMixedTypes="0" containsString="0" containsNumber="1" minValue="4814.62" maxValue="5194.134"/>
    </cacheField>
    <cacheField name="photoresist_bake" numFmtId="0">
      <sharedItems containsSemiMixedTypes="0" containsString="0" containsNumber="1" minValue="4.7649999999999997" maxValue="5.2389999999999999"/>
    </cacheField>
    <cacheField name="temp_softbake" numFmtId="0">
      <sharedItems containsSemiMixedTypes="0" containsString="0" containsNumber="1" minValue="86.498000000000005" maxValue="96.653000000000006"/>
    </cacheField>
    <cacheField name="time_softbake" numFmtId="0">
      <sharedItems containsSemiMixedTypes="0" containsString="0" containsNumber="1" minValue="29.981999999999999" maxValue="30.023"/>
    </cacheField>
    <cacheField name="lithography_Chamber" numFmtId="0">
      <sharedItems containsSemiMixedTypes="0" containsString="0" containsNumber="1" containsInteger="1" minValue="1" maxValue="3" count="3">
        <n v="1"/>
        <n v="2"/>
        <n v="3"/>
      </sharedItems>
    </cacheField>
    <cacheField name="Line_CD" numFmtId="0">
      <sharedItems containsSemiMixedTypes="0" containsString="0" containsNumber="1" minValue="4.5620000000000003" maxValue="76.265000000000001" count="840">
        <n v="30.959"/>
        <n v="29.652999999999999"/>
        <n v="28.062999999999999"/>
        <n v="31.556000000000001"/>
        <n v="31.969000000000001"/>
        <n v="51.095999999999997"/>
        <n v="24.552"/>
        <n v="33.838999999999999"/>
        <n v="61.905000000000001"/>
        <n v="41.35"/>
        <n v="54.613"/>
        <n v="31.271999999999998"/>
        <n v="23.663"/>
        <n v="27.332999999999998"/>
        <n v="16.466999999999999"/>
        <n v="43.554000000000002"/>
        <n v="41.893000000000001"/>
        <n v="30.437000000000001"/>
        <n v="61.430999999999997"/>
        <n v="47.652000000000001"/>
        <n v="28.492000000000001"/>
        <n v="38.292000000000002"/>
        <n v="52.820999999999998"/>
        <n v="37.521999999999998"/>
        <n v="27.664000000000001"/>
        <n v="49.36"/>
        <n v="40.752000000000002"/>
        <n v="43.579000000000001"/>
        <n v="44.796999999999997"/>
        <n v="42.473999999999997"/>
        <n v="46.073999999999998"/>
        <n v="63.17"/>
        <n v="34.847000000000001"/>
        <n v="34.180999999999997"/>
        <n v="24.236000000000001"/>
        <n v="64.634"/>
        <n v="34.174999999999997"/>
        <n v="43.433999999999997"/>
        <n v="43.808"/>
        <n v="50.402000000000001"/>
        <n v="59.604999999999997"/>
        <n v="50.866999999999997"/>
        <n v="30.187999999999999"/>
        <n v="51.146000000000001"/>
        <n v="51.079000000000001"/>
        <n v="34.118000000000002"/>
        <n v="29.099"/>
        <n v="58.235999999999997"/>
        <n v="50.241999999999997"/>
        <n v="48.317"/>
        <n v="47.378999999999998"/>
        <n v="49.091000000000001"/>
        <n v="41.354999999999997"/>
        <n v="46.284999999999997"/>
        <n v="50.959000000000003"/>
        <n v="19.489000000000001"/>
        <n v="37.594999999999999"/>
        <n v="57.631999999999998"/>
        <n v="32.502000000000002"/>
        <n v="35.408999999999999"/>
        <n v="34.850999999999999"/>
        <n v="61.731999999999999"/>
        <n v="35.643999999999998"/>
        <n v="54.002000000000002"/>
        <n v="63.039000000000001"/>
        <n v="32.482999999999997"/>
        <n v="53.018999999999998"/>
        <n v="42.139000000000003"/>
        <n v="26.620999999999999"/>
        <n v="45.387999999999998"/>
        <n v="33.597000000000001"/>
        <n v="48.716999999999999"/>
        <n v="36.430999999999997"/>
        <n v="52.151000000000003"/>
        <n v="48.201999999999998"/>
        <n v="63.104999999999997"/>
        <n v="54.201999999999998"/>
        <n v="44.627000000000002"/>
        <n v="53.588999999999999"/>
        <n v="38.084000000000003"/>
        <n v="37.860999999999997"/>
        <n v="53.341999999999999"/>
        <n v="31.876999999999999"/>
        <n v="34.536999999999999"/>
        <n v="40.392000000000003"/>
        <n v="55.101999999999997"/>
        <n v="42.673000000000002"/>
        <n v="39.994"/>
        <n v="53.953000000000003"/>
        <n v="39.512999999999998"/>
        <n v="60.292000000000002"/>
        <n v="39.893999999999998"/>
        <n v="46.067"/>
        <n v="39.017000000000003"/>
        <n v="53.58"/>
        <n v="22.465"/>
        <n v="57.173999999999999"/>
        <n v="31.143999999999998"/>
        <n v="53.63"/>
        <n v="38.097000000000001"/>
        <n v="35.820999999999998"/>
        <n v="49.151000000000003"/>
        <n v="35.215000000000003"/>
        <n v="48.353000000000002"/>
        <n v="40.31"/>
        <n v="37.515000000000001"/>
        <n v="46.075000000000003"/>
        <n v="23.207999999999998"/>
        <n v="54.338000000000001"/>
        <n v="21.792999999999999"/>
        <n v="44.624000000000002"/>
        <n v="47.453000000000003"/>
        <n v="27.298999999999999"/>
        <n v="33.683999999999997"/>
        <n v="54.951999999999998"/>
        <n v="56.691000000000003"/>
        <n v="40.549999999999997"/>
        <n v="63.703000000000003"/>
        <n v="45.908000000000001"/>
        <n v="32.526000000000003"/>
        <n v="28.975000000000001"/>
        <n v="30.132000000000001"/>
        <n v="47.893000000000001"/>
        <n v="53.539000000000001"/>
        <n v="49.319000000000003"/>
        <n v="56.109000000000002"/>
        <n v="14.843999999999999"/>
        <n v="45.604999999999997"/>
        <n v="29.622"/>
        <n v="23.274000000000001"/>
        <n v="46.034999999999997"/>
        <n v="41.095999999999997"/>
        <n v="33.021000000000001"/>
        <n v="30.745999999999999"/>
        <n v="51.045000000000002"/>
        <n v="59.606999999999999"/>
        <n v="37.381999999999998"/>
        <n v="35.856000000000002"/>
        <n v="40.634999999999998"/>
        <n v="48.011000000000003"/>
        <n v="57.116999999999997"/>
        <n v="39.188000000000002"/>
        <n v="45.88"/>
        <n v="51.168999999999997"/>
        <n v="46.792999999999999"/>
        <n v="50.69"/>
        <n v="6.1970000000000001"/>
        <n v="53.823"/>
        <n v="45.692"/>
        <n v="37.213000000000001"/>
        <n v="47.186999999999998"/>
        <n v="33.933"/>
        <n v="31.45"/>
        <n v="33.771999999999998"/>
        <n v="33.146000000000001"/>
        <n v="47.645000000000003"/>
        <n v="56.531999999999996"/>
        <n v="68.055999999999997"/>
        <n v="43.378"/>
        <n v="26.238"/>
        <n v="55.853999999999999"/>
        <n v="36.796999999999997"/>
        <n v="51.17"/>
        <n v="41.177"/>
        <n v="35.780999999999999"/>
        <n v="41.965000000000003"/>
        <n v="35.573999999999998"/>
        <n v="32.462000000000003"/>
        <n v="56.548999999999999"/>
        <n v="42.664000000000001"/>
        <n v="46.774000000000001"/>
        <n v="33.609000000000002"/>
        <n v="39.548999999999999"/>
        <n v="36.082999999999998"/>
        <n v="44.607999999999997"/>
        <n v="42.265000000000001"/>
        <n v="58.484999999999999"/>
        <n v="40.862000000000002"/>
        <n v="12.635"/>
        <n v="39.491"/>
        <n v="40.003"/>
        <n v="48.496000000000002"/>
        <n v="60.982999999999997"/>
        <n v="46.862000000000002"/>
        <n v="41.582999999999998"/>
        <n v="38.5"/>
        <n v="34.302"/>
        <n v="42.127000000000002"/>
        <n v="47.002000000000002"/>
        <n v="33.488"/>
        <n v="41.140999999999998"/>
        <n v="17.673999999999999"/>
        <n v="32.637999999999998"/>
        <n v="38.116999999999997"/>
        <n v="51.561999999999998"/>
        <n v="62.295000000000002"/>
        <n v="25.349"/>
        <n v="41.313000000000002"/>
        <n v="44.48"/>
        <n v="54.594999999999999"/>
        <n v="38.862000000000002"/>
        <n v="50.671999999999997"/>
        <n v="40.704000000000001"/>
        <n v="54.497"/>
        <n v="44.972999999999999"/>
        <n v="46.204000000000001"/>
        <n v="36.332000000000001"/>
        <n v="35.481000000000002"/>
        <n v="35.155000000000001"/>
        <n v="52.371000000000002"/>
        <n v="56.286000000000001"/>
        <n v="46.061999999999998"/>
        <n v="57.38"/>
        <n v="55.930999999999997"/>
        <n v="45.616"/>
        <n v="36.677"/>
        <n v="38.872"/>
        <n v="37.774000000000001"/>
        <n v="44.015000000000001"/>
        <n v="53.601999999999997"/>
        <n v="27.047999999999998"/>
        <n v="39.323999999999998"/>
        <n v="39.92"/>
        <n v="42.219000000000001"/>
        <n v="42.606000000000002"/>
        <n v="52.749000000000002"/>
        <n v="43.085000000000001"/>
        <n v="41.051000000000002"/>
        <n v="8.1010000000000009"/>
        <n v="37.621000000000002"/>
        <n v="29.673999999999999"/>
        <n v="23.908000000000001"/>
        <n v="45.091999999999999"/>
        <n v="47.213000000000001"/>
        <n v="34.189"/>
        <n v="29.478999999999999"/>
        <n v="41.356999999999999"/>
        <n v="33.765000000000001"/>
        <n v="30.109000000000002"/>
        <n v="76.265000000000001"/>
        <n v="35.639000000000003"/>
        <n v="26.431999999999999"/>
        <n v="54.978999999999999"/>
        <n v="55.421999999999997"/>
        <n v="29.244"/>
        <n v="50.393999999999998"/>
        <n v="51.27"/>
        <n v="51.850999999999999"/>
        <n v="38.046999999999997"/>
        <n v="37.215000000000003"/>
        <n v="51.576999999999998"/>
        <n v="27.992000000000001"/>
        <n v="36.034999999999997"/>
        <n v="31.509"/>
        <n v="28.606999999999999"/>
        <n v="73.546000000000006"/>
        <n v="32.664999999999999"/>
        <n v="41.314"/>
        <n v="42.034999999999997"/>
        <n v="49.29"/>
        <n v="42.863"/>
        <n v="35.661000000000001"/>
        <n v="47.220999999999997"/>
        <n v="27.843"/>
        <n v="49.762999999999998"/>
        <n v="53.987000000000002"/>
        <n v="44.442"/>
        <n v="37.182000000000002"/>
        <n v="53.526000000000003"/>
        <n v="48.212000000000003"/>
        <n v="46.978000000000002"/>
        <n v="42.555999999999997"/>
        <n v="38.380000000000003"/>
        <n v="25.99"/>
        <n v="65.838999999999999"/>
        <n v="60.482999999999997"/>
        <n v="28.978999999999999"/>
        <n v="37.103999999999999"/>
        <n v="46.509"/>
        <n v="43.753"/>
        <n v="58.4"/>
        <n v="45.591999999999999"/>
        <n v="47.68"/>
        <n v="39.838999999999999"/>
        <n v="27.638000000000002"/>
        <n v="30.321999999999999"/>
        <n v="45.982999999999997"/>
        <n v="56.112000000000002"/>
        <n v="50.79"/>
        <n v="47.354999999999997"/>
        <n v="18.067"/>
        <n v="40.82"/>
        <n v="34.1"/>
        <n v="45.621000000000002"/>
        <n v="55.476999999999997"/>
        <n v="41.735999999999997"/>
        <n v="41.161000000000001"/>
        <n v="45.332000000000001"/>
        <n v="42.470999999999997"/>
        <n v="49.082999999999998"/>
        <n v="49.973999999999997"/>
        <n v="43.981000000000002"/>
        <n v="51.177"/>
        <n v="37.43"/>
        <n v="36.584000000000003"/>
        <n v="37.552"/>
        <n v="29.309000000000001"/>
        <n v="30.279"/>
        <n v="45.892000000000003"/>
        <n v="65.822999999999993"/>
        <n v="57.72"/>
        <n v="55.55"/>
        <n v="44.225999999999999"/>
        <n v="40.441000000000003"/>
        <n v="38.767000000000003"/>
        <n v="35.100999999999999"/>
        <n v="45.414999999999999"/>
        <n v="30.468"/>
        <n v="44.726999999999997"/>
        <n v="47.106000000000002"/>
        <n v="21.01"/>
        <n v="38.433999999999997"/>
        <n v="41.676000000000002"/>
        <n v="53.612000000000002"/>
        <n v="47.597999999999999"/>
        <n v="32.843000000000004"/>
        <n v="57.37"/>
        <n v="4.5620000000000003"/>
        <n v="59.616"/>
        <n v="26.803000000000001"/>
        <n v="23.234000000000002"/>
        <n v="59.996000000000002"/>
        <n v="54.021000000000001"/>
        <n v="20.588000000000001"/>
        <n v="49.682000000000002"/>
        <n v="36.540999999999997"/>
        <n v="33.036000000000001"/>
        <n v="46.902999999999999"/>
        <n v="66.531999999999996"/>
        <n v="33.204999999999998"/>
        <n v="42.216000000000001"/>
        <n v="55.47"/>
        <n v="58.433999999999997"/>
        <n v="46.923999999999999"/>
        <n v="43.02"/>
        <n v="39.639000000000003"/>
        <n v="48.829000000000001"/>
        <n v="51.040999999999997"/>
        <n v="49.273000000000003"/>
        <n v="27.462"/>
        <n v="44.609000000000002"/>
        <n v="29.385999999999999"/>
        <n v="56.893999999999998"/>
        <n v="61.517000000000003"/>
        <n v="26.045999999999999"/>
        <n v="43.331000000000003"/>
        <n v="22.994"/>
        <n v="59.329000000000001"/>
        <n v="24.228000000000002"/>
        <n v="53.648000000000003"/>
        <n v="33.960999999999999"/>
        <n v="48.94"/>
        <n v="40.811999999999998"/>
        <n v="38.259"/>
        <n v="59.087000000000003"/>
        <n v="33.691000000000003"/>
        <n v="32.646999999999998"/>
        <n v="56.475000000000001"/>
        <n v="17.852"/>
        <n v="43.094000000000001"/>
        <n v="55.39"/>
        <n v="33.588999999999999"/>
        <n v="39.027999999999999"/>
        <n v="36.622999999999998"/>
        <n v="44.947000000000003"/>
        <n v="42.835000000000001"/>
        <n v="45.173000000000002"/>
        <n v="56.222999999999999"/>
        <n v="50.152000000000001"/>
        <n v="45.960999999999999"/>
        <n v="49.155000000000001"/>
        <n v="36.854999999999997"/>
        <n v="30.556000000000001"/>
        <n v="40.801000000000002"/>
        <n v="24.677"/>
        <n v="29.033000000000001"/>
        <n v="37.351999999999997"/>
        <n v="55.804000000000002"/>
        <n v="49.652000000000001"/>
        <n v="45.387"/>
        <n v="31.283000000000001"/>
        <n v="46.514000000000003"/>
        <n v="37.378"/>
        <n v="33.003999999999998"/>
        <n v="41.801000000000002"/>
        <n v="25.265000000000001"/>
        <n v="51.722999999999999"/>
        <n v="45.432000000000002"/>
        <n v="39.255000000000003"/>
        <n v="41.238"/>
        <n v="58.744999999999997"/>
        <n v="30.213999999999999"/>
        <n v="39.984999999999999"/>
        <n v="48.249000000000002"/>
        <n v="42.936"/>
        <n v="38.106000000000002"/>
        <n v="36.575000000000003"/>
        <n v="51.662999999999997"/>
        <n v="37.820999999999998"/>
        <n v="66.126000000000005"/>
        <n v="57.006999999999998"/>
        <n v="32.167000000000002"/>
        <n v="46.377000000000002"/>
        <n v="59.863"/>
        <n v="25.888999999999999"/>
        <n v="38.539000000000001"/>
        <n v="51.231999999999999"/>
        <n v="39.850999999999999"/>
        <n v="50.826000000000001"/>
        <n v="49.344999999999999"/>
        <n v="35.634"/>
        <n v="50.478999999999999"/>
        <n v="34.859000000000002"/>
        <n v="51.655000000000001"/>
        <n v="36.494999999999997"/>
        <n v="48.695999999999998"/>
        <n v="47.593000000000004"/>
        <n v="53.030999999999999"/>
        <n v="34.299999999999997"/>
        <n v="23.042999999999999"/>
        <n v="38.023000000000003"/>
        <n v="36.418999999999997"/>
        <n v="28.535"/>
        <n v="37.686"/>
        <n v="41.600999999999999"/>
        <n v="58.935000000000002"/>
        <n v="44.671999999999997"/>
        <n v="39.911999999999999"/>
        <n v="50.011000000000003"/>
        <n v="48.865000000000002"/>
        <n v="22.792999999999999"/>
        <n v="47.064999999999998"/>
        <n v="48.164000000000001"/>
        <n v="17.523"/>
        <n v="26.198"/>
        <n v="57.003999999999998"/>
        <n v="56.015000000000001"/>
        <n v="22.417999999999999"/>
        <n v="29.962"/>
        <n v="28.300999999999998"/>
        <n v="41.795999999999999"/>
        <n v="56.005000000000003"/>
        <n v="30.795000000000002"/>
        <n v="31.074000000000002"/>
        <n v="37.972000000000001"/>
        <n v="25.657"/>
        <n v="22.358000000000001"/>
        <n v="19.378"/>
        <n v="29.366"/>
        <n v="13.721"/>
        <n v="19.727"/>
        <n v="29.577999999999999"/>
        <n v="17.244"/>
        <n v="17.474"/>
        <n v="23.018000000000001"/>
        <n v="24.327999999999999"/>
        <n v="31.553000000000001"/>
        <n v="36.741999999999997"/>
        <n v="29.196999999999999"/>
        <n v="36.652000000000001"/>
        <n v="38"/>
        <n v="31.46"/>
        <n v="32.781999999999996"/>
        <n v="29.905999999999999"/>
        <n v="35.244"/>
        <n v="39.436999999999998"/>
        <n v="42.085999999999999"/>
        <n v="31.481999999999999"/>
        <n v="43.235999999999997"/>
        <n v="35.817999999999998"/>
        <n v="34.683"/>
        <n v="45.552"/>
        <n v="38.42"/>
        <n v="40.362000000000002"/>
        <n v="49.534999999999997"/>
        <n v="48.872999999999998"/>
        <n v="38.145000000000003"/>
        <n v="40.408000000000001"/>
        <n v="24.251000000000001"/>
        <n v="30.524999999999999"/>
        <n v="36.502000000000002"/>
        <n v="24.123999999999999"/>
        <n v="29.507000000000001"/>
        <n v="37.901000000000003"/>
        <n v="34.094000000000001"/>
        <n v="29.245999999999999"/>
        <n v="42.33"/>
        <n v="38.549999999999997"/>
        <n v="39.991"/>
        <n v="19.408000000000001"/>
        <n v="28.893999999999998"/>
        <n v="39.420999999999999"/>
        <n v="19.43"/>
        <n v="28.585000000000001"/>
        <n v="25.437999999999999"/>
        <n v="32.084000000000003"/>
        <n v="14.798999999999999"/>
        <n v="17.829999999999998"/>
        <n v="30.393000000000001"/>
        <n v="23.103999999999999"/>
        <n v="16.981000000000002"/>
        <n v="32.750999999999998"/>
        <n v="30.79"/>
        <n v="25.231000000000002"/>
        <n v="31.899000000000001"/>
        <n v="28.065999999999999"/>
        <n v="29.83"/>
        <n v="38.256"/>
        <n v="32.194000000000003"/>
        <n v="30.327999999999999"/>
        <n v="37.438000000000002"/>
        <n v="32.18"/>
        <n v="35.603000000000002"/>
        <n v="46.454000000000001"/>
        <n v="34.835000000000001"/>
        <n v="34.207000000000001"/>
        <n v="42.31"/>
        <n v="32.787999999999997"/>
        <n v="36.508000000000003"/>
        <n v="36.340000000000003"/>
        <n v="30.242000000000001"/>
        <n v="33.182000000000002"/>
        <n v="37.54"/>
        <n v="43.585000000000001"/>
        <n v="47.83"/>
        <n v="37.494"/>
        <n v="45.14"/>
        <n v="39.936999999999998"/>
        <n v="45.356999999999999"/>
        <n v="54.055999999999997"/>
        <n v="42.706000000000003"/>
        <n v="48.753"/>
        <n v="31.512"/>
        <n v="39.582999999999998"/>
        <n v="34.606999999999999"/>
        <n v="36.939"/>
        <n v="32.311"/>
        <n v="40.276000000000003"/>
        <n v="30.716000000000001"/>
        <n v="37.029000000000003"/>
        <n v="30.263000000000002"/>
        <n v="29.346"/>
        <n v="30.558"/>
        <n v="30.501000000000001"/>
        <n v="31.024000000000001"/>
        <n v="22.161000000000001"/>
        <n v="26.661999999999999"/>
        <n v="30.218"/>
        <n v="31.786000000000001"/>
        <n v="25.02"/>
        <n v="34.195999999999998"/>
        <n v="30.231999999999999"/>
        <n v="26.925000000000001"/>
        <n v="31.411000000000001"/>
        <n v="37.292000000000002"/>
        <n v="30.239000000000001"/>
        <n v="32.761000000000003"/>
        <n v="17.202999999999999"/>
        <n v="28.684000000000001"/>
        <n v="29.181000000000001"/>
        <n v="26.681999999999999"/>
        <n v="33.872999999999998"/>
        <n v="29.884"/>
        <n v="19.704000000000001"/>
        <n v="21.393000000000001"/>
        <n v="28.17"/>
        <n v="40.533999999999999"/>
        <n v="25.47"/>
        <n v="29.088999999999999"/>
        <n v="32.561999999999998"/>
        <n v="24.515000000000001"/>
        <n v="31.187000000000001"/>
        <n v="23.719000000000001"/>
        <n v="28.795000000000002"/>
        <n v="29.507999999999999"/>
        <n v="25.943999999999999"/>
        <n v="29.001999999999999"/>
        <n v="20.288"/>
        <n v="25.966000000000001"/>
        <n v="31.529"/>
        <n v="29.443999999999999"/>
        <n v="29.286999999999999"/>
        <n v="30.914000000000001"/>
        <n v="30.059000000000001"/>
        <n v="32.765000000000001"/>
        <n v="49.811999999999998"/>
        <n v="45.462000000000003"/>
        <n v="42.44"/>
        <n v="49.83"/>
        <n v="45.628999999999998"/>
        <n v="37.814"/>
        <n v="38.76"/>
        <n v="35.723999999999997"/>
        <n v="34.701000000000001"/>
        <n v="37.625999999999998"/>
        <n v="55.04"/>
        <n v="47.454999999999998"/>
        <n v="48.975000000000001"/>
        <n v="53.36"/>
        <n v="45.079000000000001"/>
        <n v="46.402999999999999"/>
        <n v="55.018999999999998"/>
        <n v="45.496000000000002"/>
        <n v="43.429000000000002"/>
        <n v="52.835000000000001"/>
        <n v="49.03"/>
        <n v="49.301000000000002"/>
        <n v="53.792999999999999"/>
        <n v="48.296999999999997"/>
        <n v="53.493000000000002"/>
        <n v="48.594999999999999"/>
        <n v="55.968000000000004"/>
        <n v="46.246000000000002"/>
        <n v="50.42"/>
        <n v="50.832999999999998"/>
        <n v="47.902999999999999"/>
        <n v="54.366999999999997"/>
        <n v="48.128"/>
        <n v="48.256999999999998"/>
        <n v="56.744999999999997"/>
        <n v="47.978999999999999"/>
        <n v="57.05"/>
        <n v="49.564"/>
        <n v="55.576000000000001"/>
        <n v="48.844999999999999"/>
        <n v="48.323999999999998"/>
        <n v="53.728000000000002"/>
        <n v="47.749000000000002"/>
        <n v="50.093000000000004"/>
        <n v="61.368000000000002"/>
        <n v="57.386000000000003"/>
        <n v="57.402999999999999"/>
        <n v="69.025000000000006"/>
        <n v="64.644000000000005"/>
        <n v="67.346999999999994"/>
        <n v="71.766000000000005"/>
        <n v="62.728000000000002"/>
        <n v="57.834000000000003"/>
        <n v="58.546999999999997"/>
        <n v="54.484000000000002"/>
        <n v="57.49"/>
        <n v="58.063000000000002"/>
        <n v="50.02"/>
        <n v="48.183"/>
        <n v="53.61"/>
        <n v="50.972000000000001"/>
        <n v="52.500999999999998"/>
        <n v="59.302999999999997"/>
        <n v="50.741"/>
        <n v="53.886000000000003"/>
        <n v="57.694000000000003"/>
        <n v="49.548999999999999"/>
        <n v="50.569000000000003"/>
        <n v="56.485999999999997"/>
        <n v="49.37"/>
        <n v="56.146999999999998"/>
        <n v="45.918999999999997"/>
        <n v="56.018000000000001"/>
        <n v="46.51"/>
        <n v="55.265999999999998"/>
        <n v="51.201000000000001"/>
        <n v="48.472000000000001"/>
        <n v="57.165999999999997"/>
        <n v="54.164000000000001"/>
        <n v="56.267000000000003"/>
        <n v="58.780999999999999"/>
        <n v="52.511000000000003"/>
        <n v="52.716999999999999"/>
        <n v="57.234999999999999"/>
        <n v="54.258000000000003"/>
        <n v="56.404000000000003"/>
        <n v="57.353000000000002"/>
        <n v="50.005000000000003"/>
        <n v="59.031999999999996"/>
        <n v="50.527000000000001"/>
        <n v="60.929000000000002"/>
        <n v="52.750999999999998"/>
        <n v="48.957999999999998"/>
        <n v="46.75"/>
        <n v="52.936999999999998"/>
        <n v="47.183"/>
        <n v="46.103000000000002"/>
        <n v="53.813000000000002"/>
        <n v="46.438000000000002"/>
        <n v="45.881"/>
        <n v="46.634"/>
        <n v="58.646000000000001"/>
        <n v="53.889000000000003"/>
        <n v="58.581000000000003"/>
        <n v="62.854999999999997"/>
        <n v="60.637"/>
        <n v="64.86"/>
        <n v="62.975000000000001"/>
        <n v="60.744999999999997"/>
        <n v="54.351999999999997"/>
        <n v="58.798999999999999"/>
        <n v="58.058"/>
        <n v="60.923999999999999"/>
        <n v="62.881999999999998"/>
        <n v="55.137999999999998"/>
        <n v="57.792999999999999"/>
        <n v="60.378"/>
        <n v="53.136000000000003"/>
        <n v="60.551000000000002"/>
        <n v="60.87"/>
        <n v="56.872999999999998"/>
        <n v="60.918999999999997"/>
        <n v="60.877000000000002"/>
        <n v="54.171999999999997"/>
        <n v="52.115000000000002"/>
        <n v="54.149000000000001"/>
        <n v="55.039000000000001"/>
        <n v="53.720999999999997"/>
        <n v="57.991999999999997"/>
        <n v="47.802"/>
        <n v="48.058999999999997"/>
        <n v="43.899000000000001"/>
        <n v="54.947000000000003"/>
        <n v="45.405999999999999"/>
        <n v="41.927999999999997"/>
        <n v="48.646000000000001"/>
        <n v="46.854999999999997"/>
        <n v="38.534999999999997"/>
        <n v="46.564999999999998"/>
        <n v="39.768999999999998"/>
        <n v="38.212000000000003"/>
        <n v="43.698999999999998"/>
        <n v="35.76"/>
        <n v="40.918999999999997"/>
        <n v="45.597000000000001"/>
        <n v="24.260999999999999"/>
        <n v="36.631"/>
        <n v="30.602"/>
        <n v="40.624000000000002"/>
        <n v="37.584000000000003"/>
        <n v="24.632999999999999"/>
        <n v="35.700000000000003"/>
        <n v="39.347999999999999"/>
        <n v="30.315000000000001"/>
        <n v="35.121000000000002"/>
        <n v="33.399000000000001"/>
        <n v="23.047000000000001"/>
        <n v="29.140999999999998"/>
        <n v="32.198"/>
        <n v="20.123999999999999"/>
        <n v="25.045999999999999"/>
        <n v="18.951000000000001"/>
        <n v="17.931999999999999"/>
        <n v="23.805"/>
        <n v="34.442999999999998"/>
        <n v="28.852"/>
        <n v="29.795999999999999"/>
        <n v="19.975999999999999"/>
        <n v="36.247999999999998"/>
        <n v="35.277999999999999"/>
        <n v="42.664999999999999"/>
        <n v="38.164999999999999"/>
        <n v="34.689"/>
        <n v="35.697000000000003"/>
        <n v="39.628999999999998"/>
        <n v="32.165999999999997"/>
        <n v="20.920999999999999"/>
        <n v="31.927"/>
        <n v="33.418999999999997"/>
        <n v="29.806000000000001"/>
        <n v="24.693999999999999"/>
        <n v="27.774000000000001"/>
        <n v="23.196000000000002"/>
        <n v="25.474"/>
        <n v="32.473999999999997"/>
        <n v="23.28"/>
        <n v="26.13"/>
        <n v="25.251999999999999"/>
        <n v="16.863"/>
        <n v="33.162999999999997"/>
        <n v="27.45"/>
        <n v="21.917999999999999"/>
        <n v="24.928999999999998"/>
        <n v="23.963999999999999"/>
        <n v="17.483000000000001"/>
        <n v="24.19"/>
        <n v="28.003"/>
        <n v="32.570999999999998"/>
        <n v="27.001000000000001"/>
        <n v="26.405000000000001"/>
        <n v="33.584000000000003"/>
        <n v="27.443999999999999"/>
        <n v="39.593000000000004"/>
        <n v="32.371000000000002"/>
        <n v="44.268000000000001"/>
        <n v="26.291"/>
        <n v="32.655000000000001"/>
        <n v="28.187999999999999"/>
        <n v="23.753"/>
        <n v="34.686999999999998"/>
        <n v="44.576999999999998"/>
        <n v="31.605"/>
        <n v="33.561"/>
        <n v="25.693999999999999"/>
        <n v="24.79"/>
        <n v="31.591000000000001"/>
        <n v="33.893000000000001"/>
        <n v="35.003999999999998"/>
        <n v="30.954000000000001"/>
        <n v="28.565000000000001"/>
        <n v="26.326000000000001"/>
        <n v="33.115000000000002"/>
        <n v="22.536999999999999"/>
        <n v="27.172000000000001"/>
        <n v="34.823"/>
        <n v="30.776"/>
        <n v="33.777000000000001"/>
        <n v="48.896000000000001"/>
        <n v="36.024999999999999"/>
        <n v="39.750999999999998"/>
        <n v="31.187999999999999"/>
        <n v="31.064"/>
        <n v="34.808999999999997"/>
        <n v="38.514000000000003"/>
        <n v="34.302999999999997"/>
        <n v="35.4"/>
        <n v="31.265000000000001"/>
        <n v="33.198999999999998"/>
        <n v="35.404000000000003"/>
        <n v="31.010999999999999"/>
        <n v="32.524999999999999"/>
        <n v="28.001000000000001"/>
        <n v="32.11"/>
        <n v="35.822000000000003"/>
        <n v="30.007000000000001"/>
      </sharedItems>
    </cacheField>
    <cacheField name="Lamp" numFmtId="0">
      <sharedItems count="1">
        <s v="Hg-Arc"/>
      </sharedItems>
    </cacheField>
    <cacheField name="UV_type" numFmtId="0">
      <sharedItems count="3">
        <s v="H"/>
        <s v="I"/>
        <s v="G"/>
      </sharedItems>
    </cacheField>
    <cacheField name="Wavelength" numFmtId="0">
      <sharedItems containsSemiMixedTypes="0" containsString="0" containsNumber="1" containsInteger="1" minValue="365" maxValue="436"/>
    </cacheField>
    <cacheField name="Resolution" numFmtId="0">
      <sharedItems containsSemiMixedTypes="0" containsString="0" containsNumber="1" minValue="441.71699999999998" maxValue="582.87800000000004"/>
    </cacheField>
    <cacheField name="Energy_Exposure" numFmtId="0">
      <sharedItems containsSemiMixedTypes="0" containsString="0" containsNumber="1" minValue="103.407" maxValue="112.069"/>
    </cacheField>
    <cacheField name="Etching_Chamber" numFmtId="0">
      <sharedItems containsSemiMixedTypes="0" containsString="0" containsNumber="1" containsInteger="1" minValue="1" maxValue="3" count="3">
        <n v="3"/>
        <n v="2"/>
        <n v="1"/>
      </sharedItems>
    </cacheField>
    <cacheField name="Process 3" numFmtId="0">
      <sharedItems/>
    </cacheField>
    <cacheField name="Thin F4" numFmtId="0">
      <sharedItems containsSemiMixedTypes="0" containsString="0" containsNumber="1" containsInteger="1" minValue="13" maxValue="687"/>
    </cacheField>
    <cacheField name="Thin F3" numFmtId="0">
      <sharedItems containsSemiMixedTypes="0" containsString="0" containsNumber="1" containsInteger="1" minValue="1205" maxValue="1761"/>
    </cacheField>
    <cacheField name="Thin F2" numFmtId="0">
      <sharedItems containsSemiMixedTypes="0" containsString="0" containsNumber="1" containsInteger="1" minValue="3594" maxValue="3723"/>
    </cacheField>
    <cacheField name="Thin F1" numFmtId="0">
      <sharedItems containsSemiMixedTypes="0" containsString="0" containsNumber="1" containsInteger="1" minValue="5667" maxValue="5764"/>
    </cacheField>
    <cacheField name="Temp_Etching" numFmtId="0">
      <sharedItems containsSemiMixedTypes="0" containsString="0" containsNumber="1" minValue="68.150000000000006" maxValue="73.081000000000003"/>
    </cacheField>
    <cacheField name="Source_Power" numFmtId="0">
      <sharedItems containsSemiMixedTypes="0" containsString="0" containsNumber="1" minValue="49.341999999999999" maxValue="53.271999999999998"/>
    </cacheField>
    <cacheField name="Selectivity" numFmtId="0">
      <sharedItems containsSemiMixedTypes="0" containsString="0" containsNumber="1" minValue="0.98399999999999999" maxValue="1.0760000000000001"/>
    </cacheField>
    <cacheField name="Chamber_Num" numFmtId="0">
      <sharedItems containsSemiMixedTypes="0" containsString="0" containsNumber="1" containsInteger="1" minValue="1" maxValue="3" count="3">
        <n v="3"/>
        <n v="2"/>
        <n v="1"/>
      </sharedItems>
    </cacheField>
    <cacheField name="process4" numFmtId="0">
      <sharedItems/>
    </cacheField>
    <cacheField name="Flux60s" numFmtId="11">
      <sharedItems containsSemiMixedTypes="0" containsString="0" containsNumber="1" containsInteger="1" minValue="1967326000000000" maxValue="2.403938E+16"/>
    </cacheField>
    <cacheField name="Flux90s" numFmtId="0">
      <sharedItems containsSemiMixedTypes="0" containsString="0" containsNumber="1" containsInteger="1" minValue="3846247470" maxValue="2.720974E+17"/>
    </cacheField>
    <cacheField name="Flux160s" numFmtId="0">
      <sharedItems containsSemiMixedTypes="0" containsString="0" containsNumber="1" minValue="11044952.329" maxValue="1.401808E+18"/>
    </cacheField>
    <cacheField name="Flux480s" numFmtId="11">
      <sharedItems containsSemiMixedTypes="0" containsString="0" containsNumber="1" containsInteger="1" minValue="2.963401E+17" maxValue="3.036145E+17"/>
    </cacheField>
    <cacheField name="Flux840s" numFmtId="11">
      <sharedItems containsSemiMixedTypes="0" containsString="0" containsNumber="1" containsInteger="1" minValue="5.999965E+17" maxValue="6.000025E+17"/>
    </cacheField>
    <cacheField name="input_Energy" numFmtId="0">
      <sharedItems containsSemiMixedTypes="0" containsString="0" containsNumber="1" minValue="29604.261999999999" maxValue="33675.550999999999"/>
    </cacheField>
    <cacheField name="Current" numFmtId="0">
      <sharedItems containsSemiMixedTypes="0" containsString="0" containsNumber="1" minValue="0.01" maxValue="0.01"/>
    </cacheField>
    <cacheField name="Temp_implantation" numFmtId="0">
      <sharedItems containsSemiMixedTypes="0" containsString="0" containsNumber="1" minValue="97.744" maxValue="107.376"/>
    </cacheField>
    <cacheField name="Furance_Temp" numFmtId="0">
      <sharedItems containsSemiMixedTypes="0" containsString="0" containsNumber="1" containsInteger="1" minValue="854" maxValue="944"/>
    </cacheField>
    <cacheField name="RTA_Temp" numFmtId="0">
      <sharedItems containsSemiMixedTypes="0" containsString="0" containsNumber="1" containsInteger="1" minValue="148" maxValue="162"/>
    </cacheField>
    <cacheField name="Target" numFmtId="0">
      <sharedItems containsSemiMixedTypes="0" containsString="0" containsNumber="1" containsInteger="1" minValue="0" maxValue="495"/>
    </cacheField>
    <cacheField name="Datetime2" numFmtId="0">
      <sharedItems count="20">
        <s v="02-18-2018"/>
        <s v="02-19-2018"/>
        <s v="02-20-2018"/>
        <s v="02-21-2018"/>
        <s v="02-22-2018"/>
        <s v="02-23-2018"/>
        <s v="02-24-2018"/>
        <s v="02-25-2018"/>
        <s v="02-26-2018"/>
        <s v="02-27-2018"/>
        <s v="02-28-2018"/>
        <s v="03-01-2018"/>
        <s v="03-02-2018"/>
        <s v="03-03-2018"/>
        <s v="03-04-2018"/>
        <s v="03-05-2018"/>
        <s v="03-06-2018"/>
        <s v="03-07-2018"/>
        <s v="03-08-2018"/>
        <s v="03-09-2018"/>
      </sharedItems>
    </cacheField>
    <cacheField name="Error_message" numFmtId="0">
      <sharedItems/>
    </cacheField>
    <cacheField name="Yield" numFmtId="0">
      <sharedItems containsSemiMixedTypes="0" containsString="0" containsNumber="1" minValue="75.25" maxValue="100"/>
    </cacheField>
    <cacheField name="챔버 이동" numFmtId="0">
      <sharedItems count="45">
        <s v="11133"/>
        <s v="11222"/>
        <s v="11311"/>
        <s v="12111"/>
        <s v="12222"/>
        <s v="12333"/>
        <s v="13222"/>
        <s v="13311"/>
        <s v="21111"/>
        <s v="21222"/>
        <s v="21333"/>
        <s v="22133"/>
        <s v="22222"/>
        <s v="22311"/>
        <s v="23111"/>
        <s v="23222"/>
        <s v="23333"/>
        <s v="31133"/>
        <s v="31222"/>
        <s v="31311"/>
        <s v="32111"/>
        <s v="32222"/>
        <s v="32333"/>
        <s v="33133"/>
        <s v="33222"/>
        <s v="33311"/>
        <s v="11111"/>
        <s v="11333"/>
        <s v="12133"/>
        <s v="12311"/>
        <s v="13111"/>
        <s v="13333"/>
        <s v="21133"/>
        <s v="21311"/>
        <s v="22111"/>
        <s v="22333"/>
        <s v="23133"/>
        <s v="23311"/>
        <s v="31111"/>
        <s v="31333"/>
        <s v="32133"/>
        <s v="32311"/>
        <s v="33111"/>
        <s v="33333"/>
        <s v="13133"/>
      </sharedItems>
    </cacheField>
    <cacheField name="챔버 이동1" numFmtId="0">
      <sharedItems count="9">
        <s v="11"/>
        <s v="12"/>
        <s v="13"/>
        <s v="21"/>
        <s v="22"/>
        <s v="23"/>
        <s v="31"/>
        <s v="32"/>
        <s v="33"/>
      </sharedItems>
    </cacheField>
    <cacheField name="챔버 이동2" numFmtId="0">
      <sharedItems count="9">
        <s v="11"/>
        <s v="12"/>
        <s v="13"/>
        <s v="21"/>
        <s v="22"/>
        <s v="23"/>
        <s v="32"/>
        <s v="33"/>
        <s v="31"/>
      </sharedItems>
    </cacheField>
    <cacheField name="챔버 이동3" numFmtId="0">
      <sharedItems count="5">
        <s v="13"/>
        <s v="22"/>
        <s v="31"/>
        <s v="11"/>
        <s v="33"/>
      </sharedItems>
    </cacheField>
    <cacheField name="챔버 이동4" numFmtId="0">
      <sharedItems count="3">
        <s v="33"/>
        <s v="22"/>
        <s v="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2">
  <r>
    <n v="10"/>
    <x v="0"/>
    <s v="17-02-2019 ?? 9:04:30"/>
    <x v="0"/>
    <x v="0"/>
    <x v="0"/>
    <x v="0"/>
    <s v="dry"/>
    <n v="956.15690801000005"/>
    <s v="H2O"/>
    <n v="33.409999999999997"/>
    <n v="0.218"/>
    <n v="144"/>
    <n v="713.38300000000004"/>
    <x v="0"/>
    <s v="Photo"/>
    <n v="1.2260899999999999"/>
    <n v="19.821000000000002"/>
    <n v="14.96"/>
    <n v="19.998000000000001"/>
    <n v="198.92500000000001"/>
    <n v="90.001000000000005"/>
    <n v="503.84"/>
    <n v="4072.913"/>
    <n v="5016.3779999999997"/>
    <n v="5.1040000000000001"/>
    <n v="88.887"/>
    <n v="29.992000000000001"/>
    <x v="0"/>
    <n v="40.752000000000002"/>
    <x v="0"/>
    <x v="0"/>
    <n v="405"/>
    <n v="518.976"/>
    <n v="109.532"/>
    <x v="0"/>
    <s v="Etching"/>
    <x v="0"/>
    <n v="1576"/>
    <n v="3655"/>
    <n v="5704"/>
    <m/>
    <n v="69.650000000000006"/>
    <s v="Si"/>
    <n v="51.216000000000001"/>
    <n v="1.0529999999999999"/>
    <x v="0"/>
    <x v="0"/>
    <n v="1.010194E+16"/>
    <n v="2.132326E+16"/>
    <n v="7.534695E+17"/>
    <n v="3.01607E+17"/>
    <n v="6.00001E+17"/>
    <n v="31093.054"/>
    <n v="0.01"/>
    <n v="101.81399999999999"/>
    <n v="903"/>
    <n v="156"/>
    <n v="146"/>
    <x v="0"/>
    <s v="none"/>
    <m/>
    <x v="0"/>
  </r>
  <r>
    <n v="27"/>
    <x v="1"/>
    <s v="19-02-2019 ?? 9:04:30"/>
    <x v="1"/>
    <x v="1"/>
    <x v="0"/>
    <x v="0"/>
    <s v="dry"/>
    <n v="1090.0506654999999"/>
    <s v="O2"/>
    <n v="41.2"/>
    <n v="0.20599999999999999"/>
    <n v="82"/>
    <n v="703.101"/>
    <x v="0"/>
    <s v="Photo"/>
    <n v="0.87966999999999995"/>
    <n v="16.195"/>
    <n v="15.135"/>
    <n v="20.001999999999999"/>
    <n v="198.84200000000001"/>
    <n v="90"/>
    <n v="502.39100000000002"/>
    <n v="4098.8890000000001"/>
    <n v="4984.01"/>
    <n v="5.0590000000000002"/>
    <n v="89.605999999999995"/>
    <n v="29.997"/>
    <x v="0"/>
    <n v="48.201999999999998"/>
    <x v="0"/>
    <x v="0"/>
    <n v="365"/>
    <n v="496.77199999999999"/>
    <n v="105.679"/>
    <x v="0"/>
    <s v="Etching"/>
    <x v="1"/>
    <n v="1522"/>
    <n v="3653"/>
    <n v="5723"/>
    <m/>
    <n v="70.518000000000001"/>
    <s v="Si"/>
    <n v="51.485999999999997"/>
    <n v="1.0289999999999999"/>
    <x v="0"/>
    <x v="0"/>
    <n v="1.183858E+16"/>
    <n v="1.523685E+17"/>
    <n v="8.645223E+17"/>
    <n v="3.005535E+17"/>
    <n v="5.99999E+17"/>
    <n v="31818.940999999999"/>
    <n v="0.01"/>
    <n v="100.949"/>
    <n v="865"/>
    <n v="150"/>
    <n v="113"/>
    <x v="1"/>
    <s v="none"/>
    <m/>
    <x v="0"/>
  </r>
  <r>
    <n v="44"/>
    <x v="2"/>
    <s v="21-02-2019 ?? 9:04:30"/>
    <x v="2"/>
    <x v="2"/>
    <x v="0"/>
    <x v="0"/>
    <s v="dry"/>
    <n v="1061.1656723999999"/>
    <s v="H2O"/>
    <n v="31.85"/>
    <n v="0.20399999999999999"/>
    <n v="162"/>
    <n v="696.61"/>
    <x v="0"/>
    <s v="Photo"/>
    <n v="0.31925999999999999"/>
    <n v="16.670000000000002"/>
    <n v="15"/>
    <n v="19.994"/>
    <n v="199.982"/>
    <n v="90"/>
    <n v="501.745"/>
    <n v="3981.7539999999999"/>
    <n v="5045.6049999999996"/>
    <n v="4.9509999999999996"/>
    <n v="92.262"/>
    <n v="29.986000000000001"/>
    <x v="0"/>
    <n v="47.893000000000001"/>
    <x v="0"/>
    <x v="1"/>
    <n v="436"/>
    <n v="513.87900000000002"/>
    <n v="106.167"/>
    <x v="0"/>
    <s v="Etching"/>
    <x v="2"/>
    <n v="1485"/>
    <n v="3655"/>
    <n v="5734"/>
    <m/>
    <n v="71.882999999999996"/>
    <s v="Si"/>
    <n v="50.859000000000002"/>
    <n v="1.038"/>
    <x v="0"/>
    <x v="0"/>
    <n v="1967326000000000"/>
    <n v="1.163335E+17"/>
    <n v="8.71483E+17"/>
    <n v="2.991363E+17"/>
    <n v="5.999998E+17"/>
    <n v="32050.437000000002"/>
    <n v="0.01"/>
    <n v="101.995"/>
    <n v="894"/>
    <n v="155"/>
    <n v="94"/>
    <x v="2"/>
    <s v="none"/>
    <m/>
    <x v="0"/>
  </r>
  <r>
    <n v="62"/>
    <x v="3"/>
    <s v="23-02-2019 ?? 9:04:30"/>
    <x v="3"/>
    <x v="3"/>
    <x v="0"/>
    <x v="0"/>
    <s v="wet"/>
    <n v="1011.3545508"/>
    <s v="O2"/>
    <n v="33.770000000000003"/>
    <n v="0.20899999999999999"/>
    <n v="145"/>
    <n v="737.40200000000004"/>
    <x v="0"/>
    <s v="Photo"/>
    <n v="1.4186799999999999"/>
    <n v="14.516999999999999"/>
    <n v="14.949"/>
    <n v="20.004000000000001"/>
    <n v="194.99700000000001"/>
    <n v="90.003"/>
    <n v="498.96100000000001"/>
    <n v="4011.3560000000002"/>
    <n v="5027.3320000000003"/>
    <n v="5.1509999999999998"/>
    <n v="92.587000000000003"/>
    <n v="30.004000000000001"/>
    <x v="0"/>
    <n v="44.607999999999997"/>
    <x v="0"/>
    <x v="1"/>
    <n v="436"/>
    <n v="533.32100000000003"/>
    <n v="107.51300000000001"/>
    <x v="0"/>
    <s v="Etching"/>
    <x v="3"/>
    <n v="1339"/>
    <n v="3654"/>
    <n v="5716"/>
    <m/>
    <n v="69.644000000000005"/>
    <s v="Si"/>
    <n v="51.526000000000003"/>
    <n v="1.026"/>
    <x v="0"/>
    <x v="0"/>
    <n v="1.562227E+16"/>
    <n v="1.375823E+17"/>
    <n v="3.538798E+17"/>
    <n v="3.014429E+17"/>
    <n v="5.999985E+17"/>
    <n v="31784.635999999999"/>
    <n v="0.01"/>
    <n v="98.623000000000005"/>
    <n v="879"/>
    <n v="155"/>
    <n v="112"/>
    <x v="3"/>
    <s v="none"/>
    <n v="19.699812380000001"/>
    <x v="0"/>
  </r>
  <r>
    <n v="78"/>
    <x v="4"/>
    <s v="25-02-2019 ?? 9:04:30"/>
    <x v="4"/>
    <x v="4"/>
    <x v="0"/>
    <x v="0"/>
    <s v="dry"/>
    <n v="1112.4169776000001"/>
    <s v="H2O"/>
    <n v="37.9"/>
    <n v="0.20899999999999999"/>
    <n v="202"/>
    <n v="709.34699999999998"/>
    <x v="0"/>
    <s v="Photo"/>
    <n v="1.2971299999999999"/>
    <n v="16.681999999999999"/>
    <n v="14.92"/>
    <n v="20.001000000000001"/>
    <n v="204.001"/>
    <n v="90"/>
    <n v="497.334"/>
    <n v="4141.2110000000002"/>
    <n v="4984.8230000000003"/>
    <n v="5.03"/>
    <n v="91.706000000000003"/>
    <n v="30.007000000000001"/>
    <x v="0"/>
    <n v="39.92"/>
    <x v="0"/>
    <x v="1"/>
    <n v="436"/>
    <n v="551.34299999999996"/>
    <n v="108.19199999999999"/>
    <x v="0"/>
    <s v="Etching"/>
    <x v="4"/>
    <n v="1705"/>
    <n v="3638"/>
    <n v="5709"/>
    <m/>
    <n v="71.415999999999997"/>
    <s v="Si"/>
    <n v="51.122999999999998"/>
    <n v="1.028"/>
    <x v="0"/>
    <x v="0"/>
    <n v="1.228313E+16"/>
    <n v="8.669117E+16"/>
    <n v="2.548591E+17"/>
    <n v="2.995077E+17"/>
    <n v="6.000014E+17"/>
    <n v="31093.126"/>
    <n v="0.01"/>
    <n v="102.801"/>
    <n v="898"/>
    <n v="153"/>
    <n v="106"/>
    <x v="4"/>
    <s v="none"/>
    <n v="16.322701689999999"/>
    <x v="0"/>
  </r>
  <r>
    <n v="96"/>
    <x v="5"/>
    <s v="27-02-2019 ?? 9:04:30"/>
    <x v="5"/>
    <x v="5"/>
    <x v="0"/>
    <x v="0"/>
    <s v="dry"/>
    <n v="984.76270736000004"/>
    <s v="H2O"/>
    <n v="33.44"/>
    <n v="0.20699999999999999"/>
    <n v="88"/>
    <n v="715.17899999999997"/>
    <x v="0"/>
    <s v="Photo"/>
    <n v="1.1417200000000001"/>
    <n v="13.694000000000001"/>
    <n v="15.109"/>
    <n v="20"/>
    <n v="199.096"/>
    <n v="90"/>
    <n v="498.791"/>
    <n v="4079.674"/>
    <n v="4899.6989999999996"/>
    <n v="5.0990000000000002"/>
    <n v="89.418000000000006"/>
    <n v="30.010999999999999"/>
    <x v="0"/>
    <n v="38.380000000000003"/>
    <x v="0"/>
    <x v="0"/>
    <n v="436"/>
    <n v="524.17700000000002"/>
    <n v="108.53400000000001"/>
    <x v="0"/>
    <s v="Etching"/>
    <x v="5"/>
    <n v="1454"/>
    <n v="3626"/>
    <n v="5733"/>
    <m/>
    <n v="72.335999999999999"/>
    <s v="Si"/>
    <n v="51.048999999999999"/>
    <n v="1.0249999999999999"/>
    <x v="0"/>
    <x v="0"/>
    <n v="7100056000000000"/>
    <n v="6.083281E+16"/>
    <n v="5.684647E+17"/>
    <n v="2.994999E+17"/>
    <n v="6.000006E+17"/>
    <n v="31281.213"/>
    <n v="0.01"/>
    <n v="101.05"/>
    <n v="887"/>
    <n v="155"/>
    <n v="39"/>
    <x v="5"/>
    <s v="none"/>
    <n v="16.510318949999998"/>
    <x v="0"/>
  </r>
  <r>
    <n v="112"/>
    <x v="6"/>
    <s v="01-03-2019 ?? 9:04:30"/>
    <x v="6"/>
    <x v="6"/>
    <x v="0"/>
    <x v="0"/>
    <s v="dry"/>
    <n v="959.17151563000004"/>
    <s v="O2"/>
    <n v="30.86"/>
    <n v="0.217"/>
    <n v="137"/>
    <n v="690.8"/>
    <x v="0"/>
    <s v="Photo"/>
    <n v="0.86578999999999995"/>
    <n v="13.693"/>
    <n v="15.058999999999999"/>
    <n v="19.992999999999999"/>
    <n v="199.83500000000001"/>
    <n v="89.998999999999995"/>
    <n v="502.35399999999998"/>
    <n v="4042.4270000000001"/>
    <n v="4979.0820000000003"/>
    <n v="4.9370000000000003"/>
    <n v="90.975999999999999"/>
    <n v="30.004999999999999"/>
    <x v="0"/>
    <n v="53.612000000000002"/>
    <x v="0"/>
    <x v="1"/>
    <n v="436"/>
    <n v="541.73199999999997"/>
    <n v="104.917"/>
    <x v="0"/>
    <s v="Etching"/>
    <x v="6"/>
    <n v="1513"/>
    <n v="3631"/>
    <n v="5729"/>
    <m/>
    <n v="70.266999999999996"/>
    <s v="Si"/>
    <n v="52.003999999999998"/>
    <n v="1.038"/>
    <x v="0"/>
    <x v="0"/>
    <n v="1.105654E+16"/>
    <n v="4.367509E+16"/>
    <n v="1.041399E+18"/>
    <n v="3.026639E+17"/>
    <n v="6.000008E+17"/>
    <n v="32135.617999999999"/>
    <n v="0.01"/>
    <n v="105.55200000000001"/>
    <n v="895"/>
    <n v="156"/>
    <n v="55"/>
    <x v="6"/>
    <s v="none"/>
    <n v="17.63602251"/>
    <x v="0"/>
  </r>
  <r>
    <n v="129"/>
    <x v="7"/>
    <s v="02-03-2019 ?? 9:04:30"/>
    <x v="7"/>
    <x v="7"/>
    <x v="0"/>
    <x v="0"/>
    <s v="wet"/>
    <n v="1050.4904449999999"/>
    <s v="H2O"/>
    <n v="33.22"/>
    <n v="0.193"/>
    <n v="117"/>
    <n v="726.61199999999997"/>
    <x v="0"/>
    <s v="Photo"/>
    <n v="1.4660200000000001"/>
    <n v="14.055999999999999"/>
    <n v="14.946"/>
    <n v="19.998999999999999"/>
    <n v="205.72200000000001"/>
    <n v="90.001000000000005"/>
    <n v="500.928"/>
    <n v="3925.0070000000001"/>
    <n v="4953.6459999999997"/>
    <n v="4.9800000000000004"/>
    <n v="93.686999999999998"/>
    <n v="29.989000000000001"/>
    <x v="0"/>
    <n v="36.622999999999998"/>
    <x v="0"/>
    <x v="0"/>
    <n v="405"/>
    <n v="496.31400000000002"/>
    <n v="112.069"/>
    <x v="0"/>
    <s v="Etching"/>
    <x v="7"/>
    <n v="1449"/>
    <n v="3634"/>
    <n v="5711"/>
    <m/>
    <n v="71.924000000000007"/>
    <s v="Si"/>
    <n v="50.917999999999999"/>
    <n v="1.004"/>
    <x v="0"/>
    <x v="0"/>
    <n v="1.540944E+16"/>
    <n v="5.379989E+16"/>
    <n v="2.174705E+17"/>
    <n v="3.025131E+17"/>
    <n v="5.999979E+17"/>
    <n v="31799.934000000001"/>
    <n v="0.01"/>
    <n v="104.071"/>
    <n v="917"/>
    <n v="150"/>
    <n v="74"/>
    <x v="7"/>
    <s v="none"/>
    <n v="14.446529079999999"/>
    <x v="0"/>
  </r>
  <r>
    <n v="145"/>
    <x v="8"/>
    <s v="04-03-2019 ?? 9:04:30"/>
    <x v="8"/>
    <x v="8"/>
    <x v="0"/>
    <x v="0"/>
    <s v="dry"/>
    <n v="1049.2063452"/>
    <s v="O2"/>
    <n v="37.47"/>
    <n v="0.20599999999999999"/>
    <n v="101"/>
    <n v="710.16300000000001"/>
    <x v="0"/>
    <s v="Photo"/>
    <n v="1.6682999999999999"/>
    <n v="13.926"/>
    <n v="14.824"/>
    <n v="20.004999999999999"/>
    <n v="203.57"/>
    <n v="90"/>
    <n v="498.30700000000002"/>
    <n v="4067.9250000000002"/>
    <n v="5059.9970000000003"/>
    <n v="5.0679999999999996"/>
    <n v="93.221000000000004"/>
    <n v="30.01"/>
    <x v="0"/>
    <n v="50.478999999999999"/>
    <x v="0"/>
    <x v="0"/>
    <n v="405"/>
    <n v="519.37699999999995"/>
    <n v="110.08"/>
    <x v="0"/>
    <s v="Etching"/>
    <x v="8"/>
    <n v="1501"/>
    <n v="3680"/>
    <n v="5747"/>
    <m/>
    <n v="69.643000000000001"/>
    <s v="Si"/>
    <n v="51.066000000000003"/>
    <n v="1.05"/>
    <x v="0"/>
    <x v="0"/>
    <n v="1.346126E+16"/>
    <n v="1.195495E+17"/>
    <n v="4.015727E+17"/>
    <n v="3.010652E+17"/>
    <n v="5.999991E+17"/>
    <n v="31370.246999999999"/>
    <n v="0.01"/>
    <n v="102.874"/>
    <n v="904"/>
    <n v="155"/>
    <n v="148"/>
    <x v="8"/>
    <s v="none"/>
    <n v="14.446529079999999"/>
    <x v="0"/>
  </r>
  <r>
    <n v="159"/>
    <x v="9"/>
    <s v="06-03-2019 ?? 9:04:30"/>
    <x v="9"/>
    <x v="9"/>
    <x v="0"/>
    <x v="0"/>
    <s v="dry"/>
    <n v="872.47196359999998"/>
    <s v="O2"/>
    <n v="22.19"/>
    <n v="0.217"/>
    <n v="224"/>
    <n v="713.71299999999997"/>
    <x v="0"/>
    <s v="Photo"/>
    <n v="0.81908999999999998"/>
    <n v="16.838999999999999"/>
    <n v="14.96"/>
    <n v="19.995999999999999"/>
    <n v="199.80500000000001"/>
    <n v="90"/>
    <n v="499.80500000000001"/>
    <n v="3996.1089999999999"/>
    <n v="4995.1360000000004"/>
    <n v="4.9960000000000004"/>
    <n v="91.67"/>
    <n v="29.992999999999999"/>
    <x v="0"/>
    <n v="36.741999999999997"/>
    <x v="0"/>
    <x v="0"/>
    <n v="436"/>
    <n v="556.43100000000004"/>
    <n v="108.883"/>
    <x v="0"/>
    <s v="Etching"/>
    <x v="9"/>
    <n v="1393"/>
    <n v="3639"/>
    <n v="5733"/>
    <m/>
    <n v="71.370999999999995"/>
    <s v="Si"/>
    <n v="51.651000000000003"/>
    <n v="1.0409999999999999"/>
    <x v="0"/>
    <x v="0"/>
    <n v="3080309000000000"/>
    <n v="312041300000000"/>
    <n v="1.418339E+17"/>
    <n v="2.993803E+17"/>
    <n v="5.999971E+17"/>
    <n v="32299.266"/>
    <n v="0.01"/>
    <n v="104.129"/>
    <n v="917"/>
    <n v="156"/>
    <n v="54"/>
    <x v="9"/>
    <s v="none"/>
    <n v="21.200750469999999"/>
    <x v="0"/>
  </r>
  <r>
    <n v="177"/>
    <x v="10"/>
    <s v="08-03-2019 ?? 9:04:30"/>
    <x v="10"/>
    <x v="10"/>
    <x v="0"/>
    <x v="0"/>
    <s v="dry"/>
    <n v="872.18789018999996"/>
    <s v="O2"/>
    <n v="22.17"/>
    <n v="0.214"/>
    <n v="221"/>
    <n v="710.471"/>
    <x v="0"/>
    <s v="Photo"/>
    <n v="1.07572"/>
    <n v="17.768000000000001"/>
    <n v="15.055999999999999"/>
    <n v="20.001999999999999"/>
    <n v="203.91499999999999"/>
    <n v="90"/>
    <n v="503.91500000000002"/>
    <n v="4078.3069999999998"/>
    <n v="5097.884"/>
    <n v="5.0949999999999998"/>
    <n v="93.599000000000004"/>
    <n v="29.994"/>
    <x v="0"/>
    <n v="38.256"/>
    <x v="0"/>
    <x v="0"/>
    <n v="436"/>
    <n v="542.45399999999995"/>
    <n v="109.373"/>
    <x v="0"/>
    <s v="Etching"/>
    <x v="10"/>
    <n v="1460"/>
    <n v="3649"/>
    <n v="5687"/>
    <m/>
    <n v="71.046999999999997"/>
    <s v="Si"/>
    <n v="51.579000000000001"/>
    <n v="1.0389999999999999"/>
    <x v="0"/>
    <x v="0"/>
    <n v="3915755000000000"/>
    <n v="3057635000000000"/>
    <n v="615063400000000"/>
    <n v="2.990698E+17"/>
    <n v="5.999996E+17"/>
    <n v="32299.096000000001"/>
    <n v="0.01"/>
    <n v="103.946"/>
    <n v="926"/>
    <n v="156"/>
    <n v="204"/>
    <x v="10"/>
    <s v="[['Center']]"/>
    <n v="22.701688560000001"/>
    <x v="0"/>
  </r>
  <r>
    <n v="195"/>
    <x v="11"/>
    <s v="18-02-2019 ?? 9:04:30"/>
    <x v="11"/>
    <x v="11"/>
    <x v="0"/>
    <x v="0"/>
    <s v="dry"/>
    <n v="872.06419215000005"/>
    <s v="O2"/>
    <n v="22.14"/>
    <n v="0.217"/>
    <n v="224"/>
    <n v="714.02800000000002"/>
    <x v="0"/>
    <s v="Photo"/>
    <n v="0.91737000000000002"/>
    <n v="16.718"/>
    <n v="14.907999999999999"/>
    <n v="20.001000000000001"/>
    <n v="203.32599999999999"/>
    <n v="90"/>
    <n v="503.32600000000002"/>
    <n v="4066.5230000000001"/>
    <n v="5083.1530000000002"/>
    <n v="5.0640000000000001"/>
    <n v="92.406999999999996"/>
    <n v="29.991"/>
    <x v="0"/>
    <n v="17.202999999999999"/>
    <x v="0"/>
    <x v="0"/>
    <n v="436"/>
    <n v="537.11"/>
    <n v="108.30200000000001"/>
    <x v="0"/>
    <s v="Etching"/>
    <x v="11"/>
    <n v="1382"/>
    <n v="3638"/>
    <n v="5698"/>
    <m/>
    <n v="71.403000000000006"/>
    <s v="Si"/>
    <n v="51.384"/>
    <n v="1.0349999999999999"/>
    <x v="0"/>
    <x v="0"/>
    <n v="1.101931E+16"/>
    <n v="6.657977E+16"/>
    <n v="5.200217E+17"/>
    <n v="3.001625E+17"/>
    <n v="6.000001E+17"/>
    <n v="32300.098000000002"/>
    <n v="0.01"/>
    <n v="103.46"/>
    <n v="920"/>
    <n v="155"/>
    <n v="45"/>
    <x v="11"/>
    <s v="none"/>
    <n v="17.260787990000001"/>
    <x v="0"/>
  </r>
  <r>
    <n v="213"/>
    <x v="12"/>
    <s v="20-02-2019 ?? 9:04:30"/>
    <x v="12"/>
    <x v="5"/>
    <x v="0"/>
    <x v="0"/>
    <s v="dry"/>
    <n v="872.53453257000001"/>
    <s v="O2"/>
    <n v="22.23"/>
    <n v="0.21099999999999999"/>
    <n v="218"/>
    <n v="707.85"/>
    <x v="0"/>
    <s v="Photo"/>
    <n v="0.75649"/>
    <n v="16.577000000000002"/>
    <n v="14.964"/>
    <n v="19.998999999999999"/>
    <n v="204.01499999999999"/>
    <n v="90"/>
    <n v="504.01499999999999"/>
    <n v="4080.2939999999999"/>
    <n v="5100.3670000000002"/>
    <n v="5.1040000000000001"/>
    <n v="93.02"/>
    <n v="29.994"/>
    <x v="0"/>
    <n v="48.296999999999997"/>
    <x v="0"/>
    <x v="1"/>
    <n v="405"/>
    <n v="503.16899999999998"/>
    <n v="109.068"/>
    <x v="0"/>
    <s v="Etching"/>
    <x v="9"/>
    <n v="1406"/>
    <n v="3637"/>
    <n v="5729"/>
    <m/>
    <n v="70.784999999999997"/>
    <s v="Si"/>
    <n v="51.737000000000002"/>
    <n v="1.0429999999999999"/>
    <x v="0"/>
    <x v="0"/>
    <n v="1.22538E+16"/>
    <n v="1.168901E+17"/>
    <n v="7.116616E+17"/>
    <n v="2.998323E+17"/>
    <n v="5.999997E+17"/>
    <n v="32302.460999999999"/>
    <n v="0.01"/>
    <n v="104.342"/>
    <n v="910"/>
    <n v="157"/>
    <n v="81"/>
    <x v="12"/>
    <s v="none"/>
    <n v="19.324577860000002"/>
    <x v="0"/>
  </r>
  <r>
    <n v="228"/>
    <x v="13"/>
    <s v="21-02-2019 ?? 9:04:30"/>
    <x v="13"/>
    <x v="12"/>
    <x v="0"/>
    <x v="0"/>
    <s v="dry"/>
    <n v="874.30819933999999"/>
    <s v="O2"/>
    <n v="22.46"/>
    <n v="0.222"/>
    <n v="229"/>
    <n v="719.06200000000001"/>
    <x v="0"/>
    <s v="Photo"/>
    <n v="0.74543999999999999"/>
    <n v="16.329999999999998"/>
    <n v="15.095000000000001"/>
    <n v="20.007000000000001"/>
    <n v="199.4"/>
    <n v="89.998999999999995"/>
    <n v="499.4"/>
    <n v="3987.9940000000001"/>
    <n v="4984.9930000000004"/>
    <n v="4.9870000000000001"/>
    <n v="90.965999999999994"/>
    <n v="29.988"/>
    <x v="0"/>
    <n v="45.918999999999997"/>
    <x v="0"/>
    <x v="1"/>
    <n v="405"/>
    <n v="509.91699999999997"/>
    <n v="109.675"/>
    <x v="0"/>
    <s v="Etching"/>
    <x v="12"/>
    <n v="1410"/>
    <n v="3659"/>
    <n v="5743"/>
    <m/>
    <n v="71.906000000000006"/>
    <s v="Si"/>
    <n v="52.033000000000001"/>
    <n v="1.0509999999999999"/>
    <x v="0"/>
    <x v="0"/>
    <n v="2.088769E+16"/>
    <n v="1.521224E+16"/>
    <n v="42134510000000"/>
    <n v="2.991088E+17"/>
    <n v="5.999999E+17"/>
    <n v="32468.26"/>
    <n v="0.01"/>
    <n v="105.083"/>
    <n v="861"/>
    <n v="158"/>
    <n v="66"/>
    <x v="2"/>
    <s v="none"/>
    <n v="13.8836773"/>
    <x v="0"/>
  </r>
  <r>
    <n v="244"/>
    <x v="14"/>
    <s v="23-02-2019 ?? 9:04:30"/>
    <x v="14"/>
    <x v="1"/>
    <x v="0"/>
    <x v="0"/>
    <s v="wet"/>
    <n v="1275.5826692999999"/>
    <s v="H2O"/>
    <n v="45.18"/>
    <n v="0.222"/>
    <n v="29"/>
    <n v="721.08100000000002"/>
    <x v="0"/>
    <s v="Photo"/>
    <n v="1.0620000000000001"/>
    <n v="14.349"/>
    <n v="14.974"/>
    <n v="20.004000000000001"/>
    <n v="197.65700000000001"/>
    <n v="90.001000000000005"/>
    <n v="497.65699999999998"/>
    <n v="3953.15"/>
    <n v="4941.4369999999999"/>
    <n v="4.9359999999999999"/>
    <n v="89.896000000000001"/>
    <n v="29.998000000000001"/>
    <x v="0"/>
    <n v="53.136000000000003"/>
    <x v="0"/>
    <x v="1"/>
    <n v="405"/>
    <n v="508.78399999999999"/>
    <n v="108.361"/>
    <x v="0"/>
    <s v="Etching"/>
    <x v="13"/>
    <n v="1378"/>
    <n v="3655"/>
    <n v="5706"/>
    <m/>
    <n v="72.108000000000004"/>
    <s v="Si"/>
    <n v="51.182000000000002"/>
    <n v="1.03"/>
    <x v="0"/>
    <x v="0"/>
    <n v="1.292923E+16"/>
    <n v="1.222853E+17"/>
    <n v="7.338509E+16"/>
    <n v="3.018835E+17"/>
    <n v="5.999997E+17"/>
    <n v="32451.316999999999"/>
    <n v="0.01"/>
    <n v="102.955"/>
    <n v="903"/>
    <n v="154"/>
    <n v="108"/>
    <x v="3"/>
    <s v="none"/>
    <n v="14.07129456"/>
    <x v="0"/>
  </r>
  <r>
    <n v="262"/>
    <x v="15"/>
    <s v="25-02-2019 ?? 9:04:30"/>
    <x v="15"/>
    <x v="13"/>
    <x v="0"/>
    <x v="0"/>
    <s v="wet"/>
    <n v="1269.0927996"/>
    <s v="H2O"/>
    <n v="44.59"/>
    <n v="0.217"/>
    <n v="24"/>
    <n v="721.52800000000002"/>
    <x v="0"/>
    <s v="Photo"/>
    <n v="0.83379999999999999"/>
    <n v="12.502000000000001"/>
    <n v="15.095000000000001"/>
    <n v="19.995999999999999"/>
    <n v="199.90700000000001"/>
    <n v="90"/>
    <n v="499.90699999999998"/>
    <n v="3998.1469999999999"/>
    <n v="4997.6840000000002"/>
    <n v="5.016"/>
    <n v="92.171999999999997"/>
    <n v="30.004000000000001"/>
    <x v="0"/>
    <n v="35.277999999999999"/>
    <x v="0"/>
    <x v="2"/>
    <n v="365"/>
    <n v="470.66199999999998"/>
    <n v="107.212"/>
    <x v="0"/>
    <s v="Etching"/>
    <x v="14"/>
    <n v="1371"/>
    <n v="3648"/>
    <n v="5740"/>
    <m/>
    <n v="72.153000000000006"/>
    <s v="Si"/>
    <n v="50.838999999999999"/>
    <n v="1.0209999999999999"/>
    <x v="0"/>
    <x v="0"/>
    <n v="1.71423E+16"/>
    <n v="1.8164E+16"/>
    <n v="3.776702E+16"/>
    <n v="3.002527E+17"/>
    <n v="6.000002E+17"/>
    <n v="32682.764999999999"/>
    <n v="0.01"/>
    <n v="102.099"/>
    <n v="913"/>
    <n v="153"/>
    <n v="60"/>
    <x v="4"/>
    <s v="none"/>
    <n v="18.01125704"/>
    <x v="0"/>
  </r>
  <r>
    <n v="279"/>
    <x v="16"/>
    <s v="27-02-2019 ?? 9:04:30"/>
    <x v="16"/>
    <x v="9"/>
    <x v="0"/>
    <x v="0"/>
    <s v="wet"/>
    <n v="1270.7090198000001"/>
    <s v="H2O"/>
    <n v="44.72"/>
    <n v="0.21099999999999999"/>
    <n v="18"/>
    <n v="710.60199999999998"/>
    <x v="0"/>
    <s v="Photo"/>
    <n v="1.01983"/>
    <n v="19.896999999999998"/>
    <n v="14.914999999999999"/>
    <n v="20"/>
    <n v="201.636"/>
    <n v="90.001000000000005"/>
    <n v="501.63600000000002"/>
    <n v="4032.72"/>
    <n v="5040.8999999999996"/>
    <n v="5.0339999999999998"/>
    <n v="92.388999999999996"/>
    <n v="30.009"/>
    <x v="0"/>
    <n v="35.003999999999998"/>
    <x v="0"/>
    <x v="2"/>
    <n v="365"/>
    <n v="485.44099999999997"/>
    <n v="105.584"/>
    <x v="0"/>
    <s v="Etching"/>
    <x v="15"/>
    <n v="1369"/>
    <n v="3638"/>
    <n v="5705"/>
    <m/>
    <n v="71.06"/>
    <s v="Si"/>
    <n v="49.878"/>
    <n v="0.997"/>
    <x v="0"/>
    <x v="0"/>
    <n v="1.591346E+16"/>
    <n v="1.588366E+17"/>
    <n v="260870700000000"/>
    <n v="2.986919E+17"/>
    <n v="5.999991E+17"/>
    <n v="32191.766"/>
    <n v="0.01"/>
    <n v="99.694999999999993"/>
    <n v="902"/>
    <n v="150"/>
    <n v="45"/>
    <x v="5"/>
    <s v="none"/>
    <n v="18.761726079999999"/>
    <x v="0"/>
  </r>
  <r>
    <n v="1"/>
    <x v="17"/>
    <s v="17-02-2019 ?? 9:04:30"/>
    <x v="0"/>
    <x v="14"/>
    <x v="0"/>
    <x v="0"/>
    <s v="dry"/>
    <n v="1138.9791588000001"/>
    <s v="H2O"/>
    <n v="32.799999999999997"/>
    <n v="0.2"/>
    <n v="62"/>
    <n v="699.44299999999998"/>
    <x v="0"/>
    <s v="Photo"/>
    <n v="1.72027"/>
    <n v="13.891"/>
    <n v="15.025"/>
    <n v="20"/>
    <n v="198.792"/>
    <n v="90.001000000000005"/>
    <n v="504.589"/>
    <n v="4082.6219999999998"/>
    <n v="5184.62"/>
    <n v="5.0439999999999996"/>
    <n v="90.894000000000005"/>
    <n v="30.009"/>
    <x v="0"/>
    <n v="30.959"/>
    <x v="0"/>
    <x v="1"/>
    <n v="365"/>
    <n v="516.65700000000004"/>
    <n v="109.76900000000001"/>
    <x v="1"/>
    <s v="Etching"/>
    <x v="16"/>
    <n v="1606"/>
    <n v="3676"/>
    <n v="5756"/>
    <m/>
    <n v="70.878"/>
    <s v="Si"/>
    <n v="50.850999999999999"/>
    <n v="1.0469999999999999"/>
    <x v="1"/>
    <x v="0"/>
    <n v="9997373000000000"/>
    <n v="1.346079E+17"/>
    <n v="3.468281E+17"/>
    <n v="3.002593E+17"/>
    <n v="6.000007E+17"/>
    <n v="31574.41"/>
    <n v="0.01"/>
    <n v="102.84699999999999"/>
    <n v="885"/>
    <n v="154"/>
    <n v="96"/>
    <x v="0"/>
    <s v="none"/>
    <m/>
    <x v="1"/>
  </r>
  <r>
    <n v="19"/>
    <x v="18"/>
    <s v="18-02-2019 ?? 9:04:30"/>
    <x v="17"/>
    <x v="7"/>
    <x v="0"/>
    <x v="0"/>
    <s v="wet"/>
    <n v="1070.5742384"/>
    <s v="O2"/>
    <n v="35.21"/>
    <n v="0.21"/>
    <n v="56"/>
    <n v="714.76199999999994"/>
    <x v="0"/>
    <s v="Photo"/>
    <n v="0.76893"/>
    <n v="15.085000000000001"/>
    <n v="14.983000000000001"/>
    <n v="20.003"/>
    <n v="200.863"/>
    <n v="90.001999999999995"/>
    <n v="503.209"/>
    <n v="3957.6860000000001"/>
    <n v="5089.3090000000002"/>
    <n v="4.91"/>
    <n v="94.751000000000005"/>
    <n v="29.995999999999999"/>
    <x v="0"/>
    <n v="49.091000000000001"/>
    <x v="0"/>
    <x v="0"/>
    <n v="365"/>
    <n v="511.04700000000003"/>
    <n v="109.34"/>
    <x v="1"/>
    <s v="Etching"/>
    <x v="17"/>
    <n v="1485"/>
    <n v="3663"/>
    <n v="5716"/>
    <m/>
    <n v="70.888000000000005"/>
    <s v="Si"/>
    <n v="51.091000000000001"/>
    <n v="1.014"/>
    <x v="1"/>
    <x v="0"/>
    <n v="6706605000000000"/>
    <n v="1.32563E+17"/>
    <n v="5.452508E+17"/>
    <n v="3.008774E+17"/>
    <n v="6.000016E+17"/>
    <n v="32033.214"/>
    <n v="0.01"/>
    <n v="103.982"/>
    <n v="905"/>
    <n v="152"/>
    <n v="94"/>
    <x v="11"/>
    <s v="none"/>
    <m/>
    <x v="1"/>
  </r>
  <r>
    <n v="35"/>
    <x v="19"/>
    <s v="20-02-2019 ?? 9:04:30"/>
    <x v="18"/>
    <x v="15"/>
    <x v="0"/>
    <x v="0"/>
    <s v="wet"/>
    <n v="1019.3986018000001"/>
    <s v="O2"/>
    <n v="36.17"/>
    <n v="0.20899999999999999"/>
    <n v="116"/>
    <n v="712.1"/>
    <x v="0"/>
    <s v="Photo"/>
    <n v="0.79935999999999996"/>
    <n v="15.750999999999999"/>
    <n v="14.906000000000001"/>
    <n v="20.003"/>
    <n v="199.50800000000001"/>
    <n v="90"/>
    <n v="497.89299999999997"/>
    <n v="4096.5510000000004"/>
    <n v="5047.8140000000003"/>
    <n v="5.0579999999999998"/>
    <n v="94.438000000000002"/>
    <n v="30.01"/>
    <x v="0"/>
    <n v="53.63"/>
    <x v="0"/>
    <x v="1"/>
    <n v="436"/>
    <n v="489.47699999999998"/>
    <n v="106.65900000000001"/>
    <x v="1"/>
    <s v="Etching"/>
    <x v="18"/>
    <n v="1295"/>
    <n v="3686"/>
    <n v="5688"/>
    <m/>
    <n v="72.783000000000001"/>
    <s v="Si"/>
    <n v="51.061"/>
    <n v="1.0449999999999999"/>
    <x v="1"/>
    <x v="0"/>
    <n v="1.714949E+16"/>
    <n v="1.230603E+17"/>
    <n v="5.053348E+17"/>
    <n v="2.992338E+17"/>
    <n v="5.999988E+17"/>
    <n v="32068.135999999999"/>
    <n v="0.01"/>
    <n v="104.884"/>
    <n v="916"/>
    <n v="154"/>
    <n v="201"/>
    <x v="12"/>
    <s v="[['Edge-Loc']]"/>
    <m/>
    <x v="1"/>
  </r>
  <r>
    <n v="53"/>
    <x v="20"/>
    <s v="22-02-2019 ?? 9:04:30"/>
    <x v="19"/>
    <x v="2"/>
    <x v="0"/>
    <x v="0"/>
    <s v="dry"/>
    <n v="1075.6982645999999"/>
    <s v="O2"/>
    <n v="33.47"/>
    <n v="0.20799999999999999"/>
    <n v="124"/>
    <n v="703.77499999999998"/>
    <x v="0"/>
    <s v="Photo"/>
    <n v="2.18147"/>
    <n v="16.917000000000002"/>
    <n v="15.058999999999999"/>
    <n v="19.998999999999999"/>
    <n v="198.92500000000001"/>
    <n v="90"/>
    <n v="500.03800000000001"/>
    <n v="4042.9050000000002"/>
    <n v="4982.143"/>
    <n v="5.008"/>
    <n v="91.858999999999995"/>
    <n v="30.007000000000001"/>
    <x v="0"/>
    <n v="37.213000000000001"/>
    <x v="0"/>
    <x v="0"/>
    <n v="405"/>
    <n v="509.41500000000002"/>
    <n v="107.56100000000001"/>
    <x v="1"/>
    <s v="Etching"/>
    <x v="19"/>
    <n v="1343"/>
    <n v="3642"/>
    <n v="5711"/>
    <m/>
    <n v="70.944000000000003"/>
    <s v="Si"/>
    <n v="51.155000000000001"/>
    <n v="1.026"/>
    <x v="1"/>
    <x v="0"/>
    <n v="1.522519E+16"/>
    <n v="1.756219E+17"/>
    <n v="5.117484E+17"/>
    <n v="3.022123E+17"/>
    <n v="5.999986E+17"/>
    <n v="30763.793000000001"/>
    <n v="0.01"/>
    <n v="99.638999999999996"/>
    <n v="895"/>
    <n v="156"/>
    <n v="68"/>
    <x v="13"/>
    <s v="none"/>
    <n v="17.63602251"/>
    <x v="1"/>
  </r>
  <r>
    <n v="70"/>
    <x v="21"/>
    <s v="24-02-2019 ?? 9:04:30"/>
    <x v="20"/>
    <x v="16"/>
    <x v="0"/>
    <x v="0"/>
    <s v="dry"/>
    <n v="1066.207388"/>
    <s v="O2"/>
    <n v="27.5"/>
    <n v="0.217"/>
    <n v="78"/>
    <n v="683.976"/>
    <x v="0"/>
    <s v="Photo"/>
    <n v="2.2246199999999998"/>
    <n v="15.734"/>
    <n v="15.122"/>
    <n v="20"/>
    <n v="200.542"/>
    <n v="90"/>
    <n v="497.613"/>
    <n v="4139.6409999999996"/>
    <n v="4967.0969999999998"/>
    <n v="5.125"/>
    <n v="91.834000000000003"/>
    <n v="30.003"/>
    <x v="0"/>
    <n v="54.594999999999999"/>
    <x v="0"/>
    <x v="0"/>
    <n v="436"/>
    <n v="540.06700000000001"/>
    <n v="106.494"/>
    <x v="1"/>
    <s v="Etching"/>
    <x v="20"/>
    <n v="1601"/>
    <n v="3646"/>
    <n v="5699"/>
    <m/>
    <n v="71.551000000000002"/>
    <s v="Si"/>
    <n v="51.23"/>
    <n v="1.02"/>
    <x v="1"/>
    <x v="0"/>
    <n v="1.324488E+16"/>
    <n v="-5324830000000000"/>
    <n v="1.044463E+18"/>
    <n v="3.004193E+17"/>
    <n v="5.999997E+17"/>
    <n v="32157.205999999998"/>
    <n v="0.01"/>
    <n v="100.959"/>
    <n v="919"/>
    <n v="149"/>
    <n v="92"/>
    <x v="14"/>
    <s v="none"/>
    <n v="12.195121950000001"/>
    <x v="1"/>
  </r>
  <r>
    <n v="87"/>
    <x v="22"/>
    <s v="26-02-2019 ?? 9:04:30"/>
    <x v="21"/>
    <x v="11"/>
    <x v="0"/>
    <x v="0"/>
    <s v="dry"/>
    <n v="1154.9725452"/>
    <s v="O2"/>
    <n v="35.1"/>
    <n v="0.20599999999999999"/>
    <n v="63"/>
    <n v="709.96400000000006"/>
    <x v="0"/>
    <s v="Photo"/>
    <n v="5.4359999999999999E-2"/>
    <n v="17.256"/>
    <n v="15.084"/>
    <n v="19.995999999999999"/>
    <n v="204.512"/>
    <n v="89.998999999999995"/>
    <n v="499.69200000000001"/>
    <n v="4023.761"/>
    <n v="5047.7089999999998"/>
    <n v="5.0190000000000001"/>
    <n v="90.405000000000001"/>
    <n v="29.998000000000001"/>
    <x v="0"/>
    <n v="51.850999999999999"/>
    <x v="0"/>
    <x v="1"/>
    <n v="365"/>
    <n v="541.91999999999996"/>
    <n v="108.137"/>
    <x v="1"/>
    <s v="Etching"/>
    <x v="21"/>
    <n v="1575"/>
    <n v="3657"/>
    <n v="5695"/>
    <m/>
    <n v="69.558999999999997"/>
    <s v="Si"/>
    <n v="52.078000000000003"/>
    <n v="1.022"/>
    <x v="1"/>
    <x v="0"/>
    <n v="1.242968E+16"/>
    <n v="9.839421E+16"/>
    <n v="4.611622E+17"/>
    <n v="3.016242E+17"/>
    <n v="5.999985E+17"/>
    <n v="32057.894"/>
    <n v="0.01"/>
    <n v="101.318"/>
    <n v="908"/>
    <n v="157"/>
    <n v="100"/>
    <x v="15"/>
    <s v="none"/>
    <n v="14.446529079999999"/>
    <x v="1"/>
  </r>
  <r>
    <n v="104"/>
    <x v="23"/>
    <s v="28-02-2019 ?? 9:04:30"/>
    <x v="22"/>
    <x v="17"/>
    <x v="0"/>
    <x v="0"/>
    <s v="dry"/>
    <n v="1003.138319"/>
    <s v="O2"/>
    <n v="32.049999999999997"/>
    <n v="0.20200000000000001"/>
    <n v="48"/>
    <n v="701.178"/>
    <x v="0"/>
    <s v="Photo"/>
    <n v="1.2704"/>
    <n v="15.638"/>
    <n v="15.147"/>
    <n v="19.998999999999999"/>
    <n v="197.92500000000001"/>
    <n v="89.998999999999995"/>
    <n v="497.65600000000001"/>
    <n v="4027.1570000000002"/>
    <n v="5075.4489999999996"/>
    <n v="4.9619999999999997"/>
    <n v="91.537000000000006"/>
    <n v="30.004000000000001"/>
    <x v="0"/>
    <n v="45.332000000000001"/>
    <x v="0"/>
    <x v="2"/>
    <n v="405"/>
    <n v="491.68099999999998"/>
    <n v="106.75700000000001"/>
    <x v="1"/>
    <s v="Etching"/>
    <x v="22"/>
    <n v="1609"/>
    <n v="3648"/>
    <n v="5685"/>
    <m/>
    <n v="69.441000000000003"/>
    <s v="Si"/>
    <n v="51.497"/>
    <n v="1.032"/>
    <x v="1"/>
    <x v="0"/>
    <n v="1.590424E+16"/>
    <n v="5.512816E+16"/>
    <n v="5.10229E+17"/>
    <n v="2.995434E+17"/>
    <n v="5.999991E+17"/>
    <n v="32096.305"/>
    <n v="0.01"/>
    <n v="102.504"/>
    <n v="896"/>
    <n v="158"/>
    <n v="75"/>
    <x v="16"/>
    <s v="none"/>
    <n v="15.19699812"/>
    <x v="1"/>
  </r>
  <r>
    <n v="120"/>
    <x v="24"/>
    <s v="02-03-2019 ?? 9:04:30"/>
    <x v="7"/>
    <x v="14"/>
    <x v="0"/>
    <x v="0"/>
    <s v="dry"/>
    <n v="1002.158831"/>
    <s v="H2O"/>
    <n v="44.83"/>
    <n v="0.20399999999999999"/>
    <n v="136"/>
    <n v="709.92899999999997"/>
    <x v="0"/>
    <s v="Photo"/>
    <n v="1.15412"/>
    <n v="15.734999999999999"/>
    <n v="15.038"/>
    <n v="19.997"/>
    <n v="196.47200000000001"/>
    <n v="90.001000000000005"/>
    <n v="500.23899999999998"/>
    <n v="4114.5429999999997"/>
    <n v="5041.7759999999998"/>
    <n v="5.0640000000000001"/>
    <n v="89.555999999999997"/>
    <n v="29.998000000000001"/>
    <x v="0"/>
    <n v="27.462"/>
    <x v="0"/>
    <x v="0"/>
    <n v="405"/>
    <n v="521.61199999999997"/>
    <n v="108.679"/>
    <x v="1"/>
    <s v="Etching"/>
    <x v="23"/>
    <n v="1518"/>
    <n v="3663"/>
    <n v="5700"/>
    <m/>
    <n v="71.259"/>
    <s v="Si"/>
    <n v="51.067999999999998"/>
    <n v="1.0329999999999999"/>
    <x v="1"/>
    <x v="0"/>
    <n v="1.091276E+16"/>
    <n v="-4.11794E+16"/>
    <n v="9.735337E+17"/>
    <n v="3.03009E+17"/>
    <n v="5.999988E+17"/>
    <n v="31292.665000000001"/>
    <n v="0.01"/>
    <n v="100.718"/>
    <n v="899"/>
    <n v="151"/>
    <n v="90"/>
    <x v="7"/>
    <s v="none"/>
    <n v="16.322701689999999"/>
    <x v="1"/>
  </r>
  <r>
    <n v="136"/>
    <x v="25"/>
    <s v="03-03-2019 ?? 9:04:30"/>
    <x v="23"/>
    <x v="18"/>
    <x v="0"/>
    <x v="0"/>
    <s v="dry"/>
    <n v="1253.4212156000001"/>
    <s v="O2"/>
    <n v="35.130000000000003"/>
    <n v="0.20699999999999999"/>
    <n v="177"/>
    <n v="688.97299999999996"/>
    <x v="0"/>
    <s v="Photo"/>
    <n v="0.43567"/>
    <n v="19.373000000000001"/>
    <n v="15.058"/>
    <n v="20.004999999999999"/>
    <n v="198.274"/>
    <n v="90.001999999999995"/>
    <n v="498.64299999999997"/>
    <n v="4080.489"/>
    <n v="5064.6390000000001"/>
    <n v="5.125"/>
    <n v="89.914000000000001"/>
    <n v="30.015000000000001"/>
    <x v="0"/>
    <n v="51.722999999999999"/>
    <x v="0"/>
    <x v="2"/>
    <n v="405"/>
    <n v="516.22299999999996"/>
    <n v="107.833"/>
    <x v="1"/>
    <s v="Etching"/>
    <x v="24"/>
    <n v="1509"/>
    <n v="3647"/>
    <n v="5706"/>
    <m/>
    <n v="69.28"/>
    <s v="Si"/>
    <n v="50.752000000000002"/>
    <n v="1.056"/>
    <x v="1"/>
    <x v="0"/>
    <n v="1.436037E+16"/>
    <n v="1.289469E+17"/>
    <n v="6.718541E+17"/>
    <n v="2.989985E+17"/>
    <n v="5.999997E+17"/>
    <n v="32062.371999999999"/>
    <n v="0.01"/>
    <n v="104.328"/>
    <n v="885"/>
    <n v="152"/>
    <n v="88"/>
    <x v="17"/>
    <s v="none"/>
    <n v="15.57223265"/>
    <x v="1"/>
  </r>
  <r>
    <n v="152"/>
    <x v="26"/>
    <s v="05-03-2019 ?? 9:04:30"/>
    <x v="24"/>
    <x v="19"/>
    <x v="0"/>
    <x v="0"/>
    <s v="dry"/>
    <n v="1132.4174728"/>
    <s v="O2"/>
    <n v="34.57"/>
    <n v="0.19800000000000001"/>
    <n v="103"/>
    <n v="716.01499999999999"/>
    <x v="0"/>
    <s v="Photo"/>
    <n v="1.3939999999999999"/>
    <n v="15.811999999999999"/>
    <n v="14.891999999999999"/>
    <n v="19.995000000000001"/>
    <n v="194.27799999999999"/>
    <n v="90"/>
    <n v="498.447"/>
    <n v="3966.8490000000002"/>
    <n v="5018.3779999999997"/>
    <n v="5.1020000000000003"/>
    <n v="94.13"/>
    <n v="30.004000000000001"/>
    <x v="0"/>
    <n v="57.003999999999998"/>
    <x v="0"/>
    <x v="0"/>
    <n v="405"/>
    <n v="510.86900000000003"/>
    <n v="108.92400000000001"/>
    <x v="1"/>
    <s v="Etching"/>
    <x v="25"/>
    <n v="1498"/>
    <n v="3639"/>
    <n v="5729"/>
    <m/>
    <n v="71.134"/>
    <s v="Si"/>
    <n v="50.369"/>
    <n v="1.036"/>
    <x v="1"/>
    <x v="0"/>
    <n v="1.641845E+16"/>
    <n v="4.649311E+16"/>
    <n v="2.57657E+17"/>
    <n v="3.007159E+17"/>
    <n v="6E+17"/>
    <n v="31179.148000000001"/>
    <n v="0.01"/>
    <n v="103.458"/>
    <n v="904"/>
    <n v="153"/>
    <n v="78"/>
    <x v="18"/>
    <s v="none"/>
    <n v="20.0750469"/>
    <x v="1"/>
  </r>
  <r>
    <n v="168"/>
    <x v="27"/>
    <s v="07-03-2019 ?? 9:04:30"/>
    <x v="25"/>
    <x v="16"/>
    <x v="0"/>
    <x v="0"/>
    <s v="dry"/>
    <n v="871.50211526999999"/>
    <s v="O2"/>
    <n v="22.06"/>
    <n v="0.216"/>
    <n v="223"/>
    <n v="712.976"/>
    <x v="0"/>
    <s v="Photo"/>
    <n v="1.2317100000000001"/>
    <n v="16.468"/>
    <n v="14.917999999999999"/>
    <n v="20.003"/>
    <n v="198.11"/>
    <n v="90"/>
    <n v="498.11"/>
    <n v="3962.1959999999999"/>
    <n v="4952.7449999999999"/>
    <n v="4.9610000000000003"/>
    <n v="91.265000000000001"/>
    <n v="30.001999999999999"/>
    <x v="0"/>
    <n v="37.901000000000003"/>
    <x v="0"/>
    <x v="0"/>
    <n v="436"/>
    <n v="558.81299999999999"/>
    <n v="108.92400000000001"/>
    <x v="1"/>
    <s v="Etching"/>
    <x v="26"/>
    <n v="1459"/>
    <n v="3646"/>
    <n v="5721"/>
    <m/>
    <n v="71.298000000000002"/>
    <s v="Si"/>
    <n v="51.41"/>
    <n v="1.0349999999999999"/>
    <x v="1"/>
    <x v="0"/>
    <n v="1.158336E+16"/>
    <n v="9.997915E+16"/>
    <n v="3.542945E+17"/>
    <n v="3.00976E+17"/>
    <n v="6.000009E+17"/>
    <n v="32198.962"/>
    <n v="0.01"/>
    <n v="103.52500000000001"/>
    <n v="915"/>
    <n v="155"/>
    <n v="126"/>
    <x v="19"/>
    <s v="none"/>
    <n v="10.881801129999999"/>
    <x v="1"/>
  </r>
  <r>
    <n v="186"/>
    <x v="28"/>
    <s v="17-02-2019 ?? 9:04:30"/>
    <x v="26"/>
    <x v="4"/>
    <x v="0"/>
    <x v="0"/>
    <s v="dry"/>
    <n v="872.20342108"/>
    <s v="O2"/>
    <n v="22.18"/>
    <n v="0.218"/>
    <n v="225"/>
    <n v="714.29499999999996"/>
    <x v="0"/>
    <s v="Photo"/>
    <n v="0.95345000000000002"/>
    <n v="15.958"/>
    <n v="15.076000000000001"/>
    <n v="19.997"/>
    <n v="206.11600000000001"/>
    <n v="90"/>
    <n v="506.11599999999999"/>
    <n v="4122.317"/>
    <n v="5152.8959999999997"/>
    <n v="5.1150000000000002"/>
    <n v="93.043000000000006"/>
    <n v="30.007000000000001"/>
    <x v="0"/>
    <n v="31.512"/>
    <x v="0"/>
    <x v="0"/>
    <n v="436"/>
    <n v="544.73699999999997"/>
    <n v="108.828"/>
    <x v="1"/>
    <s v="Etching"/>
    <x v="27"/>
    <n v="1471"/>
    <n v="3640"/>
    <n v="5685"/>
    <m/>
    <n v="71.430000000000007"/>
    <s v="Si"/>
    <n v="52.225000000000001"/>
    <n v="1.056"/>
    <x v="1"/>
    <x v="0"/>
    <n v="1.425577E+16"/>
    <n v="1.067394E+17"/>
    <n v="5.712897E+17"/>
    <n v="2.985864E+17"/>
    <n v="5.999989E+17"/>
    <n v="32302.167000000001"/>
    <n v="0.01"/>
    <n v="105.563"/>
    <n v="922"/>
    <n v="158"/>
    <n v="69"/>
    <x v="0"/>
    <s v="none"/>
    <n v="17.073170730000001"/>
    <x v="1"/>
  </r>
  <r>
    <n v="204"/>
    <x v="29"/>
    <s v="19-02-2019 ?? 9:04:30"/>
    <x v="27"/>
    <x v="20"/>
    <x v="0"/>
    <x v="0"/>
    <s v="dry"/>
    <n v="872.64408218000005"/>
    <s v="O2"/>
    <n v="22.21"/>
    <n v="0.219"/>
    <n v="226"/>
    <n v="715.31600000000003"/>
    <x v="0"/>
    <s v="Photo"/>
    <n v="0.87819000000000003"/>
    <n v="17.027000000000001"/>
    <n v="15"/>
    <n v="19.995000000000001"/>
    <n v="200.96"/>
    <n v="90"/>
    <n v="500.96"/>
    <n v="4019.1950000000002"/>
    <n v="5023.9930000000004"/>
    <n v="5.0199999999999996"/>
    <n v="91.882000000000005"/>
    <n v="29.992000000000001"/>
    <x v="0"/>
    <n v="30.914000000000001"/>
    <x v="0"/>
    <x v="0"/>
    <n v="436"/>
    <n v="546.45299999999997"/>
    <n v="108.736"/>
    <x v="1"/>
    <s v="Etching"/>
    <x v="28"/>
    <n v="1271"/>
    <n v="3652"/>
    <n v="5718"/>
    <m/>
    <n v="71.531999999999996"/>
    <s v="Si"/>
    <n v="51.485999999999997"/>
    <n v="1.0369999999999999"/>
    <x v="1"/>
    <x v="0"/>
    <n v="4877918000000000"/>
    <n v="534921800000000"/>
    <n v="2.420467E+17"/>
    <n v="3.011464E+17"/>
    <n v="6.000007E+17"/>
    <n v="32499.787"/>
    <n v="0.01"/>
    <n v="103.71599999999999"/>
    <n v="924"/>
    <n v="156"/>
    <n v="180"/>
    <x v="1"/>
    <s v="none"/>
    <n v="18.01125704"/>
    <x v="1"/>
  </r>
  <r>
    <n v="219"/>
    <x v="30"/>
    <s v="20-02-2019 ?? 9:04:30"/>
    <x v="12"/>
    <x v="0"/>
    <x v="0"/>
    <x v="0"/>
    <s v="dry"/>
    <n v="873.83772685999998"/>
    <s v="O2"/>
    <n v="22.29"/>
    <n v="0.22600000000000001"/>
    <n v="233"/>
    <n v="722.27099999999996"/>
    <x v="0"/>
    <s v="Photo"/>
    <n v="1.3675900000000001"/>
    <n v="17.506"/>
    <n v="14.965999999999999"/>
    <n v="20"/>
    <n v="197.46600000000001"/>
    <n v="89.998999999999995"/>
    <n v="497.46600000000001"/>
    <n v="3949.317"/>
    <n v="4936.6469999999999"/>
    <n v="4.9219999999999997"/>
    <n v="89.457999999999998"/>
    <n v="30.001000000000001"/>
    <x v="0"/>
    <n v="57.386000000000003"/>
    <x v="0"/>
    <x v="1"/>
    <n v="405"/>
    <n v="518.21900000000005"/>
    <n v="107.789"/>
    <x v="1"/>
    <s v="Etching"/>
    <x v="29"/>
    <n v="1421"/>
    <n v="3646"/>
    <n v="5700"/>
    <m/>
    <n v="72.227000000000004"/>
    <s v="Si"/>
    <n v="51.228999999999999"/>
    <n v="1.0309999999999999"/>
    <x v="1"/>
    <x v="0"/>
    <n v="2280824000000000"/>
    <n v="2622050000000000"/>
    <n v="1.169536E+17"/>
    <n v="2.998651E+17"/>
    <n v="6.000001E+17"/>
    <n v="32057.073"/>
    <n v="0.01"/>
    <n v="103.072"/>
    <n v="906"/>
    <n v="155"/>
    <n v="15"/>
    <x v="12"/>
    <s v="none"/>
    <n v="12.38273921"/>
    <x v="1"/>
  </r>
  <r>
    <n v="236"/>
    <x v="31"/>
    <s v="22-02-2019 ?? 9:04:30"/>
    <x v="28"/>
    <x v="21"/>
    <x v="0"/>
    <x v="0"/>
    <s v="wet"/>
    <n v="1277.8484272999999"/>
    <s v="H2O"/>
    <n v="45.01"/>
    <n v="0.22500000000000001"/>
    <n v="32"/>
    <n v="721.44100000000003"/>
    <x v="0"/>
    <s v="Photo"/>
    <n v="0.92047000000000001"/>
    <n v="20.8"/>
    <n v="14.984"/>
    <n v="19.995000000000001"/>
    <n v="202.393"/>
    <n v="89.998999999999995"/>
    <n v="502.39299999999997"/>
    <n v="4047.864"/>
    <n v="5059.83"/>
    <n v="5.0599999999999996"/>
    <n v="92.203000000000003"/>
    <n v="30.001000000000001"/>
    <x v="0"/>
    <n v="47.183"/>
    <x v="0"/>
    <x v="1"/>
    <n v="405"/>
    <n v="512.58100000000002"/>
    <n v="109.97799999999999"/>
    <x v="1"/>
    <s v="Etching"/>
    <x v="30"/>
    <n v="1431"/>
    <n v="3665"/>
    <n v="5747"/>
    <m/>
    <n v="72.144000000000005"/>
    <s v="Si"/>
    <n v="52.201000000000001"/>
    <n v="1.0549999999999999"/>
    <x v="1"/>
    <x v="0"/>
    <n v="1.021895E+16"/>
    <n v="3254083000000000"/>
    <n v="2.438131E+17"/>
    <n v="3.004199E+17"/>
    <n v="5.999997E+17"/>
    <n v="32413.504000000001"/>
    <n v="0.01"/>
    <n v="105.503"/>
    <n v="860"/>
    <n v="158"/>
    <n v="105"/>
    <x v="13"/>
    <s v="none"/>
    <n v="17.073170730000001"/>
    <x v="1"/>
  </r>
  <r>
    <n v="253"/>
    <x v="32"/>
    <s v="24-02-2019 ?? 9:04:30"/>
    <x v="29"/>
    <x v="1"/>
    <x v="0"/>
    <x v="0"/>
    <s v="wet"/>
    <n v="1282.8167358000001"/>
    <s v="H2O"/>
    <n v="45.44"/>
    <n v="0.22600000000000001"/>
    <n v="33"/>
    <n v="728.73099999999999"/>
    <x v="0"/>
    <s v="Photo"/>
    <n v="1.55183"/>
    <n v="18.047000000000001"/>
    <n v="14.95"/>
    <n v="20.001000000000001"/>
    <n v="196.47399999999999"/>
    <n v="90.001000000000005"/>
    <n v="496.47399999999999"/>
    <n v="3929.473"/>
    <n v="4911.8419999999996"/>
    <n v="4.91"/>
    <n v="89.228999999999999"/>
    <n v="30.004000000000001"/>
    <x v="0"/>
    <n v="45.597000000000001"/>
    <x v="0"/>
    <x v="2"/>
    <n v="365"/>
    <n v="478.54"/>
    <n v="107.908"/>
    <x v="1"/>
    <s v="Etching"/>
    <x v="31"/>
    <n v="1359"/>
    <n v="3668"/>
    <n v="5730"/>
    <m/>
    <n v="72.873000000000005"/>
    <s v="Si"/>
    <n v="51.198"/>
    <n v="1.03"/>
    <x v="1"/>
    <x v="0"/>
    <n v="4695525000000000"/>
    <n v="1.317511E+16"/>
    <n v="1807506000000000"/>
    <n v="2.98064E+17"/>
    <n v="5.999995E+17"/>
    <n v="32446.177"/>
    <n v="0.01"/>
    <n v="102.995"/>
    <n v="881"/>
    <n v="154"/>
    <n v="114"/>
    <x v="14"/>
    <s v="none"/>
    <n v="10.31894934"/>
    <x v="1"/>
  </r>
  <r>
    <n v="270"/>
    <x v="33"/>
    <s v="26-02-2019 ?? 9:04:30"/>
    <x v="30"/>
    <x v="2"/>
    <x v="0"/>
    <x v="0"/>
    <s v="wet"/>
    <n v="1278.7669619000001"/>
    <s v="H2O"/>
    <n v="44.56"/>
    <n v="0.216"/>
    <n v="23"/>
    <n v="707.05700000000002"/>
    <x v="0"/>
    <s v="Photo"/>
    <n v="1.01397"/>
    <n v="20.058"/>
    <n v="14.917"/>
    <n v="20"/>
    <n v="198.523"/>
    <n v="90"/>
    <n v="498.52300000000002"/>
    <n v="3970.4520000000002"/>
    <n v="4963.0649999999996"/>
    <n v="4.95"/>
    <n v="91.486999999999995"/>
    <n v="29.998999999999999"/>
    <x v="0"/>
    <n v="23.963999999999999"/>
    <x v="0"/>
    <x v="2"/>
    <n v="365"/>
    <n v="476.35700000000003"/>
    <n v="104.63200000000001"/>
    <x v="1"/>
    <s v="Etching"/>
    <x v="32"/>
    <n v="1368"/>
    <n v="3632"/>
    <n v="5683"/>
    <m/>
    <n v="70.706000000000003"/>
    <s v="Si"/>
    <n v="49.944000000000003"/>
    <n v="0.999"/>
    <x v="1"/>
    <x v="0"/>
    <n v="4331557000000000"/>
    <n v="1.810813E+16"/>
    <n v="1.173134E+17"/>
    <n v="2.997416E+17"/>
    <n v="6.00001E+17"/>
    <n v="32141.981"/>
    <n v="0.01"/>
    <n v="99.858999999999995"/>
    <n v="900"/>
    <n v="150"/>
    <n v="15"/>
    <x v="15"/>
    <s v="none"/>
    <n v="12.945590989999999"/>
    <x v="1"/>
  </r>
  <r>
    <n v="288"/>
    <x v="34"/>
    <s v="28-02-2019 ?? 9:04:30"/>
    <x v="31"/>
    <x v="16"/>
    <x v="0"/>
    <x v="0"/>
    <s v="wet"/>
    <n v="1268.1054265"/>
    <s v="H2O"/>
    <n v="45.07"/>
    <n v="0.215"/>
    <n v="22"/>
    <n v="707.17899999999997"/>
    <x v="0"/>
    <s v="Photo"/>
    <n v="1.0238400000000001"/>
    <n v="17.587"/>
    <n v="14.949"/>
    <n v="20"/>
    <n v="204.26599999999999"/>
    <n v="90"/>
    <n v="504.26600000000002"/>
    <n v="4085.33"/>
    <n v="5106.6620000000003"/>
    <n v="5.0830000000000002"/>
    <n v="93.227000000000004"/>
    <n v="29.994"/>
    <x v="0"/>
    <n v="28.001000000000001"/>
    <x v="0"/>
    <x v="2"/>
    <n v="365"/>
    <n v="469.58600000000001"/>
    <n v="106.17400000000001"/>
    <x v="1"/>
    <s v="Etching"/>
    <x v="33"/>
    <n v="1433"/>
    <n v="3643"/>
    <n v="5690"/>
    <m/>
    <n v="70.718000000000004"/>
    <s v="Si"/>
    <n v="50.423999999999999"/>
    <n v="1.0109999999999999"/>
    <x v="1"/>
    <x v="0"/>
    <n v="6909171000000000"/>
    <n v="5.426149E+16"/>
    <n v="1.865029E+17"/>
    <n v="3.006733E+17"/>
    <n v="6.000003E+17"/>
    <n v="32241.425999999999"/>
    <n v="0.01"/>
    <n v="101.06100000000001"/>
    <n v="867"/>
    <n v="152"/>
    <n v="42"/>
    <x v="16"/>
    <s v="none"/>
    <n v="13.508442779999999"/>
    <x v="1"/>
  </r>
  <r>
    <n v="2"/>
    <x v="35"/>
    <s v="17-02-2019 ?? 9:04:30"/>
    <x v="0"/>
    <x v="6"/>
    <x v="0"/>
    <x v="0"/>
    <s v="dry"/>
    <n v="1218.1845510999999"/>
    <s v="H2O"/>
    <n v="31.86"/>
    <n v="0.19400000000000001"/>
    <n v="137"/>
    <n v="696.79200000000003"/>
    <x v="0"/>
    <s v="Photo"/>
    <n v="0.96160999999999996"/>
    <n v="14.722"/>
    <n v="15.058999999999999"/>
    <n v="19.995000000000001"/>
    <n v="198.74700000000001"/>
    <n v="89.998000000000005"/>
    <n v="492.19600000000003"/>
    <n v="3960.739"/>
    <n v="5065.1970000000001"/>
    <n v="5.0579999999999998"/>
    <n v="92.334000000000003"/>
    <n v="29.997"/>
    <x v="1"/>
    <n v="29.652999999999999"/>
    <x v="0"/>
    <x v="1"/>
    <n v="405"/>
    <n v="501.89400000000001"/>
    <n v="107.102"/>
    <x v="2"/>
    <s v="Etching"/>
    <x v="34"/>
    <n v="1574"/>
    <n v="3657"/>
    <n v="5680"/>
    <m/>
    <n v="69.561000000000007"/>
    <s v="Si"/>
    <n v="52.283000000000001"/>
    <n v="1.0509999999999999"/>
    <x v="2"/>
    <x v="0"/>
    <n v="9705928000000000"/>
    <n v="1.389326E+17"/>
    <n v="3.838008E+17"/>
    <n v="3.017903E+17"/>
    <n v="6.000012E+17"/>
    <n v="31580.213"/>
    <n v="0.01"/>
    <n v="104.32299999999999"/>
    <n v="919"/>
    <n v="154"/>
    <n v="102"/>
    <x v="0"/>
    <s v="none"/>
    <m/>
    <x v="2"/>
  </r>
  <r>
    <n v="11"/>
    <x v="36"/>
    <s v="18-02-2019 ?? 9:04:30"/>
    <x v="17"/>
    <x v="14"/>
    <x v="0"/>
    <x v="0"/>
    <s v="dry"/>
    <n v="1058.8279726999999"/>
    <s v="O2"/>
    <n v="32.409999999999997"/>
    <n v="0.20899999999999999"/>
    <n v="114"/>
    <n v="707.44"/>
    <x v="0"/>
    <s v="Photo"/>
    <n v="1.81419"/>
    <n v="16.920999999999999"/>
    <n v="15.102"/>
    <n v="19.995000000000001"/>
    <n v="198.22499999999999"/>
    <n v="90"/>
    <n v="503.18099999999998"/>
    <n v="4084.9389999999999"/>
    <n v="4933.8289999999997"/>
    <n v="5.0609999999999999"/>
    <n v="90.515000000000001"/>
    <n v="30.010999999999999"/>
    <x v="1"/>
    <n v="43.579000000000001"/>
    <x v="0"/>
    <x v="1"/>
    <n v="405"/>
    <n v="472.85300000000001"/>
    <n v="106.798"/>
    <x v="2"/>
    <s v="Etching"/>
    <x v="35"/>
    <n v="1399"/>
    <n v="3648"/>
    <n v="5735"/>
    <m/>
    <n v="70.340999999999994"/>
    <s v="Si"/>
    <n v="51.052"/>
    <n v="1.06"/>
    <x v="2"/>
    <x v="0"/>
    <n v="5931327000000000"/>
    <n v="9.218457E+16"/>
    <n v="1.203848E+17"/>
    <n v="2.998575E+17"/>
    <n v="6.000007E+17"/>
    <n v="31490.991999999998"/>
    <n v="0.01"/>
    <n v="105.795"/>
    <n v="890"/>
    <n v="154"/>
    <n v="91"/>
    <x v="11"/>
    <s v="none"/>
    <m/>
    <x v="2"/>
  </r>
  <r>
    <n v="20"/>
    <x v="37"/>
    <s v="18-02-2019 ?? 9:04:30"/>
    <x v="17"/>
    <x v="12"/>
    <x v="0"/>
    <x v="0"/>
    <s v="wet"/>
    <n v="1035.6123981000001"/>
    <s v="H2O"/>
    <n v="39.840000000000003"/>
    <n v="0.22"/>
    <n v="126"/>
    <n v="697.495"/>
    <x v="0"/>
    <s v="Photo"/>
    <n v="1.37351"/>
    <n v="17.716999999999999"/>
    <n v="15.013"/>
    <n v="19.989999999999998"/>
    <n v="201.96600000000001"/>
    <n v="90"/>
    <n v="500.52100000000002"/>
    <n v="4004.511"/>
    <n v="4966.4549999999999"/>
    <n v="4.9880000000000004"/>
    <n v="91.712000000000003"/>
    <n v="29.997"/>
    <x v="1"/>
    <n v="41.354999999999997"/>
    <x v="0"/>
    <x v="2"/>
    <n v="365"/>
    <n v="522.11800000000005"/>
    <n v="108.789"/>
    <x v="2"/>
    <s v="Etching"/>
    <x v="36"/>
    <n v="1374"/>
    <n v="3651"/>
    <n v="5724"/>
    <m/>
    <n v="70.391999999999996"/>
    <s v="Si"/>
    <n v="50.488"/>
    <n v="1.056"/>
    <x v="2"/>
    <x v="0"/>
    <n v="1.2751E+16"/>
    <n v="7.655506E+16"/>
    <n v="5.940849E+17"/>
    <n v="2.993792E+17"/>
    <n v="6.000018E+17"/>
    <n v="31929.508999999998"/>
    <n v="0.01"/>
    <n v="102.57599999999999"/>
    <n v="893"/>
    <n v="154"/>
    <n v="114"/>
    <x v="11"/>
    <s v="none"/>
    <m/>
    <x v="2"/>
  </r>
  <r>
    <n v="36"/>
    <x v="38"/>
    <s v="20-02-2019 ?? 9:04:30"/>
    <x v="18"/>
    <x v="13"/>
    <x v="0"/>
    <x v="0"/>
    <s v="wet"/>
    <n v="1041.2494383000001"/>
    <s v="O2"/>
    <n v="33.549999999999997"/>
    <n v="0.19400000000000001"/>
    <n v="80"/>
    <n v="701.46"/>
    <x v="0"/>
    <s v="Photo"/>
    <n v="1.28498"/>
    <n v="13.394"/>
    <n v="15.180999999999999"/>
    <n v="20"/>
    <n v="194.798"/>
    <n v="90"/>
    <n v="496.399"/>
    <n v="4031.3789999999999"/>
    <n v="5026.4560000000001"/>
    <n v="5.101"/>
    <n v="92.813000000000002"/>
    <n v="30.001000000000001"/>
    <x v="1"/>
    <n v="38.097000000000001"/>
    <x v="0"/>
    <x v="1"/>
    <n v="405"/>
    <n v="507.892"/>
    <n v="108.504"/>
    <x v="2"/>
    <s v="Etching"/>
    <x v="37"/>
    <n v="1411"/>
    <n v="3668"/>
    <n v="5720"/>
    <m/>
    <n v="72.287999999999997"/>
    <s v="Si"/>
    <n v="50.875"/>
    <n v="1.036"/>
    <x v="2"/>
    <x v="0"/>
    <n v="1.582254E+16"/>
    <n v="1.018657E+17"/>
    <n v="1.195812E+18"/>
    <n v="3.034526E+17"/>
    <n v="5.999999E+17"/>
    <n v="31575.591"/>
    <n v="0.01"/>
    <n v="101.321"/>
    <n v="916"/>
    <n v="149"/>
    <n v="110"/>
    <x v="12"/>
    <s v="none"/>
    <m/>
    <x v="2"/>
  </r>
  <r>
    <n v="45"/>
    <x v="39"/>
    <s v="21-02-2019 ?? 9:04:30"/>
    <x v="2"/>
    <x v="19"/>
    <x v="0"/>
    <x v="0"/>
    <s v="dry"/>
    <n v="1181.2604802000001"/>
    <s v="O2"/>
    <n v="34.65"/>
    <n v="0.216"/>
    <n v="41"/>
    <n v="712.66800000000001"/>
    <x v="0"/>
    <s v="Photo"/>
    <n v="0.67018"/>
    <n v="14.098000000000001"/>
    <n v="14.961"/>
    <n v="19.997"/>
    <n v="198.47"/>
    <n v="90"/>
    <n v="504.80399999999997"/>
    <n v="4012.451"/>
    <n v="5045.0110000000004"/>
    <n v="5.0129999999999999"/>
    <n v="90.448999999999998"/>
    <n v="29.998999999999999"/>
    <x v="1"/>
    <n v="53.539000000000001"/>
    <x v="0"/>
    <x v="2"/>
    <n v="436"/>
    <n v="541.01199999999994"/>
    <n v="107.664"/>
    <x v="2"/>
    <s v="Etching"/>
    <x v="38"/>
    <n v="1523"/>
    <n v="3664"/>
    <n v="5708"/>
    <m/>
    <n v="70.497"/>
    <s v="Si"/>
    <n v="51.628"/>
    <n v="1.0269999999999999"/>
    <x v="2"/>
    <x v="0"/>
    <n v="1.625617E+16"/>
    <n v="2.134598E+17"/>
    <n v="4.598518E+17"/>
    <n v="3.023853E+17"/>
    <n v="5.999995E+17"/>
    <n v="31710.986000000001"/>
    <n v="0.01"/>
    <n v="105.264"/>
    <n v="930"/>
    <n v="152"/>
    <n v="89"/>
    <x v="2"/>
    <s v="none"/>
    <m/>
    <x v="2"/>
  </r>
  <r>
    <n v="54"/>
    <x v="40"/>
    <s v="22-02-2019 ?? 9:04:30"/>
    <x v="19"/>
    <x v="19"/>
    <x v="0"/>
    <x v="0"/>
    <s v="wet"/>
    <n v="1039.3672587000001"/>
    <s v="O2"/>
    <n v="36.92"/>
    <n v="0.19700000000000001"/>
    <n v="59"/>
    <n v="715.505"/>
    <x v="0"/>
    <s v="Photo"/>
    <n v="1.3150299999999999"/>
    <n v="15.842000000000001"/>
    <n v="14.788"/>
    <n v="20.009"/>
    <n v="201.19200000000001"/>
    <n v="90"/>
    <n v="500.84800000000001"/>
    <n v="3987.067"/>
    <n v="4970.2610000000004"/>
    <n v="5.0140000000000002"/>
    <n v="92.849000000000004"/>
    <n v="30.007000000000001"/>
    <x v="1"/>
    <n v="47.186999999999998"/>
    <x v="0"/>
    <x v="1"/>
    <n v="365"/>
    <n v="516.87699999999995"/>
    <n v="109.05500000000001"/>
    <x v="2"/>
    <s v="Etching"/>
    <x v="39"/>
    <n v="1487"/>
    <n v="3634"/>
    <n v="5737"/>
    <m/>
    <n v="70.466999999999999"/>
    <s v="Si"/>
    <n v="51.33"/>
    <n v="1.024"/>
    <x v="2"/>
    <x v="0"/>
    <n v="1.73481E+16"/>
    <n v="8.088527E+16"/>
    <n v="5.51102E+17"/>
    <n v="2.990091E+17"/>
    <n v="6E+17"/>
    <n v="32021.918000000001"/>
    <n v="0.01"/>
    <n v="102.771"/>
    <n v="909"/>
    <n v="153"/>
    <n v="83"/>
    <x v="13"/>
    <s v="none"/>
    <n v="15.19699812"/>
    <x v="2"/>
  </r>
  <r>
    <n v="71"/>
    <x v="41"/>
    <s v="24-02-2019 ?? 9:04:30"/>
    <x v="20"/>
    <x v="9"/>
    <x v="0"/>
    <x v="0"/>
    <s v="dry"/>
    <n v="1139.6615652"/>
    <s v="O2"/>
    <n v="38.15"/>
    <n v="0.19500000000000001"/>
    <n v="124"/>
    <n v="710.61900000000003"/>
    <x v="0"/>
    <s v="Photo"/>
    <n v="1.52528"/>
    <n v="15.093999999999999"/>
    <n v="14.951000000000001"/>
    <n v="19.995000000000001"/>
    <n v="201.047"/>
    <n v="90"/>
    <n v="502.69499999999999"/>
    <n v="3999.5880000000002"/>
    <n v="5030.5429999999997"/>
    <n v="5.09"/>
    <n v="90.234999999999999"/>
    <n v="29.991"/>
    <x v="1"/>
    <n v="38.862000000000002"/>
    <x v="0"/>
    <x v="0"/>
    <n v="365"/>
    <n v="547.00400000000002"/>
    <n v="107.44199999999999"/>
    <x v="2"/>
    <s v="Etching"/>
    <x v="40"/>
    <n v="1431"/>
    <n v="3662"/>
    <n v="5695"/>
    <m/>
    <n v="70.397000000000006"/>
    <s v="Si"/>
    <n v="51.179000000000002"/>
    <n v="1.01"/>
    <x v="2"/>
    <x v="0"/>
    <n v="9527881000000000"/>
    <n v="8.838741E+16"/>
    <n v="4.288008E+17"/>
    <n v="2.990446E+17"/>
    <n v="5.999992E+17"/>
    <n v="31335.445"/>
    <n v="0.01"/>
    <n v="104.221"/>
    <n v="906"/>
    <n v="154"/>
    <n v="113"/>
    <x v="14"/>
    <s v="none"/>
    <n v="19.887429640000001"/>
    <x v="2"/>
  </r>
  <r>
    <n v="79"/>
    <x v="42"/>
    <s v="25-02-2019 ?? 9:04:30"/>
    <x v="4"/>
    <x v="10"/>
    <x v="0"/>
    <x v="0"/>
    <s v="wet"/>
    <n v="990.35940917999994"/>
    <s v="H2O"/>
    <n v="25.35"/>
    <n v="0.19900000000000001"/>
    <n v="84"/>
    <n v="692.75900000000001"/>
    <x v="0"/>
    <s v="Photo"/>
    <n v="1.7684899999999999"/>
    <n v="12.462999999999999"/>
    <n v="14.846"/>
    <n v="19.988"/>
    <n v="201.946"/>
    <n v="90.001000000000005"/>
    <n v="502.29300000000001"/>
    <n v="4055.498"/>
    <n v="5126.1499999999996"/>
    <n v="4.9640000000000004"/>
    <n v="93.548000000000002"/>
    <n v="30.010999999999999"/>
    <x v="1"/>
    <n v="42.219000000000001"/>
    <x v="0"/>
    <x v="2"/>
    <n v="405"/>
    <n v="567.67899999999997"/>
    <n v="108.401"/>
    <x v="2"/>
    <s v="Etching"/>
    <x v="41"/>
    <n v="1457"/>
    <n v="3663"/>
    <n v="5724"/>
    <m/>
    <n v="69.84"/>
    <s v="Si"/>
    <n v="51.573"/>
    <n v="1.042"/>
    <x v="2"/>
    <x v="0"/>
    <n v="8756849000000000"/>
    <n v="1.575852E+17"/>
    <n v="9.485446E+17"/>
    <n v="2.98837E+17"/>
    <n v="6E+17"/>
    <n v="31269.035"/>
    <n v="0.01"/>
    <n v="103.405"/>
    <n v="909"/>
    <n v="159"/>
    <n v="96"/>
    <x v="4"/>
    <s v="none"/>
    <n v="12.945590989999999"/>
    <x v="2"/>
  </r>
  <r>
    <n v="88"/>
    <x v="43"/>
    <s v="26-02-2019 ?? 9:04:30"/>
    <x v="21"/>
    <x v="22"/>
    <x v="0"/>
    <x v="0"/>
    <s v="wet"/>
    <n v="978.91083470000001"/>
    <s v="O2"/>
    <n v="41.78"/>
    <n v="0.20899999999999999"/>
    <n v="137"/>
    <n v="712.447"/>
    <x v="0"/>
    <s v="Photo"/>
    <n v="1.64046"/>
    <n v="12.766"/>
    <n v="15.042"/>
    <n v="19.995999999999999"/>
    <n v="202.96199999999999"/>
    <n v="90"/>
    <n v="500.51100000000002"/>
    <n v="4013.95"/>
    <n v="4928.8410000000003"/>
    <n v="5.0469999999999997"/>
    <n v="89.94"/>
    <n v="30.010999999999999"/>
    <x v="1"/>
    <n v="38.046999999999997"/>
    <x v="0"/>
    <x v="0"/>
    <n v="436"/>
    <n v="463.791"/>
    <n v="109.986"/>
    <x v="2"/>
    <s v="Etching"/>
    <x v="42"/>
    <n v="1427"/>
    <n v="3665"/>
    <n v="5691"/>
    <m/>
    <n v="71.344999999999999"/>
    <s v="Si"/>
    <n v="50.984000000000002"/>
    <n v="1.0229999999999999"/>
    <x v="2"/>
    <x v="0"/>
    <n v="6233876000000000"/>
    <n v="7.037664E+16"/>
    <n v="5.947363E+17"/>
    <n v="2.989103E+17"/>
    <n v="5.999991E+17"/>
    <n v="31994.968000000001"/>
    <n v="0.01"/>
    <n v="103.206"/>
    <n v="893"/>
    <n v="155"/>
    <n v="102"/>
    <x v="15"/>
    <s v="none"/>
    <n v="15.00938086"/>
    <x v="2"/>
  </r>
  <r>
    <n v="97"/>
    <x v="44"/>
    <s v="27-02-2019 ?? 9:04:30"/>
    <x v="5"/>
    <x v="20"/>
    <x v="0"/>
    <x v="0"/>
    <s v="dry"/>
    <n v="998.69088337000005"/>
    <s v="H2O"/>
    <n v="34.880000000000003"/>
    <n v="0.214"/>
    <n v="102"/>
    <n v="691.28200000000004"/>
    <x v="0"/>
    <s v="Photo"/>
    <n v="0.92508999999999997"/>
    <n v="16.062000000000001"/>
    <n v="15.022"/>
    <n v="19.998999999999999"/>
    <n v="200.31"/>
    <n v="90"/>
    <n v="499.75599999999997"/>
    <n v="4106.7969999999996"/>
    <n v="5056.3729999999996"/>
    <n v="5.0209999999999999"/>
    <n v="89.811000000000007"/>
    <n v="29.986000000000001"/>
    <x v="1"/>
    <n v="25.99"/>
    <x v="0"/>
    <x v="0"/>
    <n v="365"/>
    <n v="534.80399999999997"/>
    <n v="106.88800000000001"/>
    <x v="2"/>
    <s v="Etching"/>
    <x v="43"/>
    <n v="1442"/>
    <n v="3657"/>
    <n v="5718"/>
    <m/>
    <n v="70.998000000000005"/>
    <s v="Si"/>
    <n v="51.384"/>
    <n v="1.038"/>
    <x v="2"/>
    <x v="0"/>
    <n v="1.478757E+16"/>
    <n v="6.287714E+16"/>
    <n v="5.660627E+17"/>
    <n v="2.997258E+17"/>
    <n v="5.999999E+17"/>
    <n v="32238.201000000001"/>
    <n v="0.01"/>
    <n v="100.77200000000001"/>
    <n v="901"/>
    <n v="155"/>
    <n v="70"/>
    <x v="5"/>
    <s v="none"/>
    <n v="20.82551595"/>
    <x v="2"/>
  </r>
  <r>
    <n v="105"/>
    <x v="45"/>
    <s v="28-02-2019 ?? 9:04:30"/>
    <x v="22"/>
    <x v="23"/>
    <x v="0"/>
    <x v="0"/>
    <s v="dry"/>
    <n v="1164.5443147000001"/>
    <s v="O2"/>
    <n v="35.119999999999997"/>
    <n v="0.21"/>
    <n v="41"/>
    <n v="701.30499999999995"/>
    <x v="0"/>
    <s v="Photo"/>
    <n v="1.85503"/>
    <n v="17.588999999999999"/>
    <n v="14.942"/>
    <n v="20.001000000000001"/>
    <n v="200.81399999999999"/>
    <n v="90"/>
    <n v="502.71699999999998"/>
    <n v="4014.51"/>
    <n v="4981.5410000000002"/>
    <n v="4.9729999999999999"/>
    <n v="91.474999999999994"/>
    <n v="30.009"/>
    <x v="1"/>
    <n v="42.470999999999997"/>
    <x v="0"/>
    <x v="2"/>
    <n v="436"/>
    <n v="522.07600000000002"/>
    <n v="111.245"/>
    <x v="2"/>
    <s v="Etching"/>
    <x v="44"/>
    <n v="1537"/>
    <n v="3674"/>
    <n v="5726"/>
    <m/>
    <n v="71.210999999999999"/>
    <s v="Si"/>
    <n v="50.802999999999997"/>
    <n v="1.04"/>
    <x v="2"/>
    <x v="0"/>
    <n v="1.197562E+16"/>
    <n v="1.239931E+17"/>
    <n v="2.274753E+17"/>
    <n v="2.975455E+17"/>
    <n v="5.999997E+17"/>
    <n v="32563.022000000001"/>
    <n v="0.01"/>
    <n v="100.521"/>
    <n v="901"/>
    <n v="152"/>
    <n v="153"/>
    <x v="16"/>
    <s v="none"/>
    <n v="21.013133209999999"/>
    <x v="2"/>
  </r>
  <r>
    <n v="113"/>
    <x v="46"/>
    <s v="01-03-2019 ?? 9:04:30"/>
    <x v="6"/>
    <x v="17"/>
    <x v="0"/>
    <x v="0"/>
    <s v="wet"/>
    <n v="1175.5824928"/>
    <s v="O2"/>
    <n v="31.07"/>
    <n v="0.218"/>
    <n v="116"/>
    <n v="702.64099999999996"/>
    <x v="0"/>
    <s v="Photo"/>
    <n v="0.90483000000000002"/>
    <n v="15.221"/>
    <n v="14.93"/>
    <n v="19.995000000000001"/>
    <n v="202.11799999999999"/>
    <n v="90.001000000000005"/>
    <n v="504.10300000000001"/>
    <n v="4025.8560000000002"/>
    <n v="5031.9889999999996"/>
    <n v="4.8879999999999999"/>
    <n v="91.968999999999994"/>
    <n v="30.006"/>
    <x v="1"/>
    <n v="47.597999999999999"/>
    <x v="0"/>
    <x v="2"/>
    <n v="365"/>
    <n v="532.20000000000005"/>
    <n v="106.63200000000001"/>
    <x v="2"/>
    <s v="Etching"/>
    <x v="45"/>
    <n v="1568"/>
    <n v="3653"/>
    <n v="5729"/>
    <m/>
    <n v="71.230999999999995"/>
    <s v="Si"/>
    <n v="50.845999999999997"/>
    <n v="1.0049999999999999"/>
    <x v="2"/>
    <x v="0"/>
    <n v="1.044283E+16"/>
    <n v="1.507393E+16"/>
    <n v="6.473188E+17"/>
    <n v="2.983347E+17"/>
    <n v="5.999989E+17"/>
    <n v="31057.895"/>
    <n v="0.01"/>
    <n v="102.598"/>
    <n v="898"/>
    <n v="152"/>
    <n v="96"/>
    <x v="6"/>
    <s v="none"/>
    <n v="13.13320826"/>
    <x v="2"/>
  </r>
  <r>
    <n v="121"/>
    <x v="47"/>
    <s v="02-03-2019 ?? 9:04:30"/>
    <x v="7"/>
    <x v="6"/>
    <x v="0"/>
    <x v="0"/>
    <s v="wet"/>
    <n v="1087.5661521"/>
    <s v="O2"/>
    <n v="32.51"/>
    <n v="0.20599999999999999"/>
    <n v="187"/>
    <n v="711.48"/>
    <x v="0"/>
    <s v="Photo"/>
    <n v="0.89268999999999998"/>
    <n v="11.919"/>
    <n v="15.163"/>
    <n v="19.992999999999999"/>
    <n v="199.09899999999999"/>
    <n v="89.998999999999995"/>
    <n v="502.524"/>
    <n v="4101.9840000000004"/>
    <n v="4993.4279999999999"/>
    <n v="4.9749999999999996"/>
    <n v="91.388000000000005"/>
    <n v="29.995000000000001"/>
    <x v="1"/>
    <n v="44.609000000000002"/>
    <x v="0"/>
    <x v="1"/>
    <n v="405"/>
    <n v="526.27099999999996"/>
    <n v="106.244"/>
    <x v="2"/>
    <s v="Etching"/>
    <x v="46"/>
    <n v="1605"/>
    <n v="3665"/>
    <n v="5711"/>
    <m/>
    <n v="71.105000000000004"/>
    <s v="Si"/>
    <n v="51.201000000000001"/>
    <n v="1.0229999999999999"/>
    <x v="2"/>
    <x v="0"/>
    <n v="1.136999E+16"/>
    <n v="7.247724E+16"/>
    <n v="8.049362E+17"/>
    <n v="2.992664E+17"/>
    <n v="6.000001E+17"/>
    <n v="32015.142"/>
    <n v="0.01"/>
    <n v="103.175"/>
    <n v="874"/>
    <n v="155"/>
    <n v="117"/>
    <x v="7"/>
    <s v="none"/>
    <n v="19.512195120000001"/>
    <x v="2"/>
  </r>
  <r>
    <n v="130"/>
    <x v="48"/>
    <s v="02-03-2019 ?? 9:04:30"/>
    <x v="7"/>
    <x v="12"/>
    <x v="0"/>
    <x v="0"/>
    <s v="wet"/>
    <n v="1080.0871284"/>
    <s v="H2O"/>
    <n v="31.04"/>
    <n v="0.19400000000000001"/>
    <n v="128"/>
    <n v="710.88599999999997"/>
    <x v="0"/>
    <s v="Photo"/>
    <n v="0.61556"/>
    <n v="16.103000000000002"/>
    <n v="15.016999999999999"/>
    <n v="19.995000000000001"/>
    <n v="200.63"/>
    <n v="90"/>
    <n v="502.327"/>
    <n v="3984.7150000000001"/>
    <n v="4883.3490000000002"/>
    <n v="5.0289999999999999"/>
    <n v="92.147999999999996"/>
    <n v="30.004999999999999"/>
    <x v="1"/>
    <n v="44.947000000000003"/>
    <x v="0"/>
    <x v="1"/>
    <n v="436"/>
    <n v="512.78899999999999"/>
    <n v="111.526"/>
    <x v="2"/>
    <s v="Etching"/>
    <x v="47"/>
    <n v="1527"/>
    <n v="3701"/>
    <n v="5702"/>
    <m/>
    <n v="70.793999999999997"/>
    <s v="Si"/>
    <n v="50.944000000000003"/>
    <n v="1.026"/>
    <x v="2"/>
    <x v="0"/>
    <n v="1.226493E+16"/>
    <n v="8.839359E+16"/>
    <n v="6.373524E+17"/>
    <n v="2.993842E+17"/>
    <n v="6.000006E+17"/>
    <n v="32222.226999999999"/>
    <n v="0.01"/>
    <n v="104.658"/>
    <n v="893"/>
    <n v="157"/>
    <n v="83"/>
    <x v="7"/>
    <s v="none"/>
    <n v="12.945590989999999"/>
    <x v="2"/>
  </r>
  <r>
    <n v="137"/>
    <x v="49"/>
    <s v="03-03-2019 ?? 9:04:30"/>
    <x v="23"/>
    <x v="24"/>
    <x v="0"/>
    <x v="0"/>
    <s v="dry"/>
    <n v="1193.1780914999999"/>
    <s v="O2"/>
    <n v="34.26"/>
    <n v="0.20300000000000001"/>
    <n v="70"/>
    <n v="709.62900000000002"/>
    <x v="0"/>
    <s v="Photo"/>
    <n v="0.60662000000000005"/>
    <n v="15.465"/>
    <n v="14.84"/>
    <n v="20.001000000000001"/>
    <n v="200.85499999999999"/>
    <n v="90"/>
    <n v="498.38099999999997"/>
    <n v="4061.9639999999999"/>
    <n v="5037.0309999999999"/>
    <n v="4.9729999999999999"/>
    <n v="92.887"/>
    <n v="29.998000000000001"/>
    <x v="1"/>
    <n v="45.432000000000002"/>
    <x v="0"/>
    <x v="1"/>
    <n v="436"/>
    <n v="494.74299999999999"/>
    <n v="107.334"/>
    <x v="2"/>
    <s v="Etching"/>
    <x v="48"/>
    <n v="1576"/>
    <n v="3651"/>
    <n v="5690"/>
    <m/>
    <n v="70.840999999999994"/>
    <s v="Si"/>
    <n v="50.725999999999999"/>
    <n v="1.036"/>
    <x v="2"/>
    <x v="0"/>
    <n v="1.734001E+16"/>
    <n v="9.952238E+16"/>
    <n v="-6.118E+16"/>
    <n v="3.00245E+17"/>
    <n v="5.999995E+17"/>
    <n v="32374.895"/>
    <n v="0.01"/>
    <n v="104.18"/>
    <n v="898"/>
    <n v="155"/>
    <n v="79"/>
    <x v="17"/>
    <s v="none"/>
    <n v="13.32082552"/>
    <x v="2"/>
  </r>
  <r>
    <n v="160"/>
    <x v="50"/>
    <s v="06-03-2019 ?? 9:04:30"/>
    <x v="9"/>
    <x v="3"/>
    <x v="0"/>
    <x v="0"/>
    <s v="dry"/>
    <n v="872.03028759999995"/>
    <s v="O2"/>
    <n v="22.19"/>
    <n v="0.217"/>
    <n v="224"/>
    <n v="713.21"/>
    <x v="0"/>
    <s v="Photo"/>
    <n v="0.65737999999999996"/>
    <n v="16.673999999999999"/>
    <n v="15.07"/>
    <n v="20"/>
    <n v="200.22399999999999"/>
    <n v="89.998999999999995"/>
    <n v="500.22399999999999"/>
    <n v="4004.471"/>
    <n v="5005.5889999999999"/>
    <n v="5.008"/>
    <n v="91.55"/>
    <n v="30.001999999999999"/>
    <x v="1"/>
    <n v="29.196999999999999"/>
    <x v="0"/>
    <x v="0"/>
    <n v="436"/>
    <n v="551.22400000000005"/>
    <n v="108.837"/>
    <x v="2"/>
    <s v="Etching"/>
    <x v="49"/>
    <n v="1438"/>
    <n v="3642"/>
    <n v="5693"/>
    <m/>
    <n v="71.320999999999998"/>
    <s v="Si"/>
    <n v="51.618000000000002"/>
    <n v="1.04"/>
    <x v="2"/>
    <x v="0"/>
    <n v="1.383882E+16"/>
    <n v="1.012437E+17"/>
    <n v="6.494525E+17"/>
    <n v="3.000008E+17"/>
    <n v="6.000011E+17"/>
    <n v="32300.914000000001"/>
    <n v="0.01"/>
    <n v="104.045"/>
    <n v="917"/>
    <n v="156"/>
    <n v="87"/>
    <x v="9"/>
    <s v="none"/>
    <n v="15.19699812"/>
    <x v="2"/>
  </r>
  <r>
    <n v="169"/>
    <x v="51"/>
    <s v="07-03-2019 ?? 9:04:30"/>
    <x v="25"/>
    <x v="9"/>
    <x v="0"/>
    <x v="0"/>
    <s v="dry"/>
    <n v="871.50470097000004"/>
    <s v="O2"/>
    <n v="22.05"/>
    <n v="0.219"/>
    <n v="226"/>
    <n v="715.56399999999996"/>
    <x v="0"/>
    <s v="Photo"/>
    <n v="0.71338999999999997"/>
    <n v="17.202000000000002"/>
    <n v="15.109"/>
    <n v="20.006"/>
    <n v="200.09700000000001"/>
    <n v="90"/>
    <n v="500.09699999999998"/>
    <n v="4001.9380000000001"/>
    <n v="5002.4219999999996"/>
    <n v="4.9989999999999997"/>
    <n v="91.5"/>
    <n v="29.995999999999999"/>
    <x v="1"/>
    <n v="34.094000000000001"/>
    <x v="0"/>
    <x v="0"/>
    <n v="436"/>
    <n v="554.71699999999998"/>
    <n v="109.182"/>
    <x v="2"/>
    <s v="Etching"/>
    <x v="50"/>
    <n v="1497"/>
    <n v="3651"/>
    <n v="5688"/>
    <m/>
    <n v="71.555999999999997"/>
    <s v="Si"/>
    <n v="51.932000000000002"/>
    <n v="1.048"/>
    <x v="2"/>
    <x v="0"/>
    <n v="2.111969E+16"/>
    <n v="3969424000000000"/>
    <n v="6118652000000000"/>
    <n v="2.994985E+17"/>
    <n v="6.000002E+17"/>
    <n v="32203.539000000001"/>
    <n v="0.01"/>
    <n v="104.83"/>
    <n v="916"/>
    <n v="157"/>
    <n v="153"/>
    <x v="19"/>
    <s v="none"/>
    <n v="16.885553470000001"/>
    <x v="2"/>
  </r>
  <r>
    <n v="178"/>
    <x v="52"/>
    <s v="08-03-2019 ?? 9:04:30"/>
    <x v="10"/>
    <x v="25"/>
    <x v="0"/>
    <x v="0"/>
    <s v="dry"/>
    <n v="871.87633820999997"/>
    <s v="O2"/>
    <n v="22.18"/>
    <n v="0.214"/>
    <n v="221"/>
    <n v="711.08600000000001"/>
    <x v="0"/>
    <s v="Photo"/>
    <n v="1.15825"/>
    <n v="16.265999999999998"/>
    <n v="15.074999999999999"/>
    <n v="19.995000000000001"/>
    <n v="204.393"/>
    <n v="90"/>
    <n v="504.39299999999997"/>
    <n v="4087.8679999999999"/>
    <n v="5109.835"/>
    <n v="5.1180000000000003"/>
    <n v="93.525999999999996"/>
    <n v="30.010999999999999"/>
    <x v="1"/>
    <n v="32.194000000000003"/>
    <x v="0"/>
    <x v="0"/>
    <n v="436"/>
    <n v="546.14400000000001"/>
    <n v="109.18300000000001"/>
    <x v="2"/>
    <s v="Etching"/>
    <x v="51"/>
    <n v="1260"/>
    <n v="3631"/>
    <n v="5681"/>
    <m/>
    <n v="71.108999999999995"/>
    <s v="Si"/>
    <n v="51.716999999999999"/>
    <n v="1.0429999999999999"/>
    <x v="2"/>
    <x v="0"/>
    <n v="1.321816E+16"/>
    <n v="6.50648E+16"/>
    <n v="6.626669E+17"/>
    <n v="2.989232E+17"/>
    <n v="6.000001E+17"/>
    <n v="32301.184000000001"/>
    <n v="0.01"/>
    <n v="104.294"/>
    <n v="926"/>
    <n v="156"/>
    <n v="18"/>
    <x v="10"/>
    <s v="none"/>
    <n v="13.696060040000001"/>
    <x v="2"/>
  </r>
  <r>
    <n v="187"/>
    <x v="53"/>
    <s v="17-02-2019 ?? 9:04:30"/>
    <x v="26"/>
    <x v="10"/>
    <x v="0"/>
    <x v="0"/>
    <s v="dry"/>
    <n v="871.99665381"/>
    <s v="O2"/>
    <n v="22.15"/>
    <n v="0.21299999999999999"/>
    <n v="220"/>
    <n v="710.11400000000003"/>
    <x v="0"/>
    <s v="Photo"/>
    <n v="1.0276400000000001"/>
    <n v="15.916"/>
    <n v="15.084"/>
    <n v="19.997"/>
    <n v="203.642"/>
    <n v="90"/>
    <n v="503.642"/>
    <n v="4072.835"/>
    <n v="5091.0439999999999"/>
    <n v="5.1040000000000001"/>
    <n v="93.540999999999997"/>
    <n v="30"/>
    <x v="1"/>
    <n v="39.582999999999998"/>
    <x v="0"/>
    <x v="0"/>
    <n v="436"/>
    <n v="547.37599999999998"/>
    <n v="109.78400000000001"/>
    <x v="2"/>
    <s v="Etching"/>
    <x v="52"/>
    <n v="1417"/>
    <n v="3637"/>
    <n v="5700"/>
    <m/>
    <n v="71.010999999999996"/>
    <s v="Si"/>
    <n v="51.704999999999998"/>
    <n v="1.0429999999999999"/>
    <x v="2"/>
    <x v="0"/>
    <n v="1.682071E+16"/>
    <n v="1.644341E+17"/>
    <n v="7.773067E+17"/>
    <n v="2.996121E+17"/>
    <n v="6.000002E+17"/>
    <n v="32302.291000000001"/>
    <n v="0.01"/>
    <n v="104.26300000000001"/>
    <n v="929"/>
    <n v="156"/>
    <n v="99"/>
    <x v="0"/>
    <s v="none"/>
    <n v="13.32082552"/>
    <x v="2"/>
  </r>
  <r>
    <n v="196"/>
    <x v="54"/>
    <s v="18-02-2019 ?? 9:04:30"/>
    <x v="11"/>
    <x v="22"/>
    <x v="0"/>
    <x v="0"/>
    <s v="dry"/>
    <n v="871.74507118999998"/>
    <s v="O2"/>
    <n v="22.13"/>
    <n v="0.217"/>
    <n v="224"/>
    <n v="713.60900000000004"/>
    <x v="0"/>
    <s v="Photo"/>
    <n v="1.0908199999999999"/>
    <n v="16.369"/>
    <n v="14.981"/>
    <n v="20.001000000000001"/>
    <n v="202.20099999999999"/>
    <n v="90.001000000000005"/>
    <n v="502.20100000000002"/>
    <n v="4044.0259999999998"/>
    <n v="5055.0330000000004"/>
    <n v="5.0590000000000002"/>
    <n v="92.655000000000001"/>
    <n v="29.994"/>
    <x v="1"/>
    <n v="28.684000000000001"/>
    <x v="0"/>
    <x v="0"/>
    <n v="436"/>
    <n v="551.09100000000001"/>
    <n v="108.795"/>
    <x v="2"/>
    <s v="Etching"/>
    <x v="53"/>
    <n v="1351"/>
    <n v="3635"/>
    <n v="5723"/>
    <m/>
    <n v="71.361000000000004"/>
    <s v="Si"/>
    <n v="51.396000000000001"/>
    <n v="1.0349999999999999"/>
    <x v="2"/>
    <x v="0"/>
    <n v="6304669000000000"/>
    <n v="4.310199E+16"/>
    <n v="9.923421E+16"/>
    <n v="3.001022E+17"/>
    <n v="6.000001E+17"/>
    <n v="32299.356"/>
    <n v="0.01"/>
    <n v="103.489"/>
    <n v="925"/>
    <n v="155"/>
    <n v="39"/>
    <x v="11"/>
    <s v="none"/>
    <n v="15.00938086"/>
    <x v="2"/>
  </r>
  <r>
    <n v="205"/>
    <x v="55"/>
    <s v="19-02-2019 ?? 9:04:30"/>
    <x v="27"/>
    <x v="11"/>
    <x v="0"/>
    <x v="0"/>
    <s v="dry"/>
    <n v="872.32428763999997"/>
    <s v="O2"/>
    <n v="22.2"/>
    <n v="0.218"/>
    <n v="225"/>
    <n v="714.51900000000001"/>
    <x v="0"/>
    <s v="Photo"/>
    <n v="0.94264999999999999"/>
    <n v="17.292999999999999"/>
    <n v="15.016"/>
    <n v="20.004000000000001"/>
    <n v="201.02199999999999"/>
    <n v="90.001000000000005"/>
    <n v="501.02199999999999"/>
    <n v="4020.4409999999998"/>
    <n v="5025.5510000000004"/>
    <n v="5.0309999999999997"/>
    <n v="92.052999999999997"/>
    <n v="29.995999999999999"/>
    <x v="1"/>
    <n v="30.059000000000001"/>
    <x v="0"/>
    <x v="0"/>
    <n v="436"/>
    <n v="553.46400000000006"/>
    <n v="108.864"/>
    <x v="2"/>
    <s v="Etching"/>
    <x v="54"/>
    <n v="1403"/>
    <n v="3640"/>
    <n v="5704"/>
    <m/>
    <n v="71.451999999999998"/>
    <s v="Si"/>
    <n v="51.478000000000002"/>
    <n v="1.0369999999999999"/>
    <x v="2"/>
    <x v="0"/>
    <n v="7667076000000000"/>
    <n v="5635341000000000"/>
    <n v="2.740189E+17"/>
    <n v="3.001915E+17"/>
    <n v="6.000001E+17"/>
    <n v="32501.830999999998"/>
    <n v="0.01"/>
    <n v="103.694"/>
    <n v="924"/>
    <n v="156"/>
    <n v="63"/>
    <x v="1"/>
    <s v="none"/>
    <n v="14.07129456"/>
    <x v="2"/>
  </r>
  <r>
    <n v="220"/>
    <x v="56"/>
    <s v="21-02-2019 ?? 9:04:30"/>
    <x v="13"/>
    <x v="14"/>
    <x v="0"/>
    <x v="0"/>
    <s v="dry"/>
    <n v="872.81119392000005"/>
    <s v="O2"/>
    <n v="22.19"/>
    <n v="0.223"/>
    <n v="230"/>
    <n v="719.37900000000002"/>
    <x v="0"/>
    <s v="Photo"/>
    <n v="2.0311599999999999"/>
    <n v="16.361000000000001"/>
    <n v="15.093999999999999"/>
    <n v="20"/>
    <n v="195.34100000000001"/>
    <n v="90"/>
    <n v="495.34100000000001"/>
    <n v="3906.817"/>
    <n v="4883.5209999999997"/>
    <n v="4.8810000000000002"/>
    <n v="89.694000000000003"/>
    <n v="30.006"/>
    <x v="1"/>
    <n v="57.402999999999999"/>
    <x v="0"/>
    <x v="1"/>
    <n v="405"/>
    <n v="512.26099999999997"/>
    <n v="108.107"/>
    <x v="2"/>
    <s v="Etching"/>
    <x v="55"/>
    <n v="1436"/>
    <n v="3645"/>
    <n v="5729"/>
    <m/>
    <n v="71.938000000000002"/>
    <s v="Si"/>
    <n v="51.177999999999997"/>
    <n v="1.0289999999999999"/>
    <x v="2"/>
    <x v="0"/>
    <n v="1.870805E+16"/>
    <n v="8464185000000000"/>
    <n v="12305510000000"/>
    <n v="2.989114E+17"/>
    <n v="5.999999E+17"/>
    <n v="32054.906999999999"/>
    <n v="0.01"/>
    <n v="102.94499999999999"/>
    <n v="909"/>
    <n v="154"/>
    <n v="42"/>
    <x v="2"/>
    <s v="none"/>
    <n v="14.446529079999999"/>
    <x v="2"/>
  </r>
  <r>
    <n v="237"/>
    <x v="57"/>
    <s v="22-02-2019 ?? 9:04:30"/>
    <x v="28"/>
    <x v="7"/>
    <x v="0"/>
    <x v="0"/>
    <s v="wet"/>
    <n v="1282.6158734999999"/>
    <s v="H2O"/>
    <n v="44.95"/>
    <n v="0.22500000000000001"/>
    <n v="32"/>
    <n v="725.62099999999998"/>
    <x v="0"/>
    <s v="Photo"/>
    <n v="0.85457000000000005"/>
    <n v="11.582000000000001"/>
    <n v="15.106"/>
    <n v="20"/>
    <n v="202.29400000000001"/>
    <n v="90"/>
    <n v="502.29399999999998"/>
    <n v="4045.8809999999999"/>
    <n v="5057.3519999999999"/>
    <n v="5.0609999999999999"/>
    <n v="92.313000000000002"/>
    <n v="29.995999999999999"/>
    <x v="1"/>
    <n v="46.103000000000002"/>
    <x v="0"/>
    <x v="1"/>
    <n v="405"/>
    <n v="505.50900000000001"/>
    <n v="109.97799999999999"/>
    <x v="2"/>
    <s v="Etching"/>
    <x v="56"/>
    <n v="1517"/>
    <n v="3674"/>
    <n v="5709"/>
    <m/>
    <n v="72.561999999999998"/>
    <s v="Si"/>
    <n v="52.030999999999999"/>
    <n v="1.0509999999999999"/>
    <x v="2"/>
    <x v="0"/>
    <n v="2.024665E+16"/>
    <n v="1.882127E+17"/>
    <n v="1.198565E+18"/>
    <n v="3.005696E+17"/>
    <n v="5.999999E+17"/>
    <n v="32415.844000000001"/>
    <n v="0.01"/>
    <n v="105.07899999999999"/>
    <n v="860"/>
    <n v="158"/>
    <n v="150"/>
    <x v="13"/>
    <s v="none"/>
    <n v="18.01125704"/>
    <x v="2"/>
  </r>
  <r>
    <n v="245"/>
    <x v="58"/>
    <s v="23-02-2019 ?? 9:04:30"/>
    <x v="14"/>
    <x v="18"/>
    <x v="0"/>
    <x v="0"/>
    <s v="wet"/>
    <n v="1277.5518340000001"/>
    <s v="H2O"/>
    <n v="45.19"/>
    <n v="0.222"/>
    <n v="29"/>
    <n v="717.85799999999995"/>
    <x v="0"/>
    <s v="Photo"/>
    <n v="1.4524999999999999"/>
    <n v="16.591000000000001"/>
    <n v="14.907"/>
    <n v="20.001000000000001"/>
    <n v="197.17500000000001"/>
    <n v="90"/>
    <n v="497.17500000000001"/>
    <n v="3943.491"/>
    <n v="4929.3639999999996"/>
    <n v="4.9320000000000004"/>
    <n v="89.680999999999997"/>
    <n v="30.006"/>
    <x v="1"/>
    <n v="60.551000000000002"/>
    <x v="0"/>
    <x v="1"/>
    <n v="405"/>
    <n v="520.59799999999996"/>
    <n v="107.767"/>
    <x v="2"/>
    <s v="Etching"/>
    <x v="57"/>
    <n v="1366"/>
    <n v="3650"/>
    <n v="5739"/>
    <m/>
    <n v="71.786000000000001"/>
    <s v="Si"/>
    <n v="51.098999999999997"/>
    <n v="1.0269999999999999"/>
    <x v="2"/>
    <x v="0"/>
    <n v="8022409000000000"/>
    <n v="2.415117E+16"/>
    <n v="4.67936E+17"/>
    <n v="2.991807E+17"/>
    <n v="6.000018E+17"/>
    <n v="32458.956999999999"/>
    <n v="0.01"/>
    <n v="102.748"/>
    <n v="903"/>
    <n v="154"/>
    <n v="96"/>
    <x v="3"/>
    <s v="none"/>
    <n v="15.57223265"/>
    <x v="2"/>
  </r>
  <r>
    <n v="254"/>
    <x v="59"/>
    <s v="24-02-2019 ?? 9:04:30"/>
    <x v="29"/>
    <x v="18"/>
    <x v="0"/>
    <x v="0"/>
    <s v="wet"/>
    <n v="1270.2389555"/>
    <s v="H2O"/>
    <n v="45.43"/>
    <n v="0.22500000000000001"/>
    <n v="32"/>
    <n v="728.85799999999995"/>
    <x v="0"/>
    <s v="Photo"/>
    <n v="1.72079"/>
    <n v="19.02"/>
    <n v="15.021000000000001"/>
    <n v="19.997"/>
    <n v="195.99600000000001"/>
    <n v="90"/>
    <n v="495.99599999999998"/>
    <n v="3919.9189999999999"/>
    <n v="4899.8990000000003"/>
    <n v="4.8940000000000001"/>
    <n v="88.513999999999996"/>
    <n v="29.994"/>
    <x v="1"/>
    <n v="24.260999999999999"/>
    <x v="0"/>
    <x v="2"/>
    <n v="365"/>
    <n v="464.04300000000001"/>
    <n v="106.18600000000001"/>
    <x v="2"/>
    <s v="Etching"/>
    <x v="58"/>
    <n v="1481"/>
    <n v="3669"/>
    <n v="5710"/>
    <m/>
    <n v="72.885999999999996"/>
    <s v="Si"/>
    <n v="50.996000000000002"/>
    <n v="1.0249999999999999"/>
    <x v="2"/>
    <x v="0"/>
    <n v="2557378000000000"/>
    <n v="9225372000000"/>
    <n v="575508900000000"/>
    <n v="2.997097E+17"/>
    <n v="5.999999E+17"/>
    <n v="32441.521000000001"/>
    <n v="0.01"/>
    <n v="102.49"/>
    <n v="878"/>
    <n v="154"/>
    <n v="114"/>
    <x v="14"/>
    <s v="none"/>
    <n v="19.136960599999998"/>
    <x v="2"/>
  </r>
  <r>
    <n v="263"/>
    <x v="60"/>
    <s v="25-02-2019 ?? 9:04:30"/>
    <x v="15"/>
    <x v="8"/>
    <x v="0"/>
    <x v="0"/>
    <s v="wet"/>
    <n v="1274.338129"/>
    <s v="H2O"/>
    <n v="44.53"/>
    <n v="0.218"/>
    <n v="25"/>
    <n v="715.24900000000002"/>
    <x v="0"/>
    <s v="Photo"/>
    <n v="0.90825999999999996"/>
    <n v="16.071999999999999"/>
    <n v="14.964"/>
    <n v="20"/>
    <n v="200.435"/>
    <n v="90"/>
    <n v="500.435"/>
    <n v="4008.6950000000002"/>
    <n v="5010.8689999999997"/>
    <n v="5.0069999999999997"/>
    <n v="91.981999999999999"/>
    <n v="30.004000000000001"/>
    <x v="1"/>
    <n v="42.664999999999999"/>
    <x v="0"/>
    <x v="2"/>
    <n v="365"/>
    <n v="484.87799999999999"/>
    <n v="107.193"/>
    <x v="2"/>
    <s v="Etching"/>
    <x v="52"/>
    <n v="1272"/>
    <n v="3639"/>
    <n v="5714"/>
    <m/>
    <n v="71.525000000000006"/>
    <s v="Si"/>
    <n v="50.976999999999997"/>
    <n v="1.024"/>
    <x v="2"/>
    <x v="0"/>
    <n v="9560984000000000"/>
    <n v="7.735008E+16"/>
    <n v="4.665781E+17"/>
    <n v="3.002129E+17"/>
    <n v="6.000004E+17"/>
    <n v="32673.341"/>
    <n v="0.01"/>
    <n v="102.443"/>
    <n v="913"/>
    <n v="154"/>
    <n v="27"/>
    <x v="4"/>
    <s v="none"/>
    <n v="15.75984991"/>
    <x v="2"/>
  </r>
  <r>
    <n v="271"/>
    <x v="61"/>
    <s v="26-02-2019 ?? 9:04:30"/>
    <x v="30"/>
    <x v="19"/>
    <x v="0"/>
    <x v="0"/>
    <s v="wet"/>
    <n v="1278.8005771999999"/>
    <s v="H2O"/>
    <n v="44.53"/>
    <n v="0.21299999999999999"/>
    <n v="20"/>
    <n v="717.05899999999997"/>
    <x v="0"/>
    <s v="Photo"/>
    <n v="1.1657900000000001"/>
    <n v="17.89"/>
    <n v="14.994999999999999"/>
    <n v="20"/>
    <n v="198.559"/>
    <n v="89.998999999999995"/>
    <n v="498.55900000000003"/>
    <n v="3971.1869999999999"/>
    <n v="4963.9840000000004"/>
    <n v="4.9619999999999997"/>
    <n v="91.460999999999999"/>
    <n v="29.998000000000001"/>
    <x v="1"/>
    <n v="17.483000000000001"/>
    <x v="0"/>
    <x v="2"/>
    <n v="365"/>
    <n v="467.07400000000001"/>
    <n v="104.482"/>
    <x v="2"/>
    <s v="Etching"/>
    <x v="59"/>
    <n v="1401"/>
    <n v="3642"/>
    <n v="5695"/>
    <m/>
    <n v="71.706000000000003"/>
    <s v="Si"/>
    <n v="49.917999999999999"/>
    <n v="0.998"/>
    <x v="2"/>
    <x v="0"/>
    <n v="5104767000000000"/>
    <n v="1.58002E+16"/>
    <n v="3.016942E+17"/>
    <n v="2.991045E+17"/>
    <n v="6.00001E+17"/>
    <n v="31618.690999999999"/>
    <n v="0.01"/>
    <n v="99.796000000000006"/>
    <n v="898"/>
    <n v="150"/>
    <n v="9"/>
    <x v="15"/>
    <s v="none"/>
    <n v="16.697936210000002"/>
    <x v="2"/>
  </r>
  <r>
    <n v="280"/>
    <x v="62"/>
    <s v="27-02-2019 ?? 9:04:30"/>
    <x v="16"/>
    <x v="3"/>
    <x v="0"/>
    <x v="0"/>
    <s v="wet"/>
    <n v="1271.7405481999999"/>
    <s v="H2O"/>
    <n v="44.79"/>
    <n v="0.214"/>
    <n v="21"/>
    <n v="703.64599999999996"/>
    <x v="0"/>
    <s v="Photo"/>
    <n v="0.52553000000000005"/>
    <n v="20.280999999999999"/>
    <n v="15.051"/>
    <n v="19.998999999999999"/>
    <n v="201.33799999999999"/>
    <n v="89.998999999999995"/>
    <n v="501.33800000000002"/>
    <n v="4026.7579999999998"/>
    <n v="5033.4480000000003"/>
    <n v="5.0209999999999999"/>
    <n v="92.009"/>
    <n v="30.004999999999999"/>
    <x v="1"/>
    <n v="30.954000000000001"/>
    <x v="0"/>
    <x v="2"/>
    <n v="365"/>
    <n v="487.38299999999998"/>
    <n v="104.941"/>
    <x v="2"/>
    <s v="Etching"/>
    <x v="60"/>
    <n v="1402"/>
    <n v="3633"/>
    <n v="5683"/>
    <m/>
    <n v="70.364999999999995"/>
    <s v="Si"/>
    <n v="50.029000000000003"/>
    <n v="1.0009999999999999"/>
    <x v="2"/>
    <x v="0"/>
    <n v="6791333000000000"/>
    <n v="5.735633E+16"/>
    <n v="4.025945E+17"/>
    <n v="3.005412E+17"/>
    <n v="5.999993E+17"/>
    <n v="32188.486000000001"/>
    <n v="0.01"/>
    <n v="100.074"/>
    <n v="902"/>
    <n v="150"/>
    <n v="66"/>
    <x v="5"/>
    <s v="none"/>
    <n v="20.0750469"/>
    <x v="2"/>
  </r>
  <r>
    <n v="289"/>
    <x v="63"/>
    <s v="28-02-2019 ?? 9:04:30"/>
    <x v="31"/>
    <x v="9"/>
    <x v="0"/>
    <x v="0"/>
    <s v="wet"/>
    <n v="1279.1605628"/>
    <s v="H2O"/>
    <n v="45.12"/>
    <n v="0.214"/>
    <n v="21"/>
    <n v="712.94600000000003"/>
    <x v="0"/>
    <s v="Photo"/>
    <n v="1.02634"/>
    <n v="16.445"/>
    <n v="14.978"/>
    <n v="19.994"/>
    <n v="203.40100000000001"/>
    <n v="90"/>
    <n v="503.40100000000001"/>
    <n v="4068.0140000000001"/>
    <n v="5085.0169999999998"/>
    <n v="5.0979999999999999"/>
    <n v="93.546999999999997"/>
    <n v="29.992000000000001"/>
    <x v="1"/>
    <n v="32.11"/>
    <x v="0"/>
    <x v="2"/>
    <n v="365"/>
    <n v="476.399"/>
    <n v="106.108"/>
    <x v="2"/>
    <s v="Etching"/>
    <x v="61"/>
    <n v="1472"/>
    <n v="3649"/>
    <n v="5700"/>
    <m/>
    <n v="71.295000000000002"/>
    <s v="Si"/>
    <n v="50.601999999999997"/>
    <n v="1.0149999999999999"/>
    <x v="2"/>
    <x v="0"/>
    <n v="9324972000000000"/>
    <n v="7673877000000000"/>
    <n v="3.069885E+17"/>
    <n v="2.990013E+17"/>
    <n v="5.999991E+17"/>
    <n v="32245.574000000001"/>
    <n v="0.01"/>
    <n v="101.506"/>
    <n v="868"/>
    <n v="152"/>
    <n v="42"/>
    <x v="16"/>
    <s v="none"/>
    <n v="15.38461538"/>
    <x v="2"/>
  </r>
  <r>
    <n v="3"/>
    <x v="64"/>
    <s v="17-02-2019 ?? 9:04:30"/>
    <x v="0"/>
    <x v="17"/>
    <x v="0"/>
    <x v="0"/>
    <s v="dry"/>
    <n v="1062.4678080000001"/>
    <s v="O2"/>
    <n v="39.51"/>
    <n v="0.217"/>
    <n v="128"/>
    <n v="705.471"/>
    <x v="0"/>
    <s v="Photo"/>
    <n v="1.48912"/>
    <n v="19.204999999999998"/>
    <n v="14.964"/>
    <n v="19.997"/>
    <n v="202.13900000000001"/>
    <n v="90"/>
    <n v="499.88600000000002"/>
    <n v="3981.6909999999998"/>
    <n v="4873.4170000000004"/>
    <n v="5.1509999999999998"/>
    <n v="91.867999999999995"/>
    <n v="30.004999999999999"/>
    <x v="2"/>
    <n v="28.062999999999999"/>
    <x v="0"/>
    <x v="2"/>
    <n v="436"/>
    <n v="506.75"/>
    <n v="110.471"/>
    <x v="0"/>
    <s v="Etching"/>
    <x v="45"/>
    <n v="1321"/>
    <n v="3644"/>
    <n v="5715"/>
    <m/>
    <n v="70.968000000000004"/>
    <s v="Si"/>
    <n v="51.61"/>
    <n v="1.0169999999999999"/>
    <x v="0"/>
    <x v="0"/>
    <n v="1.761358E+16"/>
    <n v="8.782248E+16"/>
    <n v="6.014497E+17"/>
    <n v="2.994231E+17"/>
    <n v="6.000002E+17"/>
    <n v="32162.414000000001"/>
    <n v="0.01"/>
    <n v="100.605"/>
    <n v="916"/>
    <n v="155"/>
    <n v="95"/>
    <x v="0"/>
    <s v="none"/>
    <m/>
    <x v="3"/>
  </r>
  <r>
    <n v="21"/>
    <x v="65"/>
    <s v="18-02-2019 ?? 9:04:30"/>
    <x v="17"/>
    <x v="0"/>
    <x v="0"/>
    <x v="0"/>
    <s v="dry"/>
    <n v="1162.9936157"/>
    <s v="O2"/>
    <n v="38.4"/>
    <n v="0.21199999999999999"/>
    <n v="107"/>
    <n v="716.62099999999998"/>
    <x v="0"/>
    <s v="Photo"/>
    <n v="1.26007"/>
    <n v="19.372"/>
    <n v="14.946999999999999"/>
    <n v="19.997"/>
    <n v="198.005"/>
    <n v="90.001000000000005"/>
    <n v="504.72199999999998"/>
    <n v="3886.3229999999999"/>
    <n v="4933.8339999999998"/>
    <n v="4.9459999999999997"/>
    <n v="92.481999999999999"/>
    <n v="30.004000000000001"/>
    <x v="2"/>
    <n v="46.284999999999997"/>
    <x v="0"/>
    <x v="0"/>
    <n v="436"/>
    <n v="499.68900000000002"/>
    <n v="107.465"/>
    <x v="0"/>
    <s v="Etching"/>
    <x v="62"/>
    <n v="1678"/>
    <n v="3688"/>
    <n v="5705"/>
    <m/>
    <n v="72.489000000000004"/>
    <s v="Si"/>
    <n v="51.776000000000003"/>
    <n v="1.034"/>
    <x v="0"/>
    <x v="0"/>
    <n v="1.776874E+16"/>
    <n v="7.44042E+16"/>
    <n v="7.064049E+17"/>
    <n v="3.005028E+17"/>
    <n v="6.000002E+17"/>
    <n v="32769.048999999999"/>
    <n v="0.01"/>
    <n v="101.986"/>
    <n v="898"/>
    <n v="155"/>
    <n v="157"/>
    <x v="11"/>
    <s v="none"/>
    <m/>
    <x v="3"/>
  </r>
  <r>
    <n v="37"/>
    <x v="66"/>
    <s v="20-02-2019 ?? 9:04:30"/>
    <x v="18"/>
    <x v="8"/>
    <x v="0"/>
    <x v="0"/>
    <s v="dry"/>
    <n v="1113.1019149000001"/>
    <s v="H2O"/>
    <n v="41.09"/>
    <n v="0.20100000000000001"/>
    <n v="83"/>
    <n v="697.56500000000005"/>
    <x v="0"/>
    <s v="Photo"/>
    <n v="1.7837700000000001"/>
    <n v="17.707999999999998"/>
    <n v="15.055"/>
    <n v="20"/>
    <n v="197.42699999999999"/>
    <n v="90"/>
    <n v="499.11700000000002"/>
    <n v="3988.096"/>
    <n v="4927.4049999999997"/>
    <n v="5.0350000000000001"/>
    <n v="93.802000000000007"/>
    <n v="30.007999999999999"/>
    <x v="2"/>
    <n v="35.820999999999998"/>
    <x v="0"/>
    <x v="0"/>
    <n v="405"/>
    <n v="506.66800000000001"/>
    <n v="109.795"/>
    <x v="0"/>
    <s v="Etching"/>
    <x v="63"/>
    <n v="1584"/>
    <n v="3660"/>
    <n v="5732"/>
    <m/>
    <n v="70.822999999999993"/>
    <s v="Si"/>
    <n v="50.186999999999998"/>
    <n v="1.036"/>
    <x v="0"/>
    <x v="0"/>
    <n v="1.87864E+16"/>
    <n v="1.90949E+17"/>
    <n v="6.975149E+17"/>
    <n v="3.019438E+17"/>
    <n v="5.999993E+17"/>
    <n v="32022.905999999999"/>
    <n v="0.01"/>
    <n v="104.28400000000001"/>
    <n v="907"/>
    <n v="155"/>
    <n v="102"/>
    <x v="12"/>
    <s v="none"/>
    <m/>
    <x v="3"/>
  </r>
  <r>
    <n v="55"/>
    <x v="67"/>
    <s v="22-02-2019 ?? 9:04:30"/>
    <x v="19"/>
    <x v="15"/>
    <x v="0"/>
    <x v="0"/>
    <s v="wet"/>
    <n v="1073.7219751"/>
    <s v="H2O"/>
    <n v="32.06"/>
    <n v="0.20699999999999999"/>
    <n v="164"/>
    <n v="695.70799999999997"/>
    <x v="0"/>
    <s v="Photo"/>
    <n v="1.20536"/>
    <n v="13.988"/>
    <n v="14.904"/>
    <n v="20.003"/>
    <n v="201.11"/>
    <n v="90"/>
    <n v="501.05200000000002"/>
    <n v="3955.645"/>
    <n v="5001.7070000000003"/>
    <n v="4.984"/>
    <n v="90.513999999999996"/>
    <n v="30.004999999999999"/>
    <x v="2"/>
    <n v="33.933"/>
    <x v="0"/>
    <x v="0"/>
    <n v="405"/>
    <n v="537.94200000000001"/>
    <n v="109.29600000000001"/>
    <x v="0"/>
    <s v="Etching"/>
    <x v="64"/>
    <n v="1242"/>
    <n v="3672"/>
    <n v="5719"/>
    <m/>
    <n v="69.778999999999996"/>
    <s v="Si"/>
    <n v="51.832999999999998"/>
    <n v="1.0349999999999999"/>
    <x v="0"/>
    <x v="0"/>
    <n v="1.181524E+16"/>
    <n v="1.879608E+17"/>
    <n v="1.017609E+18"/>
    <n v="3.017916E+17"/>
    <n v="5.999969E+17"/>
    <n v="30633.38"/>
    <n v="0.01"/>
    <n v="104.584"/>
    <n v="905"/>
    <n v="154"/>
    <n v="68"/>
    <x v="13"/>
    <s v="none"/>
    <n v="18.01125704"/>
    <x v="3"/>
  </r>
  <r>
    <n v="72"/>
    <x v="68"/>
    <s v="24-02-2019 ?? 9:04:30"/>
    <x v="20"/>
    <x v="3"/>
    <x v="0"/>
    <x v="0"/>
    <s v="dry"/>
    <n v="948.68616506000001"/>
    <s v="O2"/>
    <n v="29.73"/>
    <n v="0.20499999999999999"/>
    <n v="44"/>
    <n v="705.76300000000003"/>
    <x v="0"/>
    <s v="Photo"/>
    <n v="1.8775500000000001"/>
    <n v="16.122"/>
    <n v="15.047000000000001"/>
    <n v="20"/>
    <n v="198.71799999999999"/>
    <n v="89.998999999999995"/>
    <n v="503.02499999999998"/>
    <n v="4048.65"/>
    <n v="4937.8469999999998"/>
    <n v="4.9480000000000004"/>
    <n v="92.042000000000002"/>
    <n v="29.997"/>
    <x v="2"/>
    <n v="50.671999999999997"/>
    <x v="0"/>
    <x v="2"/>
    <n v="365"/>
    <n v="517.64800000000002"/>
    <n v="107.58199999999999"/>
    <x v="0"/>
    <s v="Etching"/>
    <x v="65"/>
    <n v="1451"/>
    <n v="3671"/>
    <n v="5703"/>
    <m/>
    <n v="71.25"/>
    <s v="Si"/>
    <n v="52.514000000000003"/>
    <n v="1.0760000000000001"/>
    <x v="0"/>
    <x v="0"/>
    <n v="1.131331E+16"/>
    <n v="2.720974E+17"/>
    <n v="6.652069E+17"/>
    <n v="2.993034E+17"/>
    <n v="5.999995E+17"/>
    <n v="30860.348000000002"/>
    <n v="0.01"/>
    <n v="104.622"/>
    <n v="904"/>
    <n v="154"/>
    <n v="192"/>
    <x v="14"/>
    <s v="none"/>
    <n v="18.949343339999999"/>
    <x v="3"/>
  </r>
  <r>
    <n v="89"/>
    <x v="69"/>
    <s v="26-02-2019 ?? 9:04:30"/>
    <x v="21"/>
    <x v="4"/>
    <x v="0"/>
    <x v="0"/>
    <s v="wet"/>
    <n v="1129.5856729"/>
    <s v="H2O"/>
    <n v="31.43"/>
    <n v="0.192"/>
    <n v="167"/>
    <n v="705.34500000000003"/>
    <x v="0"/>
    <s v="Photo"/>
    <n v="1.4883900000000001"/>
    <n v="13.426"/>
    <n v="15.058"/>
    <n v="20.001000000000001"/>
    <n v="202.40299999999999"/>
    <n v="90"/>
    <n v="503.07299999999998"/>
    <n v="4024.375"/>
    <n v="4984.2169999999996"/>
    <n v="5.0090000000000003"/>
    <n v="93.575000000000003"/>
    <n v="30.004000000000001"/>
    <x v="2"/>
    <n v="37.215000000000003"/>
    <x v="0"/>
    <x v="2"/>
    <n v="405"/>
    <n v="487.721"/>
    <n v="107.267"/>
    <x v="0"/>
    <s v="Etching"/>
    <x v="66"/>
    <n v="1344"/>
    <n v="3657"/>
    <n v="5694"/>
    <m/>
    <n v="72.284000000000006"/>
    <s v="Si"/>
    <n v="50.597000000000001"/>
    <n v="1.0449999999999999"/>
    <x v="0"/>
    <x v="0"/>
    <n v="1.50218E+16"/>
    <n v="8.483808E+16"/>
    <n v="9.327638E+17"/>
    <n v="3.012081E+17"/>
    <n v="6.000002E+17"/>
    <n v="31986.81"/>
    <n v="0.01"/>
    <n v="101.812"/>
    <n v="879"/>
    <n v="152"/>
    <n v="62"/>
    <x v="15"/>
    <s v="none"/>
    <n v="20.262664170000001"/>
    <x v="3"/>
  </r>
  <r>
    <n v="106"/>
    <x v="70"/>
    <s v="28-02-2019 ?? 9:04:30"/>
    <x v="22"/>
    <x v="5"/>
    <x v="0"/>
    <x v="0"/>
    <s v="wet"/>
    <n v="1103.5479448999999"/>
    <s v="O2"/>
    <n v="33.82"/>
    <n v="0.21"/>
    <n v="101"/>
    <n v="716.98800000000006"/>
    <x v="0"/>
    <s v="Photo"/>
    <n v="0.45532"/>
    <n v="12.526"/>
    <n v="14.811"/>
    <n v="19.997"/>
    <n v="202.072"/>
    <n v="90.001000000000005"/>
    <n v="504.096"/>
    <n v="3999.03"/>
    <n v="5007.3469999999998"/>
    <n v="5.1070000000000002"/>
    <n v="92.033000000000001"/>
    <n v="30"/>
    <x v="2"/>
    <n v="49.082999999999998"/>
    <x v="0"/>
    <x v="0"/>
    <n v="365"/>
    <n v="459.56599999999997"/>
    <n v="107.687"/>
    <x v="0"/>
    <s v="Etching"/>
    <x v="67"/>
    <n v="1376"/>
    <n v="3638"/>
    <n v="5728"/>
    <m/>
    <n v="70.614000000000004"/>
    <s v="Si"/>
    <n v="51.155999999999999"/>
    <n v="1.01"/>
    <x v="0"/>
    <x v="0"/>
    <n v="1.179501E+16"/>
    <n v="1.012264E+17"/>
    <n v="6.663077E+16"/>
    <n v="2.981188E+17"/>
    <n v="5.999997E+17"/>
    <n v="30885.27"/>
    <n v="0.01"/>
    <n v="102.93300000000001"/>
    <n v="884"/>
    <n v="156"/>
    <n v="29"/>
    <x v="16"/>
    <s v="none"/>
    <n v="17.073170730000001"/>
    <x v="3"/>
  </r>
  <r>
    <n v="122"/>
    <x v="71"/>
    <s v="02-03-2019 ?? 9:04:30"/>
    <x v="7"/>
    <x v="17"/>
    <x v="0"/>
    <x v="0"/>
    <s v="dry"/>
    <n v="1005.1527749000001"/>
    <s v="H2O"/>
    <n v="32.99"/>
    <n v="0.20499999999999999"/>
    <n v="86"/>
    <n v="704.27700000000004"/>
    <x v="0"/>
    <s v="Photo"/>
    <n v="1.4453"/>
    <n v="15.074"/>
    <n v="14.927"/>
    <n v="20.003"/>
    <n v="198.167"/>
    <n v="90"/>
    <n v="500.916"/>
    <n v="4020.2849999999999"/>
    <n v="4885.5600000000004"/>
    <n v="5.0039999999999996"/>
    <n v="90.965999999999994"/>
    <n v="30.001999999999999"/>
    <x v="2"/>
    <n v="29.385999999999999"/>
    <x v="0"/>
    <x v="2"/>
    <n v="436"/>
    <n v="543.08600000000001"/>
    <n v="109.029"/>
    <x v="0"/>
    <s v="Etching"/>
    <x v="68"/>
    <n v="1635"/>
    <n v="3640"/>
    <n v="5699"/>
    <m/>
    <n v="71.861000000000004"/>
    <s v="Si"/>
    <n v="49.341999999999999"/>
    <n v="1.036"/>
    <x v="0"/>
    <x v="0"/>
    <n v="1.620407E+16"/>
    <n v="8.581908E+16"/>
    <n v="4.528298E+17"/>
    <n v="3.006626E+17"/>
    <n v="5.999993E+17"/>
    <n v="30828.379000000001"/>
    <n v="0.01"/>
    <n v="102.96299999999999"/>
    <n v="882"/>
    <n v="158"/>
    <n v="180"/>
    <x v="7"/>
    <s v="none"/>
    <n v="18.1988743"/>
    <x v="3"/>
  </r>
  <r>
    <n v="138"/>
    <x v="72"/>
    <s v="03-03-2019 ?? 9:04:30"/>
    <x v="23"/>
    <x v="21"/>
    <x v="0"/>
    <x v="0"/>
    <s v="dry"/>
    <n v="1045.6681153"/>
    <s v="O2"/>
    <n v="29.21"/>
    <n v="0.215"/>
    <n v="145"/>
    <n v="708.40099999999995"/>
    <x v="0"/>
    <s v="Photo"/>
    <n v="1.24908"/>
    <n v="9.6850000000000005"/>
    <n v="15.013999999999999"/>
    <n v="20.001000000000001"/>
    <n v="201.82400000000001"/>
    <n v="90"/>
    <n v="501.80500000000001"/>
    <n v="4021.9920000000002"/>
    <n v="4937.4549999999999"/>
    <n v="5.048"/>
    <n v="92.212000000000003"/>
    <n v="29.998999999999999"/>
    <x v="2"/>
    <n v="39.255000000000003"/>
    <x v="0"/>
    <x v="0"/>
    <n v="436"/>
    <n v="528.74"/>
    <n v="106.71899999999999"/>
    <x v="0"/>
    <s v="Etching"/>
    <x v="69"/>
    <n v="1486"/>
    <n v="3644"/>
    <n v="5720"/>
    <m/>
    <n v="69.915999999999997"/>
    <s v="Si"/>
    <n v="50.503999999999998"/>
    <n v="1.028"/>
    <x v="0"/>
    <x v="0"/>
    <n v="8720687000000000"/>
    <n v="1.002565E+17"/>
    <n v="6.541431E+17"/>
    <n v="2.98146E+17"/>
    <n v="5.999986E+17"/>
    <n v="31438.723000000002"/>
    <n v="0.01"/>
    <n v="104.82899999999999"/>
    <n v="908"/>
    <n v="148"/>
    <n v="92"/>
    <x v="17"/>
    <s v="none"/>
    <n v="19.512195120000001"/>
    <x v="3"/>
  </r>
  <r>
    <n v="153"/>
    <x v="73"/>
    <s v="05-03-2019 ?? 9:04:30"/>
    <x v="24"/>
    <x v="15"/>
    <x v="0"/>
    <x v="0"/>
    <s v="dry"/>
    <n v="1130.1808321999999"/>
    <s v="H2O"/>
    <n v="33.18"/>
    <n v="0.18"/>
    <n v="129"/>
    <n v="716.476"/>
    <x v="0"/>
    <s v="Photo"/>
    <n v="1.4893400000000001"/>
    <n v="14.143000000000001"/>
    <n v="15.04"/>
    <n v="19.994"/>
    <n v="197.191"/>
    <n v="90"/>
    <n v="501.54500000000002"/>
    <n v="3961.7759999999998"/>
    <n v="4985.6790000000001"/>
    <n v="5.0999999999999996"/>
    <n v="89.635999999999996"/>
    <n v="30.001999999999999"/>
    <x v="2"/>
    <n v="56.015000000000001"/>
    <x v="0"/>
    <x v="1"/>
    <n v="405"/>
    <n v="476.61200000000002"/>
    <n v="108.35899999999999"/>
    <x v="0"/>
    <s v="Etching"/>
    <x v="70"/>
    <n v="1372"/>
    <n v="3673"/>
    <n v="5694"/>
    <m/>
    <n v="70.685000000000002"/>
    <s v="Si"/>
    <n v="50.707999999999998"/>
    <n v="1.0409999999999999"/>
    <x v="0"/>
    <x v="0"/>
    <n v="9251435000000000"/>
    <n v="8.399057E+16"/>
    <n v="1.055035E+18"/>
    <n v="2.986659E+17"/>
    <n v="6.000001E+17"/>
    <n v="32292.179"/>
    <n v="0.01"/>
    <n v="100.414"/>
    <n v="904"/>
    <n v="158"/>
    <n v="69"/>
    <x v="18"/>
    <s v="none"/>
    <n v="16.510318949999998"/>
    <x v="3"/>
  </r>
  <r>
    <n v="170"/>
    <x v="74"/>
    <s v="07-03-2019 ?? 9:04:30"/>
    <x v="25"/>
    <x v="3"/>
    <x v="0"/>
    <x v="0"/>
    <s v="dry"/>
    <n v="871.80098571999997"/>
    <s v="O2"/>
    <n v="22.03"/>
    <n v="0.219"/>
    <n v="226"/>
    <n v="715.60400000000004"/>
    <x v="0"/>
    <s v="Photo"/>
    <n v="1.0438400000000001"/>
    <n v="17.96"/>
    <n v="15.010999999999999"/>
    <n v="19.997"/>
    <n v="199.352"/>
    <n v="89.998999999999995"/>
    <n v="499.35199999999998"/>
    <n v="3987.0459999999998"/>
    <n v="4983.808"/>
    <n v="4.9859999999999998"/>
    <n v="90.816000000000003"/>
    <n v="30.001999999999999"/>
    <x v="2"/>
    <n v="29.245999999999999"/>
    <x v="0"/>
    <x v="0"/>
    <n v="436"/>
    <n v="549.09100000000001"/>
    <n v="108.33499999999999"/>
    <x v="0"/>
    <s v="Etching"/>
    <x v="71"/>
    <n v="1514"/>
    <n v="3653"/>
    <n v="5696"/>
    <m/>
    <n v="71.56"/>
    <s v="Si"/>
    <n v="51.904000000000003"/>
    <n v="1.048"/>
    <x v="0"/>
    <x v="0"/>
    <n v="1.920627E+16"/>
    <n v="5967488000000000"/>
    <n v="1.151856E+18"/>
    <n v="3.006004E+17"/>
    <n v="5.999987E+17"/>
    <n v="32200.183000000001"/>
    <n v="0.01"/>
    <n v="104.759"/>
    <n v="911"/>
    <n v="157"/>
    <n v="156"/>
    <x v="19"/>
    <s v="none"/>
    <n v="18.574108819999999"/>
    <x v="3"/>
  </r>
  <r>
    <n v="188"/>
    <x v="75"/>
    <s v="17-02-2019 ?? 9:04:30"/>
    <x v="26"/>
    <x v="25"/>
    <x v="0"/>
    <x v="0"/>
    <s v="dry"/>
    <n v="871.99766446000001"/>
    <s v="O2"/>
    <n v="22.15"/>
    <n v="0.214"/>
    <n v="221"/>
    <n v="710.61699999999996"/>
    <x v="0"/>
    <s v="Photo"/>
    <n v="0.78213999999999995"/>
    <n v="16.247"/>
    <n v="15.101000000000001"/>
    <n v="20.001999999999999"/>
    <n v="204.42"/>
    <n v="90.001000000000005"/>
    <n v="504.42"/>
    <n v="4088.4070000000002"/>
    <n v="5110.509"/>
    <n v="5.1139999999999999"/>
    <n v="93.316999999999993"/>
    <n v="30.001000000000001"/>
    <x v="2"/>
    <n v="34.606999999999999"/>
    <x v="0"/>
    <x v="0"/>
    <n v="436"/>
    <n v="543.41800000000001"/>
    <n v="109.532"/>
    <x v="0"/>
    <s v="Etching"/>
    <x v="72"/>
    <n v="1418"/>
    <n v="3639"/>
    <n v="5726"/>
    <m/>
    <n v="71.061999999999998"/>
    <s v="Si"/>
    <n v="51.890999999999998"/>
    <n v="1.0469999999999999"/>
    <x v="0"/>
    <x v="0"/>
    <n v="1.458615E+16"/>
    <n v="2268193000000000"/>
    <n v="5.918993E+16"/>
    <n v="2.999739E+17"/>
    <n v="5.999994E+17"/>
    <n v="32297.830999999998"/>
    <n v="0.01"/>
    <n v="104.72799999999999"/>
    <n v="927"/>
    <n v="157"/>
    <n v="108"/>
    <x v="0"/>
    <s v="none"/>
    <n v="23.827392119999999"/>
    <x v="3"/>
  </r>
  <r>
    <n v="206"/>
    <x v="76"/>
    <s v="19-02-2019 ?? 9:04:30"/>
    <x v="27"/>
    <x v="22"/>
    <x v="0"/>
    <x v="0"/>
    <s v="dry"/>
    <n v="872.08188283000004"/>
    <s v="O2"/>
    <n v="22.2"/>
    <n v="0.217"/>
    <n v="224"/>
    <n v="713.23099999999999"/>
    <x v="0"/>
    <s v="Photo"/>
    <n v="0.90669"/>
    <n v="16.73"/>
    <n v="14.9"/>
    <n v="20"/>
    <n v="201.345"/>
    <n v="90"/>
    <n v="501.34500000000003"/>
    <n v="4026.8980000000001"/>
    <n v="5033.6229999999996"/>
    <n v="5.0380000000000003"/>
    <n v="92.623000000000005"/>
    <n v="30.004000000000001"/>
    <x v="2"/>
    <n v="32.765000000000001"/>
    <x v="0"/>
    <x v="0"/>
    <n v="436"/>
    <n v="559.53300000000002"/>
    <n v="108.831"/>
    <x v="0"/>
    <s v="Etching"/>
    <x v="73"/>
    <n v="1445"/>
    <n v="3640"/>
    <n v="5709"/>
    <m/>
    <n v="71.322999999999993"/>
    <s v="Si"/>
    <n v="51.664999999999999"/>
    <n v="1.042"/>
    <x v="0"/>
    <x v="0"/>
    <n v="1.426582E+16"/>
    <n v="1.151533E+17"/>
    <n v="8.544268E+17"/>
    <n v="3.013408E+17"/>
    <n v="6.000009E+17"/>
    <n v="32497.030999999999"/>
    <n v="0.01"/>
    <n v="104.163"/>
    <n v="927"/>
    <n v="156"/>
    <n v="93"/>
    <x v="1"/>
    <s v="none"/>
    <n v="19.324577860000002"/>
    <x v="3"/>
  </r>
  <r>
    <n v="221"/>
    <x v="77"/>
    <s v="21-02-2019 ?? 9:04:30"/>
    <x v="13"/>
    <x v="6"/>
    <x v="0"/>
    <x v="0"/>
    <s v="dry"/>
    <n v="874.37837591000005"/>
    <s v="O2"/>
    <n v="22.21"/>
    <n v="0.22600000000000001"/>
    <n v="233"/>
    <n v="722.45899999999995"/>
    <x v="0"/>
    <s v="Photo"/>
    <n v="1.41751"/>
    <n v="16.783999999999999"/>
    <n v="14.898999999999999"/>
    <n v="20"/>
    <n v="196.77"/>
    <n v="90"/>
    <n v="496.77"/>
    <n v="3935.402"/>
    <n v="4919.2529999999997"/>
    <n v="4.9109999999999996"/>
    <n v="89.355000000000004"/>
    <n v="29.988"/>
    <x v="2"/>
    <n v="69.025000000000006"/>
    <x v="0"/>
    <x v="1"/>
    <n v="405"/>
    <n v="504.41199999999998"/>
    <n v="106.524"/>
    <x v="0"/>
    <s v="Etching"/>
    <x v="11"/>
    <n v="1392"/>
    <n v="3650"/>
    <n v="5725"/>
    <m/>
    <n v="72.245999999999995"/>
    <s v="Si"/>
    <n v="50.8"/>
    <n v="1.02"/>
    <x v="0"/>
    <x v="0"/>
    <n v="3392590000000000"/>
    <n v="1273514000000000"/>
    <n v="2.010852E+17"/>
    <n v="2.996211E+17"/>
    <n v="6E+17"/>
    <n v="32052.091"/>
    <n v="0.01"/>
    <n v="102.001"/>
    <n v="915"/>
    <n v="153"/>
    <n v="78"/>
    <x v="2"/>
    <s v="none"/>
    <n v="12.38273921"/>
    <x v="3"/>
  </r>
  <r>
    <n v="238"/>
    <x v="78"/>
    <s v="22-02-2019 ?? 9:04:30"/>
    <x v="28"/>
    <x v="12"/>
    <x v="0"/>
    <x v="0"/>
    <s v="wet"/>
    <n v="1276.4270829"/>
    <s v="H2O"/>
    <n v="44.94"/>
    <n v="0.224"/>
    <n v="31"/>
    <n v="715.82100000000003"/>
    <x v="0"/>
    <s v="Photo"/>
    <n v="0.84855999999999998"/>
    <n v="20.67"/>
    <n v="14.935"/>
    <n v="20.004000000000001"/>
    <n v="202.52"/>
    <n v="90"/>
    <n v="502.52"/>
    <n v="4050.393"/>
    <n v="5062.9920000000002"/>
    <n v="5.0640000000000001"/>
    <n v="92.441999999999993"/>
    <n v="30"/>
    <x v="2"/>
    <n v="53.813000000000002"/>
    <x v="0"/>
    <x v="1"/>
    <n v="405"/>
    <n v="505.44099999999997"/>
    <n v="109.221"/>
    <x v="0"/>
    <s v="Etching"/>
    <x v="74"/>
    <n v="1397"/>
    <n v="3665"/>
    <n v="5704"/>
    <m/>
    <n v="71.581999999999994"/>
    <s v="Si"/>
    <n v="52.006"/>
    <n v="1.05"/>
    <x v="0"/>
    <x v="0"/>
    <n v="2951377000000000"/>
    <n v="3274941000000000"/>
    <n v="1307723000000000"/>
    <n v="3.00529E+17"/>
    <n v="6.000003E+17"/>
    <n v="32428.073"/>
    <n v="0.01"/>
    <n v="105.014"/>
    <n v="860"/>
    <n v="158"/>
    <n v="156"/>
    <x v="13"/>
    <s v="none"/>
    <n v="18.1988743"/>
    <x v="3"/>
  </r>
  <r>
    <n v="255"/>
    <x v="79"/>
    <s v="24-02-2019 ?? 9:04:30"/>
    <x v="29"/>
    <x v="24"/>
    <x v="0"/>
    <x v="0"/>
    <s v="wet"/>
    <n v="1279.0427149"/>
    <s v="H2O"/>
    <n v="45.46"/>
    <n v="0.222"/>
    <n v="29"/>
    <n v="713.971"/>
    <x v="0"/>
    <s v="Photo"/>
    <n v="2.2937099999999999"/>
    <n v="17.274999999999999"/>
    <n v="15.084"/>
    <n v="20.004999999999999"/>
    <n v="194.399"/>
    <n v="90.001000000000005"/>
    <n v="494.399"/>
    <n v="3887.97"/>
    <n v="4859.9629999999997"/>
    <n v="4.8559999999999999"/>
    <n v="88.81"/>
    <n v="30.013000000000002"/>
    <x v="2"/>
    <n v="36.631"/>
    <x v="0"/>
    <x v="2"/>
    <n v="365"/>
    <n v="478.12700000000001"/>
    <n v="106.857"/>
    <x v="0"/>
    <s v="Etching"/>
    <x v="75"/>
    <n v="1391"/>
    <n v="3654"/>
    <n v="5722"/>
    <m/>
    <n v="71.397000000000006"/>
    <s v="Si"/>
    <n v="50.447000000000003"/>
    <n v="1.0109999999999999"/>
    <x v="0"/>
    <x v="0"/>
    <n v="5884392000000000"/>
    <n v="5.797774E+16"/>
    <n v="22564131372"/>
    <n v="3.014716E+17"/>
    <n v="5.999998E+17"/>
    <n v="32449.707999999999"/>
    <n v="0.01"/>
    <n v="101.11799999999999"/>
    <n v="882"/>
    <n v="152"/>
    <n v="117"/>
    <x v="14"/>
    <s v="none"/>
    <n v="13.8836773"/>
    <x v="3"/>
  </r>
  <r>
    <n v="272"/>
    <x v="80"/>
    <s v="26-02-2019 ?? 9:04:30"/>
    <x v="30"/>
    <x v="15"/>
    <x v="0"/>
    <x v="0"/>
    <s v="wet"/>
    <n v="1273.8183795"/>
    <s v="H2O"/>
    <n v="44.56"/>
    <n v="0.21299999999999999"/>
    <n v="20"/>
    <n v="711.63900000000001"/>
    <x v="0"/>
    <s v="Photo"/>
    <n v="1.22262"/>
    <n v="17.14"/>
    <n v="15.061"/>
    <n v="20.003"/>
    <n v="198.70400000000001"/>
    <n v="89.998999999999995"/>
    <n v="498.70400000000001"/>
    <n v="3974.0790000000002"/>
    <n v="4967.5990000000002"/>
    <n v="4.9720000000000004"/>
    <n v="91.957999999999998"/>
    <n v="29.997"/>
    <x v="2"/>
    <n v="24.19"/>
    <x v="0"/>
    <x v="2"/>
    <n v="365"/>
    <n v="473.322"/>
    <n v="104.514"/>
    <x v="0"/>
    <s v="Etching"/>
    <x v="23"/>
    <n v="1362"/>
    <n v="3641"/>
    <n v="5688"/>
    <m/>
    <n v="71.164000000000001"/>
    <s v="Si"/>
    <n v="49.893999999999998"/>
    <n v="0.997"/>
    <x v="0"/>
    <x v="0"/>
    <n v="6704375000000000"/>
    <n v="6.699262E+16"/>
    <n v="4.011571E+17"/>
    <n v="3.012525E+17"/>
    <n v="6.00001E+17"/>
    <n v="33321.978999999999"/>
    <n v="0.01"/>
    <n v="99.736000000000004"/>
    <n v="900"/>
    <n v="150"/>
    <n v="57"/>
    <x v="15"/>
    <s v="none"/>
    <n v="18.1988743"/>
    <x v="3"/>
  </r>
  <r>
    <n v="290"/>
    <x v="81"/>
    <s v="28-02-2019 ?? 9:04:30"/>
    <x v="31"/>
    <x v="3"/>
    <x v="0"/>
    <x v="0"/>
    <s v="wet"/>
    <n v="1272.8049478999999"/>
    <s v="H2O"/>
    <n v="45.34"/>
    <n v="0.21299999999999999"/>
    <n v="20"/>
    <n v="711.98699999999997"/>
    <x v="0"/>
    <s v="Photo"/>
    <n v="0.56833"/>
    <n v="15.305999999999999"/>
    <n v="15.05"/>
    <n v="20.001999999999999"/>
    <n v="203.67"/>
    <n v="90"/>
    <n v="503.67"/>
    <n v="4073.4079999999999"/>
    <n v="5091.76"/>
    <n v="5.1070000000000002"/>
    <n v="93.486999999999995"/>
    <n v="30.007000000000001"/>
    <x v="2"/>
    <n v="35.822000000000003"/>
    <x v="0"/>
    <x v="2"/>
    <n v="365"/>
    <n v="476.99700000000001"/>
    <n v="106.765"/>
    <x v="0"/>
    <s v="Etching"/>
    <x v="76"/>
    <n v="1341"/>
    <n v="3646"/>
    <n v="5722"/>
    <m/>
    <n v="71.198999999999998"/>
    <s v="Si"/>
    <n v="50.543999999999997"/>
    <n v="1.014"/>
    <x v="0"/>
    <x v="0"/>
    <n v="1.184106E+16"/>
    <n v="2.793792E+16"/>
    <n v="327520900000000"/>
    <n v="2.992776E+17"/>
    <n v="6.000012E+17"/>
    <n v="32259.412"/>
    <n v="0.01"/>
    <n v="101.36"/>
    <n v="868"/>
    <n v="152"/>
    <n v="24"/>
    <x v="16"/>
    <s v="none"/>
    <n v="17.63602251"/>
    <x v="3"/>
  </r>
  <r>
    <n v="12"/>
    <x v="82"/>
    <s v="18-02-2019 ?? 9:04:30"/>
    <x v="17"/>
    <x v="6"/>
    <x v="0"/>
    <x v="0"/>
    <s v="dry"/>
    <n v="1240.2895470999999"/>
    <s v="H2O"/>
    <n v="37.479999999999997"/>
    <n v="0.20399999999999999"/>
    <n v="106"/>
    <n v="707.18"/>
    <x v="0"/>
    <s v="Photo"/>
    <n v="1.89693"/>
    <n v="13.907999999999999"/>
    <n v="14.999000000000001"/>
    <n v="19.995000000000001"/>
    <n v="199.62"/>
    <n v="89.998999999999995"/>
    <n v="493.83100000000002"/>
    <n v="4045.078"/>
    <n v="5009.51"/>
    <n v="4.92"/>
    <n v="89.335999999999999"/>
    <n v="29.991"/>
    <x v="2"/>
    <n v="44.796999999999997"/>
    <x v="0"/>
    <x v="0"/>
    <n v="405"/>
    <n v="534.45500000000004"/>
    <n v="109.373"/>
    <x v="1"/>
    <s v="Etching"/>
    <x v="77"/>
    <n v="1457"/>
    <n v="3669"/>
    <n v="5712"/>
    <m/>
    <n v="71.971999999999994"/>
    <s v="Si"/>
    <n v="52.478999999999999"/>
    <n v="1.042"/>
    <x v="1"/>
    <x v="0"/>
    <n v="1.1191E+16"/>
    <n v="9.480994E+16"/>
    <n v="5.555139E+17"/>
    <n v="3.012355E+17"/>
    <n v="6.00002E+17"/>
    <n v="32725.266"/>
    <n v="0.01"/>
    <n v="103.911"/>
    <n v="911"/>
    <n v="156"/>
    <n v="109"/>
    <x v="11"/>
    <s v="none"/>
    <m/>
    <x v="4"/>
  </r>
  <r>
    <n v="28"/>
    <x v="83"/>
    <s v="19-02-2019 ?? 9:04:30"/>
    <x v="1"/>
    <x v="18"/>
    <x v="0"/>
    <x v="0"/>
    <s v="dry"/>
    <n v="978.47585568"/>
    <s v="H2O"/>
    <n v="39.65"/>
    <n v="0.224"/>
    <n v="136"/>
    <n v="700.31299999999999"/>
    <x v="0"/>
    <s v="Photo"/>
    <n v="1.6962200000000001"/>
    <n v="12.336"/>
    <n v="15.124000000000001"/>
    <n v="19.998999999999999"/>
    <n v="203.69300000000001"/>
    <n v="90.001000000000005"/>
    <n v="495.31299999999999"/>
    <n v="4021.0770000000002"/>
    <n v="4975.5780000000004"/>
    <n v="5.1429999999999998"/>
    <n v="92.11"/>
    <n v="30.004000000000001"/>
    <x v="2"/>
    <n v="63.104999999999997"/>
    <x v="0"/>
    <x v="2"/>
    <n v="405"/>
    <n v="511.75400000000002"/>
    <n v="106.842"/>
    <x v="1"/>
    <s v="Etching"/>
    <x v="55"/>
    <n v="1469"/>
    <n v="3639"/>
    <n v="5702"/>
    <m/>
    <n v="70.873999999999995"/>
    <s v="Si"/>
    <n v="51.429000000000002"/>
    <n v="1.044"/>
    <x v="1"/>
    <x v="0"/>
    <n v="1.018872E+16"/>
    <n v="7.546303E+16"/>
    <n v="3.7288E+17"/>
    <n v="3.005211E+17"/>
    <n v="5.999987E+17"/>
    <n v="32229.52"/>
    <n v="0.01"/>
    <n v="103.453"/>
    <n v="904"/>
    <n v="158"/>
    <n v="87"/>
    <x v="1"/>
    <s v="none"/>
    <m/>
    <x v="4"/>
  </r>
  <r>
    <n v="46"/>
    <x v="84"/>
    <s v="21-02-2019 ?? 9:04:30"/>
    <x v="2"/>
    <x v="15"/>
    <x v="0"/>
    <x v="0"/>
    <s v="wet"/>
    <n v="1148.8817184"/>
    <s v="O2"/>
    <n v="31.13"/>
    <n v="0.20599999999999999"/>
    <n v="31"/>
    <n v="690.61699999999996"/>
    <x v="0"/>
    <s v="Photo"/>
    <n v="1.52111"/>
    <n v="14.436"/>
    <n v="14.957000000000001"/>
    <n v="20.009"/>
    <n v="199.45599999999999"/>
    <n v="90.001000000000005"/>
    <n v="500.56400000000002"/>
    <n v="4093.7979999999998"/>
    <n v="5014.0060000000003"/>
    <n v="5.0720000000000001"/>
    <n v="93.590999999999994"/>
    <n v="29.99"/>
    <x v="2"/>
    <n v="49.319000000000003"/>
    <x v="0"/>
    <x v="2"/>
    <n v="436"/>
    <n v="502.29899999999998"/>
    <n v="107.25"/>
    <x v="1"/>
    <s v="Etching"/>
    <x v="78"/>
    <n v="1433"/>
    <n v="3658"/>
    <n v="5713"/>
    <m/>
    <n v="70.278000000000006"/>
    <s v="Si"/>
    <n v="51.436"/>
    <n v="1.0349999999999999"/>
    <x v="1"/>
    <x v="0"/>
    <n v="1.1662E+16"/>
    <n v="5.350511E+16"/>
    <n v="8.551085E+17"/>
    <n v="3.009905E+17"/>
    <n v="5.999988E+17"/>
    <n v="31155.425999999999"/>
    <n v="0.01"/>
    <n v="104.16200000000001"/>
    <n v="888"/>
    <n v="153"/>
    <n v="50"/>
    <x v="2"/>
    <s v="none"/>
    <m/>
    <x v="4"/>
  </r>
  <r>
    <n v="63"/>
    <x v="85"/>
    <s v="23-02-2019 ?? 9:04:30"/>
    <x v="3"/>
    <x v="26"/>
    <x v="0"/>
    <x v="0"/>
    <s v="wet"/>
    <n v="1110.5138989"/>
    <s v="H2O"/>
    <n v="34.06"/>
    <n v="0.21299999999999999"/>
    <n v="147"/>
    <n v="689.20600000000002"/>
    <x v="0"/>
    <s v="Photo"/>
    <n v="2.3406199999999999"/>
    <n v="15.651"/>
    <n v="15.103999999999999"/>
    <n v="19.994"/>
    <n v="198.542"/>
    <n v="90"/>
    <n v="496.09800000000001"/>
    <n v="3985.6680000000001"/>
    <n v="4931.3490000000002"/>
    <n v="4.99"/>
    <n v="91.313000000000002"/>
    <n v="29.992999999999999"/>
    <x v="2"/>
    <n v="42.265000000000001"/>
    <x v="0"/>
    <x v="0"/>
    <n v="365"/>
    <n v="513.85699999999997"/>
    <n v="106.96"/>
    <x v="1"/>
    <s v="Etching"/>
    <x v="79"/>
    <n v="1312"/>
    <n v="3660"/>
    <n v="5721"/>
    <m/>
    <n v="69.784000000000006"/>
    <s v="Si"/>
    <n v="50.414999999999999"/>
    <n v="1.0429999999999999"/>
    <x v="1"/>
    <x v="0"/>
    <n v="1.554764E+16"/>
    <n v="6.929169E+16"/>
    <n v="5.596123E+17"/>
    <n v="2.996519E+17"/>
    <n v="6.000001E+17"/>
    <n v="32590.330999999998"/>
    <n v="0.01"/>
    <n v="100.715"/>
    <n v="887"/>
    <n v="154"/>
    <n v="92"/>
    <x v="3"/>
    <s v="none"/>
    <n v="14.25891182"/>
    <x v="4"/>
  </r>
  <r>
    <n v="80"/>
    <x v="86"/>
    <s v="25-02-2019 ?? 9:04:30"/>
    <x v="4"/>
    <x v="25"/>
    <x v="0"/>
    <x v="0"/>
    <s v="dry"/>
    <n v="988.69884731000002"/>
    <s v="O2"/>
    <n v="30.2"/>
    <n v="0.218"/>
    <n v="121"/>
    <n v="700.32100000000003"/>
    <x v="0"/>
    <s v="Photo"/>
    <n v="1.7081999999999999"/>
    <n v="12.218999999999999"/>
    <n v="15.031000000000001"/>
    <n v="19.998000000000001"/>
    <n v="205.34800000000001"/>
    <n v="90.001000000000005"/>
    <n v="505.47899999999998"/>
    <n v="3864.82"/>
    <n v="5051.5680000000002"/>
    <n v="5.1479999999999997"/>
    <n v="93.516000000000005"/>
    <n v="30.009"/>
    <x v="2"/>
    <n v="42.606000000000002"/>
    <x v="0"/>
    <x v="1"/>
    <n v="405"/>
    <n v="539.30399999999997"/>
    <n v="106.154"/>
    <x v="1"/>
    <s v="Etching"/>
    <x v="32"/>
    <n v="1439"/>
    <n v="3671"/>
    <n v="5704"/>
    <m/>
    <n v="69.266999999999996"/>
    <s v="Si"/>
    <n v="50.843000000000004"/>
    <n v="1.05"/>
    <x v="1"/>
    <x v="0"/>
    <n v="9569839000000000"/>
    <n v="1.406667E+17"/>
    <n v="5.760478E+17"/>
    <n v="3.010703E+17"/>
    <n v="5.99998E+17"/>
    <n v="32130.959999999999"/>
    <n v="0.01"/>
    <n v="103.151"/>
    <n v="921"/>
    <n v="152"/>
    <n v="94"/>
    <x v="4"/>
    <s v="none"/>
    <n v="16.135084429999999"/>
    <x v="4"/>
  </r>
  <r>
    <n v="98"/>
    <x v="87"/>
    <s v="27-02-2019 ?? 9:04:30"/>
    <x v="5"/>
    <x v="11"/>
    <x v="0"/>
    <x v="0"/>
    <s v="dry"/>
    <n v="1090.0032962"/>
    <s v="H2O"/>
    <n v="30.24"/>
    <n v="0.215"/>
    <n v="69"/>
    <n v="709.95600000000002"/>
    <x v="0"/>
    <s v="Photo"/>
    <n v="1.0702400000000001"/>
    <n v="12.256"/>
    <n v="15.005000000000001"/>
    <n v="20.003"/>
    <n v="199.983"/>
    <n v="90"/>
    <n v="502.81299999999999"/>
    <n v="3991.9870000000001"/>
    <n v="5079.03"/>
    <n v="5.0750000000000002"/>
    <n v="91.266000000000005"/>
    <n v="30.007000000000001"/>
    <x v="2"/>
    <n v="65.838999999999999"/>
    <x v="0"/>
    <x v="0"/>
    <n v="436"/>
    <n v="534.33299999999997"/>
    <n v="106.351"/>
    <x v="1"/>
    <s v="Etching"/>
    <x v="80"/>
    <n v="1462"/>
    <n v="3660"/>
    <n v="5714"/>
    <m/>
    <n v="71.085999999999999"/>
    <s v="Si"/>
    <n v="51.109000000000002"/>
    <n v="1"/>
    <x v="1"/>
    <x v="0"/>
    <n v="8372853000000000"/>
    <n v="1.163261E+17"/>
    <n v="5.911131E+17"/>
    <n v="2.990459E+17"/>
    <n v="5.999992E+17"/>
    <n v="30611.506000000001"/>
    <n v="0.01"/>
    <n v="103.577"/>
    <n v="915"/>
    <n v="151"/>
    <n v="140"/>
    <x v="5"/>
    <s v="none"/>
    <n v="13.32082552"/>
    <x v="4"/>
  </r>
  <r>
    <n v="114"/>
    <x v="88"/>
    <s v="01-03-2019 ?? 9:04:30"/>
    <x v="6"/>
    <x v="23"/>
    <x v="0"/>
    <x v="0"/>
    <s v="wet"/>
    <n v="927.50549209999997"/>
    <s v="O2"/>
    <n v="31.04"/>
    <n v="0.19600000000000001"/>
    <n v="143"/>
    <n v="704.12400000000002"/>
    <x v="0"/>
    <s v="Photo"/>
    <n v="0.42197000000000001"/>
    <n v="19.114000000000001"/>
    <n v="14.946999999999999"/>
    <n v="20.004000000000001"/>
    <n v="194.66800000000001"/>
    <n v="90"/>
    <n v="502.08800000000002"/>
    <n v="4144.57"/>
    <n v="4969.3159999999998"/>
    <n v="4.9329999999999998"/>
    <n v="91.457999999999998"/>
    <n v="30.001000000000001"/>
    <x v="2"/>
    <n v="32.843000000000004"/>
    <x v="0"/>
    <x v="0"/>
    <n v="365"/>
    <n v="537.72900000000004"/>
    <n v="108.785"/>
    <x v="1"/>
    <s v="Etching"/>
    <x v="81"/>
    <n v="1326"/>
    <n v="3661"/>
    <n v="5718"/>
    <m/>
    <n v="71.295000000000002"/>
    <s v="Si"/>
    <n v="51.664999999999999"/>
    <n v="1.0249999999999999"/>
    <x v="1"/>
    <x v="0"/>
    <n v="8885135000000000"/>
    <n v="1.022922E+17"/>
    <n v="3.408444E+17"/>
    <n v="2.999225E+17"/>
    <n v="5.999997E+17"/>
    <n v="32140.565999999999"/>
    <n v="0.01"/>
    <n v="102.96299999999999"/>
    <n v="879"/>
    <n v="155"/>
    <n v="105"/>
    <x v="6"/>
    <s v="none"/>
    <n v="17.63602251"/>
    <x v="4"/>
  </r>
  <r>
    <n v="131"/>
    <x v="89"/>
    <s v="02-03-2019 ?? 9:04:30"/>
    <x v="7"/>
    <x v="0"/>
    <x v="0"/>
    <x v="0"/>
    <s v="dry"/>
    <n v="998.89265610999996"/>
    <s v="H2O"/>
    <n v="33.450000000000003"/>
    <n v="0.21099999999999999"/>
    <n v="168"/>
    <n v="714.47299999999996"/>
    <x v="0"/>
    <s v="Photo"/>
    <n v="0.72735000000000005"/>
    <n v="14.419"/>
    <n v="14.994999999999999"/>
    <n v="19.994"/>
    <n v="199.00800000000001"/>
    <n v="90.001000000000005"/>
    <n v="500.25599999999997"/>
    <n v="4000.0749999999998"/>
    <n v="5049.7380000000003"/>
    <n v="5.0359999999999996"/>
    <n v="92.629000000000005"/>
    <n v="30.001000000000001"/>
    <x v="2"/>
    <n v="50.402000000000001"/>
    <x v="0"/>
    <x v="2"/>
    <n v="436"/>
    <n v="529.00099999999998"/>
    <n v="107.578"/>
    <x v="1"/>
    <s v="Etching"/>
    <x v="82"/>
    <n v="1377"/>
    <n v="3645"/>
    <n v="5695"/>
    <m/>
    <n v="71.566000000000003"/>
    <s v="Si"/>
    <n v="50.722999999999999"/>
    <n v="1.048"/>
    <x v="1"/>
    <x v="0"/>
    <n v="3410275000000000"/>
    <n v="1.258597E+17"/>
    <n v="6.61313E+17"/>
    <n v="3.014685E+17"/>
    <n v="5.999987E+17"/>
    <n v="32130.348999999998"/>
    <n v="0.01"/>
    <n v="102.474"/>
    <n v="900"/>
    <n v="157"/>
    <n v="75"/>
    <x v="7"/>
    <s v="none"/>
    <n v="22.138836770000001"/>
    <x v="4"/>
  </r>
  <r>
    <n v="146"/>
    <x v="90"/>
    <s v="04-03-2019 ?? 9:04:30"/>
    <x v="8"/>
    <x v="1"/>
    <x v="0"/>
    <x v="0"/>
    <s v="wet"/>
    <n v="972.01371760999996"/>
    <s v="O2"/>
    <n v="28.8"/>
    <n v="0.20899999999999999"/>
    <n v="157"/>
    <n v="706.42499999999995"/>
    <x v="0"/>
    <s v="Photo"/>
    <n v="1.5560499999999999"/>
    <n v="14.734999999999999"/>
    <n v="14.904"/>
    <n v="19.991"/>
    <n v="197.363"/>
    <n v="90"/>
    <n v="505.85899999999998"/>
    <n v="4102.2"/>
    <n v="5003.3710000000001"/>
    <n v="5.0720000000000001"/>
    <n v="94.834999999999994"/>
    <n v="30.007999999999999"/>
    <x v="2"/>
    <n v="34.859000000000002"/>
    <x v="0"/>
    <x v="0"/>
    <n v="365"/>
    <n v="504.21699999999998"/>
    <n v="108.15"/>
    <x v="1"/>
    <s v="Etching"/>
    <x v="83"/>
    <n v="1493"/>
    <n v="3639"/>
    <n v="5696"/>
    <m/>
    <n v="71.658000000000001"/>
    <s v="Si"/>
    <n v="50.936"/>
    <n v="1.026"/>
    <x v="1"/>
    <x v="0"/>
    <n v="9301001000000000"/>
    <n v="6.260361E+16"/>
    <n v="4.252549E+17"/>
    <n v="3.007513E+17"/>
    <n v="5.999987E+17"/>
    <n v="31692.402999999998"/>
    <n v="0.01"/>
    <n v="105.464"/>
    <n v="906"/>
    <n v="156"/>
    <n v="98"/>
    <x v="8"/>
    <s v="none"/>
    <n v="15.57223265"/>
    <x v="4"/>
  </r>
  <r>
    <n v="161"/>
    <x v="91"/>
    <s v="06-03-2019 ?? 9:04:30"/>
    <x v="9"/>
    <x v="26"/>
    <x v="0"/>
    <x v="0"/>
    <s v="dry"/>
    <n v="872.50880530999996"/>
    <s v="O2"/>
    <n v="22.21"/>
    <n v="0.217"/>
    <n v="224"/>
    <n v="713.755"/>
    <x v="0"/>
    <s v="Photo"/>
    <n v="1.02135"/>
    <n v="16.547999999999998"/>
    <n v="14.904999999999999"/>
    <n v="19.997"/>
    <n v="200.13499999999999"/>
    <n v="90"/>
    <n v="500.13499999999999"/>
    <n v="4002.7040000000002"/>
    <n v="5003.38"/>
    <n v="5.008"/>
    <n v="91.947000000000003"/>
    <n v="30.009"/>
    <x v="2"/>
    <n v="36.652000000000001"/>
    <x v="0"/>
    <x v="0"/>
    <n v="436"/>
    <n v="556.69799999999998"/>
    <n v="109.502"/>
    <x v="1"/>
    <s v="Etching"/>
    <x v="84"/>
    <n v="1414"/>
    <n v="3635"/>
    <n v="5725"/>
    <m/>
    <n v="71.375"/>
    <s v="Si"/>
    <n v="51.607999999999997"/>
    <n v="1.04"/>
    <x v="1"/>
    <x v="0"/>
    <n v="1.444505E+16"/>
    <n v="2563176000000000"/>
    <n v="8.628146E+17"/>
    <n v="3.00305E+17"/>
    <n v="5.99999E+17"/>
    <n v="32300.514999999999"/>
    <n v="0.01"/>
    <n v="104.01900000000001"/>
    <n v="922"/>
    <n v="156"/>
    <n v="21"/>
    <x v="9"/>
    <s v="none"/>
    <n v="16.322701689999999"/>
    <x v="4"/>
  </r>
  <r>
    <n v="179"/>
    <x v="92"/>
    <s v="08-03-2019 ?? 9:04:30"/>
    <x v="10"/>
    <x v="16"/>
    <x v="0"/>
    <x v="0"/>
    <s v="dry"/>
    <n v="872.15129607999995"/>
    <s v="O2"/>
    <n v="22.16"/>
    <n v="0.215"/>
    <n v="222"/>
    <n v="711.327"/>
    <x v="0"/>
    <s v="Photo"/>
    <n v="0.91222000000000003"/>
    <n v="16.984999999999999"/>
    <n v="15.119"/>
    <n v="20.003"/>
    <n v="203.99"/>
    <n v="90"/>
    <n v="503.99"/>
    <n v="4079.8090000000002"/>
    <n v="5099.7610000000004"/>
    <n v="5.09"/>
    <n v="92.831000000000003"/>
    <n v="30"/>
    <x v="2"/>
    <n v="30.327999999999999"/>
    <x v="0"/>
    <x v="0"/>
    <n v="436"/>
    <n v="560.84699999999998"/>
    <n v="107.964"/>
    <x v="1"/>
    <s v="Etching"/>
    <x v="85"/>
    <n v="1337"/>
    <n v="3638"/>
    <n v="5720"/>
    <m/>
    <n v="71.132999999999996"/>
    <s v="Si"/>
    <n v="51.573999999999998"/>
    <n v="1.0389999999999999"/>
    <x v="1"/>
    <x v="0"/>
    <n v="8594768000000000"/>
    <n v="702765500000000"/>
    <n v="3467527000000"/>
    <n v="3.003801E+17"/>
    <n v="6.000022E+17"/>
    <n v="32299.768"/>
    <n v="0.01"/>
    <n v="103.934"/>
    <n v="917"/>
    <n v="156"/>
    <n v="66"/>
    <x v="10"/>
    <s v="none"/>
    <n v="10.694183860000001"/>
    <x v="4"/>
  </r>
  <r>
    <n v="197"/>
    <x v="93"/>
    <s v="18-02-2019 ?? 9:04:30"/>
    <x v="11"/>
    <x v="4"/>
    <x v="0"/>
    <x v="0"/>
    <s v="dry"/>
    <n v="871.90013350000004"/>
    <s v="O2"/>
    <n v="22.14"/>
    <n v="0.218"/>
    <n v="225"/>
    <n v="714.41800000000001"/>
    <x v="0"/>
    <s v="Photo"/>
    <n v="0.44827"/>
    <n v="17.309999999999999"/>
    <n v="15.069000000000001"/>
    <n v="20.001999999999999"/>
    <n v="202.68299999999999"/>
    <n v="90"/>
    <n v="502.68299999999999"/>
    <n v="4053.6559999999999"/>
    <n v="5067.07"/>
    <n v="5.0629999999999997"/>
    <n v="92.694999999999993"/>
    <n v="29.992999999999999"/>
    <x v="2"/>
    <n v="29.181000000000001"/>
    <x v="0"/>
    <x v="0"/>
    <n v="436"/>
    <n v="551.10500000000002"/>
    <n v="108.185"/>
    <x v="1"/>
    <s v="Etching"/>
    <x v="86"/>
    <n v="1443"/>
    <n v="3641"/>
    <n v="5713"/>
    <m/>
    <n v="71.441999999999993"/>
    <s v="Si"/>
    <n v="51.35"/>
    <n v="1.034"/>
    <x v="1"/>
    <x v="0"/>
    <n v="8112609000000000"/>
    <n v="1.609235E+16"/>
    <n v="328475900000000"/>
    <n v="2.99106E+17"/>
    <n v="6.000013E+17"/>
    <n v="32300.822"/>
    <n v="0.01"/>
    <n v="103.375"/>
    <n v="920"/>
    <n v="155"/>
    <n v="75"/>
    <x v="11"/>
    <s v="none"/>
    <n v="15.38461538"/>
    <x v="4"/>
  </r>
  <r>
    <n v="214"/>
    <x v="94"/>
    <s v="20-02-2019 ?? 9:04:30"/>
    <x v="12"/>
    <x v="20"/>
    <x v="0"/>
    <x v="0"/>
    <s v="dry"/>
    <n v="872.55914297000004"/>
    <s v="O2"/>
    <n v="22.22"/>
    <n v="0.21199999999999999"/>
    <n v="219"/>
    <n v="708.55"/>
    <x v="0"/>
    <s v="Photo"/>
    <n v="0.87141000000000002"/>
    <n v="16.733000000000001"/>
    <n v="14.897"/>
    <n v="20.001000000000001"/>
    <n v="203.88200000000001"/>
    <n v="89.998999999999995"/>
    <n v="503.88200000000001"/>
    <n v="4077.6460000000002"/>
    <n v="5097.058"/>
    <n v="5.0940000000000003"/>
    <n v="93.141000000000005"/>
    <n v="29.989000000000001"/>
    <x v="2"/>
    <n v="53.493000000000002"/>
    <x v="0"/>
    <x v="1"/>
    <n v="405"/>
    <n v="498.38900000000001"/>
    <n v="109.01600000000001"/>
    <x v="1"/>
    <s v="Etching"/>
    <x v="87"/>
    <n v="1430"/>
    <n v="3634"/>
    <n v="5686"/>
    <m/>
    <n v="70.855000000000004"/>
    <s v="Si"/>
    <n v="51.741"/>
    <n v="1.044"/>
    <x v="1"/>
    <x v="0"/>
    <n v="4921424000000000"/>
    <n v="3.510391E+16"/>
    <n v="4240871000000000"/>
    <n v="3.019194E+17"/>
    <n v="6.000003E+17"/>
    <n v="32300.319"/>
    <n v="0.01"/>
    <n v="104.35299999999999"/>
    <n v="910"/>
    <n v="157"/>
    <n v="33"/>
    <x v="12"/>
    <s v="none"/>
    <n v="13.8836773"/>
    <x v="4"/>
  </r>
  <r>
    <n v="229"/>
    <x v="95"/>
    <s v="21-02-2019 ?? 9:04:30"/>
    <x v="13"/>
    <x v="0"/>
    <x v="0"/>
    <x v="0"/>
    <s v="dry"/>
    <n v="874.65409870999997"/>
    <s v="O2"/>
    <n v="22.45"/>
    <n v="0.222"/>
    <n v="229"/>
    <n v="718.58500000000004"/>
    <x v="0"/>
    <s v="Photo"/>
    <n v="1.0764499999999999"/>
    <n v="16.945"/>
    <n v="14.964"/>
    <n v="19.998000000000001"/>
    <n v="199.43799999999999"/>
    <n v="90"/>
    <n v="499.43799999999999"/>
    <n v="3988.7669999999998"/>
    <n v="4985.9589999999998"/>
    <n v="4.9829999999999997"/>
    <n v="91.025999999999996"/>
    <n v="30.01"/>
    <x v="2"/>
    <n v="56.018000000000001"/>
    <x v="0"/>
    <x v="1"/>
    <n v="405"/>
    <n v="513.12699999999995"/>
    <n v="109.679"/>
    <x v="1"/>
    <s v="Etching"/>
    <x v="43"/>
    <n v="1526"/>
    <n v="3666"/>
    <n v="5733"/>
    <m/>
    <n v="71.858999999999995"/>
    <s v="Si"/>
    <n v="52.073"/>
    <n v="1.052"/>
    <x v="1"/>
    <x v="0"/>
    <n v="2439256000000000"/>
    <n v="4187302000000000"/>
    <n v="1.332261E+17"/>
    <n v="2.989629E+17"/>
    <n v="5.999992E+17"/>
    <n v="32469.21"/>
    <n v="0.01"/>
    <n v="105.182"/>
    <n v="860"/>
    <n v="158"/>
    <n v="138"/>
    <x v="2"/>
    <s v="none"/>
    <n v="17.63602251"/>
    <x v="4"/>
  </r>
  <r>
    <n v="246"/>
    <x v="96"/>
    <s v="23-02-2019 ?? 9:04:30"/>
    <x v="14"/>
    <x v="24"/>
    <x v="0"/>
    <x v="0"/>
    <s v="wet"/>
    <n v="1277.7814702000001"/>
    <s v="H2O"/>
    <n v="45.12"/>
    <n v="0.222"/>
    <n v="29"/>
    <n v="718.89499999999998"/>
    <x v="0"/>
    <s v="Photo"/>
    <n v="1.5259199999999999"/>
    <n v="11.384"/>
    <n v="15.103999999999999"/>
    <n v="19.998000000000001"/>
    <n v="197.04499999999999"/>
    <n v="89.998999999999995"/>
    <n v="497.04500000000002"/>
    <n v="3940.893"/>
    <n v="4926.116"/>
    <n v="4.93"/>
    <n v="89.703000000000003"/>
    <n v="29.997"/>
    <x v="2"/>
    <n v="60.87"/>
    <x v="0"/>
    <x v="1"/>
    <n v="405"/>
    <n v="516.572"/>
    <n v="107.709"/>
    <x v="1"/>
    <s v="Etching"/>
    <x v="88"/>
    <n v="1465"/>
    <n v="3650"/>
    <n v="5693"/>
    <m/>
    <n v="71.888999999999996"/>
    <s v="Si"/>
    <n v="51.128"/>
    <n v="1.028"/>
    <x v="1"/>
    <x v="0"/>
    <n v="1.918883E+16"/>
    <n v="1526089000000000"/>
    <n v="8.96996E+17"/>
    <n v="2.995303E+17"/>
    <n v="5.999992E+17"/>
    <n v="32453.215"/>
    <n v="0.01"/>
    <n v="102.821"/>
    <n v="903"/>
    <n v="154"/>
    <n v="81"/>
    <x v="3"/>
    <s v="none"/>
    <n v="15.947467169999999"/>
    <x v="4"/>
  </r>
  <r>
    <n v="264"/>
    <x v="97"/>
    <s v="25-02-2019 ?? 9:04:30"/>
    <x v="15"/>
    <x v="1"/>
    <x v="0"/>
    <x v="0"/>
    <s v="wet"/>
    <n v="1277.1252873000001"/>
    <s v="H2O"/>
    <n v="44.53"/>
    <n v="0.219"/>
    <n v="26"/>
    <n v="713.00699999999995"/>
    <x v="0"/>
    <s v="Photo"/>
    <n v="0.86833000000000005"/>
    <n v="19.337"/>
    <n v="15.098000000000001"/>
    <n v="19.998000000000001"/>
    <n v="200.203"/>
    <n v="90"/>
    <n v="500.20299999999997"/>
    <n v="4004.0610000000001"/>
    <n v="5005.076"/>
    <n v="4.9870000000000001"/>
    <n v="91.712999999999994"/>
    <n v="30.013999999999999"/>
    <x v="2"/>
    <n v="38.164999999999999"/>
    <x v="0"/>
    <x v="2"/>
    <n v="365"/>
    <n v="483.52699999999999"/>
    <n v="106.76300000000001"/>
    <x v="1"/>
    <s v="Etching"/>
    <x v="89"/>
    <n v="1408"/>
    <n v="3641"/>
    <n v="5727"/>
    <m/>
    <n v="71.301000000000002"/>
    <s v="Si"/>
    <n v="50.744"/>
    <n v="1.0189999999999999"/>
    <x v="1"/>
    <x v="0"/>
    <n v="2524937000000000"/>
    <n v="1.368468E+16"/>
    <n v="3071422000000000"/>
    <n v="3.003563E+17"/>
    <n v="5.999984E+17"/>
    <n v="32653.527999999998"/>
    <n v="0.01"/>
    <n v="101.86"/>
    <n v="912"/>
    <n v="153"/>
    <n v="66"/>
    <x v="4"/>
    <s v="none"/>
    <n v="16.885553470000001"/>
    <x v="4"/>
  </r>
  <r>
    <n v="281"/>
    <x v="98"/>
    <s v="27-02-2019 ?? 9:04:30"/>
    <x v="16"/>
    <x v="26"/>
    <x v="0"/>
    <x v="0"/>
    <s v="wet"/>
    <n v="1266.6609039"/>
    <s v="H2O"/>
    <n v="44.75"/>
    <n v="0.21299999999999999"/>
    <n v="20"/>
    <n v="699.17600000000004"/>
    <x v="0"/>
    <s v="Photo"/>
    <n v="0.79759000000000002"/>
    <n v="11.446999999999999"/>
    <n v="15.032999999999999"/>
    <n v="20"/>
    <n v="200.71600000000001"/>
    <n v="90"/>
    <n v="500.71600000000001"/>
    <n v="4014.3290000000002"/>
    <n v="5017.9110000000001"/>
    <n v="5.0190000000000001"/>
    <n v="92.251999999999995"/>
    <n v="29.994"/>
    <x v="2"/>
    <n v="28.565000000000001"/>
    <x v="0"/>
    <x v="2"/>
    <n v="365"/>
    <n v="471.60500000000002"/>
    <n v="105.66800000000001"/>
    <x v="1"/>
    <s v="Etching"/>
    <x v="90"/>
    <n v="1427"/>
    <n v="3630"/>
    <n v="5700"/>
    <m/>
    <n v="69.918000000000006"/>
    <s v="Si"/>
    <n v="49.921999999999997"/>
    <n v="0.998"/>
    <x v="1"/>
    <x v="0"/>
    <n v="1.929673E+16"/>
    <n v="1.929098E+17"/>
    <n v="6.529123E+17"/>
    <n v="3.002508E+17"/>
    <n v="5.999992E+17"/>
    <n v="32183.758000000002"/>
    <n v="0.01"/>
    <n v="99.805000000000007"/>
    <n v="896"/>
    <n v="150"/>
    <n v="66"/>
    <x v="5"/>
    <s v="none"/>
    <n v="16.510318949999998"/>
    <x v="4"/>
  </r>
  <r>
    <n v="291"/>
    <x v="99"/>
    <s v="17-02-2019 ?? 9:04:30"/>
    <x v="0"/>
    <x v="23"/>
    <x v="0"/>
    <x v="0"/>
    <s v="dry"/>
    <n v="1114.7047728"/>
    <s v="O2"/>
    <n v="32.880000000000003"/>
    <n v="0.20100000000000001"/>
    <n v="90"/>
    <n v="710.77200000000005"/>
    <x v="1"/>
    <s v="Photo"/>
    <n v="0.94867999999999997"/>
    <n v="16.367999999999999"/>
    <n v="14.944000000000001"/>
    <n v="19.998000000000001"/>
    <n v="199.649"/>
    <n v="90.001000000000005"/>
    <n v="505.24900000000002"/>
    <n v="3922.1909999999998"/>
    <n v="5131.9719999999998"/>
    <n v="5.069"/>
    <n v="91.881"/>
    <n v="29.997"/>
    <x v="0"/>
    <n v="31.556000000000001"/>
    <x v="0"/>
    <x v="2"/>
    <n v="436"/>
    <n v="537.60299999999995"/>
    <n v="107.072"/>
    <x v="0"/>
    <s v="Etching"/>
    <x v="91"/>
    <n v="1628"/>
    <n v="3628"/>
    <n v="5737"/>
    <m/>
    <n v="70.146000000000001"/>
    <s v="Si"/>
    <n v="51.286000000000001"/>
    <n v="1.0269999999999999"/>
    <x v="0"/>
    <x v="0"/>
    <n v="1.148303E+16"/>
    <n v="9.776566E+16"/>
    <n v="6.646884E+16"/>
    <n v="2.991354E+17"/>
    <n v="6.000003E+17"/>
    <n v="32874.925000000003"/>
    <n v="0.01"/>
    <n v="101.739"/>
    <n v="911"/>
    <n v="156"/>
    <n v="117"/>
    <x v="0"/>
    <s v="none"/>
    <m/>
    <x v="5"/>
  </r>
  <r>
    <n v="308"/>
    <x v="100"/>
    <s v="19-02-2019 ?? 9:04:30"/>
    <x v="1"/>
    <x v="14"/>
    <x v="0"/>
    <x v="0"/>
    <s v="dry"/>
    <n v="1136.2293795999999"/>
    <s v="O2"/>
    <n v="38.47"/>
    <n v="0.20300000000000001"/>
    <n v="96"/>
    <n v="715.08900000000006"/>
    <x v="1"/>
    <s v="Photo"/>
    <n v="0.78610000000000002"/>
    <n v="13.842000000000001"/>
    <n v="14.952999999999999"/>
    <n v="20.003"/>
    <n v="199.98"/>
    <n v="90"/>
    <n v="505.51600000000002"/>
    <n v="3954.9209999999998"/>
    <n v="4941.1000000000004"/>
    <n v="4.9800000000000004"/>
    <n v="93.185000000000002"/>
    <n v="30.003"/>
    <x v="0"/>
    <n v="50.959000000000003"/>
    <x v="0"/>
    <x v="0"/>
    <n v="436"/>
    <n v="472.77"/>
    <n v="106.535"/>
    <x v="0"/>
    <s v="Etching"/>
    <x v="92"/>
    <n v="1557"/>
    <n v="3678"/>
    <n v="5683"/>
    <m/>
    <n v="72.075999999999993"/>
    <s v="Si"/>
    <n v="51.555999999999997"/>
    <n v="1.0569999999999999"/>
    <x v="0"/>
    <x v="0"/>
    <n v="1.141649E+16"/>
    <n v="6.874731E+16"/>
    <n v="3.723006E+17"/>
    <n v="3.005127E+17"/>
    <n v="5.999998E+17"/>
    <n v="32331.241999999998"/>
    <n v="0.01"/>
    <n v="102.75700000000001"/>
    <n v="923"/>
    <n v="157"/>
    <n v="115"/>
    <x v="1"/>
    <s v="none"/>
    <m/>
    <x v="5"/>
  </r>
  <r>
    <n v="325"/>
    <x v="101"/>
    <s v="20-02-2019 ?? 9:04:30"/>
    <x v="18"/>
    <x v="1"/>
    <x v="0"/>
    <x v="0"/>
    <s v="wet"/>
    <n v="1049.3347675"/>
    <s v="O2"/>
    <n v="38.07"/>
    <n v="0.2"/>
    <n v="95"/>
    <n v="713.14400000000001"/>
    <x v="1"/>
    <s v="Photo"/>
    <n v="1.2117800000000001"/>
    <n v="13.298"/>
    <n v="15.13"/>
    <n v="19.995000000000001"/>
    <n v="202.18899999999999"/>
    <n v="90"/>
    <n v="501.38200000000001"/>
    <n v="3975.3710000000001"/>
    <n v="4917.2060000000001"/>
    <n v="4.9790000000000001"/>
    <n v="90.63"/>
    <n v="29.997"/>
    <x v="0"/>
    <n v="49.151000000000003"/>
    <x v="0"/>
    <x v="2"/>
    <n v="405"/>
    <n v="519.98299999999995"/>
    <n v="106.73099999999999"/>
    <x v="0"/>
    <s v="Etching"/>
    <x v="93"/>
    <n v="1385"/>
    <n v="3632"/>
    <n v="5744"/>
    <m/>
    <n v="68.61"/>
    <s v="Si"/>
    <n v="51.037999999999997"/>
    <n v="1.07"/>
    <x v="0"/>
    <x v="0"/>
    <n v="1.060925E+16"/>
    <n v="1.327324E+17"/>
    <n v="7.14029E+17"/>
    <n v="3.006008E+17"/>
    <n v="6E+17"/>
    <n v="30933.42"/>
    <n v="0.01"/>
    <n v="101.024"/>
    <n v="898"/>
    <n v="155"/>
    <n v="68"/>
    <x v="12"/>
    <s v="none"/>
    <m/>
    <x v="5"/>
  </r>
  <r>
    <n v="342"/>
    <x v="102"/>
    <s v="22-02-2019 ?? 9:04:30"/>
    <x v="19"/>
    <x v="13"/>
    <x v="0"/>
    <x v="0"/>
    <s v="wet"/>
    <n v="1145.2563547"/>
    <s v="H2O"/>
    <n v="29.95"/>
    <n v="0.20399999999999999"/>
    <n v="115"/>
    <n v="708.88099999999997"/>
    <x v="1"/>
    <s v="Photo"/>
    <n v="1.05396"/>
    <n v="13.134"/>
    <n v="15.074"/>
    <n v="20.004999999999999"/>
    <n v="204.58"/>
    <n v="90"/>
    <n v="497.96800000000002"/>
    <n v="3908.8510000000001"/>
    <n v="5139.6229999999996"/>
    <n v="5.0670000000000002"/>
    <n v="91.647000000000006"/>
    <n v="30.001999999999999"/>
    <x v="0"/>
    <n v="31.45"/>
    <x v="0"/>
    <x v="0"/>
    <n v="436"/>
    <n v="528.79"/>
    <n v="107.562"/>
    <x v="0"/>
    <s v="Etching"/>
    <x v="94"/>
    <n v="1520"/>
    <n v="3644"/>
    <n v="5718"/>
    <m/>
    <n v="68.808999999999997"/>
    <s v="Si"/>
    <n v="50.716000000000001"/>
    <n v="1.0369999999999999"/>
    <x v="0"/>
    <x v="0"/>
    <n v="1.039599E+16"/>
    <n v="7.741378E+16"/>
    <n v="9.513346E+16"/>
    <n v="3.011739E+17"/>
    <n v="5.99999E+17"/>
    <n v="30605.866999999998"/>
    <n v="0.01"/>
    <n v="102.58799999999999"/>
    <n v="886"/>
    <n v="156"/>
    <n v="69"/>
    <x v="13"/>
    <s v="none"/>
    <n v="16.135084429999999"/>
    <x v="5"/>
  </r>
  <r>
    <n v="358"/>
    <x v="103"/>
    <s v="24-02-2019 ?? 9:04:30"/>
    <x v="20"/>
    <x v="26"/>
    <x v="0"/>
    <x v="0"/>
    <s v="wet"/>
    <n v="1123.1508656999999"/>
    <s v="H2O"/>
    <n v="35.57"/>
    <n v="0.21199999999999999"/>
    <n v="79"/>
    <n v="708.06200000000001"/>
    <x v="1"/>
    <s v="Photo"/>
    <n v="1.42394"/>
    <n v="17.556999999999999"/>
    <n v="15.013999999999999"/>
    <n v="19.997"/>
    <n v="200.84"/>
    <n v="90"/>
    <n v="501.61200000000002"/>
    <n v="4054.9360000000001"/>
    <n v="5050.9880000000003"/>
    <n v="5.0229999999999997"/>
    <n v="94.128"/>
    <n v="29.997"/>
    <x v="0"/>
    <n v="40.704000000000001"/>
    <x v="0"/>
    <x v="0"/>
    <n v="365"/>
    <n v="521.52200000000005"/>
    <n v="108.033"/>
    <x v="0"/>
    <s v="Etching"/>
    <x v="95"/>
    <n v="1518"/>
    <n v="3653"/>
    <n v="5736"/>
    <m/>
    <n v="71.096000000000004"/>
    <s v="Si"/>
    <n v="51.128999999999998"/>
    <n v="1.026"/>
    <x v="0"/>
    <x v="0"/>
    <n v="1.907447E+16"/>
    <n v="1.087286E+17"/>
    <n v="1.315591E+17"/>
    <n v="3.0285E+17"/>
    <n v="5.999977E+17"/>
    <n v="31055.863000000001"/>
    <n v="0.01"/>
    <n v="103.64700000000001"/>
    <n v="890"/>
    <n v="154"/>
    <n v="73"/>
    <x v="14"/>
    <s v="none"/>
    <n v="14.446529079999999"/>
    <x v="5"/>
  </r>
  <r>
    <n v="375"/>
    <x v="104"/>
    <s v="26-02-2019 ?? 9:04:30"/>
    <x v="21"/>
    <x v="10"/>
    <x v="0"/>
    <x v="0"/>
    <s v="wet"/>
    <n v="962.88700327000004"/>
    <s v="O2"/>
    <n v="36.590000000000003"/>
    <n v="0.218"/>
    <n v="60"/>
    <n v="713.05600000000004"/>
    <x v="1"/>
    <s v="Photo"/>
    <n v="1.6046199999999999"/>
    <n v="15.38"/>
    <n v="15.03"/>
    <n v="19.995000000000001"/>
    <n v="196.114"/>
    <n v="90"/>
    <n v="499.83600000000001"/>
    <n v="4041.761"/>
    <n v="4934.0730000000003"/>
    <n v="5.0469999999999997"/>
    <n v="90.305000000000007"/>
    <n v="30.003"/>
    <x v="0"/>
    <n v="51.576999999999998"/>
    <x v="0"/>
    <x v="0"/>
    <n v="365"/>
    <n v="479.55099999999999"/>
    <n v="108.604"/>
    <x v="0"/>
    <s v="Etching"/>
    <x v="34"/>
    <n v="1474"/>
    <n v="3641"/>
    <n v="5728"/>
    <m/>
    <n v="70.405000000000001"/>
    <s v="Si"/>
    <n v="52.133000000000003"/>
    <n v="1.042"/>
    <x v="0"/>
    <x v="0"/>
    <n v="1.619871E+16"/>
    <n v="1.587532E+17"/>
    <n v="5.123023E+17"/>
    <n v="3.008486E+17"/>
    <n v="5.999996E+17"/>
    <n v="31791.31"/>
    <n v="0.01"/>
    <n v="104.32899999999999"/>
    <n v="873"/>
    <n v="154"/>
    <n v="89"/>
    <x v="15"/>
    <s v="none"/>
    <n v="20.45028143"/>
    <x v="5"/>
  </r>
  <r>
    <n v="392"/>
    <x v="105"/>
    <s v="28-02-2019 ?? 9:04:30"/>
    <x v="22"/>
    <x v="20"/>
    <x v="0"/>
    <x v="0"/>
    <s v="wet"/>
    <n v="1070.5545578000001"/>
    <s v="O2"/>
    <n v="36.96"/>
    <n v="0.20799999999999999"/>
    <n v="100"/>
    <n v="699.81500000000005"/>
    <x v="1"/>
    <s v="Photo"/>
    <n v="1.2604200000000001"/>
    <n v="13.45"/>
    <n v="14.945"/>
    <n v="20.003"/>
    <n v="200.137"/>
    <n v="90.001000000000005"/>
    <n v="498.48899999999998"/>
    <n v="4057.6309999999999"/>
    <n v="4936.1170000000002"/>
    <n v="5.0179999999999998"/>
    <n v="91.822000000000003"/>
    <n v="29.998000000000001"/>
    <x v="0"/>
    <n v="49.973999999999997"/>
    <x v="0"/>
    <x v="0"/>
    <n v="365"/>
    <n v="537.53899999999999"/>
    <n v="105.51600000000001"/>
    <x v="0"/>
    <s v="Etching"/>
    <x v="96"/>
    <n v="1567"/>
    <n v="3661"/>
    <n v="5735"/>
    <m/>
    <n v="71.088999999999999"/>
    <s v="Si"/>
    <n v="51.154000000000003"/>
    <n v="1.016"/>
    <x v="0"/>
    <x v="0"/>
    <n v="1.022487E+16"/>
    <n v="1.461848E+17"/>
    <n v="6.642906E+17"/>
    <n v="3.009594E+17"/>
    <n v="5.99998E+17"/>
    <n v="31320.289000000001"/>
    <n v="0.01"/>
    <n v="101.76600000000001"/>
    <n v="884"/>
    <n v="153"/>
    <n v="66"/>
    <x v="16"/>
    <s v="none"/>
    <n v="18.38649156"/>
    <x v="5"/>
  </r>
  <r>
    <n v="410"/>
    <x v="106"/>
    <s v="02-03-2019 ?? 9:04:30"/>
    <x v="7"/>
    <x v="23"/>
    <x v="0"/>
    <x v="0"/>
    <s v="dry"/>
    <n v="1125.8471579"/>
    <s v="O2"/>
    <n v="24.63"/>
    <n v="0.219"/>
    <n v="73"/>
    <n v="703.99199999999996"/>
    <x v="1"/>
    <s v="Photo"/>
    <n v="0.97599999999999998"/>
    <n v="16.041"/>
    <n v="15.183999999999999"/>
    <n v="20.001999999999999"/>
    <n v="201.00200000000001"/>
    <n v="90"/>
    <n v="501.13099999999997"/>
    <n v="4034.549"/>
    <n v="5029.16"/>
    <n v="4.9240000000000004"/>
    <n v="88.853999999999999"/>
    <n v="30.001000000000001"/>
    <x v="0"/>
    <n v="56.893999999999998"/>
    <x v="0"/>
    <x v="2"/>
    <n v="365"/>
    <n v="513.42499999999995"/>
    <n v="109.31100000000001"/>
    <x v="0"/>
    <s v="Etching"/>
    <x v="97"/>
    <n v="1499"/>
    <n v="3654"/>
    <n v="5712"/>
    <m/>
    <n v="72.316000000000003"/>
    <s v="Si"/>
    <n v="51.908000000000001"/>
    <n v="1.0369999999999999"/>
    <x v="0"/>
    <x v="0"/>
    <n v="1.244473E+16"/>
    <n v="1.499699E+17"/>
    <n v="3.595326E+17"/>
    <n v="2.987755E+17"/>
    <n v="5.999997E+17"/>
    <n v="32525.804"/>
    <n v="0.01"/>
    <n v="102.767"/>
    <n v="926"/>
    <n v="156"/>
    <n v="88"/>
    <x v="7"/>
    <s v="none"/>
    <n v="19.887429640000001"/>
    <x v="5"/>
  </r>
  <r>
    <n v="427"/>
    <x v="107"/>
    <s v="03-03-2019 ?? 9:04:30"/>
    <x v="23"/>
    <x v="7"/>
    <x v="0"/>
    <x v="0"/>
    <s v="wet"/>
    <n v="1178.5072009"/>
    <s v="H2O"/>
    <n v="49.17"/>
    <n v="0.20699999999999999"/>
    <n v="74"/>
    <n v="715.03300000000002"/>
    <x v="1"/>
    <s v="Photo"/>
    <n v="2.39432"/>
    <n v="17.87"/>
    <n v="14.965"/>
    <n v="20.003"/>
    <n v="196.67"/>
    <n v="90.001000000000005"/>
    <n v="501.18900000000002"/>
    <n v="3996.7539999999999"/>
    <n v="5110.6949999999997"/>
    <n v="4.9960000000000004"/>
    <n v="89.498999999999995"/>
    <n v="30.012"/>
    <x v="0"/>
    <n v="41.238"/>
    <x v="0"/>
    <x v="1"/>
    <n v="405"/>
    <n v="519.44000000000005"/>
    <n v="109.17700000000001"/>
    <x v="0"/>
    <s v="Etching"/>
    <x v="66"/>
    <n v="1456"/>
    <n v="3638"/>
    <n v="5732"/>
    <m/>
    <n v="69.159000000000006"/>
    <s v="Si"/>
    <n v="50.557000000000002"/>
    <n v="1.0149999999999999"/>
    <x v="0"/>
    <x v="0"/>
    <n v="7304338000000000"/>
    <n v="1.132868E+17"/>
    <n v="6.124576E+17"/>
    <n v="3.002157E+17"/>
    <n v="6.000008E+17"/>
    <n v="32297.342000000001"/>
    <n v="0.01"/>
    <n v="102.55500000000001"/>
    <n v="893"/>
    <n v="152"/>
    <n v="60"/>
    <x v="17"/>
    <s v="none"/>
    <n v="15.19699812"/>
    <x v="5"/>
  </r>
  <r>
    <n v="443"/>
    <x v="108"/>
    <s v="05-03-2019 ?? 9:04:30"/>
    <x v="24"/>
    <x v="13"/>
    <x v="0"/>
    <x v="0"/>
    <s v="dry"/>
    <n v="1081.3557358999999"/>
    <s v="O2"/>
    <n v="35.950000000000003"/>
    <n v="0.217"/>
    <n v="133"/>
    <n v="714.01"/>
    <x v="1"/>
    <s v="Photo"/>
    <n v="1.7501"/>
    <n v="11.260999999999999"/>
    <n v="15.055999999999999"/>
    <n v="19.989999999999998"/>
    <n v="197.239"/>
    <n v="90.001000000000005"/>
    <n v="500.96499999999997"/>
    <n v="4053.7469999999998"/>
    <n v="4980.5950000000003"/>
    <n v="4.9180000000000001"/>
    <n v="91.352999999999994"/>
    <n v="29.997"/>
    <x v="0"/>
    <n v="22.417999999999999"/>
    <x v="0"/>
    <x v="2"/>
    <n v="436"/>
    <n v="503.75599999999997"/>
    <n v="105.20699999999999"/>
    <x v="0"/>
    <s v="Etching"/>
    <x v="44"/>
    <n v="1479"/>
    <n v="3668"/>
    <n v="5716"/>
    <m/>
    <n v="68.150000000000006"/>
    <s v="Si"/>
    <n v="50.463000000000001"/>
    <n v="1.04"/>
    <x v="0"/>
    <x v="0"/>
    <n v="9529859000000000"/>
    <n v="8.467548E+16"/>
    <n v="5.909138E+17"/>
    <n v="3.00747E+17"/>
    <n v="5.999997E+17"/>
    <n v="31684.210999999999"/>
    <n v="0.01"/>
    <n v="101.7"/>
    <n v="905"/>
    <n v="156"/>
    <n v="122"/>
    <x v="18"/>
    <s v="none"/>
    <n v="14.25891182"/>
    <x v="5"/>
  </r>
  <r>
    <n v="458"/>
    <x v="109"/>
    <s v="07-03-2019 ?? 9:04:30"/>
    <x v="25"/>
    <x v="26"/>
    <x v="0"/>
    <x v="0"/>
    <s v="dry"/>
    <n v="870.53538304999995"/>
    <s v="O2"/>
    <n v="22.04"/>
    <n v="0.218"/>
    <n v="225"/>
    <n v="714.55700000000002"/>
    <x v="1"/>
    <s v="Photo"/>
    <n v="0.97058999999999995"/>
    <n v="16.942"/>
    <n v="14.933"/>
    <n v="20"/>
    <n v="198.15700000000001"/>
    <n v="90.001000000000005"/>
    <n v="498.15699999999998"/>
    <n v="3963.1379999999999"/>
    <n v="4953.9229999999998"/>
    <n v="4.9619999999999997"/>
    <n v="91.353999999999999"/>
    <n v="30.001999999999999"/>
    <x v="0"/>
    <n v="43.378"/>
    <x v="0"/>
    <x v="0"/>
    <n v="436"/>
    <n v="553.48"/>
    <n v="109.471"/>
    <x v="0"/>
    <s v="Etching"/>
    <x v="78"/>
    <n v="1492"/>
    <n v="3652"/>
    <n v="5729"/>
    <m/>
    <n v="71.456000000000003"/>
    <s v="Si"/>
    <n v="51.51"/>
    <n v="1.038"/>
    <x v="0"/>
    <x v="0"/>
    <n v="1.516853E+16"/>
    <n v="3.958197E+16"/>
    <n v="2.290623E+17"/>
    <n v="2.994535E+17"/>
    <n v="5.999992E+17"/>
    <n v="32195.713"/>
    <n v="0.01"/>
    <n v="103.77500000000001"/>
    <n v="919"/>
    <n v="156"/>
    <n v="180"/>
    <x v="19"/>
    <s v="none"/>
    <n v="21.200750469999999"/>
    <x v="5"/>
  </r>
  <r>
    <n v="474"/>
    <x v="110"/>
    <s v="17-02-2019 ?? 9:04:30"/>
    <x v="26"/>
    <x v="16"/>
    <x v="0"/>
    <x v="0"/>
    <s v="dry"/>
    <n v="871.75161447000005"/>
    <s v="O2"/>
    <n v="22.13"/>
    <n v="0.215"/>
    <n v="222"/>
    <n v="711.63199999999995"/>
    <x v="1"/>
    <s v="Photo"/>
    <n v="1.0580499999999999"/>
    <n v="16.739000000000001"/>
    <n v="14.964"/>
    <n v="19.997"/>
    <n v="204.48400000000001"/>
    <n v="89.998999999999995"/>
    <n v="504.48399999999998"/>
    <n v="4089.681"/>
    <n v="5112.1009999999997"/>
    <n v="5.0940000000000003"/>
    <n v="93.186000000000007"/>
    <n v="29.997"/>
    <x v="0"/>
    <n v="36.939"/>
    <x v="0"/>
    <x v="0"/>
    <n v="436"/>
    <n v="545.70699999999999"/>
    <n v="109.167"/>
    <x v="0"/>
    <s v="Etching"/>
    <x v="28"/>
    <n v="1476"/>
    <n v="3643"/>
    <n v="5686"/>
    <m/>
    <n v="71.162999999999997"/>
    <s v="Si"/>
    <n v="51.853000000000002"/>
    <n v="1.046"/>
    <x v="0"/>
    <x v="0"/>
    <n v="1.434732E+16"/>
    <n v="1.119017E+17"/>
    <n v="5.203615E+17"/>
    <n v="2.987086E+17"/>
    <n v="6.000005E+17"/>
    <n v="32301.492999999999"/>
    <n v="0.01"/>
    <n v="104.633"/>
    <n v="924"/>
    <n v="157"/>
    <n v="129"/>
    <x v="0"/>
    <s v="none"/>
    <n v="21.763602250000002"/>
    <x v="5"/>
  </r>
  <r>
    <n v="490"/>
    <x v="111"/>
    <s v="19-02-2019 ?? 9:04:30"/>
    <x v="27"/>
    <x v="4"/>
    <x v="0"/>
    <x v="0"/>
    <s v="dry"/>
    <n v="873.03313404000005"/>
    <s v="O2"/>
    <n v="22.26"/>
    <n v="0.21099999999999999"/>
    <n v="218"/>
    <n v="708.09900000000005"/>
    <x v="1"/>
    <s v="Photo"/>
    <n v="0.84279999999999999"/>
    <n v="17.137"/>
    <n v="14.976000000000001"/>
    <n v="20.003"/>
    <n v="204.61799999999999"/>
    <n v="90.001000000000005"/>
    <n v="504.61799999999999"/>
    <n v="4092.3670000000002"/>
    <n v="5115.4589999999998"/>
    <n v="5.12"/>
    <n v="93.837999999999994"/>
    <n v="30.001000000000001"/>
    <x v="0"/>
    <n v="49.811999999999998"/>
    <x v="0"/>
    <x v="0"/>
    <n v="436"/>
    <n v="542.47900000000004"/>
    <n v="110.419"/>
    <x v="0"/>
    <s v="Etching"/>
    <x v="98"/>
    <n v="1423"/>
    <n v="3631"/>
    <n v="5723"/>
    <m/>
    <n v="70.81"/>
    <s v="Si"/>
    <n v="52.344999999999999"/>
    <n v="1.0589999999999999"/>
    <x v="0"/>
    <x v="0"/>
    <n v="1.737602E+16"/>
    <n v="1169879000000000"/>
    <n v="8.195232E+16"/>
    <n v="2.987849E+17"/>
    <n v="5.999993E+17"/>
    <n v="32503.264999999999"/>
    <n v="0.01"/>
    <n v="105.86199999999999"/>
    <n v="932"/>
    <n v="159"/>
    <n v="63"/>
    <x v="1"/>
    <s v="none"/>
    <n v="20.63789869"/>
    <x v="5"/>
  </r>
  <r>
    <n v="506"/>
    <x v="112"/>
    <s v="21-02-2019 ?? 9:04:30"/>
    <x v="13"/>
    <x v="17"/>
    <x v="0"/>
    <x v="0"/>
    <s v="dry"/>
    <n v="873.26017243000001"/>
    <s v="O2"/>
    <n v="22.21"/>
    <n v="0.223"/>
    <n v="230"/>
    <n v="719.55899999999997"/>
    <x v="1"/>
    <s v="Photo"/>
    <n v="1.76579"/>
    <n v="16.478000000000002"/>
    <n v="15.092000000000001"/>
    <n v="19.998999999999999"/>
    <n v="195.65899999999999"/>
    <n v="89.998999999999995"/>
    <n v="495.65899999999999"/>
    <n v="3913.174"/>
    <n v="4891.4679999999998"/>
    <n v="4.9130000000000003"/>
    <n v="89.474999999999994"/>
    <n v="29.991"/>
    <x v="0"/>
    <n v="64.644000000000005"/>
    <x v="0"/>
    <x v="1"/>
    <n v="405"/>
    <n v="504.392"/>
    <n v="106.67100000000001"/>
    <x v="0"/>
    <s v="Etching"/>
    <x v="99"/>
    <n v="1517"/>
    <n v="3659"/>
    <n v="5699"/>
    <m/>
    <n v="71.956000000000003"/>
    <s v="Si"/>
    <n v="50.832999999999998"/>
    <n v="1.0209999999999999"/>
    <x v="0"/>
    <x v="0"/>
    <n v="1.363962E+16"/>
    <n v="733790500000000"/>
    <n v="2.311331E+17"/>
    <n v="2.990147E+17"/>
    <n v="6.000006E+17"/>
    <n v="32045.703000000001"/>
    <n v="0.01"/>
    <n v="102.084"/>
    <n v="915"/>
    <n v="153"/>
    <n v="195"/>
    <x v="2"/>
    <s v="[['Random']]"/>
    <n v="57.035647279999999"/>
    <x v="5"/>
  </r>
  <r>
    <n v="523"/>
    <x v="113"/>
    <s v="22-02-2019 ?? 9:04:30"/>
    <x v="28"/>
    <x v="0"/>
    <x v="0"/>
    <x v="0"/>
    <s v="wet"/>
    <n v="1281.1101197999999"/>
    <s v="H2O"/>
    <n v="44.94"/>
    <n v="0.22500000000000001"/>
    <n v="32"/>
    <n v="724.28099999999995"/>
    <x v="1"/>
    <s v="Photo"/>
    <n v="0.81772"/>
    <n v="10.83"/>
    <n v="15.005000000000001"/>
    <n v="19.998999999999999"/>
    <n v="202.33500000000001"/>
    <n v="90"/>
    <n v="502.33499999999998"/>
    <n v="4046.7049999999999"/>
    <n v="5058.3819999999996"/>
    <n v="5.0350000000000001"/>
    <n v="92.043000000000006"/>
    <n v="29.994"/>
    <x v="0"/>
    <n v="46.438000000000002"/>
    <x v="0"/>
    <x v="1"/>
    <n v="405"/>
    <n v="507.15499999999997"/>
    <n v="109.398"/>
    <x v="0"/>
    <s v="Etching"/>
    <x v="100"/>
    <n v="1375"/>
    <n v="3663"/>
    <n v="5746"/>
    <m/>
    <n v="72.427999999999997"/>
    <s v="Si"/>
    <n v="51.709000000000003"/>
    <n v="1.0429999999999999"/>
    <x v="0"/>
    <x v="0"/>
    <n v="2.16534E+16"/>
    <n v="2.165335E+17"/>
    <n v="3.823157E+17"/>
    <n v="3.013813E+17"/>
    <n v="5.999998E+17"/>
    <n v="32424.727999999999"/>
    <n v="0.01"/>
    <n v="104.27200000000001"/>
    <n v="860"/>
    <n v="156"/>
    <n v="57"/>
    <x v="13"/>
    <s v="none"/>
    <n v="14.634146339999999"/>
    <x v="5"/>
  </r>
  <r>
    <n v="540"/>
    <x v="114"/>
    <s v="24-02-2019 ?? 9:04:30"/>
    <x v="29"/>
    <x v="21"/>
    <x v="0"/>
    <x v="0"/>
    <s v="wet"/>
    <n v="1283.2036181000001"/>
    <s v="H2O"/>
    <n v="45.66"/>
    <n v="0.222"/>
    <n v="29"/>
    <n v="721.06600000000003"/>
    <x v="1"/>
    <s v="Photo"/>
    <n v="1.9564699999999999"/>
    <n v="17.34"/>
    <n v="15.036"/>
    <n v="19.998000000000001"/>
    <n v="195.43899999999999"/>
    <n v="90"/>
    <n v="495.43900000000002"/>
    <n v="3908.7869999999998"/>
    <n v="4885.9840000000004"/>
    <n v="4.8810000000000002"/>
    <n v="88.456999999999994"/>
    <n v="30.003"/>
    <x v="0"/>
    <n v="30.602"/>
    <x v="0"/>
    <x v="2"/>
    <n v="365"/>
    <n v="466.58499999999998"/>
    <n v="106.898"/>
    <x v="0"/>
    <s v="Etching"/>
    <x v="101"/>
    <n v="1384"/>
    <n v="3658"/>
    <n v="5730"/>
    <m/>
    <n v="72.106999999999999"/>
    <s v="Si"/>
    <n v="50.79"/>
    <n v="1.02"/>
    <x v="0"/>
    <x v="0"/>
    <n v="5923203000000000"/>
    <n v="158573200000000"/>
    <n v="235843410402"/>
    <n v="3.000616E+17"/>
    <n v="6.000007E+17"/>
    <n v="32456.237000000001"/>
    <n v="0.01"/>
    <n v="101.97499999999999"/>
    <n v="883"/>
    <n v="153"/>
    <n v="84"/>
    <x v="14"/>
    <s v="none"/>
    <n v="20.63789869"/>
    <x v="5"/>
  </r>
  <r>
    <n v="570"/>
    <x v="115"/>
    <s v="28-02-2019 ?? 9:04:30"/>
    <x v="31"/>
    <x v="26"/>
    <x v="0"/>
    <x v="0"/>
    <s v="wet"/>
    <n v="1278.0970852999999"/>
    <s v="H2O"/>
    <n v="45.26"/>
    <n v="0.215"/>
    <n v="22"/>
    <n v="716.23800000000006"/>
    <x v="1"/>
    <s v="Photo"/>
    <n v="1.0797300000000001"/>
    <n v="13.773"/>
    <n v="14.962"/>
    <n v="19.998000000000001"/>
    <n v="203.65899999999999"/>
    <n v="90"/>
    <n v="503.65899999999999"/>
    <n v="4073.181"/>
    <n v="5091.4769999999999"/>
    <n v="5.0919999999999996"/>
    <n v="93.39"/>
    <n v="30.006"/>
    <x v="0"/>
    <n v="30.007000000000001"/>
    <x v="0"/>
    <x v="2"/>
    <n v="365"/>
    <n v="468.67200000000003"/>
    <n v="106.60599999999999"/>
    <x v="0"/>
    <s v="Etching"/>
    <x v="102"/>
    <n v="1430"/>
    <n v="3656"/>
    <n v="5735"/>
    <m/>
    <n v="71.623999999999995"/>
    <s v="Si"/>
    <n v="50.576000000000001"/>
    <n v="1.014"/>
    <x v="0"/>
    <x v="0"/>
    <n v="1.511777E+16"/>
    <n v="1.496121E+17"/>
    <n v="7.045878E+17"/>
    <n v="2.990793E+17"/>
    <n v="6.000008E+17"/>
    <n v="32258.401000000002"/>
    <n v="0.01"/>
    <n v="101.43899999999999"/>
    <n v="868"/>
    <n v="152"/>
    <n v="84"/>
    <x v="16"/>
    <s v="none"/>
    <n v="26.641651029999998"/>
    <x v="5"/>
  </r>
  <r>
    <n v="571"/>
    <x v="116"/>
    <s v="26-02-2019 ?? 9:04:30"/>
    <x v="30"/>
    <x v="13"/>
    <x v="0"/>
    <x v="0"/>
    <s v="wet"/>
    <n v="1271.5300041"/>
    <s v="H2O"/>
    <n v="44.58"/>
    <n v="0.21099999999999999"/>
    <n v="18"/>
    <n v="707.58199999999999"/>
    <x v="1"/>
    <s v="Photo"/>
    <n v="0.84499000000000002"/>
    <n v="16.613"/>
    <n v="14.901"/>
    <n v="20.001000000000001"/>
    <n v="199.864"/>
    <n v="90"/>
    <n v="499.86399999999998"/>
    <n v="3997.2869999999998"/>
    <n v="4996.6090000000004"/>
    <n v="5.0030000000000001"/>
    <n v="92.302000000000007"/>
    <n v="30.003"/>
    <x v="0"/>
    <n v="28.003"/>
    <x v="0"/>
    <x v="2"/>
    <n v="365"/>
    <n v="484.37700000000001"/>
    <n v="104.52200000000001"/>
    <x v="0"/>
    <s v="Etching"/>
    <x v="103"/>
    <n v="1460"/>
    <n v="3634"/>
    <n v="5726"/>
    <m/>
    <n v="70.757999999999996"/>
    <s v="Si"/>
    <n v="49.87"/>
    <n v="0.997"/>
    <x v="0"/>
    <x v="0"/>
    <n v="8040882000000000"/>
    <n v="6.432709E+16"/>
    <n v="4.533785E+17"/>
    <n v="3.012372E+17"/>
    <n v="5.999991E+17"/>
    <n v="32175.559000000001"/>
    <n v="0.01"/>
    <n v="99.674000000000007"/>
    <n v="899"/>
    <n v="150"/>
    <n v="18"/>
    <x v="15"/>
    <s v="none"/>
    <n v="12.007504689999999"/>
    <x v="5"/>
  </r>
  <r>
    <n v="300"/>
    <x v="117"/>
    <s v="18-02-2019 ?? 9:04:30"/>
    <x v="17"/>
    <x v="17"/>
    <x v="0"/>
    <x v="0"/>
    <s v="dry"/>
    <n v="1097.0083322"/>
    <s v="H2O"/>
    <n v="32.840000000000003"/>
    <n v="0.20599999999999999"/>
    <n v="165"/>
    <n v="714.23900000000003"/>
    <x v="1"/>
    <s v="Photo"/>
    <n v="1.21682"/>
    <n v="14.435"/>
    <n v="15.058999999999999"/>
    <n v="20"/>
    <n v="199.34299999999999"/>
    <n v="90"/>
    <n v="504.01"/>
    <n v="4010.1759999999999"/>
    <n v="5055.3980000000001"/>
    <n v="5.0960000000000001"/>
    <n v="92.718000000000004"/>
    <n v="30.010999999999999"/>
    <x v="0"/>
    <n v="42.473999999999997"/>
    <x v="0"/>
    <x v="0"/>
    <n v="365"/>
    <n v="541.60699999999997"/>
    <n v="107.068"/>
    <x v="1"/>
    <s v="Etching"/>
    <x v="104"/>
    <n v="1425"/>
    <n v="3642"/>
    <n v="5712"/>
    <m/>
    <n v="71.447999999999993"/>
    <s v="Si"/>
    <n v="51.337000000000003"/>
    <n v="1.016"/>
    <x v="1"/>
    <x v="0"/>
    <n v="7301236000000000"/>
    <n v="6.260504E+16"/>
    <n v="8.161858E+17"/>
    <n v="3.00526E+17"/>
    <n v="5.999989E+17"/>
    <n v="31538.328000000001"/>
    <n v="0.01"/>
    <n v="103.92400000000001"/>
    <n v="896"/>
    <n v="152"/>
    <n v="93"/>
    <x v="11"/>
    <s v="none"/>
    <m/>
    <x v="6"/>
  </r>
  <r>
    <n v="316"/>
    <x v="118"/>
    <s v="19-02-2019 ?? 9:04:30"/>
    <x v="1"/>
    <x v="24"/>
    <x v="0"/>
    <x v="0"/>
    <s v="dry"/>
    <n v="1140.0986094"/>
    <s v="O2"/>
    <n v="37.49"/>
    <n v="0.20300000000000001"/>
    <n v="166"/>
    <n v="713.85799999999995"/>
    <x v="1"/>
    <s v="Photo"/>
    <n v="0.32877000000000001"/>
    <n v="13.593999999999999"/>
    <n v="15.12"/>
    <n v="19.995000000000001"/>
    <n v="200.31200000000001"/>
    <n v="90.001999999999995"/>
    <n v="500.67099999999999"/>
    <n v="3979.8319999999999"/>
    <n v="4956.7359999999999"/>
    <n v="4.9969999999999999"/>
    <n v="91.120999999999995"/>
    <n v="29.998000000000001"/>
    <x v="0"/>
    <n v="54.201999999999998"/>
    <x v="0"/>
    <x v="2"/>
    <n v="436"/>
    <n v="517.11599999999999"/>
    <n v="109.774"/>
    <x v="1"/>
    <s v="Etching"/>
    <x v="105"/>
    <n v="1711"/>
    <n v="3674"/>
    <n v="5731"/>
    <m/>
    <n v="70.992000000000004"/>
    <s v="Si"/>
    <n v="50.959000000000003"/>
    <n v="1.0269999999999999"/>
    <x v="1"/>
    <x v="0"/>
    <n v="1.420071E+16"/>
    <n v="9.190138E+16"/>
    <n v="9.93153E+17"/>
    <n v="3.013522E+17"/>
    <n v="5.999982E+17"/>
    <n v="31476.989000000001"/>
    <n v="0.01"/>
    <n v="102.51900000000001"/>
    <n v="891"/>
    <n v="153"/>
    <n v="160"/>
    <x v="1"/>
    <s v="none"/>
    <m/>
    <x v="6"/>
  </r>
  <r>
    <n v="333"/>
    <x v="119"/>
    <s v="21-02-2019 ?? 9:04:30"/>
    <x v="2"/>
    <x v="13"/>
    <x v="0"/>
    <x v="0"/>
    <s v="dry"/>
    <n v="1187.8216970999999"/>
    <s v="O2"/>
    <n v="28.68"/>
    <n v="0.21"/>
    <n v="150"/>
    <n v="703.18100000000004"/>
    <x v="1"/>
    <s v="Photo"/>
    <n v="1.40998"/>
    <n v="12.82"/>
    <n v="15.092000000000001"/>
    <n v="20.001000000000001"/>
    <n v="201.983"/>
    <n v="90"/>
    <n v="505.07600000000002"/>
    <n v="4014.3879999999999"/>
    <n v="4827.04"/>
    <n v="4.9249999999999998"/>
    <n v="92.35"/>
    <n v="29.995000000000001"/>
    <x v="0"/>
    <n v="56.109000000000002"/>
    <x v="0"/>
    <x v="2"/>
    <n v="365"/>
    <n v="496.44"/>
    <n v="108.236"/>
    <x v="1"/>
    <s v="Etching"/>
    <x v="106"/>
    <n v="1347"/>
    <n v="3659"/>
    <n v="5703"/>
    <m/>
    <n v="70.938000000000002"/>
    <s v="Si"/>
    <n v="51.552999999999997"/>
    <n v="1.0509999999999999"/>
    <x v="1"/>
    <x v="0"/>
    <n v="4152999000000000"/>
    <n v="8.83112E+16"/>
    <n v="8.988816E+17"/>
    <n v="3.00082E+17"/>
    <n v="5.999987E+17"/>
    <n v="31707.300999999999"/>
    <n v="0.01"/>
    <n v="104.286"/>
    <n v="903"/>
    <n v="153"/>
    <n v="75"/>
    <x v="2"/>
    <s v="none"/>
    <m/>
    <x v="6"/>
  </r>
  <r>
    <n v="350"/>
    <x v="120"/>
    <s v="23-02-2019 ?? 9:04:30"/>
    <x v="3"/>
    <x v="2"/>
    <x v="0"/>
    <x v="0"/>
    <s v="dry"/>
    <n v="1165.3583589"/>
    <s v="H2O"/>
    <n v="41.5"/>
    <n v="0.21199999999999999"/>
    <n v="173"/>
    <n v="708.822"/>
    <x v="1"/>
    <s v="Photo"/>
    <n v="2.1156199999999998"/>
    <n v="16.096"/>
    <n v="15.045999999999999"/>
    <n v="19.989999999999998"/>
    <n v="205.73400000000001"/>
    <n v="90"/>
    <n v="502.714"/>
    <n v="4022.502"/>
    <n v="4957.1120000000001"/>
    <n v="4.9560000000000004"/>
    <n v="93.97"/>
    <n v="30.004999999999999"/>
    <x v="0"/>
    <n v="58.484999999999999"/>
    <x v="0"/>
    <x v="1"/>
    <n v="365"/>
    <n v="490.11900000000003"/>
    <n v="107.934"/>
    <x v="1"/>
    <s v="Etching"/>
    <x v="6"/>
    <n v="1428"/>
    <n v="3642"/>
    <n v="5692"/>
    <m/>
    <n v="70.47"/>
    <s v="Si"/>
    <n v="51.061999999999998"/>
    <n v="1.0369999999999999"/>
    <x v="1"/>
    <x v="0"/>
    <n v="1.075252E+16"/>
    <n v="2.16119E+16"/>
    <n v="7.036007E+16"/>
    <n v="2.997973E+17"/>
    <n v="5.999983E+17"/>
    <n v="30585.399000000001"/>
    <n v="0.01"/>
    <n v="102.69199999999999"/>
    <n v="915"/>
    <n v="155"/>
    <n v="72"/>
    <x v="3"/>
    <s v="none"/>
    <n v="16.510318949999998"/>
    <x v="6"/>
  </r>
  <r>
    <n v="366"/>
    <x v="121"/>
    <s v="25-02-2019 ?? 9:04:30"/>
    <x v="4"/>
    <x v="16"/>
    <x v="0"/>
    <x v="0"/>
    <s v="dry"/>
    <n v="975.05246910000005"/>
    <s v="H2O"/>
    <n v="41.08"/>
    <n v="0.215"/>
    <n v="75"/>
    <n v="708.57899999999995"/>
    <x v="1"/>
    <s v="Photo"/>
    <n v="1.36829"/>
    <n v="12.814"/>
    <n v="14.952999999999999"/>
    <n v="20.001999999999999"/>
    <n v="196.91300000000001"/>
    <n v="90.001000000000005"/>
    <n v="492.33600000000001"/>
    <n v="3961.623"/>
    <n v="4935.9279999999999"/>
    <n v="4.8949999999999996"/>
    <n v="91.914000000000001"/>
    <n v="29.995000000000001"/>
    <x v="0"/>
    <n v="52.749000000000002"/>
    <x v="0"/>
    <x v="2"/>
    <n v="405"/>
    <n v="527.721"/>
    <n v="108.309"/>
    <x v="1"/>
    <s v="Etching"/>
    <x v="107"/>
    <n v="1479"/>
    <n v="3674"/>
    <n v="5746"/>
    <m/>
    <n v="71.323999999999998"/>
    <s v="Si"/>
    <n v="50.628999999999998"/>
    <n v="1.0620000000000001"/>
    <x v="1"/>
    <x v="0"/>
    <n v="1.204359E+16"/>
    <n v="1.562548E+17"/>
    <n v="1.401808E+18"/>
    <n v="3.022468E+17"/>
    <n v="5.999989E+17"/>
    <n v="32270.306"/>
    <n v="0.01"/>
    <n v="103.157"/>
    <n v="891"/>
    <n v="152"/>
    <n v="193"/>
    <x v="4"/>
    <s v="none"/>
    <n v="22.51407129"/>
    <x v="6"/>
  </r>
  <r>
    <n v="383"/>
    <x v="122"/>
    <s v="27-02-2019 ?? 9:04:30"/>
    <x v="5"/>
    <x v="22"/>
    <x v="0"/>
    <x v="0"/>
    <s v="dry"/>
    <n v="1205.954833"/>
    <s v="H2O"/>
    <n v="39.31"/>
    <n v="0.21099999999999999"/>
    <n v="122"/>
    <n v="715.07799999999997"/>
    <x v="1"/>
    <s v="Photo"/>
    <n v="1.6429"/>
    <n v="17.048999999999999"/>
    <n v="15.147"/>
    <n v="20.004999999999999"/>
    <n v="200.227"/>
    <n v="89.998999999999995"/>
    <n v="497.42200000000003"/>
    <n v="3950.7779999999998"/>
    <n v="4967.6670000000004"/>
    <n v="4.9210000000000003"/>
    <n v="91.33"/>
    <n v="30.009"/>
    <x v="0"/>
    <n v="60.482999999999997"/>
    <x v="0"/>
    <x v="2"/>
    <n v="405"/>
    <n v="498.16699999999997"/>
    <n v="107.404"/>
    <x v="1"/>
    <s v="Etching"/>
    <x v="108"/>
    <n v="1476"/>
    <n v="3664"/>
    <n v="5701"/>
    <m/>
    <n v="71.673000000000002"/>
    <s v="Si"/>
    <n v="50.506"/>
    <n v="1.0109999999999999"/>
    <x v="1"/>
    <x v="0"/>
    <n v="1.349019E+16"/>
    <n v="-1.67776E+16"/>
    <n v="8.485189E+17"/>
    <n v="2.995078E+17"/>
    <n v="6.000001E+17"/>
    <n v="32930.381999999998"/>
    <n v="0.01"/>
    <n v="104.111"/>
    <n v="894"/>
    <n v="153"/>
    <n v="105"/>
    <x v="5"/>
    <s v="none"/>
    <n v="22.701688560000001"/>
    <x v="6"/>
  </r>
  <r>
    <n v="401"/>
    <x v="123"/>
    <s v="01-03-2019 ?? 9:04:30"/>
    <x v="6"/>
    <x v="5"/>
    <x v="0"/>
    <x v="0"/>
    <s v="wet"/>
    <n v="1120.9082533000001"/>
    <s v="H2O"/>
    <n v="31.37"/>
    <n v="0.215"/>
    <n v="76"/>
    <n v="707.91099999999994"/>
    <x v="1"/>
    <s v="Photo"/>
    <n v="1.70139"/>
    <n v="14.942"/>
    <n v="14.82"/>
    <n v="19.998000000000001"/>
    <n v="202.19200000000001"/>
    <n v="90"/>
    <n v="498.16699999999997"/>
    <n v="4049.7289999999998"/>
    <n v="5092.4070000000002"/>
    <n v="5.05"/>
    <n v="94.722999999999999"/>
    <n v="29.988"/>
    <x v="0"/>
    <n v="57.37"/>
    <x v="0"/>
    <x v="1"/>
    <n v="436"/>
    <n v="522.14300000000003"/>
    <n v="109.913"/>
    <x v="1"/>
    <s v="Etching"/>
    <x v="109"/>
    <n v="1451"/>
    <n v="3637"/>
    <n v="5729"/>
    <m/>
    <n v="72.983000000000004"/>
    <s v="Si"/>
    <n v="50.786999999999999"/>
    <n v="1.038"/>
    <x v="1"/>
    <x v="0"/>
    <n v="1.665762E+16"/>
    <n v="7.883038E+16"/>
    <n v="7.255226E+17"/>
    <n v="3.018136E+17"/>
    <n v="6.000004E+17"/>
    <n v="31986.008999999998"/>
    <n v="0.01"/>
    <n v="101.419"/>
    <n v="882"/>
    <n v="155"/>
    <n v="79"/>
    <x v="6"/>
    <s v="none"/>
    <n v="16.135084429999999"/>
    <x v="6"/>
  </r>
  <r>
    <n v="418"/>
    <x v="124"/>
    <s v="03-03-2019 ?? 9:04:30"/>
    <x v="23"/>
    <x v="14"/>
    <x v="0"/>
    <x v="0"/>
    <s v="wet"/>
    <n v="1083.9834116"/>
    <s v="O2"/>
    <n v="39.270000000000003"/>
    <n v="0.217"/>
    <n v="135"/>
    <n v="687.58199999999999"/>
    <x v="1"/>
    <s v="Photo"/>
    <n v="1.3948799999999999"/>
    <n v="13.457000000000001"/>
    <n v="14.976000000000001"/>
    <n v="20.001999999999999"/>
    <n v="204.33500000000001"/>
    <n v="90"/>
    <n v="500.084"/>
    <n v="4099.4399999999996"/>
    <n v="4950.8900000000003"/>
    <n v="5.0970000000000004"/>
    <n v="92.703000000000003"/>
    <n v="30.001999999999999"/>
    <x v="0"/>
    <n v="42.835000000000001"/>
    <x v="0"/>
    <x v="2"/>
    <n v="436"/>
    <n v="548.79600000000005"/>
    <n v="106.907"/>
    <x v="1"/>
    <s v="Etching"/>
    <x v="110"/>
    <n v="1506"/>
    <n v="3640"/>
    <n v="5706"/>
    <m/>
    <n v="71.94"/>
    <s v="Si"/>
    <n v="51.430999999999997"/>
    <n v="1.022"/>
    <x v="1"/>
    <x v="0"/>
    <n v="2880388000000000"/>
    <n v="-1.19562E+16"/>
    <n v="5.215246E+17"/>
    <n v="3.006671E+17"/>
    <n v="5.999992E+17"/>
    <n v="32241.562000000002"/>
    <n v="0.01"/>
    <n v="102.059"/>
    <n v="912"/>
    <n v="156"/>
    <n v="70"/>
    <x v="17"/>
    <s v="none"/>
    <n v="16.510318949999998"/>
    <x v="6"/>
  </r>
  <r>
    <n v="434"/>
    <x v="125"/>
    <s v="04-03-2019 ?? 9:04:30"/>
    <x v="8"/>
    <x v="18"/>
    <x v="0"/>
    <x v="0"/>
    <s v="dry"/>
    <n v="984.63759243000004"/>
    <s v="H2O"/>
    <n v="36.83"/>
    <n v="0.218"/>
    <n v="150"/>
    <n v="712.52099999999996"/>
    <x v="1"/>
    <s v="Photo"/>
    <n v="1.6295500000000001"/>
    <n v="16.681000000000001"/>
    <n v="15.122"/>
    <n v="20"/>
    <n v="202.46700000000001"/>
    <n v="90.001000000000005"/>
    <n v="502.416"/>
    <n v="4096.0829999999996"/>
    <n v="5023.4009999999998"/>
    <n v="5.0069999999999997"/>
    <n v="89.361000000000004"/>
    <n v="29.997"/>
    <x v="0"/>
    <n v="51.655000000000001"/>
    <x v="0"/>
    <x v="2"/>
    <n v="436"/>
    <n v="516.55399999999997"/>
    <n v="105.018"/>
    <x v="1"/>
    <s v="Etching"/>
    <x v="111"/>
    <n v="1543"/>
    <n v="3668"/>
    <n v="5720"/>
    <m/>
    <n v="70.923000000000002"/>
    <s v="Si"/>
    <n v="50.45"/>
    <n v="1.0429999999999999"/>
    <x v="1"/>
    <x v="0"/>
    <n v="8985362000000000"/>
    <n v="9.34193E+16"/>
    <n v="2.628856E+17"/>
    <n v="3.000336E+17"/>
    <n v="6.000004E+17"/>
    <n v="31606.555"/>
    <n v="0.01"/>
    <n v="104.196"/>
    <n v="886"/>
    <n v="154"/>
    <n v="259"/>
    <x v="8"/>
    <s v="[['Scratch']]"/>
    <n v="22.701688560000001"/>
    <x v="6"/>
  </r>
  <r>
    <n v="450"/>
    <x v="126"/>
    <s v="06-03-2019 ?? 9:04:30"/>
    <x v="9"/>
    <x v="2"/>
    <x v="0"/>
    <x v="0"/>
    <s v="dry"/>
    <n v="872.56577407999998"/>
    <s v="O2"/>
    <n v="22.19"/>
    <n v="0.218"/>
    <n v="225"/>
    <n v="714.69600000000003"/>
    <x v="1"/>
    <s v="Photo"/>
    <n v="0.81659000000000004"/>
    <n v="16.811"/>
    <n v="14.964"/>
    <n v="20"/>
    <n v="200.79300000000001"/>
    <n v="90"/>
    <n v="500.79300000000001"/>
    <n v="4015.8560000000002"/>
    <n v="5019.82"/>
    <n v="5.0220000000000002"/>
    <n v="91.409000000000006"/>
    <n v="30.007000000000001"/>
    <x v="0"/>
    <n v="38"/>
    <x v="0"/>
    <x v="0"/>
    <n v="436"/>
    <n v="555.80100000000004"/>
    <n v="108.991"/>
    <x v="1"/>
    <s v="Etching"/>
    <x v="61"/>
    <n v="1461"/>
    <n v="3640"/>
    <n v="5689"/>
    <m/>
    <n v="71.47"/>
    <s v="Si"/>
    <n v="51.881"/>
    <n v="1.0469999999999999"/>
    <x v="1"/>
    <x v="0"/>
    <n v="7948484000000000"/>
    <n v="7.704411E+16"/>
    <n v="2.004681E+17"/>
    <n v="2.997929E+17"/>
    <n v="6.000003E+17"/>
    <n v="32297.603999999999"/>
    <n v="0.01"/>
    <n v="104.702"/>
    <n v="917"/>
    <n v="157"/>
    <n v="57"/>
    <x v="9"/>
    <s v="none"/>
    <n v="12.195121950000001"/>
    <x v="6"/>
  </r>
  <r>
    <n v="465"/>
    <x v="127"/>
    <s v="08-03-2019 ?? 9:04:30"/>
    <x v="10"/>
    <x v="9"/>
    <x v="0"/>
    <x v="0"/>
    <s v="dry"/>
    <n v="872.35149589000002"/>
    <s v="O2"/>
    <n v="22.18"/>
    <n v="0.21299999999999999"/>
    <n v="220"/>
    <n v="709.45899999999995"/>
    <x v="1"/>
    <s v="Photo"/>
    <n v="1.0249200000000001"/>
    <n v="15.778"/>
    <n v="15.15"/>
    <n v="19.995000000000001"/>
    <n v="203.29300000000001"/>
    <n v="89.998999999999995"/>
    <n v="503.29300000000001"/>
    <n v="4065.8580000000002"/>
    <n v="5082.3230000000003"/>
    <n v="5.0860000000000003"/>
    <n v="93.501999999999995"/>
    <n v="30.007999999999999"/>
    <x v="0"/>
    <n v="37.438000000000002"/>
    <x v="0"/>
    <x v="0"/>
    <n v="436"/>
    <n v="551.25199999999995"/>
    <n v="109.051"/>
    <x v="1"/>
    <s v="Etching"/>
    <x v="112"/>
    <n v="1323"/>
    <n v="3633"/>
    <n v="5709"/>
    <m/>
    <n v="70.945999999999998"/>
    <s v="Si"/>
    <n v="51.451000000000001"/>
    <n v="1.036"/>
    <x v="1"/>
    <x v="0"/>
    <n v="9399084000000000"/>
    <n v="2.126584E+16"/>
    <n v="5.528962E+17"/>
    <n v="3.010853E+17"/>
    <n v="5.999999E+17"/>
    <n v="32299.45"/>
    <n v="0.01"/>
    <n v="103.629"/>
    <n v="923"/>
    <n v="155"/>
    <n v="51"/>
    <x v="10"/>
    <s v="none"/>
    <n v="16.510318949999998"/>
    <x v="6"/>
  </r>
  <r>
    <n v="481"/>
    <x v="128"/>
    <s v="18-02-2019 ?? 9:04:30"/>
    <x v="11"/>
    <x v="10"/>
    <x v="0"/>
    <x v="0"/>
    <s v="dry"/>
    <n v="871.61101169999995"/>
    <s v="O2"/>
    <n v="22.15"/>
    <n v="0.216"/>
    <n v="223"/>
    <n v="712.82600000000002"/>
    <x v="1"/>
    <s v="Photo"/>
    <n v="0.78029999999999999"/>
    <n v="16.395"/>
    <n v="15.082000000000001"/>
    <n v="20"/>
    <n v="202.43600000000001"/>
    <n v="90"/>
    <n v="502.43599999999998"/>
    <n v="4048.7179999999998"/>
    <n v="5060.8980000000001"/>
    <n v="5.056"/>
    <n v="92.594999999999999"/>
    <n v="30.001000000000001"/>
    <x v="0"/>
    <n v="26.681999999999999"/>
    <x v="0"/>
    <x v="0"/>
    <n v="436"/>
    <n v="554.30600000000004"/>
    <n v="108.25700000000001"/>
    <x v="1"/>
    <s v="Etching"/>
    <x v="113"/>
    <n v="1442"/>
    <n v="3639"/>
    <n v="5718"/>
    <m/>
    <n v="71.283000000000001"/>
    <s v="Si"/>
    <n v="51.261000000000003"/>
    <n v="1.032"/>
    <x v="1"/>
    <x v="0"/>
    <n v="1.399917E+16"/>
    <n v="1.019724E+17"/>
    <n v="3.067812E+17"/>
    <n v="3.01616E+17"/>
    <n v="5.999993E+17"/>
    <n v="32297.222000000002"/>
    <n v="0.01"/>
    <n v="103.15300000000001"/>
    <n v="920"/>
    <n v="155"/>
    <n v="69"/>
    <x v="11"/>
    <s v="none"/>
    <n v="17.63602251"/>
    <x v="6"/>
  </r>
  <r>
    <n v="498"/>
    <x v="129"/>
    <s v="20-02-2019 ?? 9:04:30"/>
    <x v="12"/>
    <x v="11"/>
    <x v="0"/>
    <x v="0"/>
    <s v="dry"/>
    <n v="872.80739542000003"/>
    <s v="O2"/>
    <n v="22.24"/>
    <n v="0.21099999999999999"/>
    <n v="218"/>
    <n v="708.20100000000002"/>
    <x v="1"/>
    <s v="Photo"/>
    <n v="1.0534300000000001"/>
    <n v="16.760000000000002"/>
    <n v="14.954000000000001"/>
    <n v="20"/>
    <n v="203.626"/>
    <n v="90"/>
    <n v="503.62599999999998"/>
    <n v="4072.53"/>
    <n v="5090.6620000000003"/>
    <n v="5.0839999999999996"/>
    <n v="92.834000000000003"/>
    <n v="30.004999999999999"/>
    <x v="0"/>
    <n v="48.594999999999999"/>
    <x v="0"/>
    <x v="1"/>
    <n v="405"/>
    <n v="510.30599999999998"/>
    <n v="109.05500000000001"/>
    <x v="1"/>
    <s v="Etching"/>
    <x v="114"/>
    <n v="1304"/>
    <n v="3636"/>
    <n v="5709"/>
    <m/>
    <n v="70.819999999999993"/>
    <s v="Si"/>
    <n v="51.738"/>
    <n v="1.0429999999999999"/>
    <x v="1"/>
    <x v="0"/>
    <n v="2.16362E+16"/>
    <n v="2.02136E+17"/>
    <n v="1.161224E+18"/>
    <n v="2.997179E+17"/>
    <n v="5.99999E+17"/>
    <n v="32300.86"/>
    <n v="0.01"/>
    <n v="104.34399999999999"/>
    <n v="909"/>
    <n v="157"/>
    <n v="66"/>
    <x v="12"/>
    <s v="none"/>
    <n v="19.324577860000002"/>
    <x v="6"/>
  </r>
  <r>
    <n v="515"/>
    <x v="130"/>
    <s v="22-02-2019 ?? 9:04:30"/>
    <x v="28"/>
    <x v="14"/>
    <x v="0"/>
    <x v="0"/>
    <s v="dry"/>
    <n v="874.76593545000003"/>
    <s v="O2"/>
    <n v="22.47"/>
    <n v="0.222"/>
    <n v="229"/>
    <n v="719.04200000000003"/>
    <x v="1"/>
    <s v="Photo"/>
    <n v="0.75583"/>
    <n v="16.684000000000001"/>
    <n v="15.048999999999999"/>
    <n v="20.004000000000001"/>
    <n v="199.464"/>
    <n v="90"/>
    <n v="499.464"/>
    <n v="3989.2710000000002"/>
    <n v="4986.5889999999999"/>
    <n v="4.9880000000000004"/>
    <n v="91.042000000000002"/>
    <n v="29.998000000000001"/>
    <x v="0"/>
    <n v="46.51"/>
    <x v="0"/>
    <x v="1"/>
    <n v="405"/>
    <n v="513.16600000000005"/>
    <n v="109.705"/>
    <x v="1"/>
    <s v="Etching"/>
    <x v="115"/>
    <n v="1507"/>
    <n v="3668"/>
    <n v="5707"/>
    <m/>
    <n v="71.903999999999996"/>
    <s v="Si"/>
    <n v="52.125999999999998"/>
    <n v="1.0529999999999999"/>
    <x v="1"/>
    <x v="0"/>
    <n v="5909598000000000"/>
    <n v="2.543147E+16"/>
    <n v="2.641769E+17"/>
    <n v="3.007852E+17"/>
    <n v="5.999997E+17"/>
    <n v="32473.356"/>
    <n v="0.01"/>
    <n v="105.315"/>
    <n v="861"/>
    <n v="158"/>
    <n v="156"/>
    <x v="13"/>
    <s v="none"/>
    <n v="24.953095680000001"/>
    <x v="6"/>
  </r>
  <r>
    <n v="531"/>
    <x v="131"/>
    <s v="23-02-2019 ?? 9:04:30"/>
    <x v="14"/>
    <x v="21"/>
    <x v="0"/>
    <x v="0"/>
    <s v="wet"/>
    <n v="1277.1782512"/>
    <s v="H2O"/>
    <n v="45.13"/>
    <n v="0.223"/>
    <n v="30"/>
    <n v="718.56700000000001"/>
    <x v="1"/>
    <s v="Photo"/>
    <n v="1.1965300000000001"/>
    <n v="17.440000000000001"/>
    <n v="15.081"/>
    <n v="19.998000000000001"/>
    <n v="197.41499999999999"/>
    <n v="90.001000000000005"/>
    <n v="497.41500000000002"/>
    <n v="3948.3040000000001"/>
    <n v="4935.38"/>
    <n v="4.931"/>
    <n v="89.588999999999999"/>
    <n v="29.995999999999999"/>
    <x v="0"/>
    <n v="56.872999999999998"/>
    <x v="0"/>
    <x v="1"/>
    <n v="405"/>
    <n v="505.30900000000003"/>
    <n v="107.78400000000001"/>
    <x v="1"/>
    <s v="Etching"/>
    <x v="116"/>
    <n v="1431"/>
    <n v="3647"/>
    <n v="5696"/>
    <m/>
    <n v="71.856999999999999"/>
    <s v="Si"/>
    <n v="51.073"/>
    <n v="1.0269999999999999"/>
    <x v="1"/>
    <x v="0"/>
    <n v="6183127000000000"/>
    <n v="5976010000000000"/>
    <n v="107351800000000"/>
    <n v="3.013529E+17"/>
    <n v="6.000012E+17"/>
    <n v="32457.056"/>
    <n v="0.01"/>
    <n v="102.682"/>
    <n v="903"/>
    <n v="154"/>
    <n v="57"/>
    <x v="3"/>
    <s v="none"/>
    <n v="16.510318949999998"/>
    <x v="6"/>
  </r>
  <r>
    <n v="548"/>
    <x v="132"/>
    <s v="25-02-2019 ?? 9:04:30"/>
    <x v="15"/>
    <x v="18"/>
    <x v="0"/>
    <x v="0"/>
    <s v="wet"/>
    <n v="1273.4665605"/>
    <s v="H2O"/>
    <n v="44.62"/>
    <n v="0.218"/>
    <n v="25"/>
    <n v="714.23800000000006"/>
    <x v="1"/>
    <s v="Photo"/>
    <n v="0.84341999999999995"/>
    <n v="14.471"/>
    <n v="14.962999999999999"/>
    <n v="19.995999999999999"/>
    <n v="199.559"/>
    <n v="90"/>
    <n v="499.55900000000003"/>
    <n v="3991.1750000000002"/>
    <n v="4988.9679999999998"/>
    <n v="4.9939999999999998"/>
    <n v="91.870999999999995"/>
    <n v="29.992999999999999"/>
    <x v="0"/>
    <n v="34.689"/>
    <x v="0"/>
    <x v="2"/>
    <n v="365"/>
    <n v="474.25700000000001"/>
    <n v="106.786"/>
    <x v="1"/>
    <s v="Etching"/>
    <x v="116"/>
    <n v="1361"/>
    <n v="3643"/>
    <n v="5721"/>
    <m/>
    <n v="71.424000000000007"/>
    <s v="Si"/>
    <n v="50.838000000000001"/>
    <n v="1.0209999999999999"/>
    <x v="1"/>
    <x v="0"/>
    <n v="1.280195E+16"/>
    <n v="1071504000000000"/>
    <n v="3.585575E+17"/>
    <n v="3.001495E+17"/>
    <n v="5.99999E+17"/>
    <n v="32677.208999999999"/>
    <n v="0.01"/>
    <n v="102.09399999999999"/>
    <n v="913"/>
    <n v="153"/>
    <n v="78"/>
    <x v="4"/>
    <s v="none"/>
    <n v="21.951219510000001"/>
    <x v="6"/>
  </r>
  <r>
    <n v="562"/>
    <x v="133"/>
    <s v="27-02-2019 ?? 9:04:30"/>
    <x v="16"/>
    <x v="2"/>
    <x v="0"/>
    <x v="0"/>
    <s v="wet"/>
    <n v="1272.9785386000001"/>
    <s v="H2O"/>
    <n v="44.75"/>
    <n v="0.214"/>
    <n v="21"/>
    <n v="711.69100000000003"/>
    <x v="1"/>
    <s v="Photo"/>
    <n v="0.73312999999999995"/>
    <n v="16.992000000000001"/>
    <n v="14.929"/>
    <n v="20.003"/>
    <n v="201.23400000000001"/>
    <n v="90"/>
    <n v="501.23399999999998"/>
    <n v="4024.681"/>
    <n v="5030.8509999999997"/>
    <n v="5.0259999999999998"/>
    <n v="91.888999999999996"/>
    <n v="29.998000000000001"/>
    <x v="0"/>
    <n v="27.443999999999999"/>
    <x v="0"/>
    <x v="2"/>
    <n v="365"/>
    <n v="479.98700000000002"/>
    <n v="104.907"/>
    <x v="1"/>
    <s v="Etching"/>
    <x v="48"/>
    <n v="1343"/>
    <n v="3650"/>
    <n v="5699"/>
    <m/>
    <n v="71.168999999999997"/>
    <s v="Si"/>
    <n v="50.213999999999999"/>
    <n v="1.0049999999999999"/>
    <x v="1"/>
    <x v="0"/>
    <n v="7624013000000000"/>
    <n v="3.733404E+16"/>
    <n v="2.320535E+16"/>
    <n v="3.009611E+17"/>
    <n v="5.999984E+17"/>
    <n v="32180.949000000001"/>
    <n v="0.01"/>
    <n v="100.535"/>
    <n v="885"/>
    <n v="151"/>
    <n v="111"/>
    <x v="5"/>
    <s v="none"/>
    <n v="18.1988743"/>
    <x v="6"/>
  </r>
  <r>
    <n v="292"/>
    <x v="134"/>
    <s v="17-02-2019 ?? 9:04:30"/>
    <x v="0"/>
    <x v="5"/>
    <x v="0"/>
    <x v="0"/>
    <s v="dry"/>
    <n v="989.41194618999998"/>
    <s v="H2O"/>
    <n v="38.11"/>
    <n v="0.20399999999999999"/>
    <n v="98"/>
    <n v="716.97500000000002"/>
    <x v="1"/>
    <s v="Photo"/>
    <n v="0.83591000000000004"/>
    <n v="13.926"/>
    <n v="14.933"/>
    <n v="20.001999999999999"/>
    <n v="204.54400000000001"/>
    <n v="90.001000000000005"/>
    <n v="501.089"/>
    <n v="4124.0990000000002"/>
    <n v="5108.3549999999996"/>
    <n v="5.0549999999999997"/>
    <n v="91.212000000000003"/>
    <n v="30.001000000000001"/>
    <x v="1"/>
    <n v="31.969000000000001"/>
    <x v="0"/>
    <x v="2"/>
    <n v="436"/>
    <n v="560.57399999999996"/>
    <n v="108.07299999999999"/>
    <x v="2"/>
    <s v="Etching"/>
    <x v="117"/>
    <n v="1598"/>
    <n v="3667"/>
    <n v="5720"/>
    <m/>
    <n v="71.174000000000007"/>
    <s v="Si"/>
    <n v="51.996000000000002"/>
    <n v="1.05"/>
    <x v="2"/>
    <x v="0"/>
    <n v="9769204000000000"/>
    <n v="1.222219E+17"/>
    <n v="2.49609E+17"/>
    <n v="3.005576E+17"/>
    <n v="6.000013E+17"/>
    <n v="30985.928"/>
    <n v="0.01"/>
    <n v="106.422"/>
    <n v="872"/>
    <n v="155"/>
    <n v="143"/>
    <x v="0"/>
    <s v="none"/>
    <m/>
    <x v="7"/>
  </r>
  <r>
    <n v="309"/>
    <x v="135"/>
    <s v="19-02-2019 ?? 9:04:30"/>
    <x v="1"/>
    <x v="6"/>
    <x v="0"/>
    <x v="0"/>
    <s v="dry"/>
    <n v="935.94165027999998"/>
    <s v="O2"/>
    <n v="40.44"/>
    <n v="0.19900000000000001"/>
    <n v="86"/>
    <n v="710.55"/>
    <x v="1"/>
    <s v="Photo"/>
    <n v="1.71393"/>
    <n v="17.832999999999998"/>
    <n v="14.807"/>
    <n v="19.998999999999999"/>
    <n v="198.39500000000001"/>
    <n v="90.001000000000005"/>
    <n v="497.685"/>
    <n v="3924.9079999999999"/>
    <n v="5026.7640000000001"/>
    <n v="5.0629999999999997"/>
    <n v="90.981999999999999"/>
    <n v="30.013999999999999"/>
    <x v="1"/>
    <n v="19.489000000000001"/>
    <x v="0"/>
    <x v="2"/>
    <n v="436"/>
    <n v="482.452"/>
    <n v="105.898"/>
    <x v="2"/>
    <s v="Etching"/>
    <x v="118"/>
    <n v="1546"/>
    <n v="3659"/>
    <n v="5717"/>
    <m/>
    <n v="71.471999999999994"/>
    <s v="Si"/>
    <n v="51.805"/>
    <n v="1.0329999999999999"/>
    <x v="2"/>
    <x v="0"/>
    <n v="1.201248E+16"/>
    <n v="4.774132E+16"/>
    <n v="1.152667E+18"/>
    <n v="2.999658E+17"/>
    <n v="5.999999E+17"/>
    <n v="32326.879000000001"/>
    <n v="0.01"/>
    <n v="102.2"/>
    <n v="901"/>
    <n v="154"/>
    <n v="190"/>
    <x v="1"/>
    <s v="none"/>
    <m/>
    <x v="7"/>
  </r>
  <r>
    <n v="317"/>
    <x v="136"/>
    <s v="19-02-2019 ?? 9:04:30"/>
    <x v="1"/>
    <x v="21"/>
    <x v="0"/>
    <x v="0"/>
    <s v="wet"/>
    <n v="1002.0818485999999"/>
    <s v="H2O"/>
    <n v="34.94"/>
    <n v="0.20699999999999999"/>
    <n v="210"/>
    <n v="719.16"/>
    <x v="1"/>
    <s v="Photo"/>
    <n v="1.82073"/>
    <n v="16.542000000000002"/>
    <n v="15.053000000000001"/>
    <n v="19.991"/>
    <n v="198.11099999999999"/>
    <n v="90.001000000000005"/>
    <n v="498.685"/>
    <n v="3987.2779999999998"/>
    <n v="4999.875"/>
    <n v="4.9119999999999999"/>
    <n v="90.93"/>
    <n v="30.006"/>
    <x v="1"/>
    <n v="44.627000000000002"/>
    <x v="0"/>
    <x v="0"/>
    <n v="436"/>
    <n v="504.57"/>
    <n v="110.116"/>
    <x v="2"/>
    <s v="Etching"/>
    <x v="105"/>
    <n v="1526"/>
    <n v="3654"/>
    <n v="5713"/>
    <m/>
    <n v="71.921000000000006"/>
    <s v="Si"/>
    <n v="51.515999999999998"/>
    <n v="1.0369999999999999"/>
    <x v="2"/>
    <x v="0"/>
    <n v="1.142281E+16"/>
    <n v="1.477165E+17"/>
    <n v="3.091373E+17"/>
    <n v="3.019157E+17"/>
    <n v="5.999981E+17"/>
    <n v="31177.830999999998"/>
    <n v="0.01"/>
    <n v="102.643"/>
    <n v="897"/>
    <n v="154"/>
    <n v="121"/>
    <x v="1"/>
    <s v="none"/>
    <m/>
    <x v="7"/>
  </r>
  <r>
    <n v="326"/>
    <x v="137"/>
    <s v="20-02-2019 ?? 9:04:30"/>
    <x v="18"/>
    <x v="18"/>
    <x v="0"/>
    <x v="0"/>
    <s v="dry"/>
    <n v="1022.0956735"/>
    <s v="O2"/>
    <n v="30.38"/>
    <n v="0.216"/>
    <n v="96"/>
    <n v="722.55200000000002"/>
    <x v="1"/>
    <s v="Photo"/>
    <n v="1.4309700000000001"/>
    <n v="18.056000000000001"/>
    <n v="14.958"/>
    <n v="20.001000000000001"/>
    <n v="199.05799999999999"/>
    <n v="90"/>
    <n v="496.42700000000002"/>
    <n v="4009.8910000000001"/>
    <n v="5190.0789999999997"/>
    <n v="4.8680000000000003"/>
    <n v="92.221999999999994"/>
    <n v="29.995999999999999"/>
    <x v="1"/>
    <n v="35.215000000000003"/>
    <x v="0"/>
    <x v="1"/>
    <n v="436"/>
    <n v="538.70299999999997"/>
    <n v="109.041"/>
    <x v="2"/>
    <s v="Etching"/>
    <x v="119"/>
    <n v="1373"/>
    <n v="3648"/>
    <n v="5707"/>
    <m/>
    <n v="68.215000000000003"/>
    <s v="Si"/>
    <n v="51.024000000000001"/>
    <n v="1.0449999999999999"/>
    <x v="2"/>
    <x v="0"/>
    <n v="9567370000000000"/>
    <n v="1.211098E+17"/>
    <n v="5.306656E+17"/>
    <n v="3.009928E+17"/>
    <n v="6.000007E+17"/>
    <n v="31425.431"/>
    <n v="0.01"/>
    <n v="101.158"/>
    <n v="877"/>
    <n v="155"/>
    <n v="95"/>
    <x v="12"/>
    <s v="none"/>
    <m/>
    <x v="7"/>
  </r>
  <r>
    <n v="334"/>
    <x v="138"/>
    <s v="21-02-2019 ?? 9:04:30"/>
    <x v="2"/>
    <x v="8"/>
    <x v="0"/>
    <x v="0"/>
    <s v="dry"/>
    <n v="1181.770049"/>
    <s v="H2O"/>
    <n v="34.78"/>
    <n v="0.218"/>
    <n v="199"/>
    <n v="709.50699999999995"/>
    <x v="1"/>
    <s v="Photo"/>
    <n v="1.7652399999999999"/>
    <n v="17.163"/>
    <n v="14.785"/>
    <n v="19.995000000000001"/>
    <n v="197.55"/>
    <n v="90.001000000000005"/>
    <n v="501.62299999999999"/>
    <n v="3965.0839999999998"/>
    <n v="5068.2439999999997"/>
    <n v="5.0119999999999996"/>
    <n v="89.840999999999994"/>
    <n v="29.998999999999999"/>
    <x v="1"/>
    <n v="14.843999999999999"/>
    <x v="0"/>
    <x v="1"/>
    <n v="365"/>
    <n v="523.14300000000003"/>
    <n v="105.97499999999999"/>
    <x v="2"/>
    <s v="Etching"/>
    <x v="120"/>
    <n v="1508"/>
    <n v="3661"/>
    <n v="5706"/>
    <m/>
    <n v="70.906000000000006"/>
    <s v="Si"/>
    <n v="51.744999999999997"/>
    <n v="1.01"/>
    <x v="2"/>
    <x v="0"/>
    <n v="6968264000000000"/>
    <n v="1.175434E+17"/>
    <n v="7.578451E+17"/>
    <n v="2.995406E+17"/>
    <n v="5.999986E+17"/>
    <n v="31921.289000000001"/>
    <n v="0.01"/>
    <n v="103.014"/>
    <n v="889"/>
    <n v="156"/>
    <n v="104"/>
    <x v="2"/>
    <s v="none"/>
    <m/>
    <x v="7"/>
  </r>
  <r>
    <n v="343"/>
    <x v="139"/>
    <s v="22-02-2019 ?? 9:04:30"/>
    <x v="19"/>
    <x v="8"/>
    <x v="0"/>
    <x v="0"/>
    <s v="wet"/>
    <n v="1224.9339656"/>
    <s v="O2"/>
    <n v="29.79"/>
    <n v="0.19600000000000001"/>
    <n v="8"/>
    <n v="702.27300000000002"/>
    <x v="1"/>
    <s v="Photo"/>
    <n v="0.72172999999999998"/>
    <n v="15.068"/>
    <n v="14.99"/>
    <n v="20"/>
    <n v="198.61"/>
    <n v="90.001000000000005"/>
    <n v="500.86799999999999"/>
    <n v="4070.8649999999998"/>
    <n v="5050.5820000000003"/>
    <n v="5.0839999999999996"/>
    <n v="92.47"/>
    <n v="29.995000000000001"/>
    <x v="1"/>
    <n v="33.771999999999998"/>
    <x v="0"/>
    <x v="0"/>
    <n v="436"/>
    <n v="524.495"/>
    <n v="109.621"/>
    <x v="2"/>
    <s v="Etching"/>
    <x v="40"/>
    <n v="1524"/>
    <n v="3635"/>
    <n v="5710"/>
    <m/>
    <n v="71.224999999999994"/>
    <s v="Si"/>
    <n v="51.284999999999997"/>
    <n v="1.0389999999999999"/>
    <x v="2"/>
    <x v="0"/>
    <n v="1.230496E+16"/>
    <n v="7.143768E+16"/>
    <n v="3.829758E+17"/>
    <n v="2.990552E+17"/>
    <n v="5.999984E+17"/>
    <n v="32150.501"/>
    <n v="0.01"/>
    <n v="102.687"/>
    <n v="898"/>
    <n v="154"/>
    <n v="107"/>
    <x v="13"/>
    <s v="none"/>
    <n v="17.63602251"/>
    <x v="7"/>
  </r>
  <r>
    <n v="367"/>
    <x v="140"/>
    <s v="25-02-2019 ?? 9:04:30"/>
    <x v="4"/>
    <x v="9"/>
    <x v="0"/>
    <x v="0"/>
    <s v="dry"/>
    <n v="1071.1504861000001"/>
    <s v="H2O"/>
    <n v="32.020000000000003"/>
    <n v="0.218"/>
    <n v="138"/>
    <n v="702.10900000000004"/>
    <x v="1"/>
    <s v="Photo"/>
    <n v="1.1756500000000001"/>
    <n v="14.416"/>
    <n v="15.065"/>
    <n v="19.994"/>
    <n v="203.684"/>
    <n v="89.998999999999995"/>
    <n v="493.512"/>
    <n v="4044.4850000000001"/>
    <n v="5047.6379999999999"/>
    <n v="4.9870000000000001"/>
    <n v="92.707999999999998"/>
    <n v="29.995000000000001"/>
    <x v="1"/>
    <n v="43.085000000000001"/>
    <x v="0"/>
    <x v="0"/>
    <n v="405"/>
    <n v="543.49199999999996"/>
    <n v="110.247"/>
    <x v="2"/>
    <s v="Etching"/>
    <x v="68"/>
    <n v="1580"/>
    <n v="3650"/>
    <n v="5723"/>
    <m/>
    <n v="72.200999999999993"/>
    <s v="Si"/>
    <n v="50.872"/>
    <n v="1.0469999999999999"/>
    <x v="2"/>
    <x v="0"/>
    <n v="1.477364E+16"/>
    <n v="5.994234E+16"/>
    <n v="5.516401E+17"/>
    <n v="2.996894E+17"/>
    <n v="5.999997E+17"/>
    <n v="31181.18"/>
    <n v="0.01"/>
    <n v="102.288"/>
    <n v="915"/>
    <n v="157"/>
    <n v="132"/>
    <x v="4"/>
    <s v="none"/>
    <n v="16.697936210000002"/>
    <x v="7"/>
  </r>
  <r>
    <n v="384"/>
    <x v="141"/>
    <s v="27-02-2019 ?? 9:04:30"/>
    <x v="5"/>
    <x v="4"/>
    <x v="0"/>
    <x v="0"/>
    <s v="wet"/>
    <n v="1044.3719444999999"/>
    <s v="H2O"/>
    <n v="32.1"/>
    <n v="0.20100000000000001"/>
    <n v="109"/>
    <n v="697.15499999999997"/>
    <x v="1"/>
    <s v="Photo"/>
    <n v="1.45486"/>
    <n v="16.548999999999999"/>
    <n v="14.798"/>
    <n v="19.997"/>
    <n v="201.232"/>
    <n v="90.001000000000005"/>
    <n v="505.14499999999998"/>
    <n v="4012.953"/>
    <n v="5086.7669999999998"/>
    <n v="4.9169999999999998"/>
    <n v="94.399000000000001"/>
    <n v="30"/>
    <x v="1"/>
    <n v="28.978999999999999"/>
    <x v="0"/>
    <x v="0"/>
    <n v="365"/>
    <n v="537.42600000000004"/>
    <n v="109.393"/>
    <x v="2"/>
    <s v="Etching"/>
    <x v="121"/>
    <n v="1422"/>
    <n v="3642"/>
    <n v="5717"/>
    <m/>
    <n v="72.019000000000005"/>
    <s v="Si"/>
    <n v="51.261000000000003"/>
    <n v="1.036"/>
    <x v="2"/>
    <x v="0"/>
    <n v="1.444822E+16"/>
    <n v="1.380889E+17"/>
    <n v="4.478955E+17"/>
    <n v="2.98712E+17"/>
    <n v="5.999984E+17"/>
    <n v="32577.756000000001"/>
    <n v="0.01"/>
    <n v="100.455"/>
    <n v="913"/>
    <n v="153"/>
    <n v="118"/>
    <x v="5"/>
    <s v="none"/>
    <n v="16.135084429999999"/>
    <x v="7"/>
  </r>
  <r>
    <n v="393"/>
    <x v="142"/>
    <s v="28-02-2019 ?? 9:04:30"/>
    <x v="22"/>
    <x v="11"/>
    <x v="0"/>
    <x v="0"/>
    <s v="wet"/>
    <n v="1089.5358042"/>
    <s v="O2"/>
    <n v="39.909999999999997"/>
    <n v="0.21"/>
    <n v="26"/>
    <n v="712.40800000000002"/>
    <x v="1"/>
    <s v="Photo"/>
    <n v="1.6063700000000001"/>
    <n v="13.507999999999999"/>
    <n v="14.968"/>
    <n v="20.004000000000001"/>
    <n v="198.68199999999999"/>
    <n v="90"/>
    <n v="498.95"/>
    <n v="4030.9189999999999"/>
    <n v="4973.9930000000004"/>
    <n v="4.9930000000000003"/>
    <n v="90.736000000000004"/>
    <n v="29.998999999999999"/>
    <x v="1"/>
    <n v="43.981000000000002"/>
    <x v="0"/>
    <x v="0"/>
    <n v="436"/>
    <n v="531"/>
    <n v="109.16"/>
    <x v="2"/>
    <s v="Etching"/>
    <x v="106"/>
    <n v="1539"/>
    <n v="3641"/>
    <n v="5734"/>
    <m/>
    <n v="70.739999999999995"/>
    <s v="Si"/>
    <n v="51.475999999999999"/>
    <n v="1.02"/>
    <x v="2"/>
    <x v="0"/>
    <n v="1.330787E+16"/>
    <n v="1.278836E+17"/>
    <n v="6.785148E+17"/>
    <n v="3.004682E+17"/>
    <n v="6.000002E+17"/>
    <n v="31878.062999999998"/>
    <n v="0.01"/>
    <n v="103.123"/>
    <n v="910"/>
    <n v="152"/>
    <n v="118"/>
    <x v="16"/>
    <s v="none"/>
    <n v="19.512195120000001"/>
    <x v="7"/>
  </r>
  <r>
    <n v="402"/>
    <x v="143"/>
    <s v="01-03-2019 ?? 9:04:30"/>
    <x v="6"/>
    <x v="20"/>
    <x v="0"/>
    <x v="0"/>
    <s v="dry"/>
    <n v="1310.70949"/>
    <s v="O2"/>
    <n v="41.03"/>
    <n v="0.21299999999999999"/>
    <n v="114"/>
    <n v="712.21799999999996"/>
    <x v="1"/>
    <s v="Photo"/>
    <n v="0.69887999999999995"/>
    <n v="12.958"/>
    <n v="14.997"/>
    <n v="20"/>
    <n v="197.19900000000001"/>
    <n v="90"/>
    <n v="500.9"/>
    <n v="4030.1869999999999"/>
    <n v="4946.2489999999998"/>
    <n v="4.9450000000000003"/>
    <n v="91.069000000000003"/>
    <n v="30.003"/>
    <x v="1"/>
    <n v="4.5620000000000003"/>
    <x v="0"/>
    <x v="2"/>
    <n v="436"/>
    <n v="539.75300000000004"/>
    <n v="107.797"/>
    <x v="2"/>
    <s v="Etching"/>
    <x v="17"/>
    <n v="1540"/>
    <n v="3661"/>
    <n v="5704"/>
    <m/>
    <n v="70.206999999999994"/>
    <s v="Si"/>
    <n v="51.686999999999998"/>
    <n v="1.0229999999999999"/>
    <x v="2"/>
    <x v="0"/>
    <n v="1.132187E+16"/>
    <n v="8.124183E+16"/>
    <n v="3.266156E+17"/>
    <n v="2.99357E+17"/>
    <n v="5.999966E+17"/>
    <n v="31982.632000000001"/>
    <n v="0.01"/>
    <n v="103.84699999999999"/>
    <n v="871"/>
    <n v="152"/>
    <n v="96"/>
    <x v="6"/>
    <s v="none"/>
    <n v="16.135084429999999"/>
    <x v="7"/>
  </r>
  <r>
    <n v="411"/>
    <x v="144"/>
    <s v="02-03-2019 ?? 9:04:30"/>
    <x v="7"/>
    <x v="5"/>
    <x v="0"/>
    <x v="0"/>
    <s v="dry"/>
    <n v="1107.4907338"/>
    <s v="O2"/>
    <n v="32.07"/>
    <n v="0.20100000000000001"/>
    <n v="73"/>
    <n v="722.29700000000003"/>
    <x v="1"/>
    <s v="Photo"/>
    <n v="1.6385099999999999"/>
    <n v="15.929"/>
    <n v="14.935"/>
    <n v="19.998999999999999"/>
    <n v="199.47"/>
    <n v="90.001000000000005"/>
    <n v="503.19400000000002"/>
    <n v="4040.6790000000001"/>
    <n v="4989.2539999999999"/>
    <n v="4.8710000000000004"/>
    <n v="91.972999999999999"/>
    <n v="30.013999999999999"/>
    <x v="1"/>
    <n v="61.517000000000003"/>
    <x v="0"/>
    <x v="1"/>
    <n v="436"/>
    <n v="544.00400000000002"/>
    <n v="105.044"/>
    <x v="2"/>
    <s v="Etching"/>
    <x v="122"/>
    <n v="1421"/>
    <n v="3625"/>
    <n v="5707"/>
    <m/>
    <n v="71.391999999999996"/>
    <s v="Si"/>
    <n v="51.661000000000001"/>
    <n v="1.014"/>
    <x v="2"/>
    <x v="0"/>
    <n v="1.540054E+16"/>
    <n v="4.303975E+16"/>
    <n v="5.932138E+17"/>
    <n v="3.017596E+17"/>
    <n v="5.999991E+17"/>
    <n v="31584.1"/>
    <n v="0.01"/>
    <n v="102.44799999999999"/>
    <n v="925"/>
    <n v="156"/>
    <n v="95"/>
    <x v="7"/>
    <s v="none"/>
    <n v="17.82363977"/>
    <x v="7"/>
  </r>
  <r>
    <n v="419"/>
    <x v="145"/>
    <s v="03-03-2019 ?? 9:04:30"/>
    <x v="23"/>
    <x v="6"/>
    <x v="0"/>
    <x v="0"/>
    <s v="wet"/>
    <n v="1086.5661869"/>
    <s v="O2"/>
    <n v="35.159999999999997"/>
    <n v="0.216"/>
    <n v="93"/>
    <n v="715.03399999999999"/>
    <x v="1"/>
    <s v="Photo"/>
    <n v="1.6708400000000001"/>
    <n v="15.465"/>
    <n v="15.087999999999999"/>
    <n v="20.001000000000001"/>
    <n v="198.499"/>
    <n v="89.998999999999995"/>
    <n v="497.56400000000002"/>
    <n v="4023.0889999999999"/>
    <n v="5061.5749999999998"/>
    <n v="5.09"/>
    <n v="94.048000000000002"/>
    <n v="29.991"/>
    <x v="1"/>
    <n v="45.173000000000002"/>
    <x v="0"/>
    <x v="1"/>
    <n v="436"/>
    <n v="533.00199999999995"/>
    <n v="109.443"/>
    <x v="2"/>
    <s v="Etching"/>
    <x v="123"/>
    <n v="1525"/>
    <n v="3662"/>
    <n v="5722"/>
    <m/>
    <n v="70.081999999999994"/>
    <s v="Si"/>
    <n v="51.207000000000001"/>
    <n v="1.012"/>
    <x v="2"/>
    <x v="0"/>
    <n v="8143840000000000"/>
    <n v="1.646376E+17"/>
    <n v="2.535079E+17"/>
    <n v="3.006398E+17"/>
    <n v="5.999999E+17"/>
    <n v="32695.350999999999"/>
    <n v="0.01"/>
    <n v="100.52"/>
    <n v="893"/>
    <n v="158"/>
    <n v="107"/>
    <x v="17"/>
    <s v="none"/>
    <n v="23.639774859999999"/>
    <x v="7"/>
  </r>
  <r>
    <n v="435"/>
    <x v="146"/>
    <s v="04-03-2019 ?? 9:04:30"/>
    <x v="8"/>
    <x v="24"/>
    <x v="0"/>
    <x v="0"/>
    <s v="wet"/>
    <n v="1085.2850112000001"/>
    <s v="O2"/>
    <n v="39.89"/>
    <n v="0.19700000000000001"/>
    <n v="152"/>
    <n v="704.96400000000006"/>
    <x v="1"/>
    <s v="Photo"/>
    <n v="1.05993"/>
    <n v="14.991"/>
    <n v="15.095000000000001"/>
    <n v="19.992000000000001"/>
    <n v="200.53899999999999"/>
    <n v="90.001000000000005"/>
    <n v="502.74900000000002"/>
    <n v="3984.7510000000002"/>
    <n v="5033.4070000000002"/>
    <n v="5.0679999999999996"/>
    <n v="92.271000000000001"/>
    <n v="29.989000000000001"/>
    <x v="1"/>
    <n v="36.494999999999997"/>
    <x v="0"/>
    <x v="0"/>
    <n v="405"/>
    <n v="509.25700000000001"/>
    <n v="107.71"/>
    <x v="2"/>
    <s v="Etching"/>
    <x v="109"/>
    <n v="1530"/>
    <n v="3634"/>
    <n v="5709"/>
    <m/>
    <n v="70.488"/>
    <s v="Si"/>
    <n v="51.883000000000003"/>
    <n v="1.0309999999999999"/>
    <x v="2"/>
    <x v="0"/>
    <n v="6929016000000000"/>
    <n v="2.544309E+16"/>
    <n v="6.459844E+17"/>
    <n v="3.017318E+17"/>
    <n v="5.99997E+17"/>
    <n v="31254.326000000001"/>
    <n v="0.01"/>
    <n v="104.095"/>
    <n v="882"/>
    <n v="151"/>
    <n v="98"/>
    <x v="8"/>
    <s v="none"/>
    <n v="16.885553470000001"/>
    <x v="7"/>
  </r>
  <r>
    <n v="459"/>
    <x v="147"/>
    <s v="07-03-2019 ?? 9:04:30"/>
    <x v="25"/>
    <x v="2"/>
    <x v="0"/>
    <x v="0"/>
    <s v="dry"/>
    <n v="871.47958989999995"/>
    <s v="O2"/>
    <n v="22.04"/>
    <n v="0.22"/>
    <n v="227"/>
    <n v="716.48"/>
    <x v="1"/>
    <s v="Photo"/>
    <n v="0.84387999999999996"/>
    <n v="16.878"/>
    <n v="14.954000000000001"/>
    <n v="19.998999999999999"/>
    <n v="200.32300000000001"/>
    <n v="90"/>
    <n v="500.32299999999998"/>
    <n v="4006.4609999999998"/>
    <n v="5008.076"/>
    <n v="4.9820000000000002"/>
    <n v="91.072000000000003"/>
    <n v="30.003"/>
    <x v="1"/>
    <n v="42.33"/>
    <x v="0"/>
    <x v="0"/>
    <n v="436"/>
    <n v="553.14300000000003"/>
    <n v="109.929"/>
    <x v="2"/>
    <s v="Etching"/>
    <x v="124"/>
    <n v="1442"/>
    <n v="3657"/>
    <n v="5711"/>
    <m/>
    <n v="71.647999999999996"/>
    <s v="Si"/>
    <n v="52.03"/>
    <n v="1.0509999999999999"/>
    <x v="2"/>
    <x v="0"/>
    <n v="5707312000000000"/>
    <n v="2.777222E+16"/>
    <n v="3.420793E+17"/>
    <n v="2.990722E+17"/>
    <n v="6.000017E+17"/>
    <n v="32200.513999999999"/>
    <n v="0.01"/>
    <n v="105.075"/>
    <n v="920"/>
    <n v="158"/>
    <n v="216"/>
    <x v="19"/>
    <s v="[['Loc']]"/>
    <n v="19.512195120000001"/>
    <x v="7"/>
  </r>
  <r>
    <n v="466"/>
    <x v="148"/>
    <s v="08-03-2019 ?? 9:04:30"/>
    <x v="10"/>
    <x v="3"/>
    <x v="0"/>
    <x v="0"/>
    <s v="dry"/>
    <n v="871.86829050999995"/>
    <s v="O2"/>
    <n v="22.18"/>
    <n v="0.214"/>
    <n v="221"/>
    <n v="710.33"/>
    <x v="1"/>
    <s v="Photo"/>
    <n v="1.0912200000000001"/>
    <n v="16.053000000000001"/>
    <n v="15.03"/>
    <n v="19.998999999999999"/>
    <n v="204.02"/>
    <n v="90"/>
    <n v="504.02"/>
    <n v="4080.3939999999998"/>
    <n v="5100.4920000000002"/>
    <n v="5.0960000000000001"/>
    <n v="93.504000000000005"/>
    <n v="30.007999999999999"/>
    <x v="1"/>
    <n v="32.18"/>
    <x v="0"/>
    <x v="0"/>
    <n v="436"/>
    <n v="547.36900000000003"/>
    <n v="109.161"/>
    <x v="2"/>
    <s v="Etching"/>
    <x v="102"/>
    <n v="1511"/>
    <n v="3637"/>
    <n v="5696"/>
    <m/>
    <n v="71.033000000000001"/>
    <s v="Si"/>
    <n v="51.591999999999999"/>
    <n v="1.04"/>
    <x v="2"/>
    <x v="0"/>
    <n v="9463841000000000"/>
    <n v="7.491501E+16"/>
    <n v="5.669772E+17"/>
    <n v="3.001782E+17"/>
    <n v="5.999997E+17"/>
    <n v="32300.321"/>
    <n v="0.01"/>
    <n v="103.98"/>
    <n v="925"/>
    <n v="156"/>
    <n v="93"/>
    <x v="10"/>
    <s v="none"/>
    <n v="20.0750469"/>
    <x v="7"/>
  </r>
  <r>
    <n v="482"/>
    <x v="149"/>
    <s v="18-02-2019 ?? 9:04:30"/>
    <x v="11"/>
    <x v="25"/>
    <x v="0"/>
    <x v="0"/>
    <s v="dry"/>
    <n v="871.55963136000003"/>
    <s v="O2"/>
    <n v="22.15"/>
    <n v="0.217"/>
    <n v="224"/>
    <n v="713.23400000000004"/>
    <x v="1"/>
    <s v="Photo"/>
    <n v="0.84297"/>
    <n v="17.524000000000001"/>
    <n v="15.054"/>
    <n v="20.004999999999999"/>
    <n v="202.51900000000001"/>
    <n v="90.001000000000005"/>
    <n v="502.51900000000001"/>
    <n v="4050.373"/>
    <n v="5062.9660000000003"/>
    <n v="5.08"/>
    <n v="93.322999999999993"/>
    <n v="30.004999999999999"/>
    <x v="1"/>
    <n v="33.872999999999998"/>
    <x v="0"/>
    <x v="0"/>
    <n v="436"/>
    <n v="547.30499999999995"/>
    <n v="109.303"/>
    <x v="2"/>
    <s v="Etching"/>
    <x v="125"/>
    <n v="1415"/>
    <n v="3640"/>
    <n v="5690"/>
    <m/>
    <n v="71.322999999999993"/>
    <s v="Si"/>
    <n v="51.566000000000003"/>
    <n v="1.0389999999999999"/>
    <x v="2"/>
    <x v="0"/>
    <n v="9233485000000000"/>
    <n v="357910100000000"/>
    <n v="4445980000000000"/>
    <n v="3.010695E+17"/>
    <n v="5.999997E+17"/>
    <n v="32300.66"/>
    <n v="0.01"/>
    <n v="103.914"/>
    <n v="930"/>
    <n v="156"/>
    <n v="99"/>
    <x v="11"/>
    <s v="none"/>
    <n v="15.00938086"/>
    <x v="7"/>
  </r>
  <r>
    <n v="491"/>
    <x v="150"/>
    <s v="19-02-2019 ?? 9:04:30"/>
    <x v="27"/>
    <x v="10"/>
    <x v="0"/>
    <x v="0"/>
    <s v="dry"/>
    <n v="872.58468033999998"/>
    <s v="O2"/>
    <n v="22.24"/>
    <n v="0.20899999999999999"/>
    <n v="216"/>
    <n v="705.95899999999995"/>
    <x v="1"/>
    <s v="Photo"/>
    <n v="0.94364999999999999"/>
    <n v="16.789000000000001"/>
    <n v="14.89"/>
    <n v="19.994"/>
    <n v="205.29300000000001"/>
    <n v="90"/>
    <n v="505.29300000000001"/>
    <n v="4105.8620000000001"/>
    <n v="5132.3270000000002"/>
    <n v="5.1260000000000003"/>
    <n v="93.611000000000004"/>
    <n v="30.001999999999999"/>
    <x v="1"/>
    <n v="45.462000000000003"/>
    <x v="0"/>
    <x v="0"/>
    <n v="436"/>
    <n v="545.68200000000002"/>
    <n v="110.33799999999999"/>
    <x v="2"/>
    <s v="Etching"/>
    <x v="126"/>
    <n v="1515"/>
    <n v="3646"/>
    <n v="5685"/>
    <m/>
    <n v="70.596000000000004"/>
    <s v="Si"/>
    <n v="52.356999999999999"/>
    <n v="1.0589999999999999"/>
    <x v="2"/>
    <x v="0"/>
    <n v="1.79237E+16"/>
    <n v="1.785555E+16"/>
    <n v="9.739856E+17"/>
    <n v="2.989753E+17"/>
    <n v="5.999997E+17"/>
    <n v="32498.409"/>
    <n v="0.01"/>
    <n v="105.892"/>
    <n v="932"/>
    <n v="159"/>
    <n v="228"/>
    <x v="1"/>
    <s v="[['Edge-Loc']]"/>
    <n v="20.262664170000001"/>
    <x v="7"/>
  </r>
  <r>
    <n v="507"/>
    <x v="151"/>
    <s v="21-02-2019 ?? 9:04:30"/>
    <x v="13"/>
    <x v="23"/>
    <x v="0"/>
    <x v="0"/>
    <s v="dry"/>
    <n v="873.40485842999999"/>
    <s v="O2"/>
    <n v="22.21"/>
    <n v="0.223"/>
    <n v="230"/>
    <n v="719.31700000000001"/>
    <x v="1"/>
    <s v="Photo"/>
    <n v="1.6929099999999999"/>
    <n v="16.675999999999998"/>
    <n v="14.903"/>
    <n v="20.001000000000001"/>
    <n v="195.77099999999999"/>
    <n v="89.998000000000005"/>
    <n v="495.77100000000002"/>
    <n v="3915.415"/>
    <n v="4894.2690000000002"/>
    <n v="4.8879999999999999"/>
    <n v="89.433999999999997"/>
    <n v="29.986000000000001"/>
    <x v="1"/>
    <n v="67.346999999999994"/>
    <x v="0"/>
    <x v="1"/>
    <n v="405"/>
    <n v="504.214"/>
    <n v="106.714"/>
    <x v="2"/>
    <s v="Etching"/>
    <x v="127"/>
    <n v="1607"/>
    <n v="3678"/>
    <n v="5728"/>
    <m/>
    <n v="71.932000000000002"/>
    <s v="Si"/>
    <n v="50.691000000000003"/>
    <n v="1.0169999999999999"/>
    <x v="2"/>
    <x v="0"/>
    <n v="4898585000000000"/>
    <n v="204843700000000"/>
    <n v="5.075062E+16"/>
    <n v="2.995091E+17"/>
    <n v="6.000002E+17"/>
    <n v="32045.120999999999"/>
    <n v="0.01"/>
    <n v="101.727"/>
    <n v="914"/>
    <n v="153"/>
    <n v="390"/>
    <x v="2"/>
    <s v="[['Edge-Loc']]"/>
    <n v="24.015009379999999"/>
    <x v="7"/>
  </r>
  <r>
    <n v="524"/>
    <x v="152"/>
    <s v="23-02-2019 ?? 9:04:30"/>
    <x v="14"/>
    <x v="14"/>
    <x v="0"/>
    <x v="0"/>
    <s v="wet"/>
    <n v="1277.4946606999999"/>
    <s v="H2O"/>
    <n v="44.91"/>
    <n v="0.223"/>
    <n v="30"/>
    <n v="722.88800000000003"/>
    <x v="1"/>
    <s v="Photo"/>
    <n v="1.06819"/>
    <n v="17.936"/>
    <n v="15.045"/>
    <n v="20.001999999999999"/>
    <n v="201.68"/>
    <n v="90.001000000000005"/>
    <n v="501.68"/>
    <n v="4033.5940000000001"/>
    <n v="5041.9920000000002"/>
    <n v="5.0430000000000001"/>
    <n v="92.102999999999994"/>
    <n v="30.004999999999999"/>
    <x v="1"/>
    <m/>
    <x v="0"/>
    <x v="1"/>
    <n v="405"/>
    <m/>
    <m/>
    <x v="2"/>
    <s v="Etching"/>
    <x v="128"/>
    <m/>
    <m/>
    <m/>
    <m/>
    <n v="72.289000000000001"/>
    <s v="Si"/>
    <n v="51.79"/>
    <n v="1.0449999999999999"/>
    <x v="2"/>
    <x v="0"/>
    <m/>
    <m/>
    <m/>
    <n v="3.002952E+17"/>
    <n v="5.999998E+17"/>
    <n v="32437.885999999999"/>
    <n v="0.01"/>
    <n v="104.47499999999999"/>
    <m/>
    <n v="157"/>
    <n v="666"/>
    <x v="3"/>
    <s v="[['Loc']]"/>
    <n v="22.326454030000001"/>
    <x v="7"/>
  </r>
  <r>
    <n v="532"/>
    <x v="153"/>
    <s v="23-02-2019 ?? 9:04:30"/>
    <x v="14"/>
    <x v="7"/>
    <x v="0"/>
    <x v="0"/>
    <s v="wet"/>
    <n v="1270.3423481"/>
    <s v="H2O"/>
    <n v="45.11"/>
    <n v="0.223"/>
    <n v="30"/>
    <n v="724.096"/>
    <x v="1"/>
    <s v="Photo"/>
    <n v="1.4964500000000001"/>
    <n v="20.292999999999999"/>
    <n v="15.03"/>
    <n v="19.997"/>
    <n v="197.203"/>
    <n v="90.001000000000005"/>
    <n v="497.20299999999997"/>
    <n v="3944.0639999999999"/>
    <n v="4930.08"/>
    <n v="4.9340000000000002"/>
    <n v="89.796999999999997"/>
    <n v="30.009"/>
    <x v="1"/>
    <n v="60.918999999999997"/>
    <x v="0"/>
    <x v="1"/>
    <n v="405"/>
    <n v="519.99800000000005"/>
    <n v="107.72199999999999"/>
    <x v="2"/>
    <s v="Etching"/>
    <x v="129"/>
    <n v="1420"/>
    <n v="3661"/>
    <n v="5726"/>
    <m/>
    <n v="72.41"/>
    <s v="Si"/>
    <n v="51.137999999999998"/>
    <n v="1.028"/>
    <x v="2"/>
    <x v="0"/>
    <n v="5252294000000000"/>
    <n v="470934600000000"/>
    <n v="26062980000000"/>
    <n v="3.006096E+17"/>
    <n v="6.000007E+17"/>
    <n v="32553.025000000001"/>
    <n v="0.01"/>
    <n v="102.845"/>
    <n v="903"/>
    <n v="154"/>
    <n v="144"/>
    <x v="3"/>
    <s v="none"/>
    <n v="15.00938086"/>
    <x v="7"/>
  </r>
  <r>
    <n v="541"/>
    <x v="154"/>
    <s v="24-02-2019 ?? 9:04:30"/>
    <x v="29"/>
    <x v="7"/>
    <x v="0"/>
    <x v="0"/>
    <s v="wet"/>
    <n v="1280.8740903999999"/>
    <s v="H2O"/>
    <n v="45.89"/>
    <n v="0.223"/>
    <n v="30"/>
    <n v="729.19799999999998"/>
    <x v="1"/>
    <s v="Photo"/>
    <n v="1.85826"/>
    <n v="14.003"/>
    <n v="15.021000000000001"/>
    <n v="19.997"/>
    <n v="194.947"/>
    <n v="90"/>
    <n v="494.947"/>
    <n v="3898.9369999999999"/>
    <n v="4873.6710000000003"/>
    <n v="4.9039999999999999"/>
    <n v="88.771000000000001"/>
    <n v="29.995999999999999"/>
    <x v="1"/>
    <n v="40.624000000000002"/>
    <x v="0"/>
    <x v="2"/>
    <n v="365"/>
    <n v="471.58800000000002"/>
    <n v="108.04600000000001"/>
    <x v="2"/>
    <s v="Etching"/>
    <x v="130"/>
    <n v="1496"/>
    <n v="3672"/>
    <n v="5749"/>
    <m/>
    <n v="72.92"/>
    <s v="Si"/>
    <n v="51.323"/>
    <n v="1.0329999999999999"/>
    <x v="2"/>
    <x v="0"/>
    <n v="1.336957E+16"/>
    <n v="4623857000000"/>
    <n v="724367782663"/>
    <n v="3.006356E+17"/>
    <n v="6E+17"/>
    <n v="32463.403999999999"/>
    <n v="0.01"/>
    <n v="103.309"/>
    <n v="881"/>
    <n v="155"/>
    <n v="141"/>
    <x v="14"/>
    <s v="none"/>
    <n v="16.697936210000002"/>
    <x v="7"/>
  </r>
  <r>
    <n v="301"/>
    <x v="155"/>
    <s v="18-02-2019 ?? 9:04:30"/>
    <x v="17"/>
    <x v="23"/>
    <x v="0"/>
    <x v="0"/>
    <s v="wet"/>
    <n v="1133.0169903999999"/>
    <s v="O2"/>
    <n v="32.35"/>
    <n v="0.20100000000000001"/>
    <n v="174"/>
    <n v="704.31299999999999"/>
    <x v="1"/>
    <s v="Photo"/>
    <n v="8.3720000000000003E-2"/>
    <n v="13.612"/>
    <n v="14.976000000000001"/>
    <n v="19.998000000000001"/>
    <n v="200.71600000000001"/>
    <n v="90"/>
    <n v="499.66800000000001"/>
    <n v="4080.116"/>
    <n v="5004.1890000000003"/>
    <n v="4.9340000000000002"/>
    <n v="92.045000000000002"/>
    <n v="30.004000000000001"/>
    <x v="2"/>
    <n v="46.073999999999998"/>
    <x v="0"/>
    <x v="1"/>
    <n v="436"/>
    <n v="542.37800000000004"/>
    <n v="107.179"/>
    <x v="0"/>
    <s v="Etching"/>
    <x v="131"/>
    <n v="1571"/>
    <n v="3644"/>
    <n v="5705"/>
    <m/>
    <n v="71.456000000000003"/>
    <s v="Si"/>
    <n v="50.466000000000001"/>
    <n v="1.04"/>
    <x v="0"/>
    <x v="0"/>
    <n v="1.788175E+16"/>
    <n v="9.120778E+16"/>
    <n v="6.309891E+17"/>
    <n v="2.999588E+17"/>
    <n v="5.999975E+17"/>
    <n v="31998.258999999998"/>
    <n v="0.01"/>
    <n v="100.411"/>
    <n v="920"/>
    <n v="154"/>
    <n v="42"/>
    <x v="11"/>
    <s v="none"/>
    <m/>
    <x v="8"/>
  </r>
  <r>
    <n v="318"/>
    <x v="156"/>
    <s v="19-02-2019 ?? 9:04:30"/>
    <x v="1"/>
    <x v="7"/>
    <x v="0"/>
    <x v="0"/>
    <s v="wet"/>
    <n v="1066.9129043999999"/>
    <s v="O2"/>
    <n v="30.02"/>
    <n v="0.19800000000000001"/>
    <n v="114"/>
    <n v="715.85"/>
    <x v="1"/>
    <s v="Photo"/>
    <n v="1.63215"/>
    <n v="15.026999999999999"/>
    <n v="15.015000000000001"/>
    <n v="19.998999999999999"/>
    <n v="203.14400000000001"/>
    <n v="90"/>
    <n v="502.36599999999999"/>
    <n v="4108.68"/>
    <n v="5013.6130000000003"/>
    <n v="5.14"/>
    <n v="89.344999999999999"/>
    <n v="29.998999999999999"/>
    <x v="2"/>
    <n v="53.588999999999999"/>
    <x v="0"/>
    <x v="1"/>
    <n v="436"/>
    <n v="493.32"/>
    <n v="110.34699999999999"/>
    <x v="0"/>
    <s v="Etching"/>
    <x v="132"/>
    <n v="1501"/>
    <n v="3673"/>
    <n v="5720"/>
    <m/>
    <n v="71.076999999999998"/>
    <s v="Si"/>
    <n v="51.936999999999998"/>
    <n v="1.0169999999999999"/>
    <x v="0"/>
    <x v="0"/>
    <n v="1.05947E+16"/>
    <n v="8.873334E+16"/>
    <n v="6.516E+16"/>
    <n v="2.991863E+17"/>
    <n v="5.999999E+17"/>
    <n v="32328.112000000001"/>
    <n v="0.01"/>
    <n v="101.726"/>
    <n v="868"/>
    <n v="153"/>
    <n v="79"/>
    <x v="1"/>
    <s v="none"/>
    <m/>
    <x v="8"/>
  </r>
  <r>
    <n v="335"/>
    <x v="157"/>
    <s v="21-02-2019 ?? 9:04:30"/>
    <x v="2"/>
    <x v="1"/>
    <x v="0"/>
    <x v="0"/>
    <s v="dry"/>
    <n v="999.26929652000001"/>
    <s v="O2"/>
    <n v="36.11"/>
    <n v="0.191"/>
    <n v="143"/>
    <n v="711.84299999999996"/>
    <x v="1"/>
    <s v="Photo"/>
    <n v="1.8158099999999999"/>
    <n v="12.728999999999999"/>
    <n v="14.933999999999999"/>
    <n v="20"/>
    <n v="196.62200000000001"/>
    <n v="89.998000000000005"/>
    <n v="498.28899999999999"/>
    <n v="4026.6860000000001"/>
    <n v="5014.4399999999996"/>
    <n v="5.0659999999999998"/>
    <n v="90.887"/>
    <n v="30.001000000000001"/>
    <x v="2"/>
    <n v="45.604999999999997"/>
    <x v="0"/>
    <x v="2"/>
    <n v="436"/>
    <n v="535.39099999999996"/>
    <n v="108.121"/>
    <x v="0"/>
    <s v="Etching"/>
    <x v="133"/>
    <n v="1313"/>
    <n v="3662"/>
    <n v="5699"/>
    <m/>
    <n v="72.843000000000004"/>
    <s v="Si"/>
    <n v="51.146999999999998"/>
    <n v="1.03"/>
    <x v="0"/>
    <x v="0"/>
    <n v="1.099917E+16"/>
    <n v="1.504884E+17"/>
    <n v="1.817507E+17"/>
    <n v="3.001803E+17"/>
    <n v="5.99999E+17"/>
    <n v="31234.440999999999"/>
    <n v="0.01"/>
    <n v="103.453"/>
    <n v="883"/>
    <n v="153"/>
    <n v="85"/>
    <x v="2"/>
    <s v="none"/>
    <m/>
    <x v="8"/>
  </r>
  <r>
    <n v="351"/>
    <x v="158"/>
    <s v="23-02-2019 ?? 9:04:30"/>
    <x v="3"/>
    <x v="19"/>
    <x v="0"/>
    <x v="0"/>
    <s v="wet"/>
    <n v="1152.7838303999999"/>
    <s v="O2"/>
    <n v="44.51"/>
    <n v="0.185"/>
    <n v="203"/>
    <n v="713.83399999999995"/>
    <x v="1"/>
    <s v="Photo"/>
    <n v="1.9832099999999999"/>
    <n v="18.135000000000002"/>
    <n v="15.077999999999999"/>
    <n v="20.001999999999999"/>
    <n v="201.17"/>
    <n v="90.001999999999995"/>
    <n v="500.23399999999998"/>
    <n v="4012.915"/>
    <n v="4970.1329999999998"/>
    <n v="5.0599999999999996"/>
    <n v="91.436000000000007"/>
    <n v="30.007999999999999"/>
    <x v="2"/>
    <n v="40.862000000000002"/>
    <x v="0"/>
    <x v="2"/>
    <n v="405"/>
    <n v="512.33699999999999"/>
    <n v="109.64700000000001"/>
    <x v="0"/>
    <s v="Etching"/>
    <x v="134"/>
    <n v="1284"/>
    <n v="3652"/>
    <n v="5724"/>
    <m/>
    <n v="69.713999999999999"/>
    <s v="Si"/>
    <n v="52.005000000000003"/>
    <n v="1.0409999999999999"/>
    <x v="0"/>
    <x v="0"/>
    <n v="1.17469E+16"/>
    <n v="6.607904E+16"/>
    <n v="3.313936E+17"/>
    <n v="3.008164E+17"/>
    <n v="5.999981E+17"/>
    <n v="31756.474999999999"/>
    <n v="0.01"/>
    <n v="104.72199999999999"/>
    <n v="922"/>
    <n v="151"/>
    <n v="81"/>
    <x v="3"/>
    <s v="none"/>
    <n v="14.25891182"/>
    <x v="8"/>
  </r>
  <r>
    <n v="368"/>
    <x v="159"/>
    <s v="25-02-2019 ?? 9:04:30"/>
    <x v="4"/>
    <x v="3"/>
    <x v="0"/>
    <x v="0"/>
    <s v="wet"/>
    <n v="1114.3229322"/>
    <s v="O2"/>
    <n v="29.76"/>
    <n v="0.20899999999999999"/>
    <n v="136"/>
    <n v="717.471"/>
    <x v="1"/>
    <s v="Photo"/>
    <n v="1.5435700000000001"/>
    <n v="16.120999999999999"/>
    <n v="14.952999999999999"/>
    <n v="20.006"/>
    <n v="201.67"/>
    <n v="89.998000000000005"/>
    <n v="507.93200000000002"/>
    <n v="4037.6190000000001"/>
    <n v="4962.8389999999999"/>
    <n v="5.1210000000000004"/>
    <n v="90.218000000000004"/>
    <n v="29.992000000000001"/>
    <x v="2"/>
    <n v="41.051000000000002"/>
    <x v="0"/>
    <x v="2"/>
    <n v="405"/>
    <n v="526.93100000000004"/>
    <n v="108.188"/>
    <x v="0"/>
    <s v="Etching"/>
    <x v="135"/>
    <n v="1545"/>
    <n v="3671"/>
    <n v="5701"/>
    <m/>
    <n v="71.545000000000002"/>
    <s v="Si"/>
    <n v="50.573999999999998"/>
    <n v="1.026"/>
    <x v="0"/>
    <x v="0"/>
    <n v="6658436000000000"/>
    <n v="5.409422E+16"/>
    <n v="4.997664E+17"/>
    <n v="2.987405E+17"/>
    <n v="5.999993E+17"/>
    <n v="31249.611000000001"/>
    <n v="0.01"/>
    <n v="102.036"/>
    <n v="893"/>
    <n v="155"/>
    <n v="127"/>
    <x v="4"/>
    <s v="none"/>
    <n v="17.44840525"/>
    <x v="8"/>
  </r>
  <r>
    <n v="385"/>
    <x v="160"/>
    <s v="27-02-2019 ?? 9:04:30"/>
    <x v="5"/>
    <x v="10"/>
    <x v="0"/>
    <x v="0"/>
    <s v="dry"/>
    <n v="1082.9191080000001"/>
    <s v="O2"/>
    <n v="30.32"/>
    <n v="0.216"/>
    <n v="95"/>
    <n v="695.65599999999995"/>
    <x v="1"/>
    <s v="Photo"/>
    <n v="1.4716"/>
    <n v="17.704000000000001"/>
    <n v="15.079000000000001"/>
    <n v="19.995999999999999"/>
    <n v="201.06"/>
    <n v="90.001999999999995"/>
    <n v="501.23200000000003"/>
    <n v="3976.67"/>
    <n v="4918.1189999999997"/>
    <n v="4.93"/>
    <n v="90.936000000000007"/>
    <n v="30.007000000000001"/>
    <x v="2"/>
    <n v="37.103999999999999"/>
    <x v="0"/>
    <x v="0"/>
    <n v="405"/>
    <n v="493.50900000000001"/>
    <n v="108.848"/>
    <x v="0"/>
    <s v="Etching"/>
    <x v="116"/>
    <n v="1301"/>
    <n v="3658"/>
    <n v="5709"/>
    <m/>
    <n v="69.698999999999998"/>
    <s v="Si"/>
    <n v="50.194000000000003"/>
    <n v="1.046"/>
    <x v="0"/>
    <x v="0"/>
    <n v="1.650883E+16"/>
    <n v="1.009563E+17"/>
    <n v="6.965774E+17"/>
    <n v="2.991133E+17"/>
    <n v="5.999998E+17"/>
    <n v="30639.973000000002"/>
    <n v="0.01"/>
    <n v="101.681"/>
    <n v="886"/>
    <n v="155"/>
    <n v="61"/>
    <x v="5"/>
    <s v="none"/>
    <n v="14.25891182"/>
    <x v="8"/>
  </r>
  <r>
    <n v="403"/>
    <x v="161"/>
    <s v="01-03-2019 ?? 9:04:30"/>
    <x v="6"/>
    <x v="11"/>
    <x v="0"/>
    <x v="0"/>
    <s v="dry"/>
    <n v="933.36712979000004"/>
    <s v="O2"/>
    <n v="30.24"/>
    <n v="0.21099999999999999"/>
    <n v="116"/>
    <n v="714.56"/>
    <x v="1"/>
    <s v="Photo"/>
    <n v="0.85768"/>
    <n v="17.885999999999999"/>
    <n v="14.978"/>
    <n v="19.998999999999999"/>
    <n v="202.19399999999999"/>
    <n v="90"/>
    <n v="502.255"/>
    <n v="4126.143"/>
    <n v="5060.5060000000003"/>
    <n v="5.117"/>
    <n v="88.718999999999994"/>
    <n v="29.995000000000001"/>
    <x v="2"/>
    <n v="59.616"/>
    <x v="0"/>
    <x v="2"/>
    <n v="365"/>
    <n v="482.81200000000001"/>
    <n v="107.033"/>
    <x v="0"/>
    <s v="Etching"/>
    <x v="136"/>
    <n v="1624"/>
    <n v="3617"/>
    <n v="5728"/>
    <m/>
    <n v="70.688000000000002"/>
    <s v="Si"/>
    <n v="50.834000000000003"/>
    <n v="1.034"/>
    <x v="0"/>
    <x v="0"/>
    <n v="1.13077E+16"/>
    <n v="1.162764E+17"/>
    <n v="9.131414E+17"/>
    <n v="2.989981E+17"/>
    <n v="5.99999E+17"/>
    <n v="32499.228999999999"/>
    <n v="0.01"/>
    <n v="102.84"/>
    <n v="916"/>
    <n v="157"/>
    <n v="115"/>
    <x v="6"/>
    <s v="none"/>
    <n v="14.25891182"/>
    <x v="8"/>
  </r>
  <r>
    <n v="420"/>
    <x v="162"/>
    <s v="03-03-2019 ?? 9:04:30"/>
    <x v="23"/>
    <x v="17"/>
    <x v="0"/>
    <x v="0"/>
    <s v="dry"/>
    <n v="1134.1455587999999"/>
    <s v="H2O"/>
    <n v="31.99"/>
    <n v="0.22"/>
    <n v="103"/>
    <n v="695.45799999999997"/>
    <x v="1"/>
    <s v="Photo"/>
    <n v="1.1455500000000001"/>
    <n v="16.149000000000001"/>
    <n v="15.099"/>
    <n v="20"/>
    <n v="200.08600000000001"/>
    <n v="90"/>
    <n v="503.137"/>
    <n v="4100.5559999999996"/>
    <n v="4995.7979999999998"/>
    <n v="5.0179999999999998"/>
    <n v="94.478999999999999"/>
    <n v="29.995000000000001"/>
    <x v="2"/>
    <n v="56.222999999999999"/>
    <x v="0"/>
    <x v="2"/>
    <n v="436"/>
    <n v="526.85900000000004"/>
    <n v="108.358"/>
    <x v="0"/>
    <s v="Etching"/>
    <x v="137"/>
    <n v="1465"/>
    <n v="3664"/>
    <n v="5723"/>
    <m/>
    <n v="71.146000000000001"/>
    <s v="Si"/>
    <n v="50.255000000000003"/>
    <n v="1.0549999999999999"/>
    <x v="0"/>
    <x v="0"/>
    <n v="1.416747E+16"/>
    <n v="9.768423E+16"/>
    <n v="3.158035E+17"/>
    <n v="2.990584E+17"/>
    <n v="6E+17"/>
    <n v="32457.98"/>
    <n v="0.01"/>
    <n v="103.259"/>
    <n v="894"/>
    <n v="152"/>
    <n v="77"/>
    <x v="17"/>
    <s v="none"/>
    <n v="13.13320826"/>
    <x v="8"/>
  </r>
  <r>
    <n v="436"/>
    <x v="163"/>
    <s v="04-03-2019 ?? 9:04:30"/>
    <x v="8"/>
    <x v="21"/>
    <x v="0"/>
    <x v="0"/>
    <s v="dry"/>
    <n v="1126.0509287"/>
    <s v="O2"/>
    <n v="39.79"/>
    <n v="0.21"/>
    <n v="76"/>
    <n v="704.29300000000001"/>
    <x v="1"/>
    <s v="Photo"/>
    <n v="1.39985"/>
    <n v="16.265000000000001"/>
    <n v="15.021000000000001"/>
    <n v="20.004999999999999"/>
    <n v="203.041"/>
    <n v="89.998999999999995"/>
    <n v="502.125"/>
    <n v="4049.64"/>
    <n v="5067.6080000000002"/>
    <n v="4.9340000000000002"/>
    <n v="92.653000000000006"/>
    <n v="30.003"/>
    <x v="2"/>
    <n v="48.695999999999998"/>
    <x v="0"/>
    <x v="2"/>
    <n v="405"/>
    <n v="510.56700000000001"/>
    <n v="106.485"/>
    <x v="0"/>
    <s v="Etching"/>
    <x v="7"/>
    <n v="1630"/>
    <n v="3643"/>
    <n v="5703"/>
    <m/>
    <n v="71.018000000000001"/>
    <s v="Si"/>
    <n v="50.857999999999997"/>
    <n v="1.0289999999999999"/>
    <x v="0"/>
    <x v="0"/>
    <n v="1.07298E+16"/>
    <n v="1.328085E+17"/>
    <n v="3.841978E+17"/>
    <n v="3.014962E+17"/>
    <n v="5.99999E+17"/>
    <n v="32203.422999999999"/>
    <n v="0.01"/>
    <n v="103.053"/>
    <n v="914"/>
    <n v="152"/>
    <n v="70"/>
    <x v="8"/>
    <s v="none"/>
    <n v="14.634146339999999"/>
    <x v="8"/>
  </r>
  <r>
    <n v="451"/>
    <x v="164"/>
    <s v="06-03-2019 ?? 9:04:30"/>
    <x v="9"/>
    <x v="19"/>
    <x v="0"/>
    <x v="0"/>
    <s v="dry"/>
    <n v="872.36954630000002"/>
    <s v="O2"/>
    <n v="22.17"/>
    <n v="0.217"/>
    <n v="224"/>
    <n v="713.46500000000003"/>
    <x v="1"/>
    <s v="Photo"/>
    <n v="0.82715000000000005"/>
    <n v="15.987"/>
    <n v="15.047000000000001"/>
    <n v="19.998000000000001"/>
    <n v="200.125"/>
    <n v="90"/>
    <n v="500.125"/>
    <n v="4002.491"/>
    <n v="5003.1130000000003"/>
    <n v="5.01"/>
    <n v="91.643000000000001"/>
    <n v="30.001999999999999"/>
    <x v="2"/>
    <n v="31.46"/>
    <x v="0"/>
    <x v="0"/>
    <n v="436"/>
    <n v="550.755"/>
    <n v="108.858"/>
    <x v="0"/>
    <s v="Etching"/>
    <x v="138"/>
    <n v="1448"/>
    <n v="3635"/>
    <n v="5706"/>
    <m/>
    <n v="71.346000000000004"/>
    <s v="Si"/>
    <n v="51.625999999999998"/>
    <n v="1.0409999999999999"/>
    <x v="0"/>
    <x v="0"/>
    <n v="9664650000000000"/>
    <n v="4.176911E+16"/>
    <n v="2.666549E+17"/>
    <n v="3.00391E+17"/>
    <n v="5.999993E+17"/>
    <n v="32299.646000000001"/>
    <n v="0.01"/>
    <n v="104.065"/>
    <n v="917"/>
    <n v="156"/>
    <n v="15"/>
    <x v="9"/>
    <s v="none"/>
    <n v="19.887429640000001"/>
    <x v="8"/>
  </r>
  <r>
    <n v="467"/>
    <x v="165"/>
    <s v="08-03-2019 ?? 9:04:30"/>
    <x v="10"/>
    <x v="26"/>
    <x v="0"/>
    <x v="0"/>
    <s v="dry"/>
    <n v="871.88747133000004"/>
    <s v="O2"/>
    <n v="22.18"/>
    <n v="0.215"/>
    <n v="222"/>
    <n v="711.37400000000002"/>
    <x v="1"/>
    <s v="Photo"/>
    <n v="0.94037999999999999"/>
    <n v="16.584"/>
    <n v="15"/>
    <n v="19.998000000000001"/>
    <n v="204.50299999999999"/>
    <n v="90"/>
    <n v="504.50299999999999"/>
    <n v="4090.0529999999999"/>
    <n v="5112.5659999999998"/>
    <n v="5.1020000000000003"/>
    <n v="93.712999999999994"/>
    <n v="29.995000000000001"/>
    <x v="2"/>
    <n v="35.603000000000002"/>
    <x v="0"/>
    <x v="0"/>
    <n v="436"/>
    <n v="546.55700000000002"/>
    <n v="109.587"/>
    <x v="0"/>
    <s v="Etching"/>
    <x v="139"/>
    <n v="1488"/>
    <n v="3641"/>
    <n v="5691"/>
    <m/>
    <n v="71.137"/>
    <s v="Si"/>
    <n v="51.716999999999999"/>
    <n v="1.0429999999999999"/>
    <x v="0"/>
    <x v="0"/>
    <n v="1.676004E+16"/>
    <n v="1.672275E+17"/>
    <n v="9.985389E+17"/>
    <n v="3.020277E+17"/>
    <n v="6E+17"/>
    <n v="32298.304"/>
    <n v="0.01"/>
    <n v="104.29300000000001"/>
    <n v="928"/>
    <n v="156"/>
    <n v="126"/>
    <x v="10"/>
    <s v="none"/>
    <n v="13.696060040000001"/>
    <x v="8"/>
  </r>
  <r>
    <n v="483"/>
    <x v="166"/>
    <s v="18-02-2019 ?? 9:04:30"/>
    <x v="11"/>
    <x v="16"/>
    <x v="0"/>
    <x v="0"/>
    <s v="dry"/>
    <n v="871.70659778000004"/>
    <s v="O2"/>
    <n v="22.17"/>
    <n v="0.219"/>
    <n v="226"/>
    <n v="715.18700000000001"/>
    <x v="1"/>
    <s v="Photo"/>
    <n v="0.45800000000000002"/>
    <n v="17.478999999999999"/>
    <n v="14.994"/>
    <n v="19.995999999999999"/>
    <n v="202.94800000000001"/>
    <n v="90"/>
    <n v="502.94799999999998"/>
    <n v="4058.96"/>
    <n v="5073.7"/>
    <n v="5.0490000000000004"/>
    <n v="92.71"/>
    <n v="30"/>
    <x v="2"/>
    <n v="29.884"/>
    <x v="0"/>
    <x v="0"/>
    <n v="436"/>
    <n v="548.76"/>
    <n v="108.556"/>
    <x v="0"/>
    <s v="Etching"/>
    <x v="140"/>
    <n v="1363"/>
    <n v="3640"/>
    <n v="5715"/>
    <m/>
    <n v="71.519000000000005"/>
    <s v="Si"/>
    <n v="51.448999999999998"/>
    <n v="1.036"/>
    <x v="0"/>
    <x v="0"/>
    <n v="8778897000000000"/>
    <n v="2.113152E+16"/>
    <n v="2.765295E+17"/>
    <n v="2.995187E+17"/>
    <n v="6.000019E+17"/>
    <n v="32301.817999999999"/>
    <n v="0.01"/>
    <n v="103.622"/>
    <n v="924"/>
    <n v="155"/>
    <n v="66"/>
    <x v="11"/>
    <s v="none"/>
    <n v="19.324577860000002"/>
    <x v="8"/>
  </r>
  <r>
    <n v="499"/>
    <x v="167"/>
    <s v="20-02-2019 ?? 9:04:30"/>
    <x v="12"/>
    <x v="22"/>
    <x v="0"/>
    <x v="0"/>
    <s v="dry"/>
    <n v="873.02402053000003"/>
    <s v="O2"/>
    <n v="22.24"/>
    <n v="0.217"/>
    <n v="224"/>
    <n v="713.44799999999998"/>
    <x v="1"/>
    <s v="Photo"/>
    <n v="0.62370999999999999"/>
    <n v="17.548999999999999"/>
    <n v="15.013999999999999"/>
    <n v="20.006"/>
    <n v="206.999"/>
    <n v="90"/>
    <n v="506.99900000000002"/>
    <n v="4139.9769999999999"/>
    <n v="5174.9719999999998"/>
    <n v="5.1559999999999997"/>
    <n v="93.656000000000006"/>
    <n v="29.998999999999999"/>
    <x v="2"/>
    <n v="55.968000000000004"/>
    <x v="0"/>
    <x v="1"/>
    <n v="405"/>
    <n v="509.60399999999998"/>
    <n v="110.289"/>
    <x v="0"/>
    <s v="Etching"/>
    <x v="54"/>
    <n v="1371"/>
    <n v="3640"/>
    <n v="5721"/>
    <m/>
    <n v="71.344999999999999"/>
    <s v="Si"/>
    <n v="52.448"/>
    <n v="1.0609999999999999"/>
    <x v="0"/>
    <x v="0"/>
    <n v="6136025000000000"/>
    <n v="17434023167"/>
    <n v="510167093.38999999"/>
    <n v="2.995731E+17"/>
    <n v="6.000003E+17"/>
    <n v="32296.362000000001"/>
    <n v="0.01"/>
    <n v="106.121"/>
    <n v="909"/>
    <n v="159"/>
    <n v="48"/>
    <x v="12"/>
    <s v="none"/>
    <n v="18.761726079999999"/>
    <x v="8"/>
  </r>
  <r>
    <n v="516"/>
    <x v="168"/>
    <s v="22-02-2019 ?? 9:04:30"/>
    <x v="28"/>
    <x v="6"/>
    <x v="0"/>
    <x v="0"/>
    <s v="dry"/>
    <n v="874.92134726999996"/>
    <s v="O2"/>
    <n v="22.48"/>
    <n v="0.222"/>
    <n v="229"/>
    <n v="719.07"/>
    <x v="1"/>
    <s v="Photo"/>
    <n v="0.67822000000000005"/>
    <n v="16.93"/>
    <n v="15.013999999999999"/>
    <n v="20.001999999999999"/>
    <n v="199.89"/>
    <n v="90"/>
    <n v="499.89"/>
    <n v="3997.81"/>
    <n v="4997.2619999999997"/>
    <n v="5.0119999999999996"/>
    <n v="91.411000000000001"/>
    <n v="29.995999999999999"/>
    <x v="2"/>
    <n v="55.265999999999998"/>
    <x v="0"/>
    <x v="1"/>
    <n v="405"/>
    <n v="508.25099999999998"/>
    <n v="110.249"/>
    <x v="0"/>
    <s v="Etching"/>
    <x v="141"/>
    <n v="1397"/>
    <n v="3663"/>
    <n v="5738"/>
    <m/>
    <n v="71.906999999999996"/>
    <s v="Si"/>
    <n v="52.343000000000004"/>
    <n v="1.0589999999999999"/>
    <x v="0"/>
    <x v="0"/>
    <n v="1.263124E+16"/>
    <n v="9.819489E+16"/>
    <n v="7.234647E+17"/>
    <n v="3.00554E+17"/>
    <n v="6.000003E+17"/>
    <n v="32478.804"/>
    <n v="0.01"/>
    <n v="105.858"/>
    <n v="860"/>
    <n v="159"/>
    <n v="102"/>
    <x v="13"/>
    <s v="none"/>
    <n v="21.951219510000001"/>
    <x v="8"/>
  </r>
  <r>
    <n v="533"/>
    <x v="169"/>
    <s v="23-02-2019 ?? 9:04:30"/>
    <x v="14"/>
    <x v="12"/>
    <x v="0"/>
    <x v="0"/>
    <s v="wet"/>
    <n v="1273.8443010000001"/>
    <s v="H2O"/>
    <n v="45.15"/>
    <n v="0.223"/>
    <n v="30"/>
    <n v="719.49599999999998"/>
    <x v="1"/>
    <s v="Photo"/>
    <n v="1.29132"/>
    <n v="19.651"/>
    <n v="14.961"/>
    <n v="20.006"/>
    <n v="197.31399999999999"/>
    <n v="89.998999999999995"/>
    <n v="497.31400000000002"/>
    <n v="3946.2840000000001"/>
    <n v="4932.8549999999996"/>
    <n v="4.9320000000000004"/>
    <n v="89.605000000000004"/>
    <n v="29.986999999999998"/>
    <x v="2"/>
    <n v="60.877000000000002"/>
    <x v="0"/>
    <x v="1"/>
    <n v="405"/>
    <n v="519.03"/>
    <n v="107.68899999999999"/>
    <x v="0"/>
    <s v="Etching"/>
    <x v="142"/>
    <n v="1434"/>
    <n v="3656"/>
    <n v="5702"/>
    <m/>
    <n v="71.95"/>
    <s v="Si"/>
    <n v="51.168999999999997"/>
    <n v="1.0289999999999999"/>
    <x v="0"/>
    <x v="0"/>
    <n v="1.405016E+16"/>
    <n v="1.104989E+17"/>
    <n v="2.30669E+17"/>
    <n v="3.005213E+17"/>
    <n v="6.000016E+17"/>
    <n v="32658.812000000002"/>
    <n v="0.01"/>
    <n v="102.923"/>
    <n v="903"/>
    <n v="154"/>
    <n v="132"/>
    <x v="3"/>
    <s v="none"/>
    <n v="17.073170730000001"/>
    <x v="8"/>
  </r>
  <r>
    <n v="549"/>
    <x v="170"/>
    <s v="25-02-2019 ?? 9:04:30"/>
    <x v="15"/>
    <x v="24"/>
    <x v="0"/>
    <x v="0"/>
    <s v="wet"/>
    <n v="1277.0741505999999"/>
    <s v="H2O"/>
    <n v="44.72"/>
    <n v="0.218"/>
    <n v="25"/>
    <n v="714.97400000000005"/>
    <x v="1"/>
    <s v="Photo"/>
    <n v="0.96136999999999995"/>
    <n v="18.626000000000001"/>
    <n v="14.965999999999999"/>
    <n v="20.001000000000001"/>
    <n v="199.15100000000001"/>
    <n v="90.001999999999995"/>
    <n v="499.15100000000001"/>
    <n v="3983.029"/>
    <n v="4978.7860000000001"/>
    <n v="4.9800000000000004"/>
    <n v="91.816000000000003"/>
    <n v="30"/>
    <x v="2"/>
    <n v="35.697000000000003"/>
    <x v="0"/>
    <x v="2"/>
    <n v="365"/>
    <n v="478.30799999999999"/>
    <n v="106.622"/>
    <x v="0"/>
    <s v="Etching"/>
    <x v="143"/>
    <n v="1360"/>
    <n v="3645"/>
    <n v="5731"/>
    <m/>
    <n v="71.497"/>
    <s v="Si"/>
    <n v="50.802"/>
    <n v="1.02"/>
    <x v="0"/>
    <x v="0"/>
    <n v="3835198000000000"/>
    <n v="3.817779E+16"/>
    <n v="1875907865"/>
    <n v="2.984513E+17"/>
    <n v="6.000013E+17"/>
    <n v="32696.413"/>
    <n v="0.01"/>
    <n v="102.006"/>
    <n v="913"/>
    <n v="153"/>
    <n v="96"/>
    <x v="4"/>
    <s v="none"/>
    <n v="17.63602251"/>
    <x v="8"/>
  </r>
  <r>
    <n v="563"/>
    <x v="171"/>
    <s v="27-02-2019 ?? 9:04:30"/>
    <x v="16"/>
    <x v="19"/>
    <x v="0"/>
    <x v="0"/>
    <s v="wet"/>
    <n v="1271.1295456"/>
    <s v="H2O"/>
    <n v="44.82"/>
    <n v="0.21299999999999999"/>
    <n v="20"/>
    <n v="701.20100000000002"/>
    <x v="1"/>
    <s v="Photo"/>
    <n v="0.59526999999999997"/>
    <n v="15.342000000000001"/>
    <n v="14.938000000000001"/>
    <n v="20.001000000000001"/>
    <n v="200.31800000000001"/>
    <n v="90.001000000000005"/>
    <n v="500.31799999999998"/>
    <n v="4006.36"/>
    <n v="5007.95"/>
    <n v="5.0119999999999996"/>
    <n v="91.983000000000004"/>
    <n v="30.001000000000001"/>
    <x v="2"/>
    <n v="26.326000000000001"/>
    <x v="0"/>
    <x v="2"/>
    <n v="365"/>
    <n v="469.12"/>
    <n v="105.42700000000001"/>
    <x v="0"/>
    <s v="Etching"/>
    <x v="112"/>
    <n v="1343"/>
    <n v="3632"/>
    <n v="5693"/>
    <m/>
    <n v="70.12"/>
    <s v="Si"/>
    <n v="49.962000000000003"/>
    <n v="0.999"/>
    <x v="0"/>
    <x v="0"/>
    <n v="1.101317E+16"/>
    <n v="1.083966E+17"/>
    <n v="1.064423E+17"/>
    <n v="3.010861E+17"/>
    <n v="6.000002E+17"/>
    <n v="32264.155999999999"/>
    <n v="0.01"/>
    <n v="99.903999999999996"/>
    <n v="889"/>
    <n v="150"/>
    <n v="39"/>
    <x v="5"/>
    <s v="none"/>
    <n v="13.696060040000001"/>
    <x v="8"/>
  </r>
  <r>
    <n v="293"/>
    <x v="172"/>
    <s v="17-02-2019 ?? 9:04:30"/>
    <x v="0"/>
    <x v="20"/>
    <x v="0"/>
    <x v="0"/>
    <s v="wet"/>
    <n v="979.10970258999998"/>
    <s v="H2O"/>
    <n v="39.93"/>
    <n v="0.20399999999999999"/>
    <n v="132"/>
    <n v="698.72500000000002"/>
    <x v="1"/>
    <s v="Photo"/>
    <n v="1.3694299999999999"/>
    <n v="11.919"/>
    <n v="15.132"/>
    <n v="20.007000000000001"/>
    <n v="201.96199999999999"/>
    <n v="90"/>
    <n v="500.74799999999999"/>
    <n v="4001.3609999999999"/>
    <n v="5030.9120000000003"/>
    <n v="5.008"/>
    <n v="91.85"/>
    <n v="29.998999999999999"/>
    <x v="2"/>
    <n v="51.095999999999997"/>
    <x v="0"/>
    <x v="1"/>
    <n v="405"/>
    <n v="500.892"/>
    <n v="106.95099999999999"/>
    <x v="1"/>
    <s v="Etching"/>
    <x v="3"/>
    <n v="1323"/>
    <n v="3644"/>
    <n v="5707"/>
    <m/>
    <n v="71.709000000000003"/>
    <s v="Si"/>
    <n v="51.930999999999997"/>
    <n v="1.012"/>
    <x v="1"/>
    <x v="0"/>
    <n v="1.175344E+16"/>
    <n v="9.343259E+16"/>
    <n v="4.461135E+17"/>
    <n v="3.003439E+17"/>
    <n v="5.999986E+17"/>
    <n v="31997.242999999999"/>
    <n v="0.01"/>
    <n v="103.46599999999999"/>
    <n v="924"/>
    <n v="149"/>
    <n v="49"/>
    <x v="0"/>
    <s v="none"/>
    <m/>
    <x v="9"/>
  </r>
  <r>
    <n v="310"/>
    <x v="173"/>
    <s v="19-02-2019 ?? 9:04:30"/>
    <x v="1"/>
    <x v="17"/>
    <x v="0"/>
    <x v="0"/>
    <s v="wet"/>
    <n v="1209.6556685999999"/>
    <s v="H2O"/>
    <n v="31.58"/>
    <n v="0.188"/>
    <n v="64"/>
    <n v="709.42899999999997"/>
    <x v="1"/>
    <s v="Photo"/>
    <n v="1.5252600000000001"/>
    <n v="16.231999999999999"/>
    <n v="15.09"/>
    <n v="19.998999999999999"/>
    <n v="201.90899999999999"/>
    <n v="90.001000000000005"/>
    <n v="496.20800000000003"/>
    <n v="4037.761"/>
    <n v="4976.3909999999996"/>
    <n v="5.0110000000000001"/>
    <n v="91.421999999999997"/>
    <n v="29.997"/>
    <x v="2"/>
    <n v="37.594999999999999"/>
    <x v="0"/>
    <x v="1"/>
    <n v="436"/>
    <n v="543.11500000000001"/>
    <n v="109.93300000000001"/>
    <x v="1"/>
    <s v="Etching"/>
    <x v="66"/>
    <n v="1455"/>
    <n v="3614"/>
    <n v="5717"/>
    <m/>
    <n v="70.563000000000002"/>
    <s v="Si"/>
    <n v="51.521000000000001"/>
    <n v="1.0389999999999999"/>
    <x v="1"/>
    <x v="0"/>
    <n v="1.109017E+16"/>
    <n v="1.058233E+17"/>
    <n v="2.611233E+17"/>
    <n v="3.021868E+17"/>
    <n v="6.000006E+17"/>
    <n v="31066.013999999999"/>
    <n v="0.01"/>
    <n v="103.55800000000001"/>
    <n v="897"/>
    <n v="151"/>
    <n v="76"/>
    <x v="1"/>
    <s v="none"/>
    <m/>
    <x v="9"/>
  </r>
  <r>
    <n v="327"/>
    <x v="174"/>
    <s v="20-02-2019 ?? 9:04:30"/>
    <x v="18"/>
    <x v="24"/>
    <x v="0"/>
    <x v="0"/>
    <s v="wet"/>
    <n v="1058.5098677999999"/>
    <s v="O2"/>
    <n v="29.19"/>
    <n v="0.20599999999999999"/>
    <n v="82"/>
    <n v="700.94600000000003"/>
    <x v="1"/>
    <s v="Photo"/>
    <n v="1.4399299999999999"/>
    <n v="12.997"/>
    <n v="15.085000000000001"/>
    <n v="19.994"/>
    <n v="205.93899999999999"/>
    <n v="90"/>
    <n v="499.86700000000002"/>
    <n v="4022.1089999999999"/>
    <n v="4960.4390000000003"/>
    <n v="4.9329999999999998"/>
    <n v="92.242000000000004"/>
    <n v="30.010999999999999"/>
    <x v="2"/>
    <n v="48.353000000000002"/>
    <x v="0"/>
    <x v="0"/>
    <n v="365"/>
    <n v="545.00900000000001"/>
    <n v="109.881"/>
    <x v="1"/>
    <s v="Etching"/>
    <x v="31"/>
    <n v="1434"/>
    <n v="3681"/>
    <n v="5723"/>
    <m/>
    <n v="70.769000000000005"/>
    <s v="Si"/>
    <n v="51.311999999999998"/>
    <n v="1.0269999999999999"/>
    <x v="1"/>
    <x v="0"/>
    <n v="1.678726E+16"/>
    <n v="1.260218E+17"/>
    <n v="3.538218E+17"/>
    <n v="3.010948E+17"/>
    <n v="5.999998E+17"/>
    <n v="32261.627"/>
    <n v="0.01"/>
    <n v="102.80800000000001"/>
    <n v="898"/>
    <n v="155"/>
    <n v="102"/>
    <x v="12"/>
    <s v="none"/>
    <m/>
    <x v="9"/>
  </r>
  <r>
    <n v="344"/>
    <x v="175"/>
    <s v="22-02-2019 ?? 9:04:30"/>
    <x v="19"/>
    <x v="1"/>
    <x v="0"/>
    <x v="0"/>
    <s v="dry"/>
    <n v="1236.932859"/>
    <s v="O2"/>
    <n v="28.05"/>
    <n v="0.20300000000000001"/>
    <n v="167"/>
    <n v="708.25699999999995"/>
    <x v="1"/>
    <s v="Photo"/>
    <n v="0.97604000000000002"/>
    <n v="12.965"/>
    <n v="14.99"/>
    <n v="19.997"/>
    <n v="201.173"/>
    <n v="89.998999999999995"/>
    <n v="497.32"/>
    <n v="4073.84"/>
    <n v="5081.3909999999996"/>
    <n v="4.9279999999999999"/>
    <n v="89.766000000000005"/>
    <n v="30.004999999999999"/>
    <x v="2"/>
    <n v="33.146000000000001"/>
    <x v="0"/>
    <x v="1"/>
    <n v="436"/>
    <n v="554.14099999999996"/>
    <n v="106.551"/>
    <x v="1"/>
    <s v="Etching"/>
    <x v="144"/>
    <n v="1570"/>
    <n v="3653"/>
    <n v="5715"/>
    <m/>
    <n v="72.394999999999996"/>
    <s v="Si"/>
    <n v="50.908999999999999"/>
    <n v="1.014"/>
    <x v="1"/>
    <x v="0"/>
    <n v="1.294526E+16"/>
    <n v="1.37207E+17"/>
    <n v="3.088215E+17"/>
    <n v="2.989704E+17"/>
    <n v="5.999984E+17"/>
    <n v="33009.053999999996"/>
    <n v="0.01"/>
    <n v="101.899"/>
    <n v="915"/>
    <n v="154"/>
    <n v="75"/>
    <x v="13"/>
    <s v="none"/>
    <n v="15.19699812"/>
    <x v="9"/>
  </r>
  <r>
    <n v="359"/>
    <x v="176"/>
    <s v="24-02-2019 ?? 9:04:30"/>
    <x v="20"/>
    <x v="2"/>
    <x v="0"/>
    <x v="0"/>
    <s v="wet"/>
    <n v="1058.9094368999999"/>
    <s v="O2"/>
    <n v="39.159999999999997"/>
    <n v="0.21299999999999999"/>
    <n v="110"/>
    <n v="690.93700000000001"/>
    <x v="1"/>
    <s v="Photo"/>
    <n v="1.0071399999999999"/>
    <n v="14.323"/>
    <n v="14.981999999999999"/>
    <n v="19.992999999999999"/>
    <n v="203.18199999999999"/>
    <n v="90"/>
    <n v="500.24200000000002"/>
    <n v="4058.549"/>
    <n v="4985.5309999999999"/>
    <n v="5.0229999999999997"/>
    <n v="93.311999999999998"/>
    <n v="29.989000000000001"/>
    <x v="2"/>
    <n v="54.497"/>
    <x v="0"/>
    <x v="1"/>
    <n v="365"/>
    <n v="524.24800000000005"/>
    <n v="107.738"/>
    <x v="1"/>
    <s v="Etching"/>
    <x v="145"/>
    <n v="1359"/>
    <n v="3684"/>
    <n v="5735"/>
    <m/>
    <n v="70.582999999999998"/>
    <s v="Si"/>
    <n v="50.646000000000001"/>
    <n v="1.028"/>
    <x v="1"/>
    <x v="0"/>
    <n v="1.364513E+16"/>
    <n v="5.262068E+16"/>
    <n v="3.972378E+17"/>
    <n v="3.012472E+17"/>
    <n v="5.999982E+17"/>
    <n v="32209.624"/>
    <n v="0.01"/>
    <n v="104.262"/>
    <n v="897"/>
    <n v="152"/>
    <n v="97"/>
    <x v="14"/>
    <s v="none"/>
    <n v="22.51407129"/>
    <x v="9"/>
  </r>
  <r>
    <n v="376"/>
    <x v="177"/>
    <s v="26-02-2019 ?? 9:04:30"/>
    <x v="21"/>
    <x v="25"/>
    <x v="0"/>
    <x v="0"/>
    <s v="dry"/>
    <n v="1118.4540425"/>
    <s v="O2"/>
    <n v="28.88"/>
    <n v="0.217"/>
    <n v="107"/>
    <n v="711.72299999999996"/>
    <x v="1"/>
    <s v="Photo"/>
    <n v="1.1368799999999999"/>
    <n v="18.271999999999998"/>
    <n v="14.919"/>
    <n v="19.998999999999999"/>
    <n v="201.38200000000001"/>
    <n v="90.001999999999995"/>
    <n v="499.99200000000002"/>
    <n v="4057.7260000000001"/>
    <n v="5002.9589999999998"/>
    <n v="4.9189999999999996"/>
    <n v="89.168000000000006"/>
    <n v="30.001000000000001"/>
    <x v="2"/>
    <n v="27.992000000000001"/>
    <x v="0"/>
    <x v="0"/>
    <n v="365"/>
    <n v="512.78700000000003"/>
    <n v="106.226"/>
    <x v="1"/>
    <s v="Etching"/>
    <x v="146"/>
    <n v="1466"/>
    <n v="3660"/>
    <n v="5722"/>
    <m/>
    <n v="71.454999999999998"/>
    <s v="Si"/>
    <n v="51.646999999999998"/>
    <n v="1.0209999999999999"/>
    <x v="1"/>
    <x v="0"/>
    <n v="9498101000000000"/>
    <n v="5.70262E+16"/>
    <n v="8.144654E+17"/>
    <n v="3.027718E+17"/>
    <n v="6.000008E+17"/>
    <n v="30626.350999999999"/>
    <n v="0.01"/>
    <n v="100.86499999999999"/>
    <n v="871"/>
    <n v="156"/>
    <n v="165"/>
    <x v="15"/>
    <s v="none"/>
    <n v="15.38461538"/>
    <x v="9"/>
  </r>
  <r>
    <n v="394"/>
    <x v="178"/>
    <s v="28-02-2019 ?? 9:04:30"/>
    <x v="22"/>
    <x v="22"/>
    <x v="0"/>
    <x v="0"/>
    <s v="dry"/>
    <n v="1190.1840662"/>
    <s v="O2"/>
    <n v="42.81"/>
    <n v="0.22"/>
    <n v="112"/>
    <n v="714.73800000000006"/>
    <x v="1"/>
    <s v="Photo"/>
    <n v="1.68459"/>
    <n v="14.64"/>
    <n v="14.971"/>
    <n v="20.001000000000001"/>
    <n v="202.50700000000001"/>
    <n v="90"/>
    <n v="498.822"/>
    <n v="4005.1729999999998"/>
    <n v="5062.83"/>
    <n v="5.0439999999999996"/>
    <n v="86.498000000000005"/>
    <n v="29.997"/>
    <x v="2"/>
    <n v="51.177"/>
    <x v="0"/>
    <x v="0"/>
    <n v="405"/>
    <n v="507.59100000000001"/>
    <n v="105.355"/>
    <x v="1"/>
    <s v="Etching"/>
    <x v="123"/>
    <n v="1582"/>
    <n v="3612"/>
    <n v="5729"/>
    <m/>
    <n v="71.593000000000004"/>
    <s v="Si"/>
    <n v="50.631999999999998"/>
    <n v="1.034"/>
    <x v="1"/>
    <x v="0"/>
    <n v="1.421013E+16"/>
    <n v="7.442787E+16"/>
    <n v="4.60858E+17"/>
    <n v="2.9829E+17"/>
    <n v="6.000006E+17"/>
    <n v="32007.987000000001"/>
    <n v="0.01"/>
    <n v="103.511"/>
    <n v="886"/>
    <n v="155"/>
    <n v="120"/>
    <x v="16"/>
    <s v="none"/>
    <n v="14.821763600000001"/>
    <x v="9"/>
  </r>
  <r>
    <n v="412"/>
    <x v="179"/>
    <s v="02-03-2019 ?? 9:04:30"/>
    <x v="7"/>
    <x v="20"/>
    <x v="0"/>
    <x v="0"/>
    <s v="dry"/>
    <n v="1205.9239677"/>
    <s v="H2O"/>
    <n v="36.97"/>
    <n v="0.193"/>
    <n v="160"/>
    <n v="706.97699999999998"/>
    <x v="1"/>
    <s v="Photo"/>
    <n v="1.44384"/>
    <n v="12.411"/>
    <n v="14.837999999999999"/>
    <n v="20.003"/>
    <n v="202.92400000000001"/>
    <n v="90"/>
    <n v="508.904"/>
    <n v="4068.6309999999999"/>
    <n v="5066.8329999999996"/>
    <n v="4.9809999999999999"/>
    <n v="92.494"/>
    <n v="29.991"/>
    <x v="2"/>
    <n v="26.045999999999999"/>
    <x v="0"/>
    <x v="2"/>
    <n v="365"/>
    <n v="521.05999999999995"/>
    <n v="108.97"/>
    <x v="1"/>
    <s v="Etching"/>
    <x v="147"/>
    <n v="1517"/>
    <n v="3663"/>
    <n v="5711"/>
    <m/>
    <n v="71.161000000000001"/>
    <s v="Si"/>
    <n v="52.149000000000001"/>
    <n v="1.0449999999999999"/>
    <x v="1"/>
    <x v="0"/>
    <n v="1.649968E+16"/>
    <n v="1.263119E+17"/>
    <n v="8.119801E+17"/>
    <n v="2.999841E+17"/>
    <n v="5.999991E+17"/>
    <n v="31743.858"/>
    <n v="0.01"/>
    <n v="104.18"/>
    <n v="914"/>
    <n v="156"/>
    <n v="218"/>
    <x v="7"/>
    <s v="[['Edge-Loc']]"/>
    <n v="24.577861160000001"/>
    <x v="9"/>
  </r>
  <r>
    <n v="428"/>
    <x v="180"/>
    <s v="03-03-2019 ?? 9:04:30"/>
    <x v="23"/>
    <x v="12"/>
    <x v="0"/>
    <x v="0"/>
    <s v="dry"/>
    <n v="923.58461969999996"/>
    <s v="H2O"/>
    <n v="37.17"/>
    <n v="0.192"/>
    <n v="75"/>
    <n v="707.53800000000001"/>
    <x v="1"/>
    <s v="Photo"/>
    <n v="1.11835"/>
    <n v="13.382"/>
    <n v="14.904999999999999"/>
    <n v="19.992000000000001"/>
    <n v="201.90899999999999"/>
    <n v="89.998999999999995"/>
    <n v="498.351"/>
    <n v="4074.165"/>
    <n v="4971.3040000000001"/>
    <n v="5.0759999999999996"/>
    <n v="89.4"/>
    <n v="30.001000000000001"/>
    <x v="2"/>
    <n v="58.744999999999997"/>
    <x v="0"/>
    <x v="2"/>
    <n v="436"/>
    <n v="461.88499999999999"/>
    <n v="104.821"/>
    <x v="1"/>
    <s v="Etching"/>
    <x v="53"/>
    <n v="1420"/>
    <n v="3643"/>
    <n v="5736"/>
    <m/>
    <n v="70.468999999999994"/>
    <s v="Si"/>
    <n v="51.335999999999999"/>
    <n v="1.0089999999999999"/>
    <x v="1"/>
    <x v="0"/>
    <n v="1.818099E+16"/>
    <n v="6.315329E+16"/>
    <n v="6.904119E+17"/>
    <n v="3.006478E+17"/>
    <n v="6.000012E+17"/>
    <n v="31153.753000000001"/>
    <n v="0.01"/>
    <n v="103.587"/>
    <n v="927"/>
    <n v="154"/>
    <n v="54"/>
    <x v="17"/>
    <s v="none"/>
    <n v="18.761726079999999"/>
    <x v="9"/>
  </r>
  <r>
    <n v="444"/>
    <x v="181"/>
    <s v="05-03-2019 ?? 9:04:30"/>
    <x v="24"/>
    <x v="8"/>
    <x v="0"/>
    <x v="0"/>
    <s v="dry"/>
    <n v="1181.7563442000001"/>
    <s v="O2"/>
    <n v="35.61"/>
    <n v="0.19500000000000001"/>
    <n v="146"/>
    <n v="717.09299999999996"/>
    <x v="1"/>
    <s v="Photo"/>
    <n v="0.91808999999999996"/>
    <n v="17.393000000000001"/>
    <n v="15.061999999999999"/>
    <n v="19.998000000000001"/>
    <n v="202.38"/>
    <n v="89.998999999999995"/>
    <n v="501.14600000000002"/>
    <n v="4135.8270000000002"/>
    <n v="5099.4369999999999"/>
    <n v="4.9219999999999997"/>
    <n v="92.542000000000002"/>
    <n v="30.004000000000001"/>
    <x v="2"/>
    <n v="29.962"/>
    <x v="0"/>
    <x v="0"/>
    <n v="436"/>
    <n v="534.28700000000003"/>
    <n v="109.53100000000001"/>
    <x v="1"/>
    <s v="Etching"/>
    <x v="148"/>
    <n v="1556"/>
    <n v="3665"/>
    <n v="5689"/>
    <m/>
    <n v="73.081000000000003"/>
    <s v="Si"/>
    <n v="51.389000000000003"/>
    <n v="1.022"/>
    <x v="1"/>
    <x v="0"/>
    <n v="1.198241E+16"/>
    <n v="1.04479E+17"/>
    <n v="7.733348E+17"/>
    <n v="3.016119E+17"/>
    <n v="5.999979E+17"/>
    <n v="31473.403999999999"/>
    <n v="0.01"/>
    <n v="102.852"/>
    <n v="903"/>
    <n v="155"/>
    <n v="161"/>
    <x v="18"/>
    <s v="none"/>
    <n v="17.073170730000001"/>
    <x v="9"/>
  </r>
  <r>
    <n v="460"/>
    <x v="182"/>
    <s v="07-03-2019 ?? 9:04:30"/>
    <x v="25"/>
    <x v="19"/>
    <x v="0"/>
    <x v="0"/>
    <s v="dry"/>
    <n v="871.14314496999998"/>
    <s v="O2"/>
    <n v="21.96"/>
    <n v="0.22"/>
    <n v="227"/>
    <n v="716.51"/>
    <x v="1"/>
    <s v="Photo"/>
    <n v="1.0062199999999999"/>
    <n v="15.955"/>
    <n v="15.007"/>
    <n v="20.003"/>
    <n v="199.256"/>
    <n v="90"/>
    <n v="499.25599999999997"/>
    <n v="3985.114"/>
    <n v="4981.3919999999998"/>
    <n v="4.984"/>
    <n v="90.915999999999997"/>
    <n v="30.004000000000001"/>
    <x v="2"/>
    <n v="38.549999999999997"/>
    <x v="0"/>
    <x v="0"/>
    <n v="436"/>
    <n v="555.78"/>
    <n v="109.747"/>
    <x v="1"/>
    <s v="Etching"/>
    <x v="149"/>
    <n v="1538"/>
    <n v="3657"/>
    <n v="5709"/>
    <m/>
    <n v="71.650999999999996"/>
    <s v="Si"/>
    <n v="52.084000000000003"/>
    <n v="1.052"/>
    <x v="1"/>
    <x v="0"/>
    <n v="1.09791E+16"/>
    <n v="9.195427E+16"/>
    <n v="6.332354E+17"/>
    <n v="3.006892E+17"/>
    <n v="6.00002E+17"/>
    <n v="32201.655999999999"/>
    <n v="0.01"/>
    <n v="105.21"/>
    <n v="920"/>
    <n v="158"/>
    <n v="216"/>
    <x v="19"/>
    <s v="[['Edge-Loc']]"/>
    <n v="30.018761730000001"/>
    <x v="9"/>
  </r>
  <r>
    <n v="475"/>
    <x v="183"/>
    <s v="17-02-2019 ?? 9:04:30"/>
    <x v="26"/>
    <x v="9"/>
    <x v="0"/>
    <x v="0"/>
    <s v="dry"/>
    <n v="871.66782314"/>
    <s v="O2"/>
    <n v="22.1"/>
    <n v="0.21299999999999999"/>
    <n v="220"/>
    <n v="710.08399999999995"/>
    <x v="1"/>
    <s v="Photo"/>
    <n v="0.64519000000000004"/>
    <n v="15.99"/>
    <n v="15.121"/>
    <n v="19.998000000000001"/>
    <n v="203.14500000000001"/>
    <n v="89.998999999999995"/>
    <n v="503.14499999999998"/>
    <n v="4062.91"/>
    <n v="5078.6369999999997"/>
    <n v="5.085"/>
    <n v="93.016999999999996"/>
    <n v="29.991"/>
    <x v="2"/>
    <n v="32.311"/>
    <x v="0"/>
    <x v="0"/>
    <n v="436"/>
    <n v="542.1"/>
    <n v="109.241"/>
    <x v="1"/>
    <s v="Etching"/>
    <x v="102"/>
    <n v="1368"/>
    <n v="3634"/>
    <n v="5715"/>
    <m/>
    <n v="71.007999999999996"/>
    <s v="Si"/>
    <n v="51.72"/>
    <n v="1.0429999999999999"/>
    <x v="1"/>
    <x v="0"/>
    <n v="1.034814E+16"/>
    <n v="1.028102E+17"/>
    <n v="5.834043E+17"/>
    <n v="2.997104E+17"/>
    <n v="6.000015E+17"/>
    <n v="32300.641"/>
    <n v="0.01"/>
    <n v="104.301"/>
    <n v="923"/>
    <n v="156"/>
    <n v="57"/>
    <x v="0"/>
    <s v="none"/>
    <n v="20.82551595"/>
    <x v="9"/>
  </r>
  <r>
    <n v="492"/>
    <x v="184"/>
    <s v="19-02-2019 ?? 9:04:30"/>
    <x v="27"/>
    <x v="25"/>
    <x v="0"/>
    <x v="0"/>
    <s v="dry"/>
    <n v="871.95729702000006"/>
    <s v="O2"/>
    <n v="22.23"/>
    <n v="0.21"/>
    <n v="217"/>
    <n v="706.48500000000001"/>
    <x v="1"/>
    <s v="Photo"/>
    <n v="0.88077000000000005"/>
    <n v="16.003"/>
    <n v="15.097"/>
    <n v="19.998000000000001"/>
    <n v="205.18100000000001"/>
    <n v="90"/>
    <n v="505.18099999999998"/>
    <n v="4103.6120000000001"/>
    <n v="5129.5150000000003"/>
    <n v="5.1289999999999996"/>
    <n v="93.819000000000003"/>
    <n v="29.995000000000001"/>
    <x v="2"/>
    <n v="42.44"/>
    <x v="0"/>
    <x v="0"/>
    <n v="436"/>
    <n v="547.69799999999998"/>
    <n v="110.33199999999999"/>
    <x v="1"/>
    <s v="Etching"/>
    <x v="93"/>
    <n v="1452"/>
    <n v="3645"/>
    <n v="5694"/>
    <m/>
    <n v="70.647999999999996"/>
    <s v="Si"/>
    <n v="52.375"/>
    <n v="1.0589999999999999"/>
    <x v="1"/>
    <x v="0"/>
    <n v="1.391355E+16"/>
    <n v="7.437379E+16"/>
    <n v="3.496375E+17"/>
    <n v="3.003006E+17"/>
    <n v="5.999999E+17"/>
    <n v="32500.055"/>
    <n v="0.01"/>
    <n v="105.938"/>
    <n v="927"/>
    <n v="159"/>
    <n v="201"/>
    <x v="1"/>
    <s v="[['Edge-Loc']]"/>
    <n v="25.51594747"/>
    <x v="9"/>
  </r>
  <r>
    <n v="508"/>
    <x v="185"/>
    <s v="21-02-2019 ?? 9:04:30"/>
    <x v="13"/>
    <x v="5"/>
    <x v="0"/>
    <x v="0"/>
    <s v="dry"/>
    <n v="874.15898035999999"/>
    <s v="O2"/>
    <n v="22.2"/>
    <n v="0.224"/>
    <n v="231"/>
    <n v="720.125"/>
    <x v="1"/>
    <s v="Photo"/>
    <n v="1.7587999999999999"/>
    <n v="17.686"/>
    <n v="14.97"/>
    <n v="20"/>
    <n v="195.923"/>
    <n v="90"/>
    <n v="495.923"/>
    <n v="3918.4580000000001"/>
    <n v="4898.0730000000003"/>
    <n v="4.8879999999999999"/>
    <n v="88.551000000000002"/>
    <n v="29.992999999999999"/>
    <x v="2"/>
    <n v="71.766000000000005"/>
    <x v="0"/>
    <x v="1"/>
    <n v="405"/>
    <n v="506.76"/>
    <n v="105.504"/>
    <x v="1"/>
    <s v="Etching"/>
    <x v="150"/>
    <n v="1652"/>
    <n v="3689"/>
    <n v="5714"/>
    <m/>
    <n v="72.013000000000005"/>
    <s v="Si"/>
    <n v="50.536000000000001"/>
    <n v="1.0129999999999999"/>
    <x v="1"/>
    <x v="0"/>
    <n v="2972037000000000"/>
    <n v="945818200000000"/>
    <n v="5.779889E+16"/>
    <n v="2.984682E+17"/>
    <n v="6.000004E+17"/>
    <n v="32045.65"/>
    <n v="0.01"/>
    <n v="101.34"/>
    <n v="902"/>
    <n v="152"/>
    <n v="453"/>
    <x v="2"/>
    <s v="[['Loc']]"/>
    <n v="22.701688560000001"/>
    <x v="9"/>
  </r>
  <r>
    <n v="525"/>
    <x v="186"/>
    <s v="23-02-2019 ?? 9:04:30"/>
    <x v="14"/>
    <x v="6"/>
    <x v="0"/>
    <x v="0"/>
    <s v="wet"/>
    <n v="1273.8982222"/>
    <s v="H2O"/>
    <n v="44.97"/>
    <n v="0.221"/>
    <n v="28"/>
    <n v="718.01499999999999"/>
    <x v="1"/>
    <s v="Photo"/>
    <n v="0.71782000000000001"/>
    <n v="15.885999999999999"/>
    <n v="14.988"/>
    <n v="20.003"/>
    <n v="203.01499999999999"/>
    <n v="89.998999999999995"/>
    <n v="503.01499999999999"/>
    <n v="4060.308"/>
    <n v="5075.3850000000002"/>
    <n v="5.1150000000000002"/>
    <n v="92.853999999999999"/>
    <n v="29.992999999999999"/>
    <x v="2"/>
    <n v="50.69"/>
    <x v="0"/>
    <x v="1"/>
    <n v="405"/>
    <n v="495.89299999999997"/>
    <n v="109.608"/>
    <x v="1"/>
    <s v="Etching"/>
    <x v="53"/>
    <n v="1360"/>
    <n v="3659"/>
    <n v="5708"/>
    <m/>
    <n v="71.801000000000002"/>
    <s v="Si"/>
    <n v="51.786999999999999"/>
    <n v="1.0449999999999999"/>
    <x v="1"/>
    <x v="0"/>
    <n v="1.119563E+16"/>
    <n v="4.359009E+16"/>
    <n v="72150123624"/>
    <n v="3.007603E+17"/>
    <n v="5.999992E+17"/>
    <n v="32456.368999999999"/>
    <n v="0.01"/>
    <n v="104.468"/>
    <n v="861"/>
    <n v="157"/>
    <n v="72"/>
    <x v="3"/>
    <s v="none"/>
    <n v="17.260787990000001"/>
    <x v="9"/>
  </r>
  <r>
    <n v="542"/>
    <x v="187"/>
    <s v="24-02-2019 ?? 9:04:30"/>
    <x v="29"/>
    <x v="12"/>
    <x v="0"/>
    <x v="0"/>
    <s v="wet"/>
    <n v="1280.1021674000001"/>
    <s v="H2O"/>
    <n v="45.86"/>
    <n v="0.22600000000000001"/>
    <n v="33"/>
    <n v="721.51400000000001"/>
    <x v="1"/>
    <s v="Photo"/>
    <n v="1.9212800000000001"/>
    <n v="19.562999999999999"/>
    <n v="15.214"/>
    <n v="19.997"/>
    <n v="195.59399999999999"/>
    <n v="90"/>
    <n v="495.59399999999999"/>
    <n v="3911.8739999999998"/>
    <n v="4889.8419999999996"/>
    <n v="4.8890000000000002"/>
    <n v="88.713999999999999"/>
    <n v="29.998999999999999"/>
    <x v="2"/>
    <n v="37.584000000000003"/>
    <x v="0"/>
    <x v="2"/>
    <n v="365"/>
    <n v="465.35899999999998"/>
    <n v="108.265"/>
    <x v="1"/>
    <s v="Etching"/>
    <x v="28"/>
    <n v="1462"/>
    <n v="3659"/>
    <n v="5712"/>
    <m/>
    <n v="72.150999999999996"/>
    <s v="Si"/>
    <n v="51.12"/>
    <n v="1.028"/>
    <x v="1"/>
    <x v="0"/>
    <n v="1.262671E+16"/>
    <n v="117302900000000"/>
    <n v="983912019517"/>
    <n v="2.987244E+17"/>
    <n v="6.00001E+17"/>
    <n v="32454.981"/>
    <n v="0.01"/>
    <n v="102.8"/>
    <n v="882"/>
    <n v="154"/>
    <n v="93"/>
    <x v="14"/>
    <s v="none"/>
    <n v="18.01125704"/>
    <x v="9"/>
  </r>
  <r>
    <n v="556"/>
    <x v="188"/>
    <s v="26-02-2019 ?? 9:04:30"/>
    <x v="30"/>
    <x v="8"/>
    <x v="0"/>
    <x v="0"/>
    <s v="wet"/>
    <n v="1272.5312736000001"/>
    <s v="H2O"/>
    <n v="44.6"/>
    <n v="0.216"/>
    <n v="23"/>
    <n v="707.61900000000003"/>
    <x v="1"/>
    <s v="Photo"/>
    <n v="0.71204999999999996"/>
    <n v="20.015000000000001"/>
    <n v="14.874000000000001"/>
    <n v="20.007000000000001"/>
    <n v="202.946"/>
    <n v="90"/>
    <n v="502.94600000000003"/>
    <n v="4058.9189999999999"/>
    <n v="5073.6490000000003"/>
    <n v="5.0590000000000002"/>
    <n v="93.552000000000007"/>
    <n v="29.997"/>
    <x v="2"/>
    <n v="32.570999999999998"/>
    <x v="0"/>
    <x v="2"/>
    <n v="365"/>
    <n v="471.12700000000001"/>
    <n v="106.557"/>
    <x v="1"/>
    <s v="Etching"/>
    <x v="112"/>
    <n v="1247"/>
    <n v="3629"/>
    <n v="5705"/>
    <m/>
    <n v="70.762"/>
    <s v="Si"/>
    <n v="50.448"/>
    <n v="1.0109999999999999"/>
    <x v="1"/>
    <x v="0"/>
    <n v="1.466261E+16"/>
    <n v="247369800000000"/>
    <n v="1422644000000"/>
    <n v="2.994442E+17"/>
    <n v="6.000002E+17"/>
    <n v="31260.811000000002"/>
    <n v="0.01"/>
    <n v="101.119"/>
    <n v="917"/>
    <n v="152"/>
    <n v="18"/>
    <x v="15"/>
    <s v="none"/>
    <n v="17.260787990000001"/>
    <x v="9"/>
  </r>
  <r>
    <n v="580"/>
    <x v="189"/>
    <s v="18-02-2019 ?? 9:04:30"/>
    <x v="17"/>
    <x v="5"/>
    <x v="0"/>
    <x v="0"/>
    <s v="dry"/>
    <n v="1023.1211623"/>
    <s v="H2O"/>
    <n v="37.89"/>
    <n v="0.20399999999999999"/>
    <n v="75"/>
    <n v="699.53099999999995"/>
    <x v="2"/>
    <s v="Photo"/>
    <n v="1.0045599999999999"/>
    <n v="14.795"/>
    <n v="15.077"/>
    <n v="20.004999999999999"/>
    <n v="197.232"/>
    <n v="89.998999999999995"/>
    <n v="499.41399999999999"/>
    <n v="4039.5390000000002"/>
    <n v="5118.8779999999997"/>
    <n v="5.0620000000000003"/>
    <n v="91.009"/>
    <n v="30.001999999999999"/>
    <x v="0"/>
    <n v="63.17"/>
    <x v="0"/>
    <x v="1"/>
    <n v="436"/>
    <n v="510.89699999999999"/>
    <n v="108.38"/>
    <x v="0"/>
    <s v="Etching"/>
    <x v="151"/>
    <n v="1655"/>
    <n v="3653"/>
    <n v="5687"/>
    <m/>
    <n v="71.025000000000006"/>
    <s v="Si"/>
    <n v="50.813000000000002"/>
    <n v="1.034"/>
    <x v="0"/>
    <x v="0"/>
    <n v="9719014000000000"/>
    <n v="8.635994E+16"/>
    <n v="6.325446E+17"/>
    <n v="2.999648E+17"/>
    <n v="5.99998E+17"/>
    <n v="31811.635999999999"/>
    <n v="0.01"/>
    <n v="103.273"/>
    <n v="923"/>
    <n v="154"/>
    <n v="149"/>
    <x v="11"/>
    <s v="none"/>
    <m/>
    <x v="10"/>
  </r>
  <r>
    <n v="595"/>
    <x v="190"/>
    <s v="19-02-2019 ?? 9:04:30"/>
    <x v="1"/>
    <x v="12"/>
    <x v="0"/>
    <x v="0"/>
    <s v="dry"/>
    <n v="1080.4253811999999"/>
    <s v="H2O"/>
    <n v="30.27"/>
    <n v="0.19400000000000001"/>
    <n v="77"/>
    <n v="715.82500000000005"/>
    <x v="2"/>
    <s v="Photo"/>
    <n v="1.9758800000000001"/>
    <n v="18.414000000000001"/>
    <n v="14.97"/>
    <n v="19.998999999999999"/>
    <n v="201.72200000000001"/>
    <n v="90"/>
    <n v="501.24200000000002"/>
    <n v="4031.7620000000002"/>
    <n v="5023.7780000000002"/>
    <n v="5.0449999999999999"/>
    <n v="91.744"/>
    <n v="30.001000000000001"/>
    <x v="0"/>
    <n v="38.084000000000003"/>
    <x v="0"/>
    <x v="1"/>
    <n v="436"/>
    <n v="551.65800000000002"/>
    <n v="109.48"/>
    <x v="0"/>
    <s v="Etching"/>
    <x v="152"/>
    <n v="1604"/>
    <n v="3647"/>
    <n v="5741"/>
    <m/>
    <n v="69.978999999999999"/>
    <s v="Si"/>
    <n v="51.255000000000003"/>
    <n v="1.028"/>
    <x v="0"/>
    <x v="0"/>
    <n v="1.679226E+16"/>
    <n v="1.613788E+17"/>
    <n v="6.99671E+17"/>
    <n v="3.001793E+17"/>
    <n v="5.999988E+17"/>
    <n v="31463.004000000001"/>
    <n v="0.01"/>
    <n v="104.676"/>
    <n v="909"/>
    <n v="154"/>
    <n v="127"/>
    <x v="1"/>
    <s v="none"/>
    <m/>
    <x v="10"/>
  </r>
  <r>
    <n v="610"/>
    <x v="191"/>
    <s v="21-02-2019 ?? 9:04:30"/>
    <x v="2"/>
    <x v="18"/>
    <x v="0"/>
    <x v="0"/>
    <s v="dry"/>
    <n v="960.23432509999998"/>
    <s v="H2O"/>
    <n v="35.46"/>
    <n v="0.187"/>
    <n v="100"/>
    <n v="681.43499999999995"/>
    <x v="2"/>
    <s v="Photo"/>
    <n v="0.90783000000000003"/>
    <n v="14.747999999999999"/>
    <n v="15.08"/>
    <n v="19.998999999999999"/>
    <n v="195.12299999999999"/>
    <n v="90"/>
    <n v="500.91500000000002"/>
    <n v="4007.0210000000002"/>
    <n v="4980.2460000000001"/>
    <n v="5.0940000000000003"/>
    <n v="93.99"/>
    <n v="29.997"/>
    <x v="0"/>
    <n v="29.622"/>
    <x v="0"/>
    <x v="1"/>
    <n v="436"/>
    <n v="582.87800000000004"/>
    <n v="109.443"/>
    <x v="0"/>
    <s v="Etching"/>
    <x v="153"/>
    <n v="1525"/>
    <n v="3634"/>
    <n v="5751"/>
    <m/>
    <n v="71.108000000000004"/>
    <s v="Si"/>
    <n v="50.613999999999997"/>
    <n v="1.0289999999999999"/>
    <x v="0"/>
    <x v="0"/>
    <n v="1.28589E+16"/>
    <n v="5.566068E+16"/>
    <n v="7.686171E+17"/>
    <n v="2.997341E+17"/>
    <n v="6.000007E+17"/>
    <n v="30801.679"/>
    <n v="0.01"/>
    <n v="104.56399999999999"/>
    <n v="932"/>
    <n v="157"/>
    <n v="127"/>
    <x v="2"/>
    <s v="none"/>
    <m/>
    <x v="10"/>
  </r>
  <r>
    <n v="627"/>
    <x v="192"/>
    <s v="23-02-2019 ?? 9:04:30"/>
    <x v="3"/>
    <x v="15"/>
    <x v="0"/>
    <x v="0"/>
    <s v="dry"/>
    <n v="954.09074831999999"/>
    <s v="O2"/>
    <n v="30.27"/>
    <n v="0.214"/>
    <n v="144"/>
    <n v="720.38400000000001"/>
    <x v="2"/>
    <s v="Photo"/>
    <n v="1.3637699999999999"/>
    <n v="15.542"/>
    <n v="14.997"/>
    <n v="19.997"/>
    <n v="201.08699999999999"/>
    <n v="90.001000000000005"/>
    <n v="495.14800000000002"/>
    <n v="4033.884"/>
    <n v="4991.4059999999999"/>
    <n v="5.0830000000000002"/>
    <n v="91.736999999999995"/>
    <n v="30.009"/>
    <x v="0"/>
    <n v="12.635"/>
    <x v="0"/>
    <x v="0"/>
    <n v="405"/>
    <n v="507.82600000000002"/>
    <n v="103.407"/>
    <x v="0"/>
    <s v="Etching"/>
    <x v="154"/>
    <n v="1484"/>
    <n v="3642"/>
    <n v="5723"/>
    <n v="2081"/>
    <n v="71.677999999999997"/>
    <s v="Si"/>
    <n v="51.296999999999997"/>
    <n v="1.0229999999999999"/>
    <x v="0"/>
    <x v="0"/>
    <n v="1.597686E+16"/>
    <n v="1.349462E+17"/>
    <n v="6.715039E+17"/>
    <n v="2.986347E+17"/>
    <n v="6.000008E+17"/>
    <n v="30418.921999999999"/>
    <n v="0.01"/>
    <n v="103.39100000000001"/>
    <n v="890"/>
    <n v="157"/>
    <n v="200"/>
    <x v="3"/>
    <s v="[['Center']]"/>
    <m/>
    <x v="10"/>
  </r>
  <r>
    <n v="644"/>
    <x v="193"/>
    <s v="25-02-2019 ?? 9:04:30"/>
    <x v="4"/>
    <x v="26"/>
    <x v="0"/>
    <x v="0"/>
    <s v="dry"/>
    <n v="1161.9657577"/>
    <s v="H2O"/>
    <n v="32.85"/>
    <n v="0.20899999999999999"/>
    <n v="235"/>
    <n v="709.59900000000005"/>
    <x v="2"/>
    <s v="Photo"/>
    <n v="0.68727000000000005"/>
    <n v="14.664999999999999"/>
    <n v="15.02"/>
    <n v="20.004000000000001"/>
    <n v="200.06700000000001"/>
    <n v="90.001000000000005"/>
    <n v="500.53399999999999"/>
    <n v="4031.2469999999998"/>
    <n v="4978.9859999999999"/>
    <n v="5.0460000000000003"/>
    <n v="91.262"/>
    <n v="29.992999999999999"/>
    <x v="0"/>
    <n v="8.1010000000000009"/>
    <x v="0"/>
    <x v="0"/>
    <n v="365"/>
    <n v="518.95299999999997"/>
    <n v="104.84099999999999"/>
    <x v="0"/>
    <s v="Etching"/>
    <x v="155"/>
    <n v="1533"/>
    <n v="3643"/>
    <n v="5692"/>
    <m/>
    <n v="71.879000000000005"/>
    <s v="Si"/>
    <n v="51.451000000000001"/>
    <n v="1.0229999999999999"/>
    <x v="0"/>
    <x v="0"/>
    <n v="9261799000000000"/>
    <n v="1.079055E+17"/>
    <n v="1.089674E+18"/>
    <n v="3.00606E+17"/>
    <n v="5.999998E+17"/>
    <n v="30899.82"/>
    <n v="0.01"/>
    <n v="104.486"/>
    <n v="907"/>
    <n v="155"/>
    <n v="90"/>
    <x v="4"/>
    <s v="none"/>
    <n v="20.262664170000001"/>
    <x v="10"/>
  </r>
  <r>
    <n v="659"/>
    <x v="194"/>
    <s v="27-02-2019 ?? 9:04:30"/>
    <x v="5"/>
    <x v="25"/>
    <x v="0"/>
    <x v="0"/>
    <s v="wet"/>
    <n v="1069.9737757"/>
    <s v="H2O"/>
    <n v="38.93"/>
    <n v="0.19800000000000001"/>
    <n v="75"/>
    <n v="714.25400000000002"/>
    <x v="2"/>
    <s v="Photo"/>
    <n v="1.0694699999999999"/>
    <n v="11.881"/>
    <n v="14.923999999999999"/>
    <n v="19.998999999999999"/>
    <n v="203.50800000000001"/>
    <n v="90.001999999999995"/>
    <n v="497.07400000000001"/>
    <n v="4097.6009999999997"/>
    <n v="5003.2640000000001"/>
    <n v="5.1070000000000002"/>
    <n v="93.694999999999993"/>
    <n v="30.012"/>
    <x v="0"/>
    <n v="46.509"/>
    <x v="0"/>
    <x v="0"/>
    <n v="436"/>
    <n v="539.55200000000002"/>
    <n v="109.17700000000001"/>
    <x v="0"/>
    <s v="Etching"/>
    <x v="156"/>
    <n v="1644"/>
    <n v="3653"/>
    <n v="5692"/>
    <m/>
    <n v="70.823999999999998"/>
    <s v="Si"/>
    <n v="50.201999999999998"/>
    <n v="1.038"/>
    <x v="0"/>
    <x v="0"/>
    <n v="1.200828E+16"/>
    <n v="1.041348E+17"/>
    <n v="6.864569E+17"/>
    <n v="3.018891E+17"/>
    <n v="5.999986E+17"/>
    <n v="32421.294999999998"/>
    <n v="0.01"/>
    <n v="101.155"/>
    <n v="884"/>
    <n v="159"/>
    <n v="113"/>
    <x v="5"/>
    <s v="none"/>
    <n v="21.388367729999999"/>
    <x v="10"/>
  </r>
  <r>
    <n v="676"/>
    <x v="195"/>
    <s v="01-03-2019 ?? 9:04:30"/>
    <x v="6"/>
    <x v="22"/>
    <x v="0"/>
    <x v="0"/>
    <s v="wet"/>
    <n v="1033.4366792000001"/>
    <s v="O2"/>
    <n v="30.45"/>
    <n v="0.19900000000000001"/>
    <n v="218"/>
    <n v="700.74099999999999"/>
    <x v="2"/>
    <s v="Photo"/>
    <n v="0.45408999999999999"/>
    <n v="13.268000000000001"/>
    <n v="14.919"/>
    <n v="20"/>
    <n v="202.53200000000001"/>
    <n v="90"/>
    <n v="503.99"/>
    <n v="3902.4740000000002"/>
    <n v="5113.826"/>
    <n v="5.0209999999999999"/>
    <n v="92.617000000000004"/>
    <n v="30.001999999999999"/>
    <x v="0"/>
    <n v="26.803000000000001"/>
    <x v="0"/>
    <x v="0"/>
    <n v="365"/>
    <n v="526.28300000000002"/>
    <n v="105.824"/>
    <x v="0"/>
    <s v="Etching"/>
    <x v="157"/>
    <n v="1478"/>
    <n v="3687"/>
    <n v="5734"/>
    <m/>
    <n v="69.495999999999995"/>
    <s v="Si"/>
    <n v="51.710999999999999"/>
    <n v="1.0469999999999999"/>
    <x v="0"/>
    <x v="0"/>
    <n v="1.12157E+16"/>
    <n v="7.201297E+16"/>
    <n v="5.016916E+17"/>
    <n v="3.001836E+17"/>
    <n v="5.999995E+17"/>
    <n v="32016.39"/>
    <n v="0.01"/>
    <n v="104.36799999999999"/>
    <n v="891"/>
    <n v="153"/>
    <n v="167"/>
    <x v="6"/>
    <s v="none"/>
    <n v="13.508442779999999"/>
    <x v="10"/>
  </r>
  <r>
    <n v="692"/>
    <x v="196"/>
    <s v="03-03-2019 ?? 9:04:30"/>
    <x v="23"/>
    <x v="23"/>
    <x v="0"/>
    <x v="0"/>
    <s v="dry"/>
    <n v="965.97865449999995"/>
    <s v="H2O"/>
    <n v="45.08"/>
    <n v="0.20499999999999999"/>
    <n v="87"/>
    <n v="705.09400000000005"/>
    <x v="2"/>
    <s v="Photo"/>
    <n v="1.08432"/>
    <n v="15.371"/>
    <n v="14.875"/>
    <n v="19.994"/>
    <n v="199.38200000000001"/>
    <n v="90.001000000000005"/>
    <n v="500.04199999999997"/>
    <n v="4028.0830000000001"/>
    <n v="4922.5020000000004"/>
    <n v="5.1749999999999998"/>
    <n v="93.882000000000005"/>
    <n v="30.004999999999999"/>
    <x v="0"/>
    <n v="50.152000000000001"/>
    <x v="0"/>
    <x v="2"/>
    <n v="405"/>
    <n v="510.63499999999999"/>
    <n v="108.664"/>
    <x v="0"/>
    <s v="Etching"/>
    <x v="158"/>
    <n v="1596"/>
    <n v="3660"/>
    <n v="5741"/>
    <m/>
    <n v="69.262"/>
    <s v="Si"/>
    <n v="50.686999999999998"/>
    <n v="1.0329999999999999"/>
    <x v="0"/>
    <x v="0"/>
    <n v="1.227945E+16"/>
    <n v="9.697936E+16"/>
    <n v="3.208202E+17"/>
    <n v="3.005956E+17"/>
    <n v="6.000005E+17"/>
    <n v="32385.463"/>
    <n v="0.01"/>
    <n v="100.834"/>
    <n v="901"/>
    <n v="155"/>
    <n v="89"/>
    <x v="17"/>
    <s v="none"/>
    <n v="16.510318949999998"/>
    <x v="10"/>
  </r>
  <r>
    <n v="709"/>
    <x v="197"/>
    <s v="04-03-2019 ?? 9:04:30"/>
    <x v="8"/>
    <x v="7"/>
    <x v="0"/>
    <x v="0"/>
    <s v="wet"/>
    <n v="1043.3064265999999"/>
    <s v="O2"/>
    <n v="38.44"/>
    <n v="0.21299999999999999"/>
    <n v="72"/>
    <n v="703.97400000000005"/>
    <x v="2"/>
    <s v="Photo"/>
    <n v="0.75441999999999998"/>
    <n v="14.552"/>
    <n v="14.948"/>
    <n v="20.001999999999999"/>
    <n v="200.57300000000001"/>
    <n v="90"/>
    <n v="499.31900000000002"/>
    <n v="4105.38"/>
    <n v="5076.8019999999997"/>
    <n v="4.8849999999999998"/>
    <n v="92.156999999999996"/>
    <n v="30.003"/>
    <x v="0"/>
    <n v="47.593000000000004"/>
    <x v="0"/>
    <x v="0"/>
    <n v="436"/>
    <n v="520.05600000000004"/>
    <n v="106.538"/>
    <x v="0"/>
    <s v="Etching"/>
    <x v="159"/>
    <n v="1534"/>
    <n v="3636"/>
    <n v="5715"/>
    <m/>
    <n v="70.463999999999999"/>
    <s v="Si"/>
    <n v="51.033999999999999"/>
    <n v="1.018"/>
    <x v="0"/>
    <x v="0"/>
    <n v="8538534000000000"/>
    <n v="1.336894E+17"/>
    <n v="8.161787E+17"/>
    <n v="3.002739E+17"/>
    <n v="5.999988E+17"/>
    <n v="31832.222000000002"/>
    <n v="0.01"/>
    <n v="99.998999999999995"/>
    <n v="902"/>
    <n v="155"/>
    <n v="57"/>
    <x v="8"/>
    <s v="none"/>
    <n v="17.44840525"/>
    <x v="10"/>
  </r>
  <r>
    <n v="726"/>
    <x v="198"/>
    <s v="06-03-2019 ?? 9:04:30"/>
    <x v="9"/>
    <x v="15"/>
    <x v="0"/>
    <x v="0"/>
    <s v="dry"/>
    <n v="872.25270333000003"/>
    <s v="O2"/>
    <n v="22.12"/>
    <n v="0.216"/>
    <n v="223"/>
    <n v="712.84299999999996"/>
    <x v="2"/>
    <s v="Photo"/>
    <n v="1.044"/>
    <n v="17.071999999999999"/>
    <n v="14.935"/>
    <n v="20.001000000000001"/>
    <n v="200.33"/>
    <n v="90.001000000000005"/>
    <n v="500.33"/>
    <n v="4006.6080000000002"/>
    <n v="5008.259"/>
    <n v="5.04"/>
    <n v="91.793999999999997"/>
    <n v="29.992000000000001"/>
    <x v="0"/>
    <n v="32.781999999999996"/>
    <x v="0"/>
    <x v="0"/>
    <n v="436"/>
    <n v="546.80399999999997"/>
    <n v="108.846"/>
    <x v="0"/>
    <s v="Etching"/>
    <x v="160"/>
    <n v="1370"/>
    <n v="3636"/>
    <n v="5721"/>
    <m/>
    <n v="71.284000000000006"/>
    <s v="Si"/>
    <n v="51.506"/>
    <n v="1.038"/>
    <x v="0"/>
    <x v="0"/>
    <n v="1.47371E+16"/>
    <n v="1.379377E+17"/>
    <n v="1.706551E+16"/>
    <n v="2.989262E+17"/>
    <n v="6.000011E+17"/>
    <n v="32300.541000000001"/>
    <n v="0.01"/>
    <n v="103.76600000000001"/>
    <n v="917"/>
    <n v="156"/>
    <n v="30"/>
    <x v="9"/>
    <s v="none"/>
    <n v="12.57035647"/>
    <x v="10"/>
  </r>
  <r>
    <n v="744"/>
    <x v="199"/>
    <s v="08-03-2019 ?? 9:04:30"/>
    <x v="10"/>
    <x v="2"/>
    <x v="0"/>
    <x v="0"/>
    <s v="dry"/>
    <n v="872.34676391999994"/>
    <s v="O2"/>
    <n v="22.17"/>
    <n v="0.216"/>
    <n v="223"/>
    <n v="712.33900000000006"/>
    <x v="2"/>
    <s v="Photo"/>
    <n v="1.0740099999999999"/>
    <n v="17.535"/>
    <n v="15.026999999999999"/>
    <n v="20"/>
    <n v="205.22499999999999"/>
    <n v="90"/>
    <n v="505.22500000000002"/>
    <n v="4104.5029999999997"/>
    <n v="5130.6289999999999"/>
    <n v="5.1260000000000003"/>
    <n v="93.572999999999993"/>
    <n v="30.016999999999999"/>
    <x v="0"/>
    <n v="46.454000000000001"/>
    <x v="0"/>
    <x v="0"/>
    <n v="436"/>
    <n v="553.25800000000004"/>
    <n v="109.746"/>
    <x v="0"/>
    <s v="Etching"/>
    <x v="161"/>
    <n v="1482"/>
    <n v="3641"/>
    <n v="5729"/>
    <m/>
    <n v="71.233999999999995"/>
    <s v="Si"/>
    <n v="51.850999999999999"/>
    <n v="1.046"/>
    <x v="0"/>
    <x v="0"/>
    <n v="8589849000000000"/>
    <n v="1.984643E+16"/>
    <n v="4.286924E+16"/>
    <n v="2.994969E+17"/>
    <n v="5.999997E+17"/>
    <n v="32298.664000000001"/>
    <n v="0.01"/>
    <n v="104.627"/>
    <n v="928"/>
    <n v="157"/>
    <n v="114"/>
    <x v="10"/>
    <s v="none"/>
    <n v="17.073170730000001"/>
    <x v="10"/>
  </r>
  <r>
    <n v="761"/>
    <x v="200"/>
    <s v="18-02-2019 ?? 9:04:30"/>
    <x v="11"/>
    <x v="9"/>
    <x v="0"/>
    <x v="0"/>
    <s v="dry"/>
    <n v="872.18947306999996"/>
    <s v="O2"/>
    <n v="22.16"/>
    <n v="0.218"/>
    <n v="225"/>
    <n v="714.09699999999998"/>
    <x v="2"/>
    <s v="Photo"/>
    <n v="1.1138399999999999"/>
    <n v="16.518999999999998"/>
    <n v="15.045"/>
    <n v="19.995999999999999"/>
    <n v="203.02099999999999"/>
    <n v="90"/>
    <n v="503.02100000000002"/>
    <n v="4060.422"/>
    <n v="5075.5280000000002"/>
    <n v="5.056"/>
    <n v="92.108000000000004"/>
    <n v="30"/>
    <x v="0"/>
    <n v="19.704000000000001"/>
    <x v="0"/>
    <x v="0"/>
    <n v="436"/>
    <n v="552.56500000000005"/>
    <n v="107.864"/>
    <x v="0"/>
    <s v="Etching"/>
    <x v="162"/>
    <n v="1401"/>
    <n v="3641"/>
    <n v="5711"/>
    <m/>
    <n v="71.41"/>
    <s v="Si"/>
    <n v="51.256"/>
    <n v="1.0309999999999999"/>
    <x v="0"/>
    <x v="0"/>
    <n v="2.127015E+16"/>
    <n v="8.909845E+16"/>
    <n v="1.116386E+18"/>
    <n v="3.00412E+17"/>
    <n v="5.999999E+17"/>
    <n v="32295.401999999998"/>
    <n v="0.01"/>
    <n v="103.139"/>
    <n v="917"/>
    <n v="155"/>
    <n v="69"/>
    <x v="11"/>
    <s v="none"/>
    <n v="15.57223265"/>
    <x v="10"/>
  </r>
  <r>
    <n v="778"/>
    <x v="201"/>
    <s v="20-02-2019 ?? 9:04:30"/>
    <x v="12"/>
    <x v="4"/>
    <x v="0"/>
    <x v="0"/>
    <s v="dry"/>
    <n v="873.18960821999997"/>
    <s v="O2"/>
    <n v="22.22"/>
    <n v="0.215"/>
    <n v="222"/>
    <n v="711.88900000000001"/>
    <x v="2"/>
    <s v="Photo"/>
    <n v="0.96914"/>
    <n v="17.399000000000001"/>
    <n v="14.956"/>
    <n v="20.004000000000001"/>
    <n v="205.161"/>
    <n v="90"/>
    <n v="505.161"/>
    <n v="4103.2209999999995"/>
    <n v="5129.0259999999998"/>
    <n v="5.1440000000000001"/>
    <n v="93.212999999999994"/>
    <n v="30.004999999999999"/>
    <x v="0"/>
    <n v="46.246000000000002"/>
    <x v="0"/>
    <x v="1"/>
    <n v="405"/>
    <n v="510.50599999999997"/>
    <n v="109.876"/>
    <x v="0"/>
    <s v="Etching"/>
    <x v="163"/>
    <n v="1411"/>
    <n v="3642"/>
    <n v="5726"/>
    <m/>
    <n v="71.188999999999993"/>
    <s v="Si"/>
    <n v="52.372"/>
    <n v="1.0589999999999999"/>
    <x v="0"/>
    <x v="0"/>
    <n v="1.523569E+16"/>
    <n v="696502600000000"/>
    <n v="2541270000000"/>
    <n v="2.997659E+17"/>
    <n v="6.00001E+17"/>
    <n v="32303.653999999999"/>
    <n v="0.01"/>
    <n v="105.93"/>
    <n v="910"/>
    <n v="159"/>
    <n v="90"/>
    <x v="12"/>
    <s v="none"/>
    <n v="13.13320826"/>
    <x v="10"/>
  </r>
  <r>
    <n v="794"/>
    <x v="202"/>
    <s v="22-02-2019 ?? 9:04:30"/>
    <x v="28"/>
    <x v="17"/>
    <x v="0"/>
    <x v="0"/>
    <s v="dry"/>
    <n v="874.65678493999997"/>
    <s v="O2"/>
    <n v="22.48"/>
    <n v="0.224"/>
    <n v="231"/>
    <n v="720.33699999999999"/>
    <x v="2"/>
    <s v="Photo"/>
    <n v="1.0009399999999999"/>
    <n v="18.774000000000001"/>
    <n v="14.957000000000001"/>
    <n v="19.995000000000001"/>
    <n v="200.404"/>
    <n v="89.998999999999995"/>
    <n v="500.404"/>
    <n v="4008.0749999999998"/>
    <n v="5010.0940000000001"/>
    <n v="5.0110000000000001"/>
    <n v="91.483999999999995"/>
    <n v="30.006"/>
    <x v="0"/>
    <n v="51.201000000000001"/>
    <x v="0"/>
    <x v="1"/>
    <n v="405"/>
    <n v="518.03300000000002"/>
    <n v="110.26"/>
    <x v="0"/>
    <s v="Etching"/>
    <x v="17"/>
    <n v="1579"/>
    <n v="3668"/>
    <n v="5704"/>
    <m/>
    <n v="72.034000000000006"/>
    <s v="Si"/>
    <n v="52.308"/>
    <n v="1.0580000000000001"/>
    <x v="0"/>
    <x v="0"/>
    <n v="3882481000000000"/>
    <n v="29619580000000"/>
    <n v="3.895519E+16"/>
    <n v="2.999554E+17"/>
    <n v="5.999995E+17"/>
    <n v="32479.394"/>
    <n v="0.01"/>
    <n v="105.76900000000001"/>
    <n v="861"/>
    <n v="159"/>
    <n v="147"/>
    <x v="13"/>
    <s v="none"/>
    <n v="12.195121950000001"/>
    <x v="10"/>
  </r>
  <r>
    <n v="811"/>
    <x v="203"/>
    <s v="23-02-2019 ?? 9:04:30"/>
    <x v="14"/>
    <x v="0"/>
    <x v="0"/>
    <x v="0"/>
    <s v="wet"/>
    <n v="1270.9933412"/>
    <s v="H2O"/>
    <n v="45.16"/>
    <n v="0.223"/>
    <n v="30"/>
    <n v="716.87400000000002"/>
    <x v="2"/>
    <s v="Photo"/>
    <n v="1.1225099999999999"/>
    <n v="19.617999999999999"/>
    <n v="14.929"/>
    <n v="19.998999999999999"/>
    <n v="197.256"/>
    <n v="90"/>
    <n v="497.25599999999997"/>
    <n v="3945.1289999999999"/>
    <n v="4931.4120000000003"/>
    <n v="4.9379999999999997"/>
    <n v="89.808999999999997"/>
    <n v="29.994"/>
    <x v="0"/>
    <n v="54.171999999999997"/>
    <x v="0"/>
    <x v="1"/>
    <n v="405"/>
    <n v="513.00599999999997"/>
    <n v="108.23099999999999"/>
    <x v="0"/>
    <s v="Etching"/>
    <x v="164"/>
    <n v="1374"/>
    <n v="3644"/>
    <n v="5731"/>
    <m/>
    <n v="71.686999999999998"/>
    <s v="Si"/>
    <n v="51.341000000000001"/>
    <n v="1.034"/>
    <x v="0"/>
    <x v="0"/>
    <n v="1.564072E+16"/>
    <n v="4057011000000000"/>
    <n v="7.313748E+16"/>
    <n v="2.994398E+17"/>
    <n v="5.999999E+17"/>
    <n v="32771.144"/>
    <n v="0.01"/>
    <n v="103.35299999999999"/>
    <n v="902"/>
    <n v="155"/>
    <n v="42"/>
    <x v="3"/>
    <s v="none"/>
    <n v="17.63602251"/>
    <x v="10"/>
  </r>
  <r>
    <n v="828"/>
    <x v="204"/>
    <s v="25-02-2019 ?? 9:04:30"/>
    <x v="15"/>
    <x v="21"/>
    <x v="0"/>
    <x v="0"/>
    <s v="wet"/>
    <n v="1273.4780702"/>
    <s v="H2O"/>
    <n v="44.78"/>
    <n v="0.218"/>
    <n v="25"/>
    <n v="715.226"/>
    <x v="2"/>
    <s v="Photo"/>
    <n v="1.08352"/>
    <n v="14.834"/>
    <n v="14.884"/>
    <n v="20.003"/>
    <n v="199.63499999999999"/>
    <n v="90"/>
    <n v="499.63499999999999"/>
    <n v="3992.7049999999999"/>
    <n v="4990.8810000000003"/>
    <n v="4.9930000000000003"/>
    <n v="92.022000000000006"/>
    <n v="30.009"/>
    <x v="0"/>
    <n v="39.628999999999998"/>
    <x v="0"/>
    <x v="2"/>
    <n v="365"/>
    <n v="486.33699999999999"/>
    <n v="106.24"/>
    <x v="0"/>
    <s v="Etching"/>
    <x v="165"/>
    <n v="1521"/>
    <n v="3639"/>
    <n v="5698"/>
    <m/>
    <n v="71.522999999999996"/>
    <s v="Si"/>
    <n v="50.667999999999999"/>
    <n v="1.0169999999999999"/>
    <x v="0"/>
    <x v="0"/>
    <n v="1.195881E+16"/>
    <n v="1.184645E+17"/>
    <n v="1.053268E+17"/>
    <n v="2.997752E+17"/>
    <n v="6.000019E+17"/>
    <n v="32700.965"/>
    <n v="0.01"/>
    <n v="101.67100000000001"/>
    <n v="912"/>
    <n v="153"/>
    <n v="33"/>
    <x v="4"/>
    <s v="none"/>
    <n v="19.699812380000001"/>
    <x v="10"/>
  </r>
  <r>
    <n v="844"/>
    <x v="205"/>
    <s v="27-02-2019 ?? 9:04:30"/>
    <x v="16"/>
    <x v="15"/>
    <x v="0"/>
    <x v="0"/>
    <s v="wet"/>
    <n v="1268.5750739"/>
    <s v="H2O"/>
    <n v="44.9"/>
    <n v="0.214"/>
    <n v="21"/>
    <n v="712.62699999999995"/>
    <x v="2"/>
    <s v="Photo"/>
    <n v="0.75455000000000005"/>
    <n v="20.463000000000001"/>
    <n v="15.026"/>
    <n v="20.001999999999999"/>
    <n v="200.786"/>
    <n v="89.998999999999995"/>
    <n v="500.786"/>
    <n v="4015.7269999999999"/>
    <n v="5019.6580000000004"/>
    <n v="5.01"/>
    <n v="92.233999999999995"/>
    <n v="30.006"/>
    <x v="0"/>
    <n v="33.115000000000002"/>
    <x v="0"/>
    <x v="2"/>
    <n v="365"/>
    <n v="483.22300000000001"/>
    <n v="105.52800000000001"/>
    <x v="0"/>
    <s v="Etching"/>
    <x v="88"/>
    <n v="1417"/>
    <n v="3645"/>
    <n v="5736"/>
    <m/>
    <n v="71.263000000000005"/>
    <s v="Si"/>
    <n v="50.031999999999996"/>
    <n v="1.0009999999999999"/>
    <x v="0"/>
    <x v="0"/>
    <n v="2800513000000000"/>
    <n v="2.739815E+16"/>
    <n v="1.077791E+17"/>
    <n v="2.997729E+17"/>
    <n v="5.999997E+17"/>
    <n v="32264.303"/>
    <n v="0.01"/>
    <n v="100.07899999999999"/>
    <n v="886"/>
    <n v="150"/>
    <n v="51"/>
    <x v="5"/>
    <s v="none"/>
    <n v="19.512195120000001"/>
    <x v="10"/>
  </r>
  <r>
    <n v="636"/>
    <x v="206"/>
    <s v="24-02-2019 ?? 9:04:30"/>
    <x v="20"/>
    <x v="19"/>
    <x v="0"/>
    <x v="0"/>
    <s v="dry"/>
    <n v="1115.6996048999999"/>
    <s v="O2"/>
    <n v="25.62"/>
    <n v="0.2"/>
    <n v="82"/>
    <n v="716.67499999999995"/>
    <x v="2"/>
    <s v="Photo"/>
    <n v="1.5583400000000001"/>
    <n v="12.451000000000001"/>
    <n v="15.02"/>
    <n v="19.995000000000001"/>
    <n v="196.67599999999999"/>
    <n v="90.001999999999995"/>
    <n v="501.40800000000002"/>
    <n v="4063.154"/>
    <n v="5063.0119999999997"/>
    <n v="5.0789999999999997"/>
    <n v="92.48"/>
    <n v="29.988"/>
    <x v="0"/>
    <n v="44.972999999999999"/>
    <x v="0"/>
    <x v="0"/>
    <n v="436"/>
    <n v="536.49300000000005"/>
    <n v="108.19"/>
    <x v="1"/>
    <s v="Etching"/>
    <x v="166"/>
    <n v="1443"/>
    <n v="3702"/>
    <n v="5728"/>
    <m/>
    <n v="71.727000000000004"/>
    <s v="Si"/>
    <n v="51.146000000000001"/>
    <n v="1.0349999999999999"/>
    <x v="1"/>
    <x v="0"/>
    <n v="8377768000000000"/>
    <n v="1.430353E+17"/>
    <n v="9.445864E+17"/>
    <n v="3.003359E+17"/>
    <n v="5.999983E+17"/>
    <n v="31158.129000000001"/>
    <n v="0.01"/>
    <n v="105.389"/>
    <n v="892"/>
    <n v="158"/>
    <n v="128"/>
    <x v="14"/>
    <s v="none"/>
    <n v="14.821763600000001"/>
    <x v="11"/>
  </r>
  <r>
    <n v="667"/>
    <x v="207"/>
    <s v="28-02-2019 ?? 9:04:30"/>
    <x v="22"/>
    <x v="4"/>
    <x v="0"/>
    <x v="0"/>
    <s v="wet"/>
    <n v="1063.8906915"/>
    <s v="H2O"/>
    <n v="38.24"/>
    <n v="0.21199999999999999"/>
    <n v="60"/>
    <n v="707.08600000000001"/>
    <x v="2"/>
    <s v="Photo"/>
    <n v="1.5412699999999999"/>
    <n v="16.878"/>
    <n v="15.061999999999999"/>
    <n v="20.001000000000001"/>
    <n v="199.76"/>
    <n v="89.998999999999995"/>
    <n v="499.71300000000002"/>
    <n v="4004.0920000000001"/>
    <n v="5014.5129999999999"/>
    <n v="4.9930000000000003"/>
    <n v="93.927000000000007"/>
    <n v="30"/>
    <x v="0"/>
    <n v="37.43"/>
    <x v="0"/>
    <x v="2"/>
    <n v="436"/>
    <n v="511.03800000000001"/>
    <n v="105.919"/>
    <x v="1"/>
    <s v="Etching"/>
    <x v="167"/>
    <n v="1686"/>
    <n v="3669"/>
    <n v="5711"/>
    <m/>
    <n v="70.888000000000005"/>
    <s v="Si"/>
    <n v="51.470999999999997"/>
    <n v="1.034"/>
    <x v="1"/>
    <x v="0"/>
    <n v="1.232842E+16"/>
    <n v="1.639145E+17"/>
    <n v="6.503703E+17"/>
    <n v="2.984396E+17"/>
    <n v="5.999992E+17"/>
    <n v="31060.004000000001"/>
    <n v="0.01"/>
    <n v="101.271"/>
    <n v="880"/>
    <n v="155"/>
    <n v="178"/>
    <x v="16"/>
    <s v="none"/>
    <n v="19.887429640000001"/>
    <x v="11"/>
  </r>
  <r>
    <n v="700"/>
    <x v="208"/>
    <s v="03-03-2019 ?? 9:04:30"/>
    <x v="23"/>
    <x v="0"/>
    <x v="0"/>
    <x v="0"/>
    <s v="dry"/>
    <n v="1171.3522330999999"/>
    <s v="O2"/>
    <n v="29.45"/>
    <n v="0.21099999999999999"/>
    <n v="108"/>
    <n v="700.71900000000005"/>
    <x v="2"/>
    <s v="Photo"/>
    <n v="1.3272999999999999"/>
    <n v="15.965"/>
    <n v="14.968"/>
    <n v="19.995999999999999"/>
    <n v="200.435"/>
    <n v="90"/>
    <n v="501.81700000000001"/>
    <n v="4078.0650000000001"/>
    <n v="4942.6790000000001"/>
    <n v="5.0369999999999999"/>
    <n v="92.227999999999994"/>
    <n v="29.998000000000001"/>
    <x v="0"/>
    <n v="30.213999999999999"/>
    <x v="0"/>
    <x v="0"/>
    <n v="436"/>
    <n v="491.18599999999998"/>
    <n v="109.592"/>
    <x v="1"/>
    <s v="Etching"/>
    <x v="158"/>
    <n v="1506"/>
    <n v="3669"/>
    <n v="5729"/>
    <m/>
    <n v="72.094999999999999"/>
    <s v="Si"/>
    <n v="50.087000000000003"/>
    <n v="1.046"/>
    <x v="1"/>
    <x v="0"/>
    <n v="1.300995E+16"/>
    <n v="1.49476E+17"/>
    <n v="6.139864E+17"/>
    <n v="3.024165E+17"/>
    <n v="6.000002E+17"/>
    <n v="32181.305"/>
    <n v="0.01"/>
    <n v="104.43"/>
    <n v="906"/>
    <n v="156"/>
    <n v="91"/>
    <x v="17"/>
    <s v="none"/>
    <n v="14.25891182"/>
    <x v="11"/>
  </r>
  <r>
    <n v="717"/>
    <x v="209"/>
    <s v="05-03-2019 ?? 9:04:30"/>
    <x v="24"/>
    <x v="1"/>
    <x v="0"/>
    <x v="0"/>
    <s v="wet"/>
    <n v="862.01127573999997"/>
    <s v="O2"/>
    <n v="29.07"/>
    <n v="0.19500000000000001"/>
    <n v="56"/>
    <n v="703.90599999999995"/>
    <x v="2"/>
    <s v="Photo"/>
    <n v="1.0062599999999999"/>
    <n v="13.311"/>
    <n v="15.06"/>
    <n v="19.995999999999999"/>
    <n v="202.27500000000001"/>
    <n v="89.998999999999995"/>
    <n v="503.34300000000002"/>
    <n v="4116.7579999999998"/>
    <n v="4983.6509999999998"/>
    <n v="5"/>
    <n v="92.903999999999996"/>
    <n v="29.998999999999999"/>
    <x v="0"/>
    <n v="28.300999999999998"/>
    <x v="0"/>
    <x v="1"/>
    <n v="436"/>
    <n v="547.91"/>
    <n v="108.014"/>
    <x v="1"/>
    <s v="Etching"/>
    <x v="25"/>
    <n v="1319"/>
    <n v="3656"/>
    <n v="5714"/>
    <m/>
    <n v="71.233999999999995"/>
    <s v="Si"/>
    <n v="51.688000000000002"/>
    <n v="1.0289999999999999"/>
    <x v="1"/>
    <x v="0"/>
    <n v="1.239962E+16"/>
    <n v="8.14315E+16"/>
    <n v="5.928744E+17"/>
    <n v="2.987506E+17"/>
    <n v="5.999986E+17"/>
    <n v="32007.126"/>
    <n v="0.01"/>
    <n v="99.668999999999997"/>
    <n v="899"/>
    <n v="157"/>
    <n v="68"/>
    <x v="18"/>
    <s v="none"/>
    <n v="13.8836773"/>
    <x v="11"/>
  </r>
  <r>
    <n v="735"/>
    <x v="210"/>
    <s v="07-03-2019 ?? 9:04:30"/>
    <x v="25"/>
    <x v="15"/>
    <x v="0"/>
    <x v="0"/>
    <s v="dry"/>
    <n v="871.01062096999999"/>
    <s v="O2"/>
    <n v="21.94"/>
    <n v="0.22"/>
    <n v="227"/>
    <n v="716.33100000000002"/>
    <x v="2"/>
    <s v="Photo"/>
    <n v="1.0546500000000001"/>
    <n v="16.326000000000001"/>
    <n v="15.055"/>
    <n v="20.003"/>
    <n v="199.39599999999999"/>
    <n v="90"/>
    <n v="499.39600000000002"/>
    <n v="3987.9119999999998"/>
    <n v="4984.8900000000003"/>
    <n v="4.9580000000000002"/>
    <n v="90.656999999999996"/>
    <n v="30.004999999999999"/>
    <x v="0"/>
    <n v="39.991"/>
    <x v="0"/>
    <x v="0"/>
    <n v="436"/>
    <n v="558.53700000000003"/>
    <n v="109.093"/>
    <x v="1"/>
    <s v="Etching"/>
    <x v="168"/>
    <n v="1515"/>
    <n v="3677"/>
    <n v="5719"/>
    <m/>
    <n v="71.632999999999996"/>
    <s v="Si"/>
    <n v="51.985999999999997"/>
    <n v="1.05"/>
    <x v="1"/>
    <x v="0"/>
    <n v="1.068695E+16"/>
    <n v="9.356988E+16"/>
    <n v="3.586589E+17"/>
    <n v="3.003867E+17"/>
    <n v="6.000002E+17"/>
    <n v="32199.317999999999"/>
    <n v="0.01"/>
    <n v="104.965"/>
    <n v="915"/>
    <n v="157"/>
    <n v="399"/>
    <x v="19"/>
    <s v="[['Loc']]"/>
    <n v="21.200750469999999"/>
    <x v="11"/>
  </r>
  <r>
    <n v="752"/>
    <x v="211"/>
    <s v="17-02-2019 ?? 9:04:30"/>
    <x v="26"/>
    <x v="3"/>
    <x v="0"/>
    <x v="0"/>
    <s v="dry"/>
    <n v="871.45147570999995"/>
    <s v="O2"/>
    <n v="22.1"/>
    <n v="0.21299999999999999"/>
    <n v="220"/>
    <n v="710.09299999999996"/>
    <x v="2"/>
    <s v="Photo"/>
    <n v="0.97209000000000001"/>
    <n v="17.012"/>
    <n v="15.063000000000001"/>
    <n v="19.998000000000001"/>
    <n v="203.55799999999999"/>
    <n v="90.001000000000005"/>
    <n v="503.55799999999999"/>
    <n v="4071.152"/>
    <n v="5088.9399999999996"/>
    <n v="5.09"/>
    <n v="93.152000000000001"/>
    <n v="30.004999999999999"/>
    <x v="0"/>
    <n v="40.276000000000003"/>
    <x v="0"/>
    <x v="0"/>
    <n v="436"/>
    <n v="544.47400000000005"/>
    <n v="109.461"/>
    <x v="1"/>
    <s v="Etching"/>
    <x v="169"/>
    <n v="1425"/>
    <n v="3633"/>
    <n v="5681"/>
    <m/>
    <n v="71.009"/>
    <s v="Si"/>
    <n v="51.837000000000003"/>
    <n v="1.046"/>
    <x v="1"/>
    <x v="0"/>
    <n v="1.780578E+16"/>
    <n v="1.351668E+17"/>
    <n v="3.207938E+16"/>
    <n v="3.004882E+17"/>
    <n v="6.000002E+17"/>
    <n v="32301.962"/>
    <n v="0.01"/>
    <n v="104.592"/>
    <n v="924"/>
    <n v="157"/>
    <n v="54"/>
    <x v="0"/>
    <s v="none"/>
    <n v="14.821763600000001"/>
    <x v="11"/>
  </r>
  <r>
    <n v="769"/>
    <x v="212"/>
    <s v="19-02-2019 ?? 9:04:30"/>
    <x v="27"/>
    <x v="16"/>
    <x v="0"/>
    <x v="0"/>
    <s v="dry"/>
    <n v="872.89159916000006"/>
    <s v="O2"/>
    <n v="22.24"/>
    <n v="0.20899999999999999"/>
    <n v="216"/>
    <n v="705.98299999999995"/>
    <x v="2"/>
    <s v="Photo"/>
    <n v="1.0165200000000001"/>
    <n v="17.678999999999998"/>
    <n v="14.981999999999999"/>
    <n v="20.001000000000001"/>
    <n v="205.209"/>
    <n v="90"/>
    <n v="505.209"/>
    <n v="4104.1899999999996"/>
    <n v="5130.2370000000001"/>
    <n v="5.125"/>
    <n v="93.337999999999994"/>
    <n v="30.001999999999999"/>
    <x v="0"/>
    <n v="49.83"/>
    <x v="0"/>
    <x v="0"/>
    <n v="436"/>
    <n v="548.74900000000002"/>
    <n v="110.185"/>
    <x v="1"/>
    <s v="Etching"/>
    <x v="108"/>
    <n v="1564"/>
    <n v="3650"/>
    <n v="5688"/>
    <m/>
    <n v="70.597999999999999"/>
    <s v="Si"/>
    <n v="52.328000000000003"/>
    <n v="1.0580000000000001"/>
    <x v="1"/>
    <x v="0"/>
    <n v="1.628316E+16"/>
    <n v="1.247913E+16"/>
    <n v="915445000000000"/>
    <n v="3.008909E+17"/>
    <n v="6.000001E+17"/>
    <n v="32498.838"/>
    <n v="0.01"/>
    <n v="105.821"/>
    <n v="915"/>
    <n v="159"/>
    <n v="231"/>
    <x v="1"/>
    <s v="[['Loc']]"/>
    <n v="25.70356473"/>
    <x v="11"/>
  </r>
  <r>
    <n v="786"/>
    <x v="213"/>
    <s v="21-02-2019 ?? 9:04:30"/>
    <x v="13"/>
    <x v="20"/>
    <x v="0"/>
    <x v="0"/>
    <s v="dry"/>
    <n v="872.71008383000003"/>
    <s v="O2"/>
    <n v="22.35"/>
    <n v="0.22"/>
    <n v="227"/>
    <n v="716.577"/>
    <x v="2"/>
    <s v="Photo"/>
    <n v="2.2277999999999998"/>
    <n v="16.533999999999999"/>
    <n v="15.016999999999999"/>
    <n v="19.997"/>
    <n v="193.983"/>
    <n v="90.001000000000005"/>
    <n v="493.983"/>
    <n v="3879.6559999999999"/>
    <n v="4849.5709999999999"/>
    <n v="4.835"/>
    <n v="89.203000000000003"/>
    <n v="29.998000000000001"/>
    <x v="0"/>
    <n v="62.728000000000002"/>
    <x v="0"/>
    <x v="1"/>
    <n v="405"/>
    <n v="503.36599999999999"/>
    <n v="106.95"/>
    <x v="1"/>
    <s v="Etching"/>
    <x v="170"/>
    <n v="1435"/>
    <n v="3659"/>
    <n v="5705"/>
    <m/>
    <n v="71.658000000000001"/>
    <s v="Si"/>
    <n v="50.210999999999999"/>
    <n v="1.0049999999999999"/>
    <x v="1"/>
    <x v="0"/>
    <n v="7786181000000000"/>
    <n v="3696705000000"/>
    <n v="36561499.575999998"/>
    <n v="2.999362E+17"/>
    <n v="6.000015E+17"/>
    <n v="32059.916000000001"/>
    <n v="0.01"/>
    <n v="100.52800000000001"/>
    <n v="919"/>
    <n v="151"/>
    <n v="237"/>
    <x v="2"/>
    <s v="[['Edge-Loc']]"/>
    <n v="34.896810510000002"/>
    <x v="11"/>
  </r>
  <r>
    <n v="803"/>
    <x v="214"/>
    <s v="23-02-2019 ?? 9:04:30"/>
    <x v="14"/>
    <x v="17"/>
    <x v="0"/>
    <x v="0"/>
    <s v="wet"/>
    <n v="1274.4422029"/>
    <s v="H2O"/>
    <n v="44.97"/>
    <n v="0.224"/>
    <n v="31"/>
    <n v="718.05799999999999"/>
    <x v="2"/>
    <s v="Photo"/>
    <n v="0.92379"/>
    <n v="20.091999999999999"/>
    <n v="14.920999999999999"/>
    <n v="19.997"/>
    <n v="204.24299999999999"/>
    <n v="89.998999999999995"/>
    <n v="504.24299999999999"/>
    <n v="4084.87"/>
    <n v="5106.0870000000004"/>
    <n v="5.13"/>
    <n v="93.143000000000001"/>
    <n v="29.989000000000001"/>
    <x v="0"/>
    <n v="45.881"/>
    <x v="0"/>
    <x v="1"/>
    <n v="405"/>
    <n v="501.47800000000001"/>
    <n v="110.27800000000001"/>
    <x v="1"/>
    <s v="Etching"/>
    <x v="77"/>
    <n v="1435"/>
    <n v="3658"/>
    <n v="5705"/>
    <m/>
    <n v="71.805999999999997"/>
    <s v="Si"/>
    <n v="52.015000000000001"/>
    <n v="1.05"/>
    <x v="1"/>
    <x v="0"/>
    <n v="2.148572E+16"/>
    <n v="1.046537E+17"/>
    <n v="6.250944E+16"/>
    <n v="3.011449E+17"/>
    <n v="6.000016E+17"/>
    <n v="32452.911"/>
    <n v="0.01"/>
    <n v="105.038"/>
    <n v="860"/>
    <n v="158"/>
    <n v="66"/>
    <x v="3"/>
    <s v="none"/>
    <n v="18.1988743"/>
    <x v="11"/>
  </r>
  <r>
    <n v="836"/>
    <x v="215"/>
    <s v="26-02-2019 ?? 9:04:30"/>
    <x v="30"/>
    <x v="1"/>
    <x v="0"/>
    <x v="0"/>
    <s v="wet"/>
    <n v="1275.4250116000001"/>
    <s v="H2O"/>
    <n v="44.56"/>
    <n v="0.215"/>
    <n v="22"/>
    <n v="713.86699999999996"/>
    <x v="2"/>
    <s v="Photo"/>
    <n v="0.99531999999999998"/>
    <n v="19.145"/>
    <n v="14.945"/>
    <n v="19.997"/>
    <n v="203.41300000000001"/>
    <n v="90.001000000000005"/>
    <n v="503.41300000000001"/>
    <n v="4068.261"/>
    <n v="5085.326"/>
    <n v="5.0839999999999996"/>
    <n v="92.894000000000005"/>
    <n v="29.998000000000001"/>
    <x v="0"/>
    <n v="27.001000000000001"/>
    <x v="0"/>
    <x v="2"/>
    <n v="365"/>
    <n v="474.71199999999999"/>
    <n v="105.431"/>
    <x v="1"/>
    <s v="Etching"/>
    <x v="140"/>
    <n v="1463"/>
    <n v="3638"/>
    <n v="5728"/>
    <m/>
    <n v="71.387"/>
    <s v="Si"/>
    <n v="50.593000000000004"/>
    <n v="1.0149999999999999"/>
    <x v="1"/>
    <x v="0"/>
    <n v="3531736000000000"/>
    <n v="2.523745E+16"/>
    <n v="3.802681E+16"/>
    <n v="2.998006E+17"/>
    <n v="6.000011E+17"/>
    <n v="31576.001"/>
    <n v="0.01"/>
    <n v="101.482"/>
    <n v="908"/>
    <n v="152"/>
    <n v="21"/>
    <x v="15"/>
    <s v="none"/>
    <n v="12.75797373"/>
    <x v="11"/>
  </r>
  <r>
    <n v="572"/>
    <x v="216"/>
    <s v="17-02-2019 ?? 9:04:30"/>
    <x v="0"/>
    <x v="11"/>
    <x v="0"/>
    <x v="0"/>
    <s v="wet"/>
    <n v="1136.1149536"/>
    <s v="O2"/>
    <n v="35.630000000000003"/>
    <n v="0.2"/>
    <n v="74"/>
    <n v="709.70299999999997"/>
    <x v="2"/>
    <s v="Photo"/>
    <n v="1.9263300000000001"/>
    <n v="16.358000000000001"/>
    <n v="15.083"/>
    <n v="19.997"/>
    <n v="205.548"/>
    <n v="90.001000000000005"/>
    <n v="505.27"/>
    <n v="4054.5340000000001"/>
    <n v="4965.192"/>
    <n v="5.1920000000000002"/>
    <n v="92.192999999999998"/>
    <n v="30.003"/>
    <x v="1"/>
    <n v="24.552"/>
    <x v="0"/>
    <x v="2"/>
    <n v="436"/>
    <n v="516.947"/>
    <n v="108.505"/>
    <x v="2"/>
    <s v="Etching"/>
    <x v="15"/>
    <n v="1389"/>
    <n v="3679"/>
    <n v="5700"/>
    <m/>
    <n v="71.353999999999999"/>
    <s v="Si"/>
    <n v="51.445999999999998"/>
    <n v="1.034"/>
    <x v="2"/>
    <x v="0"/>
    <n v="1.446468E+16"/>
    <n v="8.035204E+16"/>
    <n v="3.242831E+17"/>
    <n v="2.999513E+17"/>
    <n v="5.999998E+17"/>
    <n v="31464.087"/>
    <n v="0.01"/>
    <n v="100.054"/>
    <n v="882"/>
    <n v="154"/>
    <n v="97"/>
    <x v="0"/>
    <s v="none"/>
    <m/>
    <x v="12"/>
  </r>
  <r>
    <n v="588"/>
    <x v="217"/>
    <s v="19-02-2019 ?? 9:04:30"/>
    <x v="1"/>
    <x v="23"/>
    <x v="0"/>
    <x v="0"/>
    <s v="dry"/>
    <n v="1118.4842937000001"/>
    <s v="O2"/>
    <n v="26.32"/>
    <n v="0.21099999999999999"/>
    <n v="118"/>
    <n v="712.61099999999999"/>
    <x v="2"/>
    <s v="Photo"/>
    <n v="1.92903"/>
    <n v="13.442"/>
    <n v="15.048999999999999"/>
    <n v="20.003"/>
    <n v="198.351"/>
    <n v="90"/>
    <n v="499.43099999999998"/>
    <n v="3961.0909999999999"/>
    <n v="4920.2709999999997"/>
    <n v="4.9729999999999999"/>
    <n v="91.031000000000006"/>
    <n v="30"/>
    <x v="1"/>
    <n v="57.631999999999998"/>
    <x v="0"/>
    <x v="1"/>
    <n v="405"/>
    <n v="512.14"/>
    <n v="109.163"/>
    <x v="2"/>
    <s v="Etching"/>
    <x v="151"/>
    <n v="1466"/>
    <n v="3650"/>
    <n v="5741"/>
    <m/>
    <n v="71.001000000000005"/>
    <s v="Si"/>
    <n v="51.363999999999997"/>
    <n v="1.034"/>
    <x v="2"/>
    <x v="0"/>
    <n v="3418617000000000"/>
    <n v="8.510322E+16"/>
    <n v="6.480583E+17"/>
    <n v="3.006642E+17"/>
    <n v="5.999994E+17"/>
    <n v="31522.953000000001"/>
    <n v="0.01"/>
    <n v="101.965"/>
    <n v="873"/>
    <n v="154"/>
    <n v="227"/>
    <x v="1"/>
    <s v="[['Edge-Loc']]"/>
    <m/>
    <x v="12"/>
  </r>
  <r>
    <n v="596"/>
    <x v="218"/>
    <s v="19-02-2019 ?? 9:04:30"/>
    <x v="1"/>
    <x v="0"/>
    <x v="0"/>
    <x v="0"/>
    <s v="dry"/>
    <n v="1000.9813188000001"/>
    <s v="O2"/>
    <n v="44.38"/>
    <n v="0.215"/>
    <n v="218"/>
    <n v="710.92200000000003"/>
    <x v="2"/>
    <s v="Photo"/>
    <n v="1.07972"/>
    <n v="15.074999999999999"/>
    <n v="15.007999999999999"/>
    <n v="19.994"/>
    <n v="200.67599999999999"/>
    <n v="90"/>
    <n v="497.46199999999999"/>
    <n v="3913.9430000000002"/>
    <n v="4939.326"/>
    <n v="5.0339999999999998"/>
    <n v="91.56"/>
    <n v="29.994"/>
    <x v="1"/>
    <n v="37.860999999999997"/>
    <x v="0"/>
    <x v="1"/>
    <n v="405"/>
    <n v="496.67099999999999"/>
    <n v="108.417"/>
    <x v="2"/>
    <s v="Etching"/>
    <x v="171"/>
    <n v="1445"/>
    <n v="3636"/>
    <n v="5764"/>
    <m/>
    <n v="72.843000000000004"/>
    <s v="Si"/>
    <n v="51.506"/>
    <n v="1.0069999999999999"/>
    <x v="2"/>
    <x v="0"/>
    <n v="7089056000000000"/>
    <n v="1.186536E+17"/>
    <n v="2.574417E+17"/>
    <n v="2.994896E+17"/>
    <n v="6E+17"/>
    <n v="33158.675000000003"/>
    <n v="0.01"/>
    <n v="104.02200000000001"/>
    <n v="917"/>
    <n v="149"/>
    <n v="88"/>
    <x v="1"/>
    <s v="none"/>
    <m/>
    <x v="12"/>
  </r>
  <r>
    <n v="602"/>
    <x v="219"/>
    <s v="20-02-2019 ?? 9:04:30"/>
    <x v="18"/>
    <x v="21"/>
    <x v="0"/>
    <x v="0"/>
    <s v="wet"/>
    <n v="1058.2490028"/>
    <s v="O2"/>
    <n v="33.590000000000003"/>
    <n v="0.20599999999999999"/>
    <n v="89"/>
    <n v="712.31100000000004"/>
    <x v="2"/>
    <s v="Photo"/>
    <n v="0.75558000000000003"/>
    <n v="15.468999999999999"/>
    <n v="15.180999999999999"/>
    <n v="19.997"/>
    <n v="194.411"/>
    <n v="90"/>
    <n v="497.34699999999998"/>
    <n v="4093.277"/>
    <n v="5044.4709999999995"/>
    <n v="4.9219999999999997"/>
    <n v="92.307000000000002"/>
    <n v="30.001000000000001"/>
    <x v="1"/>
    <n v="41.354999999999997"/>
    <x v="0"/>
    <x v="0"/>
    <n v="365"/>
    <n v="510.47899999999998"/>
    <n v="105.87"/>
    <x v="2"/>
    <s v="Etching"/>
    <x v="129"/>
    <n v="1532"/>
    <n v="3673"/>
    <n v="5701"/>
    <m/>
    <n v="71.02"/>
    <s v="Si"/>
    <n v="51.082000000000001"/>
    <n v="1.05"/>
    <x v="2"/>
    <x v="0"/>
    <n v="1.751055E+16"/>
    <n v="1.726507E+17"/>
    <n v="7.731397E+17"/>
    <n v="3.010895E+17"/>
    <n v="5.999989E+17"/>
    <n v="32507.325000000001"/>
    <n v="0.01"/>
    <n v="102.652"/>
    <n v="889"/>
    <n v="159"/>
    <n v="121"/>
    <x v="12"/>
    <s v="none"/>
    <m/>
    <x v="12"/>
  </r>
  <r>
    <n v="611"/>
    <x v="220"/>
    <s v="21-02-2019 ?? 9:04:30"/>
    <x v="2"/>
    <x v="24"/>
    <x v="0"/>
    <x v="0"/>
    <s v="dry"/>
    <n v="1166.1295244"/>
    <s v="H2O"/>
    <n v="34.89"/>
    <n v="0.20799999999999999"/>
    <n v="158"/>
    <n v="710.41300000000001"/>
    <x v="2"/>
    <s v="Photo"/>
    <n v="1.1306700000000001"/>
    <n v="14.611000000000001"/>
    <n v="14.992000000000001"/>
    <n v="19.994"/>
    <n v="200.79499999999999"/>
    <n v="90.001000000000005"/>
    <n v="504.60899999999998"/>
    <n v="3913.49"/>
    <n v="5001.7610000000004"/>
    <n v="4.9729999999999999"/>
    <n v="91.432000000000002"/>
    <n v="30.003"/>
    <x v="1"/>
    <n v="23.274000000000001"/>
    <x v="0"/>
    <x v="1"/>
    <n v="405"/>
    <n v="526.71600000000001"/>
    <n v="105.333"/>
    <x v="2"/>
    <s v="Etching"/>
    <x v="172"/>
    <n v="1458"/>
    <n v="3657"/>
    <n v="5700"/>
    <m/>
    <n v="71.218999999999994"/>
    <s v="Si"/>
    <n v="51.523000000000003"/>
    <n v="1.0129999999999999"/>
    <x v="2"/>
    <x v="0"/>
    <n v="1.331091E+16"/>
    <n v="8.728188E+16"/>
    <n v="8.711182E+17"/>
    <n v="3.005126E+17"/>
    <n v="5.999991E+17"/>
    <n v="33283.059000000001"/>
    <n v="0.01"/>
    <n v="100.908"/>
    <n v="896"/>
    <n v="154"/>
    <n v="96"/>
    <x v="2"/>
    <s v="none"/>
    <m/>
    <x v="12"/>
  </r>
  <r>
    <n v="619"/>
    <x v="221"/>
    <s v="22-02-2019 ?? 9:04:30"/>
    <x v="19"/>
    <x v="18"/>
    <x v="0"/>
    <x v="0"/>
    <s v="dry"/>
    <n v="1102.8384642999999"/>
    <s v="O2"/>
    <n v="33.6"/>
    <n v="0.20399999999999999"/>
    <n v="114"/>
    <n v="696.21"/>
    <x v="2"/>
    <s v="Photo"/>
    <n v="2.1626400000000001"/>
    <n v="15.755000000000001"/>
    <n v="15.005000000000001"/>
    <n v="20.003"/>
    <n v="199.005"/>
    <n v="90"/>
    <n v="498.84100000000001"/>
    <n v="4109.1310000000003"/>
    <n v="4954.0720000000001"/>
    <n v="5.0350000000000001"/>
    <n v="90.765000000000001"/>
    <n v="30"/>
    <x v="1"/>
    <n v="47.645000000000003"/>
    <x v="0"/>
    <x v="1"/>
    <n v="405"/>
    <n v="505.04500000000002"/>
    <n v="107.389"/>
    <x v="2"/>
    <s v="Etching"/>
    <x v="96"/>
    <n v="1271"/>
    <n v="3641"/>
    <n v="5703"/>
    <m/>
    <n v="70.480999999999995"/>
    <s v="Si"/>
    <n v="50.32"/>
    <n v="0.98699999999999999"/>
    <x v="2"/>
    <x v="0"/>
    <n v="1.35092E+16"/>
    <n v="6.674221E+16"/>
    <n v="6.272869E+17"/>
    <n v="2.984365E+17"/>
    <n v="5.999997E+17"/>
    <n v="31843.827000000001"/>
    <n v="0.01"/>
    <n v="100.682"/>
    <n v="912"/>
    <n v="152"/>
    <n v="31"/>
    <x v="13"/>
    <s v="none"/>
    <n v="12.38273921"/>
    <x v="12"/>
  </r>
  <r>
    <n v="628"/>
    <x v="222"/>
    <s v="23-02-2019 ?? 9:04:30"/>
    <x v="3"/>
    <x v="13"/>
    <x v="0"/>
    <x v="0"/>
    <s v="wet"/>
    <n v="1032.7200075000001"/>
    <s v="O2"/>
    <n v="40.950000000000003"/>
    <n v="0.22800000000000001"/>
    <n v="114"/>
    <n v="704.56200000000001"/>
    <x v="2"/>
    <s v="Photo"/>
    <n v="0.64254"/>
    <n v="14.513999999999999"/>
    <n v="14.943"/>
    <n v="19.994"/>
    <n v="197.947"/>
    <n v="90"/>
    <n v="503.10199999999998"/>
    <n v="4074.752"/>
    <n v="5024.0749999999998"/>
    <n v="5"/>
    <n v="95.215999999999994"/>
    <n v="29.997"/>
    <x v="1"/>
    <n v="39.491"/>
    <x v="0"/>
    <x v="2"/>
    <n v="405"/>
    <n v="498.21800000000002"/>
    <n v="107.116"/>
    <x v="2"/>
    <s v="Etching"/>
    <x v="66"/>
    <n v="1562"/>
    <n v="3654"/>
    <n v="5723"/>
    <m/>
    <n v="71.108000000000004"/>
    <s v="Si"/>
    <n v="51.82"/>
    <n v="1.0409999999999999"/>
    <x v="2"/>
    <x v="0"/>
    <n v="1.09992E+16"/>
    <n v="1.68295E+17"/>
    <n v="5.632722E+17"/>
    <n v="3.013165E+17"/>
    <n v="5.999983E+17"/>
    <n v="31410.458999999999"/>
    <n v="0.01"/>
    <n v="104.351"/>
    <n v="905"/>
    <n v="154"/>
    <n v="136"/>
    <x v="3"/>
    <s v="none"/>
    <n v="18.574108819999999"/>
    <x v="12"/>
  </r>
  <r>
    <n v="637"/>
    <x v="223"/>
    <s v="24-02-2019 ?? 9:04:30"/>
    <x v="20"/>
    <x v="15"/>
    <x v="0"/>
    <x v="0"/>
    <s v="wet"/>
    <n v="1097.8598172"/>
    <s v="H2O"/>
    <n v="34.479999999999997"/>
    <n v="0.219"/>
    <n v="111"/>
    <n v="709.68899999999996"/>
    <x v="2"/>
    <s v="Photo"/>
    <n v="0.66700000000000004"/>
    <n v="18.899000000000001"/>
    <n v="15.013"/>
    <n v="20.001000000000001"/>
    <n v="200.94300000000001"/>
    <n v="89.998999999999995"/>
    <n v="504.07400000000001"/>
    <n v="4076.1509999999998"/>
    <n v="5036.4750000000004"/>
    <n v="5.0339999999999998"/>
    <n v="90.138999999999996"/>
    <n v="29.998000000000001"/>
    <x v="1"/>
    <n v="46.204000000000001"/>
    <x v="0"/>
    <x v="2"/>
    <n v="405"/>
    <n v="518.72799999999995"/>
    <n v="105.77500000000001"/>
    <x v="2"/>
    <s v="Etching"/>
    <x v="135"/>
    <n v="1445"/>
    <n v="3660"/>
    <n v="5724"/>
    <m/>
    <n v="69.296999999999997"/>
    <s v="Si"/>
    <n v="51.530999999999999"/>
    <n v="1.002"/>
    <x v="2"/>
    <x v="0"/>
    <n v="1.771604E+16"/>
    <n v="1.16114E+17"/>
    <n v="4.535872E+17"/>
    <n v="2.995343E+17"/>
    <n v="5.999983E+17"/>
    <n v="31315.871999999999"/>
    <n v="0.01"/>
    <n v="104.129"/>
    <n v="875"/>
    <n v="156"/>
    <n v="88"/>
    <x v="14"/>
    <s v="none"/>
    <n v="19.324577860000002"/>
    <x v="12"/>
  </r>
  <r>
    <n v="645"/>
    <x v="224"/>
    <s v="25-02-2019 ?? 9:04:30"/>
    <x v="4"/>
    <x v="2"/>
    <x v="0"/>
    <x v="0"/>
    <s v="dry"/>
    <n v="1121.6385574000001"/>
    <s v="H2O"/>
    <n v="32.68"/>
    <n v="0.214"/>
    <n v="93"/>
    <n v="692.43600000000004"/>
    <x v="2"/>
    <s v="Photo"/>
    <n v="1.1970000000000001"/>
    <n v="15.879"/>
    <n v="14.96"/>
    <n v="20.001000000000001"/>
    <n v="195.15100000000001"/>
    <n v="89.998999999999995"/>
    <n v="498.96"/>
    <n v="4078.11"/>
    <n v="4973.393"/>
    <n v="4.9210000000000003"/>
    <n v="93.361999999999995"/>
    <n v="30"/>
    <x v="1"/>
    <n v="37.621000000000002"/>
    <x v="0"/>
    <x v="2"/>
    <n v="405"/>
    <n v="506.43799999999999"/>
    <n v="108.554"/>
    <x v="2"/>
    <s v="Etching"/>
    <x v="143"/>
    <n v="1520"/>
    <n v="3677"/>
    <n v="5715"/>
    <m/>
    <n v="70.915000000000006"/>
    <s v="Si"/>
    <n v="51.24"/>
    <n v="1.034"/>
    <x v="2"/>
    <x v="0"/>
    <n v="1.143198E+16"/>
    <n v="1.125489E+17"/>
    <n v="4.62002E+17"/>
    <n v="3.0039E+17"/>
    <n v="6.000011E+17"/>
    <n v="31964.941999999999"/>
    <n v="0.01"/>
    <n v="104.584"/>
    <n v="885"/>
    <n v="156"/>
    <n v="114"/>
    <x v="4"/>
    <s v="none"/>
    <n v="11.81988743"/>
    <x v="12"/>
  </r>
  <r>
    <n v="651"/>
    <x v="225"/>
    <s v="26-02-2019 ?? 9:04:30"/>
    <x v="21"/>
    <x v="16"/>
    <x v="0"/>
    <x v="0"/>
    <s v="dry"/>
    <n v="972.85557509"/>
    <s v="O2"/>
    <n v="37.369999999999997"/>
    <n v="0.215"/>
    <n v="141"/>
    <n v="701.19"/>
    <x v="2"/>
    <s v="Photo"/>
    <n v="1.60423"/>
    <n v="15.023"/>
    <n v="15.138999999999999"/>
    <n v="20.007999999999999"/>
    <n v="201.34299999999999"/>
    <n v="90.001000000000005"/>
    <n v="502.52"/>
    <n v="3953.2570000000001"/>
    <n v="5104.1090000000004"/>
    <n v="5.0179999999999998"/>
    <n v="91.432000000000002"/>
    <n v="30.01"/>
    <x v="1"/>
    <n v="36.034999999999997"/>
    <x v="0"/>
    <x v="2"/>
    <n v="436"/>
    <n v="506.58499999999998"/>
    <n v="108.33499999999999"/>
    <x v="2"/>
    <s v="Etching"/>
    <x v="151"/>
    <n v="1517"/>
    <n v="3666"/>
    <n v="5697"/>
    <m/>
    <n v="71.927000000000007"/>
    <s v="Si"/>
    <n v="50.860999999999997"/>
    <n v="1.0629999999999999"/>
    <x v="2"/>
    <x v="0"/>
    <n v="1.032909E+16"/>
    <n v="6.976349E+16"/>
    <n v="2.859824E+17"/>
    <n v="2.997895E+17"/>
    <n v="6E+17"/>
    <n v="31950.760999999999"/>
    <n v="0.01"/>
    <n v="103.631"/>
    <n v="898"/>
    <n v="153"/>
    <n v="159"/>
    <x v="15"/>
    <s v="none"/>
    <n v="12.945590989999999"/>
    <x v="12"/>
  </r>
  <r>
    <n v="660"/>
    <x v="226"/>
    <s v="27-02-2019 ?? 9:04:30"/>
    <x v="5"/>
    <x v="16"/>
    <x v="0"/>
    <x v="0"/>
    <s v="dry"/>
    <n v="1145.8588596"/>
    <s v="O2"/>
    <n v="31.02"/>
    <n v="0.19600000000000001"/>
    <n v="132"/>
    <n v="712.03899999999999"/>
    <x v="2"/>
    <s v="Photo"/>
    <n v="1.2879499999999999"/>
    <n v="10.619"/>
    <n v="14.933"/>
    <n v="19.998999999999999"/>
    <n v="199.95400000000001"/>
    <n v="90"/>
    <n v="498.858"/>
    <n v="4040.6550000000002"/>
    <n v="5047.5630000000001"/>
    <n v="5.0199999999999996"/>
    <n v="91.703000000000003"/>
    <n v="30.01"/>
    <x v="1"/>
    <n v="43.753"/>
    <x v="0"/>
    <x v="0"/>
    <n v="405"/>
    <n v="517.58299999999997"/>
    <n v="110.892"/>
    <x v="2"/>
    <s v="Etching"/>
    <x v="173"/>
    <n v="1426"/>
    <n v="3622"/>
    <n v="5714"/>
    <m/>
    <n v="71.286000000000001"/>
    <s v="Si"/>
    <n v="51.207000000000001"/>
    <n v="1.0189999999999999"/>
    <x v="2"/>
    <x v="0"/>
    <n v="1.427964E+16"/>
    <n v="1.229257E+17"/>
    <n v="3.73114E+17"/>
    <n v="3.006077E+17"/>
    <n v="5.999971E+17"/>
    <n v="31535.79"/>
    <n v="0.01"/>
    <n v="102.354"/>
    <n v="873"/>
    <n v="150"/>
    <n v="85"/>
    <x v="5"/>
    <s v="none"/>
    <n v="19.512195120000001"/>
    <x v="12"/>
  </r>
  <r>
    <n v="668"/>
    <x v="227"/>
    <s v="28-02-2019 ?? 9:04:30"/>
    <x v="22"/>
    <x v="10"/>
    <x v="0"/>
    <x v="0"/>
    <s v="dry"/>
    <n v="1100.1615294999999"/>
    <s v="H2O"/>
    <n v="34.9"/>
    <n v="0.21"/>
    <n v="73"/>
    <n v="727.65599999999995"/>
    <x v="2"/>
    <s v="Photo"/>
    <n v="1.19937"/>
    <n v="16.581"/>
    <n v="14.962999999999999"/>
    <n v="20"/>
    <n v="199.57900000000001"/>
    <n v="90"/>
    <n v="500.06299999999999"/>
    <n v="4076.6909999999998"/>
    <n v="5094.2"/>
    <n v="4.9740000000000002"/>
    <n v="93.536000000000001"/>
    <n v="30.012"/>
    <x v="1"/>
    <n v="36.584000000000003"/>
    <x v="0"/>
    <x v="0"/>
    <n v="405"/>
    <n v="526.47"/>
    <n v="107.959"/>
    <x v="2"/>
    <s v="Etching"/>
    <x v="173"/>
    <n v="1480"/>
    <n v="3651"/>
    <n v="5731"/>
    <m/>
    <n v="71.388000000000005"/>
    <s v="Si"/>
    <n v="51.302"/>
    <n v="1.0409999999999999"/>
    <x v="2"/>
    <x v="0"/>
    <n v="1.428492E+16"/>
    <n v="1.415439E+17"/>
    <n v="5.39355E+16"/>
    <n v="3.032057E+17"/>
    <n v="5.999988E+17"/>
    <n v="31195.899000000001"/>
    <n v="0.01"/>
    <n v="99.876000000000005"/>
    <n v="896"/>
    <n v="156"/>
    <n v="102"/>
    <x v="16"/>
    <s v="none"/>
    <n v="16.510318949999998"/>
    <x v="12"/>
  </r>
  <r>
    <n v="677"/>
    <x v="228"/>
    <s v="01-03-2019 ?? 9:04:30"/>
    <x v="6"/>
    <x v="4"/>
    <x v="0"/>
    <x v="0"/>
    <s v="dry"/>
    <n v="1137.0561895999999"/>
    <s v="H2O"/>
    <n v="32.35"/>
    <n v="0.217"/>
    <n v="119"/>
    <n v="715.399"/>
    <x v="2"/>
    <s v="Photo"/>
    <n v="1.36775"/>
    <n v="15.335000000000001"/>
    <n v="15.013"/>
    <n v="19.998999999999999"/>
    <n v="200.458"/>
    <n v="90.001000000000005"/>
    <n v="504.46"/>
    <n v="3995.181"/>
    <n v="4942.826"/>
    <n v="5.0510000000000002"/>
    <n v="91.587999999999994"/>
    <n v="29.989000000000001"/>
    <x v="1"/>
    <n v="23.234000000000002"/>
    <x v="0"/>
    <x v="2"/>
    <n v="436"/>
    <n v="507.65499999999997"/>
    <n v="105.08799999999999"/>
    <x v="2"/>
    <s v="Etching"/>
    <x v="174"/>
    <n v="1414"/>
    <n v="3641"/>
    <n v="5731"/>
    <m/>
    <n v="70.06"/>
    <s v="Si"/>
    <n v="51.140999999999998"/>
    <n v="1.0469999999999999"/>
    <x v="2"/>
    <x v="0"/>
    <n v="1.45158E+16"/>
    <n v="6.475248E+16"/>
    <n v="-8789590000000000"/>
    <n v="3.013753E+17"/>
    <n v="6.000017E+17"/>
    <n v="31810.414000000001"/>
    <n v="0.01"/>
    <n v="103.625"/>
    <n v="903"/>
    <n v="153"/>
    <n v="45"/>
    <x v="6"/>
    <s v="none"/>
    <n v="19.324577860000002"/>
    <x v="12"/>
  </r>
  <r>
    <n v="685"/>
    <x v="229"/>
    <s v="02-03-2019 ?? 9:04:30"/>
    <x v="7"/>
    <x v="11"/>
    <x v="0"/>
    <x v="0"/>
    <s v="wet"/>
    <n v="1038.6299379"/>
    <s v="O2"/>
    <n v="35.619999999999997"/>
    <n v="0.214"/>
    <n v="136"/>
    <n v="687.846"/>
    <x v="2"/>
    <s v="Photo"/>
    <n v="1.20187"/>
    <n v="14.619"/>
    <n v="15.22"/>
    <n v="19.995000000000001"/>
    <n v="200.215"/>
    <n v="90"/>
    <n v="501.31799999999998"/>
    <n v="4003.6439999999998"/>
    <n v="5042.424"/>
    <n v="4.9909999999999997"/>
    <n v="93.320999999999998"/>
    <n v="29.998000000000001"/>
    <x v="1"/>
    <n v="43.331000000000003"/>
    <x v="0"/>
    <x v="1"/>
    <n v="436"/>
    <n v="527.072"/>
    <n v="108.099"/>
    <x v="2"/>
    <s v="Etching"/>
    <x v="175"/>
    <n v="1505"/>
    <n v="3677"/>
    <n v="5699"/>
    <m/>
    <n v="70.423000000000002"/>
    <s v="Si"/>
    <n v="52.148000000000003"/>
    <n v="1.0329999999999999"/>
    <x v="2"/>
    <x v="0"/>
    <n v="7240550000000000"/>
    <n v="1.962224E+17"/>
    <n v="5.409661E+17"/>
    <n v="2.963401E+17"/>
    <n v="6.000004E+17"/>
    <n v="32590.44"/>
    <n v="0.01"/>
    <n v="106.173"/>
    <n v="915"/>
    <n v="154"/>
    <n v="161"/>
    <x v="7"/>
    <s v="none"/>
    <n v="11.069418389999999"/>
    <x v="12"/>
  </r>
  <r>
    <n v="701"/>
    <x v="230"/>
    <s v="04-03-2019 ?? 9:04:30"/>
    <x v="8"/>
    <x v="14"/>
    <x v="0"/>
    <x v="0"/>
    <s v="dry"/>
    <n v="988.75237674000005"/>
    <s v="O2"/>
    <n v="31.82"/>
    <n v="0.20599999999999999"/>
    <n v="144"/>
    <n v="699.27"/>
    <x v="2"/>
    <s v="Photo"/>
    <n v="1.3963699999999999"/>
    <n v="16.209"/>
    <n v="14.952999999999999"/>
    <n v="19.998999999999999"/>
    <n v="198.45500000000001"/>
    <n v="90"/>
    <n v="502.39100000000002"/>
    <n v="4037.819"/>
    <n v="4928.4470000000001"/>
    <n v="5.1150000000000002"/>
    <n v="93.171999999999997"/>
    <n v="29.998999999999999"/>
    <x v="1"/>
    <n v="39.984999999999999"/>
    <x v="0"/>
    <x v="0"/>
    <n v="365"/>
    <n v="530.61"/>
    <n v="107.08499999999999"/>
    <x v="2"/>
    <s v="Etching"/>
    <x v="120"/>
    <n v="1634"/>
    <n v="3685"/>
    <n v="5727"/>
    <m/>
    <n v="72.003"/>
    <s v="Si"/>
    <n v="51.716000000000001"/>
    <n v="0.99399999999999999"/>
    <x v="2"/>
    <x v="0"/>
    <n v="5169398000000000"/>
    <n v="1.708637E+16"/>
    <n v="7.528468E+17"/>
    <n v="2.999035E+17"/>
    <n v="5.999968E+17"/>
    <n v="31639.317999999999"/>
    <n v="0.01"/>
    <n v="103.843"/>
    <n v="902"/>
    <n v="155"/>
    <n v="139"/>
    <x v="8"/>
    <s v="none"/>
    <n v="17.073170730000001"/>
    <x v="12"/>
  </r>
  <r>
    <n v="710"/>
    <x v="231"/>
    <s v="04-03-2019 ?? 9:04:30"/>
    <x v="8"/>
    <x v="12"/>
    <x v="0"/>
    <x v="0"/>
    <s v="wet"/>
    <n v="1223.7010226"/>
    <s v="O2"/>
    <n v="41.16"/>
    <n v="0.187"/>
    <n v="76"/>
    <n v="717.38900000000001"/>
    <x v="2"/>
    <s v="Photo"/>
    <n v="1.0581199999999999"/>
    <n v="12.361000000000001"/>
    <n v="14.928000000000001"/>
    <n v="20"/>
    <n v="206.01"/>
    <n v="90"/>
    <n v="505.745"/>
    <n v="3960.6260000000002"/>
    <n v="4922.9660000000003"/>
    <n v="4.9340000000000002"/>
    <n v="90.13"/>
    <n v="29.989000000000001"/>
    <x v="1"/>
    <n v="53.030999999999999"/>
    <x v="0"/>
    <x v="1"/>
    <n v="436"/>
    <n v="514.87800000000004"/>
    <n v="108.65900000000001"/>
    <x v="2"/>
    <s v="Etching"/>
    <x v="55"/>
    <n v="1432"/>
    <n v="3653"/>
    <n v="5720"/>
    <m/>
    <n v="70.441000000000003"/>
    <s v="Si"/>
    <n v="51.746000000000002"/>
    <n v="1.0109999999999999"/>
    <x v="2"/>
    <x v="0"/>
    <n v="2624234000000000"/>
    <n v="7.244912E+16"/>
    <n v="5.998456E+17"/>
    <n v="3.01059E+17"/>
    <n v="6.000021E+17"/>
    <n v="30830.93"/>
    <n v="0.01"/>
    <n v="103.348"/>
    <n v="896"/>
    <n v="153"/>
    <n v="49"/>
    <x v="8"/>
    <s v="none"/>
    <n v="19.512195120000001"/>
    <x v="12"/>
  </r>
  <r>
    <n v="718"/>
    <x v="232"/>
    <s v="05-03-2019 ?? 9:04:30"/>
    <x v="24"/>
    <x v="18"/>
    <x v="0"/>
    <x v="0"/>
    <s v="dry"/>
    <n v="1067.2816233000001"/>
    <s v="H2O"/>
    <n v="40.33"/>
    <n v="0.19600000000000001"/>
    <n v="112"/>
    <n v="699.47400000000005"/>
    <x v="2"/>
    <s v="Photo"/>
    <n v="1.7477"/>
    <n v="13.475"/>
    <n v="15.090999999999999"/>
    <n v="19.995000000000001"/>
    <n v="199.27600000000001"/>
    <n v="90.001000000000005"/>
    <n v="500.85399999999998"/>
    <n v="4041.0329999999999"/>
    <n v="4968.5129999999999"/>
    <n v="4.8929999999999998"/>
    <n v="93.915000000000006"/>
    <n v="30.006"/>
    <x v="1"/>
    <n v="41.795999999999999"/>
    <x v="0"/>
    <x v="2"/>
    <n v="365"/>
    <n v="496.30399999999997"/>
    <n v="108.19799999999999"/>
    <x v="2"/>
    <s v="Etching"/>
    <x v="60"/>
    <n v="1517"/>
    <n v="3613"/>
    <n v="5723"/>
    <m/>
    <n v="70.287000000000006"/>
    <s v="Si"/>
    <n v="50.762"/>
    <n v="1.0549999999999999"/>
    <x v="2"/>
    <x v="0"/>
    <n v="1.801011E+16"/>
    <n v="9.519184E+16"/>
    <n v="6.150629E+17"/>
    <n v="2.998543E+17"/>
    <n v="5.999992E+17"/>
    <n v="31068.324000000001"/>
    <n v="0.01"/>
    <n v="101.929"/>
    <n v="903"/>
    <n v="152"/>
    <n v="46"/>
    <x v="18"/>
    <s v="none"/>
    <n v="20.262664170000001"/>
    <x v="12"/>
  </r>
  <r>
    <n v="727"/>
    <x v="233"/>
    <s v="06-03-2019 ?? 9:04:30"/>
    <x v="9"/>
    <x v="13"/>
    <x v="0"/>
    <x v="0"/>
    <s v="dry"/>
    <n v="871.97502600999997"/>
    <s v="O2"/>
    <n v="22.11"/>
    <n v="0.217"/>
    <n v="224"/>
    <n v="713.45399999999995"/>
    <x v="2"/>
    <s v="Photo"/>
    <n v="0.83433999999999997"/>
    <n v="16.87"/>
    <n v="14.996"/>
    <n v="20.001000000000001"/>
    <n v="200.33799999999999"/>
    <n v="90"/>
    <n v="500.33800000000002"/>
    <n v="4006.7510000000002"/>
    <n v="5008.4380000000001"/>
    <n v="5.0090000000000003"/>
    <n v="91.771000000000001"/>
    <n v="29.995000000000001"/>
    <x v="1"/>
    <n v="29.905999999999999"/>
    <x v="0"/>
    <x v="0"/>
    <n v="436"/>
    <n v="550.45699999999999"/>
    <n v="108.913"/>
    <x v="2"/>
    <s v="Etching"/>
    <x v="176"/>
    <n v="1311"/>
    <n v="3635"/>
    <n v="5721"/>
    <m/>
    <n v="71.344999999999999"/>
    <s v="Si"/>
    <n v="51.631999999999998"/>
    <n v="1.0409999999999999"/>
    <x v="2"/>
    <x v="0"/>
    <n v="1.551815E+16"/>
    <n v="1.547694E+17"/>
    <n v="7.150941E+17"/>
    <n v="3.000824E+17"/>
    <n v="5.999989E+17"/>
    <n v="32300.312999999998"/>
    <n v="0.01"/>
    <n v="104.08"/>
    <n v="917"/>
    <n v="156"/>
    <n v="18"/>
    <x v="9"/>
    <s v="none"/>
    <n v="17.63602251"/>
    <x v="12"/>
  </r>
  <r>
    <n v="736"/>
    <x v="234"/>
    <s v="07-03-2019 ?? 9:04:30"/>
    <x v="25"/>
    <x v="13"/>
    <x v="0"/>
    <x v="0"/>
    <s v="dry"/>
    <n v="871.47482083"/>
    <s v="O2"/>
    <n v="22.13"/>
    <n v="0.21299999999999999"/>
    <n v="220"/>
    <n v="709.94899999999996"/>
    <x v="2"/>
    <s v="Photo"/>
    <n v="0.57504999999999995"/>
    <n v="16.867999999999999"/>
    <n v="15.11"/>
    <n v="20"/>
    <n v="202.85499999999999"/>
    <n v="89.998999999999995"/>
    <n v="502.85500000000002"/>
    <n v="4057.107"/>
    <n v="5071.384"/>
    <n v="5.0599999999999996"/>
    <n v="92.944999999999993"/>
    <n v="29.995999999999999"/>
    <x v="1"/>
    <n v="19.408000000000001"/>
    <x v="0"/>
    <x v="0"/>
    <n v="436"/>
    <n v="550.221"/>
    <n v="107.745"/>
    <x v="2"/>
    <s v="Etching"/>
    <x v="177"/>
    <n v="1422"/>
    <n v="3631"/>
    <n v="5703"/>
    <m/>
    <n v="70.995000000000005"/>
    <s v="Si"/>
    <n v="50.933999999999997"/>
    <n v="1.0229999999999999"/>
    <x v="2"/>
    <x v="0"/>
    <n v="4912515000000000"/>
    <n v="3.957131E+16"/>
    <n v="9.833466E+16"/>
    <n v="3.011668E+17"/>
    <n v="6.000004E+17"/>
    <n v="32302.152999999998"/>
    <n v="0.01"/>
    <n v="102.33499999999999"/>
    <n v="916"/>
    <n v="154"/>
    <n v="18"/>
    <x v="19"/>
    <s v="none"/>
    <n v="21.575984989999998"/>
    <x v="12"/>
  </r>
  <r>
    <n v="745"/>
    <x v="235"/>
    <s v="08-03-2019 ?? 9:04:30"/>
    <x v="10"/>
    <x v="19"/>
    <x v="0"/>
    <x v="0"/>
    <s v="dry"/>
    <n v="871.88710536999997"/>
    <s v="O2"/>
    <n v="22.16"/>
    <n v="0.216"/>
    <n v="223"/>
    <n v="712.49099999999999"/>
    <x v="2"/>
    <s v="Photo"/>
    <n v="0.92205999999999999"/>
    <n v="17.288"/>
    <n v="14.912000000000001"/>
    <n v="20.001000000000001"/>
    <n v="204.47499999999999"/>
    <n v="90"/>
    <n v="504.47500000000002"/>
    <n v="4089.491"/>
    <n v="5111.8639999999996"/>
    <n v="5.0999999999999996"/>
    <n v="93.337999999999994"/>
    <n v="29.998999999999999"/>
    <x v="1"/>
    <n v="34.835000000000001"/>
    <x v="0"/>
    <x v="0"/>
    <n v="436"/>
    <n v="547.62699999999995"/>
    <n v="109.378"/>
    <x v="2"/>
    <s v="Etching"/>
    <x v="91"/>
    <n v="1482"/>
    <n v="3643"/>
    <n v="5709"/>
    <m/>
    <n v="71.248999999999995"/>
    <s v="Si"/>
    <n v="51.734999999999999"/>
    <n v="1.0429999999999999"/>
    <x v="2"/>
    <x v="0"/>
    <n v="1.535906E+16"/>
    <n v="5.107125E+16"/>
    <n v="1.430288E+16"/>
    <n v="2.99028E+17"/>
    <n v="5.999997E+17"/>
    <n v="32298.65"/>
    <n v="0.01"/>
    <n v="104.337"/>
    <n v="927"/>
    <n v="157"/>
    <n v="135"/>
    <x v="10"/>
    <s v="none"/>
    <n v="16.885553470000001"/>
    <x v="12"/>
  </r>
  <r>
    <n v="753"/>
    <x v="236"/>
    <s v="17-02-2019 ?? 9:04:30"/>
    <x v="26"/>
    <x v="26"/>
    <x v="0"/>
    <x v="0"/>
    <s v="dry"/>
    <n v="871.60297664999996"/>
    <s v="O2"/>
    <n v="22.1"/>
    <n v="0.21299999999999999"/>
    <n v="220"/>
    <n v="709.91499999999996"/>
    <x v="2"/>
    <s v="Photo"/>
    <n v="0.96194000000000002"/>
    <n v="16.114999999999998"/>
    <n v="15.000999999999999"/>
    <n v="20"/>
    <n v="204.024"/>
    <n v="90.001000000000005"/>
    <n v="504.024"/>
    <n v="4080.471"/>
    <n v="5100.5879999999997"/>
    <n v="5.0960000000000001"/>
    <n v="92.998000000000005"/>
    <n v="30.001000000000001"/>
    <x v="1"/>
    <n v="30.716000000000001"/>
    <x v="0"/>
    <x v="0"/>
    <n v="436"/>
    <n v="540.64"/>
    <n v="109.151"/>
    <x v="2"/>
    <s v="Etching"/>
    <x v="178"/>
    <n v="1398"/>
    <n v="3633"/>
    <n v="5722"/>
    <m/>
    <n v="70.991"/>
    <s v="Si"/>
    <n v="51.914999999999999"/>
    <n v="1.048"/>
    <x v="2"/>
    <x v="0"/>
    <n v="4872303000000000"/>
    <n v="1.44659E+16"/>
    <n v="2.917002E+17"/>
    <n v="3.022345E+17"/>
    <n v="5.999988E+17"/>
    <n v="32296.958999999999"/>
    <n v="0.01"/>
    <n v="104.78700000000001"/>
    <n v="923"/>
    <n v="157"/>
    <n v="48"/>
    <x v="0"/>
    <s v="none"/>
    <n v="14.446529079999999"/>
    <x v="12"/>
  </r>
  <r>
    <n v="762"/>
    <x v="237"/>
    <s v="18-02-2019 ?? 9:04:30"/>
    <x v="11"/>
    <x v="3"/>
    <x v="0"/>
    <x v="0"/>
    <s v="dry"/>
    <n v="871.69534277000002"/>
    <s v="O2"/>
    <n v="22.15"/>
    <n v="0.217"/>
    <n v="224"/>
    <n v="713.596"/>
    <x v="2"/>
    <s v="Photo"/>
    <n v="0.53090999999999999"/>
    <n v="15.997"/>
    <n v="14.99"/>
    <n v="20.001000000000001"/>
    <n v="201.79"/>
    <n v="89.998999999999995"/>
    <n v="501.79"/>
    <n v="4035.8"/>
    <n v="5044.75"/>
    <n v="5.048"/>
    <n v="92.168000000000006"/>
    <n v="29.998999999999999"/>
    <x v="1"/>
    <n v="21.393000000000001"/>
    <x v="0"/>
    <x v="0"/>
    <n v="436"/>
    <n v="557.19500000000005"/>
    <n v="107.739"/>
    <x v="2"/>
    <s v="Etching"/>
    <x v="179"/>
    <n v="1304"/>
    <n v="3635"/>
    <n v="5721"/>
    <m/>
    <n v="71.36"/>
    <s v="Si"/>
    <n v="51.265000000000001"/>
    <n v="1.032"/>
    <x v="2"/>
    <x v="0"/>
    <n v="1.706262E+16"/>
    <n v="1.653372E+17"/>
    <n v="1.18708E+17"/>
    <n v="3.000338E+17"/>
    <n v="5.999988E+17"/>
    <n v="32299.416000000001"/>
    <n v="0.01"/>
    <n v="103.163"/>
    <n v="917"/>
    <n v="155"/>
    <n v="18"/>
    <x v="11"/>
    <s v="none"/>
    <n v="11.069418389999999"/>
    <x v="12"/>
  </r>
  <r>
    <n v="770"/>
    <x v="238"/>
    <s v="19-02-2019 ?? 9:04:30"/>
    <x v="27"/>
    <x v="9"/>
    <x v="0"/>
    <x v="0"/>
    <s v="dry"/>
    <n v="872.31454842000005"/>
    <s v="O2"/>
    <n v="22.24"/>
    <n v="0.20799999999999999"/>
    <n v="215"/>
    <n v="704.74599999999998"/>
    <x v="2"/>
    <s v="Photo"/>
    <n v="0.92620000000000002"/>
    <n v="17.457000000000001"/>
    <n v="15.071"/>
    <n v="20.004999999999999"/>
    <n v="204.56"/>
    <n v="90"/>
    <n v="504.56"/>
    <n v="4091.194"/>
    <n v="5113.9920000000002"/>
    <n v="5.1349999999999998"/>
    <n v="93.751999999999995"/>
    <n v="30.007999999999999"/>
    <x v="1"/>
    <n v="45.628999999999998"/>
    <x v="0"/>
    <x v="0"/>
    <n v="436"/>
    <n v="557.68700000000001"/>
    <n v="110.149"/>
    <x v="2"/>
    <s v="Etching"/>
    <x v="180"/>
    <n v="1473"/>
    <n v="3638"/>
    <n v="5689"/>
    <m/>
    <n v="70.474999999999994"/>
    <s v="Si"/>
    <n v="52.298999999999999"/>
    <n v="1.0569999999999999"/>
    <x v="2"/>
    <x v="0"/>
    <n v="5488270000000000"/>
    <n v="4565799000000"/>
    <n v="7819961000000"/>
    <n v="2.993609E+17"/>
    <n v="6.000007E+17"/>
    <n v="32499.974999999999"/>
    <n v="0.01"/>
    <n v="105.747"/>
    <n v="915"/>
    <n v="159"/>
    <n v="126"/>
    <x v="1"/>
    <s v="none"/>
    <n v="14.07129456"/>
    <x v="12"/>
  </r>
  <r>
    <n v="779"/>
    <x v="239"/>
    <s v="20-02-2019 ?? 9:04:30"/>
    <x v="12"/>
    <x v="10"/>
    <x v="0"/>
    <x v="0"/>
    <s v="dry"/>
    <n v="872.57410594999999"/>
    <s v="O2"/>
    <n v="22.22"/>
    <n v="0.215"/>
    <n v="222"/>
    <n v="711.58900000000006"/>
    <x v="2"/>
    <s v="Photo"/>
    <n v="1.12588"/>
    <n v="17.477"/>
    <n v="15.047000000000001"/>
    <n v="19.995000000000001"/>
    <n v="204.166"/>
    <n v="90"/>
    <n v="504.166"/>
    <n v="4083.317"/>
    <n v="5104.1459999999997"/>
    <n v="5.1239999999999997"/>
    <n v="93.62"/>
    <n v="30.015999999999998"/>
    <x v="1"/>
    <n v="50.42"/>
    <x v="0"/>
    <x v="1"/>
    <n v="405"/>
    <n v="508.17"/>
    <n v="110.49299999999999"/>
    <x v="2"/>
    <s v="Etching"/>
    <x v="181"/>
    <n v="1462"/>
    <n v="3646"/>
    <n v="5689"/>
    <m/>
    <n v="71.159000000000006"/>
    <s v="Si"/>
    <n v="52.222999999999999"/>
    <n v="1.056"/>
    <x v="2"/>
    <x v="0"/>
    <n v="1.471552E+16"/>
    <n v="9.321484E+16"/>
    <n v="3.755852E+17"/>
    <n v="3.015234E+17"/>
    <n v="5.999998E+17"/>
    <n v="32302.162"/>
    <n v="0.01"/>
    <n v="105.55800000000001"/>
    <n v="909"/>
    <n v="158"/>
    <n v="126"/>
    <x v="12"/>
    <s v="none"/>
    <n v="18.574108819999999"/>
    <x v="12"/>
  </r>
  <r>
    <n v="787"/>
    <x v="240"/>
    <s v="21-02-2019 ?? 9:04:30"/>
    <x v="13"/>
    <x v="11"/>
    <x v="0"/>
    <x v="0"/>
    <s v="dry"/>
    <n v="874.87330930999997"/>
    <s v="O2"/>
    <n v="22.41"/>
    <n v="0.22700000000000001"/>
    <n v="234"/>
    <n v="723.19200000000001"/>
    <x v="2"/>
    <s v="Photo"/>
    <n v="2.0680999999999998"/>
    <n v="17.399000000000001"/>
    <n v="14.920999999999999"/>
    <n v="19.998999999999999"/>
    <n v="194.58500000000001"/>
    <n v="90.001000000000005"/>
    <n v="494.58499999999998"/>
    <n v="3891.703"/>
    <n v="4864.6289999999999"/>
    <n v="4.875"/>
    <n v="88.603999999999999"/>
    <n v="30.004999999999999"/>
    <x v="1"/>
    <n v="57.834000000000003"/>
    <x v="0"/>
    <x v="1"/>
    <n v="405"/>
    <n v="515.07899999999995"/>
    <n v="108.066"/>
    <x v="2"/>
    <s v="Etching"/>
    <x v="182"/>
    <n v="1643"/>
    <n v="3691"/>
    <n v="5702"/>
    <m/>
    <n v="72.319000000000003"/>
    <s v="Si"/>
    <n v="51.308"/>
    <n v="1.0329999999999999"/>
    <x v="2"/>
    <x v="0"/>
    <n v="4187771000000000"/>
    <n v="125156600000000"/>
    <n v="5415955000000"/>
    <n v="3.002737E+17"/>
    <n v="6.000004E+17"/>
    <n v="32050.474999999999"/>
    <n v="0.01"/>
    <n v="103.27"/>
    <n v="923"/>
    <n v="155"/>
    <n v="495"/>
    <x v="2"/>
    <s v="[['Random']]"/>
    <n v="45.77861163"/>
    <x v="12"/>
  </r>
  <r>
    <n v="795"/>
    <x v="241"/>
    <s v="22-02-2019 ?? 9:04:30"/>
    <x v="28"/>
    <x v="23"/>
    <x v="0"/>
    <x v="0"/>
    <s v="dry"/>
    <n v="874.49514003000002"/>
    <s v="O2"/>
    <n v="22.46"/>
    <n v="0.223"/>
    <n v="230"/>
    <n v="720.149"/>
    <x v="2"/>
    <s v="Photo"/>
    <n v="0.94320999999999999"/>
    <n v="17.192"/>
    <n v="14.959"/>
    <n v="20.003"/>
    <n v="200.52500000000001"/>
    <n v="90.001000000000005"/>
    <n v="500.52499999999998"/>
    <n v="4010.5"/>
    <n v="5013.125"/>
    <n v="5.01"/>
    <n v="91.537999999999997"/>
    <n v="29.994"/>
    <x v="1"/>
    <n v="48.472000000000001"/>
    <x v="0"/>
    <x v="1"/>
    <n v="405"/>
    <n v="508.75200000000001"/>
    <n v="110.23099999999999"/>
    <x v="2"/>
    <s v="Etching"/>
    <x v="158"/>
    <n v="1427"/>
    <n v="3667"/>
    <n v="5752"/>
    <m/>
    <n v="72.015000000000001"/>
    <s v="Si"/>
    <n v="52.325000000000003"/>
    <n v="1.0580000000000001"/>
    <x v="2"/>
    <x v="0"/>
    <n v="1.534502E+16"/>
    <n v="8.621582E+16"/>
    <n v="9.198961E+17"/>
    <n v="3.001731E+17"/>
    <n v="6.000013E+17"/>
    <n v="32475.954000000002"/>
    <n v="0.01"/>
    <n v="105.81399999999999"/>
    <n v="860"/>
    <n v="159"/>
    <n v="129"/>
    <x v="13"/>
    <s v="none"/>
    <n v="17.073170730000001"/>
    <x v="12"/>
  </r>
  <r>
    <n v="804"/>
    <x v="242"/>
    <s v="23-02-2019 ?? 9:04:30"/>
    <x v="14"/>
    <x v="23"/>
    <x v="0"/>
    <x v="0"/>
    <s v="wet"/>
    <n v="1276.432217"/>
    <s v="H2O"/>
    <n v="44.89"/>
    <n v="0.223"/>
    <n v="30"/>
    <n v="721.87"/>
    <x v="2"/>
    <s v="Photo"/>
    <n v="0.89617999999999998"/>
    <n v="20.222999999999999"/>
    <n v="15.09"/>
    <n v="20.006"/>
    <n v="203.51"/>
    <n v="90"/>
    <n v="503.51"/>
    <n v="4070.1970000000001"/>
    <n v="5087.7470000000003"/>
    <n v="5.0949999999999998"/>
    <n v="92.6"/>
    <n v="29.998999999999999"/>
    <x v="1"/>
    <n v="46.634"/>
    <x v="0"/>
    <x v="1"/>
    <n v="405"/>
    <n v="508.483"/>
    <n v="109.768"/>
    <x v="2"/>
    <s v="Etching"/>
    <x v="26"/>
    <n v="1407"/>
    <n v="3665"/>
    <n v="5728"/>
    <m/>
    <n v="72.186999999999998"/>
    <s v="Si"/>
    <n v="51.97"/>
    <n v="1.0489999999999999"/>
    <x v="2"/>
    <x v="0"/>
    <n v="1.529045E+16"/>
    <n v="23739140000000"/>
    <n v="235443100000000"/>
    <n v="3.003612E+17"/>
    <n v="6.00002E+17"/>
    <n v="32423.19"/>
    <n v="0.01"/>
    <n v="104.926"/>
    <n v="860"/>
    <n v="157"/>
    <n v="93"/>
    <x v="3"/>
    <s v="none"/>
    <n v="15.38461538"/>
    <x v="12"/>
  </r>
  <r>
    <n v="812"/>
    <x v="243"/>
    <s v="24-02-2019 ?? 9:04:30"/>
    <x v="29"/>
    <x v="14"/>
    <x v="0"/>
    <x v="0"/>
    <s v="wet"/>
    <n v="1278.5025803999999"/>
    <s v="H2O"/>
    <n v="45.12"/>
    <n v="0.224"/>
    <n v="31"/>
    <n v="722.52499999999998"/>
    <x v="2"/>
    <s v="Photo"/>
    <n v="1.52756"/>
    <n v="19.276"/>
    <n v="15.02"/>
    <n v="19.998000000000001"/>
    <n v="197.261"/>
    <n v="90"/>
    <n v="497.26100000000002"/>
    <n v="3945.2139999999999"/>
    <n v="4931.5169999999998"/>
    <n v="4.944"/>
    <n v="89.903000000000006"/>
    <n v="30.013999999999999"/>
    <x v="1"/>
    <n v="52.115000000000002"/>
    <x v="0"/>
    <x v="1"/>
    <n v="405"/>
    <n v="518.52"/>
    <n v="108.78700000000001"/>
    <x v="2"/>
    <s v="Etching"/>
    <x v="183"/>
    <n v="1398"/>
    <n v="3656"/>
    <n v="5745"/>
    <m/>
    <n v="72.253"/>
    <s v="Si"/>
    <n v="51.478999999999999"/>
    <n v="1.0369999999999999"/>
    <x v="2"/>
    <x v="0"/>
    <n v="2329571000000000"/>
    <n v="361693100000000"/>
    <n v="1035153000000000"/>
    <n v="2.994054E+17"/>
    <n v="5.999998E+17"/>
    <n v="32771.764000000003"/>
    <n v="0.01"/>
    <n v="103.697"/>
    <n v="902"/>
    <n v="156"/>
    <n v="99"/>
    <x v="14"/>
    <s v="none"/>
    <n v="15.947467169999999"/>
    <x v="12"/>
  </r>
  <r>
    <n v="820"/>
    <x v="244"/>
    <s v="24-02-2019 ?? 9:04:30"/>
    <x v="29"/>
    <x v="0"/>
    <x v="0"/>
    <x v="0"/>
    <s v="wet"/>
    <n v="1281.3044213000001"/>
    <s v="H2O"/>
    <n v="45.75"/>
    <n v="0.22500000000000001"/>
    <n v="32"/>
    <n v="721.32899999999995"/>
    <x v="2"/>
    <s v="Photo"/>
    <n v="1.9729000000000001"/>
    <n v="13.227"/>
    <n v="14.846"/>
    <n v="20"/>
    <n v="194.69399999999999"/>
    <n v="89.998999999999995"/>
    <n v="494.69400000000002"/>
    <n v="3893.8789999999999"/>
    <n v="4867.348"/>
    <n v="4.8739999999999997"/>
    <n v="88.424000000000007"/>
    <n v="29.995000000000001"/>
    <x v="1"/>
    <n v="24.632999999999999"/>
    <x v="0"/>
    <x v="2"/>
    <n v="365"/>
    <n v="465.00400000000002"/>
    <n v="106.136"/>
    <x v="2"/>
    <s v="Etching"/>
    <x v="184"/>
    <n v="1419"/>
    <n v="3668"/>
    <n v="5731"/>
    <m/>
    <n v="72.132999999999996"/>
    <s v="Si"/>
    <n v="50.889000000000003"/>
    <n v="1.022"/>
    <x v="2"/>
    <x v="0"/>
    <n v="1.464149E+16"/>
    <n v="71009350000000"/>
    <n v="7.878307E+17"/>
    <n v="2.991476E+17"/>
    <n v="5.999983E+17"/>
    <n v="32449.883999999998"/>
    <n v="0.01"/>
    <n v="102.223"/>
    <n v="878"/>
    <n v="153"/>
    <n v="171"/>
    <x v="14"/>
    <s v="none"/>
    <n v="11.81988743"/>
    <x v="12"/>
  </r>
  <r>
    <n v="837"/>
    <x v="245"/>
    <s v="26-02-2019 ?? 9:04:30"/>
    <x v="30"/>
    <x v="18"/>
    <x v="0"/>
    <x v="0"/>
    <s v="wet"/>
    <n v="1271.3490469999999"/>
    <s v="H2O"/>
    <n v="44.59"/>
    <n v="0.21299999999999999"/>
    <n v="20"/>
    <n v="705.55700000000002"/>
    <x v="2"/>
    <s v="Photo"/>
    <n v="0.32865"/>
    <n v="13.491"/>
    <n v="15.066000000000001"/>
    <n v="19.998999999999999"/>
    <n v="201.95599999999999"/>
    <n v="90"/>
    <n v="501.95600000000002"/>
    <n v="4039.1109999999999"/>
    <n v="5048.8890000000001"/>
    <n v="5.05"/>
    <n v="93.15"/>
    <n v="29.995999999999999"/>
    <x v="1"/>
    <n v="26.405000000000001"/>
    <x v="0"/>
    <x v="2"/>
    <n v="365"/>
    <n v="473.30500000000001"/>
    <n v="105.48699999999999"/>
    <x v="2"/>
    <s v="Etching"/>
    <x v="185"/>
    <n v="1351"/>
    <n v="3628"/>
    <n v="5720"/>
    <m/>
    <n v="70.555999999999997"/>
    <s v="Si"/>
    <n v="50.313000000000002"/>
    <n v="1.008"/>
    <x v="2"/>
    <x v="0"/>
    <n v="1.515931E+16"/>
    <n v="1.515847E+17"/>
    <n v="9.067717E+17"/>
    <n v="2.995397E+17"/>
    <n v="5.999992E+17"/>
    <n v="31637.594000000001"/>
    <n v="0.01"/>
    <n v="100.782"/>
    <n v="908"/>
    <n v="151"/>
    <n v="6"/>
    <x v="15"/>
    <s v="none"/>
    <n v="15.57223265"/>
    <x v="12"/>
  </r>
  <r>
    <n v="845"/>
    <x v="246"/>
    <s v="27-02-2019 ?? 9:04:30"/>
    <x v="16"/>
    <x v="13"/>
    <x v="0"/>
    <x v="0"/>
    <s v="wet"/>
    <n v="1282.3030701"/>
    <s v="H2O"/>
    <n v="45.03"/>
    <n v="0.215"/>
    <n v="22"/>
    <n v="716.56399999999996"/>
    <x v="2"/>
    <s v="Photo"/>
    <n v="0.62090000000000001"/>
    <n v="11.254"/>
    <n v="15.093"/>
    <n v="20.006"/>
    <n v="200.86799999999999"/>
    <n v="90"/>
    <n v="500.86799999999999"/>
    <n v="4017.3609999999999"/>
    <n v="5021.7020000000002"/>
    <n v="5.0209999999999999"/>
    <n v="93.058000000000007"/>
    <n v="29.995000000000001"/>
    <x v="1"/>
    <n v="22.536999999999999"/>
    <x v="0"/>
    <x v="2"/>
    <n v="365"/>
    <n v="470.39600000000002"/>
    <n v="105.13200000000001"/>
    <x v="2"/>
    <s v="Etching"/>
    <x v="186"/>
    <n v="1359"/>
    <n v="3646"/>
    <n v="5719"/>
    <m/>
    <n v="71.656000000000006"/>
    <s v="Si"/>
    <n v="50.185000000000002"/>
    <n v="1.0049999999999999"/>
    <x v="2"/>
    <x v="0"/>
    <n v="1.961682E+16"/>
    <n v="864043400000000"/>
    <n v="77498110000000"/>
    <n v="2.993413E+17"/>
    <n v="6.000012E+17"/>
    <n v="32359.832999999999"/>
    <n v="0.01"/>
    <n v="100.46299999999999"/>
    <n v="884"/>
    <n v="151"/>
    <n v="18"/>
    <x v="5"/>
    <s v="none"/>
    <n v="12.57035647"/>
    <x v="12"/>
  </r>
  <r>
    <n v="573"/>
    <x v="247"/>
    <s v="17-02-2019 ?? 9:04:30"/>
    <x v="0"/>
    <x v="22"/>
    <x v="0"/>
    <x v="0"/>
    <s v="dry"/>
    <n v="1096.2418485999999"/>
    <s v="H2O"/>
    <n v="28.6"/>
    <n v="0.19900000000000001"/>
    <n v="291"/>
    <n v="696.43799999999999"/>
    <x v="2"/>
    <s v="Photo"/>
    <n v="1.4184600000000001"/>
    <n v="12.465"/>
    <n v="14.91"/>
    <n v="19.998000000000001"/>
    <n v="202.55799999999999"/>
    <n v="89.998999999999995"/>
    <n v="501.96699999999998"/>
    <n v="3957.0859999999998"/>
    <n v="5075.2650000000003"/>
    <n v="4.9649999999999999"/>
    <n v="92.358999999999995"/>
    <n v="30.01"/>
    <x v="2"/>
    <n v="33.838999999999999"/>
    <x v="0"/>
    <x v="0"/>
    <n v="436"/>
    <n v="492.09500000000003"/>
    <n v="106.18300000000001"/>
    <x v="0"/>
    <s v="Etching"/>
    <x v="187"/>
    <n v="1521"/>
    <n v="3653"/>
    <n v="5737"/>
    <m/>
    <n v="70.760999999999996"/>
    <s v="Si"/>
    <n v="51.052999999999997"/>
    <n v="1.022"/>
    <x v="0"/>
    <x v="0"/>
    <n v="1.292303E+16"/>
    <n v="9.883959E+16"/>
    <n v="2.291419E+17"/>
    <n v="3.015216E+17"/>
    <n v="6.000005E+17"/>
    <n v="31776.156999999999"/>
    <n v="0.01"/>
    <n v="104.328"/>
    <n v="885"/>
    <n v="153"/>
    <n v="92"/>
    <x v="0"/>
    <s v="none"/>
    <m/>
    <x v="13"/>
  </r>
  <r>
    <n v="589"/>
    <x v="248"/>
    <s v="19-02-2019 ?? 9:04:30"/>
    <x v="1"/>
    <x v="5"/>
    <x v="0"/>
    <x v="0"/>
    <s v="dry"/>
    <n v="1090.3479898000001"/>
    <s v="H2O"/>
    <n v="48.42"/>
    <n v="0.21299999999999999"/>
    <n v="205"/>
    <n v="711.35"/>
    <x v="2"/>
    <s v="Photo"/>
    <n v="0.65542"/>
    <n v="12.891"/>
    <n v="14.913"/>
    <n v="19.998000000000001"/>
    <n v="199.5"/>
    <n v="90"/>
    <n v="505.25700000000001"/>
    <n v="4033.2080000000001"/>
    <n v="5053.1880000000001"/>
    <n v="4.9619999999999997"/>
    <n v="92.134"/>
    <n v="29.994"/>
    <x v="2"/>
    <n v="32.502000000000002"/>
    <x v="0"/>
    <x v="2"/>
    <n v="365"/>
    <n v="543.87400000000002"/>
    <n v="108.191"/>
    <x v="0"/>
    <s v="Etching"/>
    <x v="188"/>
    <n v="1466"/>
    <n v="3657"/>
    <n v="5724"/>
    <m/>
    <n v="69.269000000000005"/>
    <s v="Si"/>
    <n v="51.914999999999999"/>
    <n v="1.03"/>
    <x v="0"/>
    <x v="0"/>
    <n v="1.195726E+16"/>
    <n v="1.313269E+17"/>
    <n v="2.833237E+17"/>
    <n v="3.002037E+17"/>
    <n v="6.00001E+17"/>
    <n v="33101.495999999999"/>
    <n v="0.01"/>
    <n v="100.91500000000001"/>
    <n v="866"/>
    <n v="150"/>
    <n v="102"/>
    <x v="1"/>
    <s v="none"/>
    <m/>
    <x v="13"/>
  </r>
  <r>
    <n v="603"/>
    <x v="249"/>
    <s v="20-02-2019 ?? 9:04:30"/>
    <x v="18"/>
    <x v="7"/>
    <x v="0"/>
    <x v="0"/>
    <s v="wet"/>
    <n v="959.51710267999999"/>
    <s v="H2O"/>
    <n v="28.78"/>
    <n v="0.19800000000000001"/>
    <n v="51"/>
    <n v="709.928"/>
    <x v="2"/>
    <s v="Photo"/>
    <n v="1.12382"/>
    <n v="15.226000000000001"/>
    <n v="14.986000000000001"/>
    <n v="20"/>
    <n v="197.80600000000001"/>
    <n v="90.001000000000005"/>
    <n v="497.61500000000001"/>
    <n v="4015.7370000000001"/>
    <n v="4900.1369999999997"/>
    <n v="5.0199999999999996"/>
    <n v="94.281999999999996"/>
    <n v="29.99"/>
    <x v="2"/>
    <n v="40.31"/>
    <x v="0"/>
    <x v="0"/>
    <n v="365"/>
    <n v="520.21"/>
    <n v="107.258"/>
    <x v="0"/>
    <s v="Etching"/>
    <x v="189"/>
    <n v="1412"/>
    <n v="3655"/>
    <n v="5748"/>
    <m/>
    <n v="70.075999999999993"/>
    <s v="Si"/>
    <n v="50.463999999999999"/>
    <n v="1.0149999999999999"/>
    <x v="0"/>
    <x v="0"/>
    <n v="7300655000000000"/>
    <n v="5.355197E+16"/>
    <n v="5.480673E+17"/>
    <n v="3.013061E+17"/>
    <n v="6.000008E+17"/>
    <n v="31857.972000000002"/>
    <n v="0.01"/>
    <n v="103.834"/>
    <n v="916"/>
    <n v="153"/>
    <n v="40"/>
    <x v="12"/>
    <s v="none"/>
    <m/>
    <x v="13"/>
  </r>
  <r>
    <n v="620"/>
    <x v="250"/>
    <s v="22-02-2019 ?? 9:04:30"/>
    <x v="19"/>
    <x v="24"/>
    <x v="0"/>
    <x v="0"/>
    <s v="wet"/>
    <n v="1151.5609257000001"/>
    <s v="H2O"/>
    <n v="32.18"/>
    <n v="0.20599999999999999"/>
    <n v="104"/>
    <n v="708.26700000000005"/>
    <x v="2"/>
    <s v="Photo"/>
    <n v="1.65988"/>
    <n v="13.311"/>
    <n v="14.958"/>
    <n v="20.001000000000001"/>
    <n v="201.381"/>
    <n v="90.001000000000005"/>
    <n v="497.00799999999998"/>
    <n v="4017.5259999999998"/>
    <n v="5046.2240000000002"/>
    <n v="5.0430000000000001"/>
    <n v="93.138999999999996"/>
    <n v="29.99"/>
    <x v="2"/>
    <n v="56.531999999999996"/>
    <x v="0"/>
    <x v="0"/>
    <n v="365"/>
    <n v="511.82600000000002"/>
    <n v="108.456"/>
    <x v="0"/>
    <s v="Etching"/>
    <x v="190"/>
    <n v="1436"/>
    <n v="3651"/>
    <n v="5704"/>
    <m/>
    <n v="71.438000000000002"/>
    <s v="Si"/>
    <n v="50.622999999999998"/>
    <n v="1.01"/>
    <x v="0"/>
    <x v="0"/>
    <n v="2.211565E+16"/>
    <n v="1.513381E+17"/>
    <n v="4.067692E+17"/>
    <n v="3.010757E+17"/>
    <n v="5.999996E+17"/>
    <n v="31872.383999999998"/>
    <n v="0.01"/>
    <n v="104.51600000000001"/>
    <n v="898"/>
    <n v="152"/>
    <n v="71"/>
    <x v="13"/>
    <s v="none"/>
    <n v="18.574108819999999"/>
    <x v="13"/>
  </r>
  <r>
    <n v="638"/>
    <x v="251"/>
    <s v="24-02-2019 ?? 9:04:30"/>
    <x v="20"/>
    <x v="13"/>
    <x v="0"/>
    <x v="0"/>
    <s v="wet"/>
    <n v="991.64329611000005"/>
    <s v="H2O"/>
    <n v="31.65"/>
    <n v="0.22600000000000001"/>
    <n v="126"/>
    <n v="720.76499999999999"/>
    <x v="2"/>
    <s v="Photo"/>
    <n v="1.11399"/>
    <n v="17.055"/>
    <n v="14.949"/>
    <n v="20.001999999999999"/>
    <n v="202.93600000000001"/>
    <n v="89.998999999999995"/>
    <n v="503.762"/>
    <n v="4000.9360000000001"/>
    <n v="5011.9309999999996"/>
    <n v="4.9649999999999999"/>
    <n v="92.194999999999993"/>
    <n v="29.998999999999999"/>
    <x v="2"/>
    <n v="36.332000000000001"/>
    <x v="0"/>
    <x v="0"/>
    <n v="436"/>
    <n v="509.58499999999998"/>
    <n v="107.265"/>
    <x v="0"/>
    <s v="Etching"/>
    <x v="129"/>
    <n v="1455"/>
    <n v="3656"/>
    <n v="5714"/>
    <m/>
    <n v="70.933999999999997"/>
    <s v="Si"/>
    <n v="51.142000000000003"/>
    <n v="1.032"/>
    <x v="0"/>
    <x v="0"/>
    <n v="1.074804E+16"/>
    <n v="1.773422E+17"/>
    <n v="1.102313E+18"/>
    <n v="3.000273E+17"/>
    <n v="5.999992E+17"/>
    <n v="31307.493999999999"/>
    <n v="0.01"/>
    <n v="102.62"/>
    <n v="899"/>
    <n v="154"/>
    <n v="114"/>
    <x v="14"/>
    <s v="none"/>
    <n v="15.75984991"/>
    <x v="13"/>
  </r>
  <r>
    <n v="652"/>
    <x v="252"/>
    <s v="26-02-2019 ?? 9:04:30"/>
    <x v="21"/>
    <x v="9"/>
    <x v="0"/>
    <x v="0"/>
    <s v="dry"/>
    <n v="1115.1566078999999"/>
    <s v="O2"/>
    <n v="33.880000000000003"/>
    <n v="0.2"/>
    <n v="126"/>
    <n v="709.78"/>
    <x v="2"/>
    <s v="Photo"/>
    <n v="0.65280000000000005"/>
    <n v="12.263999999999999"/>
    <n v="15.148999999999999"/>
    <n v="19.995999999999999"/>
    <n v="203.65700000000001"/>
    <n v="89.998000000000005"/>
    <n v="502.86"/>
    <n v="4081.9589999999998"/>
    <n v="4965.5259999999998"/>
    <n v="5.0410000000000004"/>
    <n v="92.061000000000007"/>
    <n v="30.007000000000001"/>
    <x v="2"/>
    <n v="31.509"/>
    <x v="0"/>
    <x v="0"/>
    <n v="365"/>
    <n v="536.32100000000003"/>
    <n v="107.524"/>
    <x v="0"/>
    <s v="Etching"/>
    <x v="117"/>
    <n v="1472"/>
    <n v="3658"/>
    <n v="5727"/>
    <m/>
    <n v="71.265000000000001"/>
    <s v="Si"/>
    <n v="51.036000000000001"/>
    <n v="1.024"/>
    <x v="0"/>
    <x v="0"/>
    <n v="8473165000000000"/>
    <n v="7.007032E+16"/>
    <n v="5.183482E+17"/>
    <n v="2.994125E+17"/>
    <n v="5.999993E+17"/>
    <n v="31352.584999999999"/>
    <n v="0.01"/>
    <n v="103.491"/>
    <n v="909"/>
    <n v="155"/>
    <n v="84"/>
    <x v="15"/>
    <s v="none"/>
    <n v="18.38649156"/>
    <x v="13"/>
  </r>
  <r>
    <n v="669"/>
    <x v="253"/>
    <s v="28-02-2019 ?? 9:04:30"/>
    <x v="22"/>
    <x v="25"/>
    <x v="0"/>
    <x v="0"/>
    <s v="dry"/>
    <n v="1160.3504386"/>
    <s v="O2"/>
    <n v="34.56"/>
    <n v="0.19900000000000001"/>
    <n v="18"/>
    <n v="710.197"/>
    <x v="2"/>
    <s v="Photo"/>
    <n v="1.0559799999999999"/>
    <n v="15.648"/>
    <n v="15.045999999999999"/>
    <n v="20.006"/>
    <n v="205.81200000000001"/>
    <n v="89.998999999999995"/>
    <n v="497.779"/>
    <n v="4043.2629999999999"/>
    <n v="5014.2430000000004"/>
    <n v="5.0389999999999997"/>
    <n v="92.480999999999995"/>
    <n v="30.001999999999999"/>
    <x v="2"/>
    <n v="37.552"/>
    <x v="0"/>
    <x v="1"/>
    <n v="405"/>
    <n v="506.096"/>
    <n v="105.545"/>
    <x v="0"/>
    <s v="Etching"/>
    <x v="191"/>
    <n v="1545"/>
    <n v="3662"/>
    <n v="5688"/>
    <m/>
    <n v="70.325999999999993"/>
    <s v="Si"/>
    <n v="51.204000000000001"/>
    <n v="1.0009999999999999"/>
    <x v="0"/>
    <x v="0"/>
    <n v="1.558933E+16"/>
    <n v="1.149982E+17"/>
    <n v="1.037519E+18"/>
    <n v="3.013341E+17"/>
    <n v="5.999995E+17"/>
    <n v="30345.646000000001"/>
    <n v="0.01"/>
    <n v="104.46"/>
    <n v="883"/>
    <n v="153"/>
    <n v="105"/>
    <x v="16"/>
    <s v="none"/>
    <n v="12.38273921"/>
    <x v="13"/>
  </r>
  <r>
    <n v="686"/>
    <x v="254"/>
    <s v="02-03-2019 ?? 9:04:30"/>
    <x v="7"/>
    <x v="22"/>
    <x v="0"/>
    <x v="0"/>
    <s v="dry"/>
    <n v="1091.6092027"/>
    <s v="H2O"/>
    <n v="35.15"/>
    <n v="0.21099999999999999"/>
    <n v="-6"/>
    <n v="703.87900000000002"/>
    <x v="2"/>
    <s v="Photo"/>
    <n v="0.81159000000000003"/>
    <n v="23.573"/>
    <n v="14.935"/>
    <n v="19.998999999999999"/>
    <n v="199.29599999999999"/>
    <n v="90"/>
    <n v="497.31299999999999"/>
    <n v="4011.2640000000001"/>
    <n v="5048.6890000000003"/>
    <n v="4.9710000000000001"/>
    <n v="92.585999999999999"/>
    <n v="30.007999999999999"/>
    <x v="2"/>
    <n v="22.994"/>
    <x v="0"/>
    <x v="0"/>
    <n v="365"/>
    <n v="528.80499999999995"/>
    <n v="107.31"/>
    <x v="0"/>
    <s v="Etching"/>
    <x v="192"/>
    <n v="1657"/>
    <n v="3669"/>
    <n v="5743"/>
    <m/>
    <n v="68.866"/>
    <s v="Si"/>
    <n v="50.064999999999998"/>
    <n v="1.004"/>
    <x v="0"/>
    <x v="0"/>
    <n v="9912448000000000"/>
    <n v="6.097084E+16"/>
    <n v="1.657218E+17"/>
    <n v="3.02399E+17"/>
    <n v="5.999988E+17"/>
    <n v="32202.196"/>
    <n v="0.01"/>
    <n v="103.67"/>
    <n v="882"/>
    <n v="153"/>
    <n v="145"/>
    <x v="7"/>
    <s v="none"/>
    <n v="15.57223265"/>
    <x v="13"/>
  </r>
  <r>
    <n v="702"/>
    <x v="255"/>
    <s v="04-03-2019 ?? 9:04:30"/>
    <x v="8"/>
    <x v="6"/>
    <x v="0"/>
    <x v="0"/>
    <s v="wet"/>
    <n v="1219.7771187000001"/>
    <s v="H2O"/>
    <n v="31.5"/>
    <n v="0.21299999999999999"/>
    <n v="125"/>
    <n v="715.86400000000003"/>
    <x v="2"/>
    <s v="Photo"/>
    <n v="0.46572000000000002"/>
    <n v="12.516"/>
    <n v="15.005000000000001"/>
    <n v="20.003"/>
    <n v="202.15199999999999"/>
    <n v="90"/>
    <n v="507.18299999999999"/>
    <n v="4005.84"/>
    <n v="4988.8500000000004"/>
    <n v="5.01"/>
    <n v="92.424000000000007"/>
    <n v="29.998999999999999"/>
    <x v="2"/>
    <n v="48.249000000000002"/>
    <x v="0"/>
    <x v="1"/>
    <n v="436"/>
    <n v="500.18299999999999"/>
    <n v="108.65300000000001"/>
    <x v="0"/>
    <s v="Etching"/>
    <x v="193"/>
    <n v="1437"/>
    <n v="3655"/>
    <n v="5694"/>
    <m/>
    <n v="72.123999999999995"/>
    <s v="Si"/>
    <n v="51.058999999999997"/>
    <n v="1.0389999999999999"/>
    <x v="0"/>
    <x v="0"/>
    <n v="1.302772E+16"/>
    <n v="1.833304E+17"/>
    <n v="3.864962E+17"/>
    <n v="3.013709E+17"/>
    <n v="6.000013E+17"/>
    <n v="31468.269"/>
    <n v="0.01"/>
    <n v="102.59699999999999"/>
    <n v="923"/>
    <n v="153"/>
    <n v="118"/>
    <x v="8"/>
    <s v="none"/>
    <n v="15.00938086"/>
    <x v="13"/>
  </r>
  <r>
    <n v="719"/>
    <x v="256"/>
    <s v="05-03-2019 ?? 9:04:30"/>
    <x v="24"/>
    <x v="24"/>
    <x v="0"/>
    <x v="0"/>
    <s v="dry"/>
    <n v="1030.2701046"/>
    <s v="O2"/>
    <n v="36.79"/>
    <n v="0.21199999999999999"/>
    <n v="181"/>
    <n v="699.37300000000005"/>
    <x v="2"/>
    <s v="Photo"/>
    <n v="1.4365699999999999"/>
    <n v="15.959"/>
    <n v="14.992000000000001"/>
    <n v="19.992999999999999"/>
    <n v="206.31399999999999"/>
    <n v="90"/>
    <n v="503.315"/>
    <n v="4084.04"/>
    <n v="4910.8999999999996"/>
    <n v="5.0359999999999996"/>
    <n v="91.424999999999997"/>
    <n v="29.988"/>
    <x v="2"/>
    <n v="48.865000000000002"/>
    <x v="0"/>
    <x v="0"/>
    <n v="436"/>
    <n v="495.07499999999999"/>
    <n v="107.279"/>
    <x v="0"/>
    <s v="Etching"/>
    <x v="194"/>
    <n v="1575"/>
    <n v="3682"/>
    <n v="5737"/>
    <m/>
    <n v="71.399000000000001"/>
    <s v="Si"/>
    <n v="51.216000000000001"/>
    <n v="1.0149999999999999"/>
    <x v="0"/>
    <x v="0"/>
    <n v="1.681094E+16"/>
    <n v="1.076123E+17"/>
    <n v="5.689641E+17"/>
    <n v="2.996875E+17"/>
    <n v="6.000015E+17"/>
    <n v="31559.956999999999"/>
    <n v="0.01"/>
    <n v="102.648"/>
    <n v="894"/>
    <n v="157"/>
    <n v="89"/>
    <x v="18"/>
    <s v="none"/>
    <n v="16.322701689999999"/>
    <x v="13"/>
  </r>
  <r>
    <n v="737"/>
    <x v="257"/>
    <s v="07-03-2019 ?? 9:04:30"/>
    <x v="25"/>
    <x v="8"/>
    <x v="0"/>
    <x v="0"/>
    <s v="dry"/>
    <n v="871.39598594999995"/>
    <s v="O2"/>
    <n v="22.14"/>
    <n v="0.21299999999999999"/>
    <n v="220"/>
    <n v="709.495"/>
    <x v="2"/>
    <s v="Photo"/>
    <n v="0.79649000000000003"/>
    <n v="17.420999999999999"/>
    <n v="15.069000000000001"/>
    <n v="20.001000000000001"/>
    <n v="203.441"/>
    <n v="90"/>
    <n v="503.44099999999997"/>
    <n v="4068.8270000000002"/>
    <n v="5086.0339999999997"/>
    <n v="5.1029999999999998"/>
    <n v="93.683000000000007"/>
    <n v="29.994"/>
    <x v="2"/>
    <n v="28.893999999999998"/>
    <x v="0"/>
    <x v="0"/>
    <n v="436"/>
    <n v="546.86699999999996"/>
    <n v="108.327"/>
    <x v="0"/>
    <s v="Etching"/>
    <x v="73"/>
    <n v="1453"/>
    <n v="3636"/>
    <n v="5722"/>
    <m/>
    <n v="70.95"/>
    <s v="Si"/>
    <n v="51.06"/>
    <n v="1.0269999999999999"/>
    <x v="0"/>
    <x v="0"/>
    <n v="1.473393E+16"/>
    <n v="5.303321E+16"/>
    <n v="901001000000000"/>
    <n v="3.005883E+17"/>
    <n v="5.999993E+17"/>
    <n v="32298.511999999999"/>
    <n v="0.01"/>
    <n v="102.651"/>
    <n v="920"/>
    <n v="154"/>
    <n v="75"/>
    <x v="19"/>
    <s v="none"/>
    <n v="18.949343339999999"/>
    <x v="13"/>
  </r>
  <r>
    <n v="754"/>
    <x v="258"/>
    <s v="17-02-2019 ?? 9:04:30"/>
    <x v="26"/>
    <x v="2"/>
    <x v="0"/>
    <x v="0"/>
    <s v="dry"/>
    <n v="871.05709000000002"/>
    <s v="O2"/>
    <n v="22.11"/>
    <n v="0.214"/>
    <n v="221"/>
    <n v="710.54700000000003"/>
    <x v="2"/>
    <s v="Photo"/>
    <n v="0.62783999999999995"/>
    <n v="16.257000000000001"/>
    <n v="15.037000000000001"/>
    <n v="19.998000000000001"/>
    <n v="203.303"/>
    <n v="90.001000000000005"/>
    <n v="503.303"/>
    <n v="4066.0520000000001"/>
    <n v="5082.5649999999996"/>
    <n v="5.0789999999999997"/>
    <n v="93.43"/>
    <n v="29.995000000000001"/>
    <x v="2"/>
    <n v="37.029000000000003"/>
    <x v="0"/>
    <x v="0"/>
    <n v="436"/>
    <n v="539.23500000000001"/>
    <n v="109.94199999999999"/>
    <x v="0"/>
    <s v="Etching"/>
    <x v="48"/>
    <n v="1408"/>
    <n v="3635"/>
    <n v="5711"/>
    <m/>
    <n v="71.055000000000007"/>
    <s v="Si"/>
    <n v="51.75"/>
    <n v="1.044"/>
    <x v="0"/>
    <x v="0"/>
    <n v="1.168006E+16"/>
    <n v="1.157667E+17"/>
    <n v="9.426618E+16"/>
    <n v="3.019191E+17"/>
    <n v="6.000007E+17"/>
    <n v="32299.553"/>
    <n v="0.01"/>
    <n v="104.375"/>
    <n v="929"/>
    <n v="157"/>
    <n v="69"/>
    <x v="0"/>
    <s v="none"/>
    <n v="17.44840525"/>
    <x v="13"/>
  </r>
  <r>
    <n v="771"/>
    <x v="259"/>
    <s v="19-02-2019 ?? 9:04:30"/>
    <x v="27"/>
    <x v="3"/>
    <x v="0"/>
    <x v="0"/>
    <s v="dry"/>
    <n v="873.19467284999996"/>
    <s v="O2"/>
    <n v="22.29"/>
    <n v="0.20899999999999999"/>
    <n v="216"/>
    <n v="705.81600000000003"/>
    <x v="2"/>
    <s v="Photo"/>
    <n v="0.96050000000000002"/>
    <n v="15.881"/>
    <n v="15.042999999999999"/>
    <n v="19.997"/>
    <n v="205.12"/>
    <n v="90"/>
    <n v="505.12"/>
    <n v="4102.4070000000002"/>
    <n v="5128.009"/>
    <n v="5.1310000000000002"/>
    <n v="93.608000000000004"/>
    <n v="30.007999999999999"/>
    <x v="2"/>
    <n v="37.814"/>
    <x v="0"/>
    <x v="0"/>
    <n v="436"/>
    <n v="542.70500000000004"/>
    <n v="109.941"/>
    <x v="0"/>
    <s v="Etching"/>
    <x v="195"/>
    <n v="1470"/>
    <n v="3634"/>
    <n v="5692"/>
    <m/>
    <n v="70.581999999999994"/>
    <s v="Si"/>
    <n v="52.238"/>
    <n v="1.056"/>
    <x v="0"/>
    <x v="0"/>
    <n v="1.576659E+16"/>
    <n v="1.561479E+17"/>
    <n v="8.545727E+17"/>
    <n v="3.000054E+17"/>
    <n v="6.000011E+17"/>
    <n v="32494.511999999999"/>
    <n v="0.01"/>
    <n v="105.59399999999999"/>
    <n v="916"/>
    <n v="158"/>
    <n v="75"/>
    <x v="1"/>
    <s v="none"/>
    <n v="13.8836773"/>
    <x v="13"/>
  </r>
  <r>
    <n v="788"/>
    <x v="260"/>
    <s v="21-02-2019 ?? 9:04:30"/>
    <x v="13"/>
    <x v="22"/>
    <x v="0"/>
    <x v="0"/>
    <s v="dry"/>
    <n v="874.60872528000004"/>
    <s v="O2"/>
    <n v="22.36"/>
    <n v="0.22800000000000001"/>
    <n v="235"/>
    <n v="724.19200000000001"/>
    <x v="2"/>
    <s v="Photo"/>
    <n v="2.3023099999999999"/>
    <n v="16.54"/>
    <n v="14.861000000000001"/>
    <n v="19.998000000000001"/>
    <n v="194.244"/>
    <n v="89.998999999999995"/>
    <n v="494.24400000000003"/>
    <n v="3884.8829999999998"/>
    <n v="4856.1030000000001"/>
    <n v="4.843"/>
    <n v="89.301000000000002"/>
    <n v="29.995000000000001"/>
    <x v="2"/>
    <n v="58.546999999999997"/>
    <x v="0"/>
    <x v="1"/>
    <n v="405"/>
    <n v="505.267"/>
    <n v="108.184"/>
    <x v="0"/>
    <s v="Etching"/>
    <x v="196"/>
    <n v="1726"/>
    <n v="3693"/>
    <n v="5719"/>
    <m/>
    <n v="72.418999999999997"/>
    <s v="Si"/>
    <n v="51.39"/>
    <n v="1.0349999999999999"/>
    <x v="0"/>
    <x v="0"/>
    <n v="9035775000000000"/>
    <n v="449362777768"/>
    <n v="2.243482E+17"/>
    <n v="2.983565E+17"/>
    <n v="6.000001E+17"/>
    <n v="32054.102999999999"/>
    <n v="0.01"/>
    <n v="103.474"/>
    <n v="910"/>
    <n v="155"/>
    <n v="477"/>
    <x v="2"/>
    <s v="[['Edge-Loc']]"/>
    <n v="23.07692308"/>
    <x v="13"/>
  </r>
  <r>
    <n v="805"/>
    <x v="261"/>
    <s v="23-02-2019 ?? 9:04:30"/>
    <x v="14"/>
    <x v="5"/>
    <x v="0"/>
    <x v="0"/>
    <s v="wet"/>
    <n v="1277.6559130000001"/>
    <s v="H2O"/>
    <n v="44.99"/>
    <n v="0.22"/>
    <n v="27"/>
    <n v="718.19799999999998"/>
    <x v="2"/>
    <s v="Photo"/>
    <n v="0.88631000000000004"/>
    <n v="18.52"/>
    <n v="15.161"/>
    <n v="19.995999999999999"/>
    <n v="199.44"/>
    <n v="90"/>
    <n v="499.44"/>
    <n v="3988.797"/>
    <n v="4985.9970000000003"/>
    <n v="4.9850000000000003"/>
    <n v="90.778999999999996"/>
    <n v="30.001999999999999"/>
    <x v="2"/>
    <n v="58.646000000000001"/>
    <x v="0"/>
    <x v="1"/>
    <n v="405"/>
    <n v="507.99299999999999"/>
    <n v="108.15600000000001"/>
    <x v="0"/>
    <s v="Etching"/>
    <x v="197"/>
    <n v="1584"/>
    <n v="3655"/>
    <n v="5732"/>
    <m/>
    <n v="71.819999999999993"/>
    <s v="Si"/>
    <n v="51.223999999999997"/>
    <n v="1.0309999999999999"/>
    <x v="0"/>
    <x v="0"/>
    <n v="4323006000000000"/>
    <n v="2067721000000000"/>
    <n v="88370220000000"/>
    <n v="3.024722E+17"/>
    <n v="6.000006E+17"/>
    <n v="32546.560000000001"/>
    <n v="0.01"/>
    <n v="103.059"/>
    <n v="913"/>
    <n v="155"/>
    <n v="165"/>
    <x v="3"/>
    <s v="none"/>
    <n v="17.073170730000001"/>
    <x v="13"/>
  </r>
  <r>
    <n v="821"/>
    <x v="262"/>
    <s v="25-02-2019 ?? 9:04:30"/>
    <x v="15"/>
    <x v="14"/>
    <x v="0"/>
    <x v="0"/>
    <s v="wet"/>
    <n v="1275.5657002999999"/>
    <s v="H2O"/>
    <n v="45.74"/>
    <n v="0.222"/>
    <n v="29"/>
    <n v="716.87"/>
    <x v="2"/>
    <s v="Photo"/>
    <n v="2.1518700000000002"/>
    <n v="16.77"/>
    <n v="14.91"/>
    <n v="20.003"/>
    <n v="194.66"/>
    <n v="89.998999999999995"/>
    <n v="494.66"/>
    <n v="3893.2089999999998"/>
    <n v="4866.5110000000004"/>
    <n v="4.8529999999999998"/>
    <n v="88.739000000000004"/>
    <n v="29.995999999999999"/>
    <x v="2"/>
    <n v="35.700000000000003"/>
    <x v="0"/>
    <x v="2"/>
    <n v="365"/>
    <n v="474.98700000000002"/>
    <n v="106.911"/>
    <x v="0"/>
    <s v="Etching"/>
    <x v="137"/>
    <n v="1424"/>
    <n v="3665"/>
    <n v="5722"/>
    <m/>
    <n v="71.686999999999998"/>
    <s v="Si"/>
    <n v="50.542999999999999"/>
    <n v="1.014"/>
    <x v="0"/>
    <x v="0"/>
    <n v="6964209000000000"/>
    <n v="5521553000000000"/>
    <n v="3.089572E+17"/>
    <n v="2.99097E+17"/>
    <n v="6.000016E+17"/>
    <n v="32444.190999999999"/>
    <n v="0.01"/>
    <n v="101.35899999999999"/>
    <n v="877"/>
    <n v="152"/>
    <n v="186"/>
    <x v="4"/>
    <s v="none"/>
    <n v="18.38649156"/>
    <x v="13"/>
  </r>
  <r>
    <n v="838"/>
    <x v="263"/>
    <s v="26-02-2019 ?? 9:04:30"/>
    <x v="30"/>
    <x v="24"/>
    <x v="0"/>
    <x v="0"/>
    <s v="wet"/>
    <n v="1271.7108040999999"/>
    <s v="H2O"/>
    <n v="44.65"/>
    <n v="0.21099999999999999"/>
    <n v="18"/>
    <n v="707.75400000000002"/>
    <x v="2"/>
    <s v="Photo"/>
    <n v="0.88339000000000001"/>
    <n v="18.876000000000001"/>
    <n v="15.074999999999999"/>
    <n v="20.001999999999999"/>
    <n v="201.86199999999999"/>
    <n v="90.001000000000005"/>
    <n v="501.86200000000002"/>
    <n v="4037.2359999999999"/>
    <n v="5046.5450000000001"/>
    <n v="5.04"/>
    <n v="93.361999999999995"/>
    <n v="30.006"/>
    <x v="2"/>
    <n v="33.584000000000003"/>
    <x v="0"/>
    <x v="2"/>
    <n v="365"/>
    <n v="485.04"/>
    <n v="105.565"/>
    <x v="0"/>
    <s v="Etching"/>
    <x v="164"/>
    <n v="1389"/>
    <n v="3633"/>
    <n v="5697"/>
    <m/>
    <n v="70.775000000000006"/>
    <s v="Si"/>
    <n v="49.884"/>
    <n v="0.997"/>
    <x v="0"/>
    <x v="0"/>
    <n v="3703005000000000"/>
    <n v="1.310021E+16"/>
    <n v="1.553849E+17"/>
    <n v="3.000871E+17"/>
    <n v="5.999986E+17"/>
    <n v="32156.958999999999"/>
    <n v="0.01"/>
    <n v="99.710999999999999"/>
    <n v="908"/>
    <n v="150"/>
    <n v="30"/>
    <x v="15"/>
    <s v="none"/>
    <n v="16.697936210000002"/>
    <x v="13"/>
  </r>
  <r>
    <n v="581"/>
    <x v="264"/>
    <s v="18-02-2019 ?? 9:04:30"/>
    <x v="17"/>
    <x v="20"/>
    <x v="0"/>
    <x v="0"/>
    <s v="dry"/>
    <n v="1101.3963879"/>
    <s v="H2O"/>
    <n v="31.7"/>
    <n v="0.21"/>
    <n v="167"/>
    <n v="702.70699999999999"/>
    <x v="2"/>
    <s v="Photo"/>
    <n v="1.5912900000000001"/>
    <n v="17.678999999999998"/>
    <n v="15.047000000000001"/>
    <n v="19.998000000000001"/>
    <n v="195.71100000000001"/>
    <n v="90.001000000000005"/>
    <n v="498.50099999999998"/>
    <n v="4104.0079999999998"/>
    <n v="4976.3289999999997"/>
    <n v="5.1180000000000003"/>
    <n v="90.552000000000007"/>
    <n v="29.995000000000001"/>
    <x v="2"/>
    <n v="34.847000000000001"/>
    <x v="0"/>
    <x v="1"/>
    <n v="365"/>
    <n v="518.154"/>
    <n v="106.26"/>
    <x v="1"/>
    <s v="Etching"/>
    <x v="171"/>
    <n v="1259"/>
    <n v="3666"/>
    <n v="5729"/>
    <m/>
    <n v="71.305999999999997"/>
    <s v="Si"/>
    <n v="51.814"/>
    <n v="1.02"/>
    <x v="1"/>
    <x v="0"/>
    <n v="1.341E+16"/>
    <n v="1.687066E+17"/>
    <n v="3.91677E+17"/>
    <n v="3.01244E+17"/>
    <n v="6.000007E+17"/>
    <n v="32124.080000000002"/>
    <n v="0.01"/>
    <n v="104.34"/>
    <n v="900"/>
    <n v="157"/>
    <n v="77"/>
    <x v="11"/>
    <s v="none"/>
    <m/>
    <x v="14"/>
  </r>
  <r>
    <n v="597"/>
    <x v="265"/>
    <s v="20-02-2019 ?? 9:04:30"/>
    <x v="18"/>
    <x v="14"/>
    <x v="0"/>
    <x v="0"/>
    <s v="dry"/>
    <n v="1053.7556176999999"/>
    <s v="H2O"/>
    <n v="30.78"/>
    <n v="0.19900000000000001"/>
    <n v="85"/>
    <n v="713.70100000000002"/>
    <x v="2"/>
    <s v="Photo"/>
    <n v="0.69447000000000003"/>
    <n v="15.502000000000001"/>
    <n v="14.893000000000001"/>
    <n v="20.001000000000001"/>
    <n v="195.13800000000001"/>
    <n v="90.001000000000005"/>
    <n v="500.41300000000001"/>
    <n v="4046.5790000000002"/>
    <n v="4869.0659999999998"/>
    <n v="5.0490000000000004"/>
    <n v="93.688999999999993"/>
    <n v="29.997"/>
    <x v="2"/>
    <n v="53.341999999999999"/>
    <x v="0"/>
    <x v="1"/>
    <n v="405"/>
    <n v="505.76499999999999"/>
    <n v="110.496"/>
    <x v="1"/>
    <s v="Etching"/>
    <x v="198"/>
    <n v="1601"/>
    <n v="3666"/>
    <n v="5709"/>
    <m/>
    <n v="69.932000000000002"/>
    <s v="Si"/>
    <n v="50.963000000000001"/>
    <n v="1.0269999999999999"/>
    <x v="1"/>
    <x v="0"/>
    <n v="6777187000000000"/>
    <n v="9.950081E+16"/>
    <n v="7.229777E+17"/>
    <n v="3.011706E+17"/>
    <n v="5.999994E+17"/>
    <n v="32300.805"/>
    <n v="0.01"/>
    <n v="104.134"/>
    <n v="888"/>
    <n v="154"/>
    <n v="140"/>
    <x v="12"/>
    <s v="none"/>
    <m/>
    <x v="14"/>
  </r>
  <r>
    <n v="612"/>
    <x v="266"/>
    <s v="21-02-2019 ?? 9:04:30"/>
    <x v="2"/>
    <x v="21"/>
    <x v="0"/>
    <x v="0"/>
    <s v="dry"/>
    <n v="1164.7869003999999"/>
    <s v="H2O"/>
    <n v="30.81"/>
    <n v="0.216"/>
    <n v="131"/>
    <n v="689.25199999999995"/>
    <x v="2"/>
    <s v="Photo"/>
    <n v="0.75480000000000003"/>
    <n v="15.808"/>
    <n v="14.88"/>
    <n v="19.997"/>
    <n v="198.77199999999999"/>
    <n v="90.001000000000005"/>
    <n v="503.12200000000001"/>
    <n v="3993.1010000000001"/>
    <n v="5074.1180000000004"/>
    <n v="5.0330000000000004"/>
    <n v="90.715999999999994"/>
    <n v="30.003"/>
    <x v="2"/>
    <n v="46.034999999999997"/>
    <x v="0"/>
    <x v="0"/>
    <n v="365"/>
    <n v="492.66"/>
    <n v="109.224"/>
    <x v="1"/>
    <s v="Etching"/>
    <x v="199"/>
    <n v="1461"/>
    <n v="3641"/>
    <n v="5692"/>
    <m/>
    <n v="71.091999999999999"/>
    <s v="Si"/>
    <n v="50.679000000000002"/>
    <n v="1.03"/>
    <x v="1"/>
    <x v="0"/>
    <n v="1.524067E+16"/>
    <n v="9.847667E+16"/>
    <n v="7.524837E+17"/>
    <n v="2.990298E+17"/>
    <n v="5.999977E+17"/>
    <n v="31856.143"/>
    <n v="0.01"/>
    <n v="102.06399999999999"/>
    <n v="914"/>
    <n v="153"/>
    <n v="127"/>
    <x v="2"/>
    <s v="none"/>
    <m/>
    <x v="14"/>
  </r>
  <r>
    <n v="629"/>
    <x v="267"/>
    <s v="23-02-2019 ?? 9:04:30"/>
    <x v="3"/>
    <x v="8"/>
    <x v="0"/>
    <x v="0"/>
    <s v="dry"/>
    <n v="1178.6574637000001"/>
    <s v="O2"/>
    <n v="30.51"/>
    <n v="0.19900000000000001"/>
    <n v="24"/>
    <n v="721.14700000000005"/>
    <x v="2"/>
    <s v="Photo"/>
    <n v="1.0628299999999999"/>
    <n v="15.145"/>
    <n v="15.055"/>
    <n v="20.006"/>
    <n v="197.32"/>
    <n v="90"/>
    <n v="499.87700000000001"/>
    <n v="3975.9940000000001"/>
    <n v="4944.2169999999996"/>
    <n v="4.9279999999999999"/>
    <n v="90.468999999999994"/>
    <n v="30.004000000000001"/>
    <x v="2"/>
    <n v="40.003"/>
    <x v="0"/>
    <x v="1"/>
    <n v="405"/>
    <n v="486.92500000000001"/>
    <n v="108.22799999999999"/>
    <x v="1"/>
    <s v="Etching"/>
    <x v="37"/>
    <n v="1482"/>
    <n v="3677"/>
    <n v="5740"/>
    <m/>
    <n v="69.37"/>
    <s v="Si"/>
    <n v="51.095999999999997"/>
    <n v="1.022"/>
    <x v="1"/>
    <x v="0"/>
    <n v="9305911000000000"/>
    <n v="7.489806E+16"/>
    <n v="3.278405E+17"/>
    <n v="3.008853E+17"/>
    <n v="6.000015E+17"/>
    <n v="32178.83"/>
    <n v="0.01"/>
    <n v="102.592"/>
    <n v="909"/>
    <n v="157"/>
    <n v="123"/>
    <x v="3"/>
    <s v="none"/>
    <n v="19.887429640000001"/>
    <x v="14"/>
  </r>
  <r>
    <n v="646"/>
    <x v="268"/>
    <s v="25-02-2019 ?? 9:04:30"/>
    <x v="4"/>
    <x v="19"/>
    <x v="0"/>
    <x v="0"/>
    <s v="wet"/>
    <n v="1134.2846884000001"/>
    <s v="O2"/>
    <n v="29.79"/>
    <n v="0.192"/>
    <n v="101"/>
    <n v="710.77700000000004"/>
    <x v="2"/>
    <s v="Photo"/>
    <n v="1.3586800000000001"/>
    <n v="13.499000000000001"/>
    <n v="15.066000000000001"/>
    <n v="20.001000000000001"/>
    <n v="200.691"/>
    <n v="90"/>
    <n v="504.59300000000002"/>
    <n v="3939.35"/>
    <n v="4936.8050000000003"/>
    <n v="5.1059999999999999"/>
    <n v="88.578000000000003"/>
    <n v="29.998000000000001"/>
    <x v="2"/>
    <n v="29.673999999999999"/>
    <x v="0"/>
    <x v="2"/>
    <n v="436"/>
    <n v="522.33399999999995"/>
    <n v="110.295"/>
    <x v="1"/>
    <s v="Etching"/>
    <x v="200"/>
    <n v="1353"/>
    <n v="3673"/>
    <n v="5704"/>
    <m/>
    <n v="70.644000000000005"/>
    <s v="Si"/>
    <n v="50.98"/>
    <n v="1.0229999999999999"/>
    <x v="1"/>
    <x v="0"/>
    <n v="8443158000000000"/>
    <n v="9.183072E+16"/>
    <n v="8.331907E+17"/>
    <n v="3.003853E+17"/>
    <n v="5.999999E+17"/>
    <n v="32318.607"/>
    <n v="0.01"/>
    <n v="102.91200000000001"/>
    <n v="905"/>
    <n v="156"/>
    <n v="130"/>
    <x v="4"/>
    <s v="none"/>
    <n v="19.887429640000001"/>
    <x v="14"/>
  </r>
  <r>
    <n v="661"/>
    <x v="269"/>
    <s v="27-02-2019 ?? 9:04:30"/>
    <x v="5"/>
    <x v="9"/>
    <x v="0"/>
    <x v="0"/>
    <s v="dry"/>
    <n v="1067.0103999"/>
    <s v="H2O"/>
    <n v="39.840000000000003"/>
    <n v="0.217"/>
    <n v="52"/>
    <n v="708.13"/>
    <x v="2"/>
    <s v="Photo"/>
    <n v="0.95186999999999999"/>
    <n v="16.57"/>
    <n v="15.167"/>
    <n v="20.006"/>
    <n v="205.99799999999999"/>
    <n v="90.001000000000005"/>
    <n v="499.99299999999999"/>
    <n v="4021.2910000000002"/>
    <n v="4967.3379999999997"/>
    <n v="5.0049999999999999"/>
    <n v="89.084000000000003"/>
    <n v="29.997"/>
    <x v="2"/>
    <n v="58.4"/>
    <x v="0"/>
    <x v="2"/>
    <n v="405"/>
    <n v="487.15800000000002"/>
    <n v="107.998"/>
    <x v="1"/>
    <s v="Etching"/>
    <x v="58"/>
    <n v="1602"/>
    <n v="3650"/>
    <n v="5713"/>
    <m/>
    <n v="70.004000000000005"/>
    <s v="Si"/>
    <n v="51.743000000000002"/>
    <n v="1.0169999999999999"/>
    <x v="1"/>
    <x v="0"/>
    <n v="7621957000000000"/>
    <n v="6.395204E+16"/>
    <n v="4.37063E+17"/>
    <n v="3.006726E+17"/>
    <n v="6.000012E+17"/>
    <n v="31051.424999999999"/>
    <n v="0.01"/>
    <n v="105.095"/>
    <n v="891"/>
    <n v="156"/>
    <n v="80"/>
    <x v="5"/>
    <s v="none"/>
    <n v="16.322701689999999"/>
    <x v="14"/>
  </r>
  <r>
    <n v="678"/>
    <x v="270"/>
    <s v="01-03-2019 ?? 9:04:30"/>
    <x v="6"/>
    <x v="10"/>
    <x v="0"/>
    <x v="0"/>
    <s v="dry"/>
    <n v="978.14928126999996"/>
    <s v="H2O"/>
    <n v="35.26"/>
    <n v="0.20200000000000001"/>
    <n v="-2"/>
    <n v="687.49699999999996"/>
    <x v="2"/>
    <s v="Photo"/>
    <n v="0.82933000000000001"/>
    <n v="12.201000000000001"/>
    <n v="15.01"/>
    <n v="20.001999999999999"/>
    <n v="202.96299999999999"/>
    <n v="89.998999999999995"/>
    <n v="499.48099999999999"/>
    <n v="4135.3649999999998"/>
    <n v="5111.433"/>
    <n v="5.1020000000000003"/>
    <n v="92.888000000000005"/>
    <n v="29.997"/>
    <x v="2"/>
    <n v="59.996000000000002"/>
    <x v="0"/>
    <x v="0"/>
    <n v="436"/>
    <n v="508.98599999999999"/>
    <n v="106.837"/>
    <x v="1"/>
    <s v="Etching"/>
    <x v="10"/>
    <n v="1635"/>
    <n v="3653"/>
    <n v="5695"/>
    <m/>
    <n v="71.617000000000004"/>
    <s v="Si"/>
    <n v="51.856999999999999"/>
    <n v="1.0449999999999999"/>
    <x v="1"/>
    <x v="0"/>
    <n v="1.056055E+16"/>
    <n v="8.537015E+16"/>
    <n v="7.988779E+17"/>
    <n v="3.000877E+17"/>
    <n v="6.000019E+17"/>
    <n v="31969.699000000001"/>
    <n v="0.01"/>
    <n v="102.84699999999999"/>
    <n v="883"/>
    <n v="161"/>
    <n v="168"/>
    <x v="6"/>
    <s v="none"/>
    <n v="21.388367729999999"/>
    <x v="14"/>
  </r>
  <r>
    <n v="693"/>
    <x v="271"/>
    <s v="03-03-2019 ?? 9:04:30"/>
    <x v="23"/>
    <x v="5"/>
    <x v="0"/>
    <x v="0"/>
    <s v="dry"/>
    <n v="973.95603301999995"/>
    <s v="H2O"/>
    <n v="43.66"/>
    <n v="0.22"/>
    <n v="103"/>
    <n v="706.96299999999997"/>
    <x v="2"/>
    <s v="Photo"/>
    <n v="1.3867"/>
    <n v="17.047000000000001"/>
    <n v="15.004"/>
    <n v="20.001000000000001"/>
    <n v="201.67"/>
    <n v="90"/>
    <n v="503"/>
    <n v="4018.6640000000002"/>
    <n v="5123.6949999999997"/>
    <n v="4.9029999999999996"/>
    <n v="90.418000000000006"/>
    <n v="29.997"/>
    <x v="2"/>
    <n v="45.960999999999999"/>
    <x v="0"/>
    <x v="1"/>
    <n v="436"/>
    <n v="497.68700000000001"/>
    <n v="108.858"/>
    <x v="1"/>
    <s v="Etching"/>
    <x v="115"/>
    <n v="1627"/>
    <n v="3670"/>
    <n v="5722"/>
    <m/>
    <n v="69.822000000000003"/>
    <s v="Si"/>
    <n v="51.237000000000002"/>
    <n v="1.0309999999999999"/>
    <x v="1"/>
    <x v="0"/>
    <n v="1.78281E+16"/>
    <n v="6.637699E+16"/>
    <n v="6.577057E+17"/>
    <n v="3.001938E+17"/>
    <n v="5.999998E+17"/>
    <n v="32928.822999999997"/>
    <n v="0.01"/>
    <n v="104.711"/>
    <n v="885"/>
    <n v="153"/>
    <n v="138"/>
    <x v="17"/>
    <s v="none"/>
    <n v="15.947467169999999"/>
    <x v="14"/>
  </r>
  <r>
    <n v="711"/>
    <x v="272"/>
    <s v="04-03-2019 ?? 9:04:30"/>
    <x v="8"/>
    <x v="0"/>
    <x v="0"/>
    <x v="0"/>
    <s v="wet"/>
    <n v="1049.7396481999999"/>
    <s v="O2"/>
    <n v="37.65"/>
    <n v="0.20799999999999999"/>
    <n v="15"/>
    <n v="694.25099999999998"/>
    <x v="2"/>
    <s v="Photo"/>
    <n v="0.51988000000000001"/>
    <n v="18.245999999999999"/>
    <n v="15.08"/>
    <n v="20.001000000000001"/>
    <n v="197.04900000000001"/>
    <n v="90.001000000000005"/>
    <n v="494.887"/>
    <n v="4024.3989999999999"/>
    <n v="4994.3580000000002"/>
    <n v="5.048"/>
    <n v="94.828000000000003"/>
    <n v="30.01"/>
    <x v="2"/>
    <n v="34.299999999999997"/>
    <x v="0"/>
    <x v="0"/>
    <n v="405"/>
    <n v="513.61500000000001"/>
    <n v="107.107"/>
    <x v="1"/>
    <s v="Etching"/>
    <x v="201"/>
    <n v="1680"/>
    <n v="3656"/>
    <n v="5708"/>
    <m/>
    <n v="71.614999999999995"/>
    <s v="Si"/>
    <n v="51.484999999999999"/>
    <n v="1.0349999999999999"/>
    <x v="1"/>
    <x v="0"/>
    <n v="1.037742E+16"/>
    <n v="1.179082E+17"/>
    <n v="3.420636E+17"/>
    <n v="2.995653E+17"/>
    <n v="5.999988E+17"/>
    <n v="31869.206999999999"/>
    <n v="0.01"/>
    <n v="103.255"/>
    <n v="906"/>
    <n v="153"/>
    <n v="152"/>
    <x v="8"/>
    <s v="none"/>
    <n v="15.947467169999999"/>
    <x v="14"/>
  </r>
  <r>
    <n v="728"/>
    <x v="273"/>
    <s v="06-03-2019 ?? 9:04:30"/>
    <x v="9"/>
    <x v="8"/>
    <x v="0"/>
    <x v="0"/>
    <s v="dry"/>
    <n v="871.32012453000004"/>
    <s v="O2"/>
    <n v="22.12"/>
    <n v="0.217"/>
    <n v="224"/>
    <n v="713.22400000000005"/>
    <x v="2"/>
    <s v="Photo"/>
    <n v="0.69440000000000002"/>
    <n v="17.148"/>
    <n v="14.973000000000001"/>
    <n v="20.004999999999999"/>
    <n v="201.01499999999999"/>
    <n v="90"/>
    <n v="501.01499999999999"/>
    <n v="4020.2930000000001"/>
    <n v="5025.366"/>
    <n v="5.0259999999999998"/>
    <n v="92.075999999999993"/>
    <n v="29.995999999999999"/>
    <x v="2"/>
    <n v="35.244"/>
    <x v="0"/>
    <x v="0"/>
    <n v="436"/>
    <n v="552.697"/>
    <n v="109.40900000000001"/>
    <x v="1"/>
    <s v="Etching"/>
    <x v="202"/>
    <n v="1356"/>
    <n v="3640"/>
    <n v="5721"/>
    <m/>
    <n v="71.322000000000003"/>
    <s v="Si"/>
    <n v="51.698999999999998"/>
    <n v="1.042"/>
    <x v="1"/>
    <x v="0"/>
    <n v="2.040655E+16"/>
    <n v="1.496619E+16"/>
    <n v="5687718000000000"/>
    <n v="2.990238E+17"/>
    <n v="5.999998E+17"/>
    <n v="32300.420999999998"/>
    <n v="0.01"/>
    <n v="104.248"/>
    <n v="920"/>
    <n v="156"/>
    <n v="81"/>
    <x v="9"/>
    <s v="none"/>
    <n v="24.202626639999998"/>
    <x v="14"/>
  </r>
  <r>
    <n v="746"/>
    <x v="274"/>
    <s v="08-03-2019 ?? 9:04:30"/>
    <x v="10"/>
    <x v="15"/>
    <x v="0"/>
    <x v="0"/>
    <s v="dry"/>
    <n v="872.02274767999995"/>
    <s v="O2"/>
    <n v="22.17"/>
    <n v="0.215"/>
    <n v="222"/>
    <n v="711.69500000000005"/>
    <x v="2"/>
    <s v="Photo"/>
    <n v="0.79622999999999999"/>
    <n v="17.265000000000001"/>
    <n v="15"/>
    <n v="20.001999999999999"/>
    <n v="203.917"/>
    <n v="90.001000000000005"/>
    <n v="503.91699999999997"/>
    <n v="4078.335"/>
    <n v="5097.9189999999999"/>
    <n v="5.1020000000000003"/>
    <n v="93.462999999999994"/>
    <n v="30.001000000000001"/>
    <x v="2"/>
    <n v="34.207000000000001"/>
    <x v="0"/>
    <x v="0"/>
    <n v="436"/>
    <n v="547.84"/>
    <n v="109.377"/>
    <x v="1"/>
    <s v="Etching"/>
    <x v="15"/>
    <n v="1386"/>
    <n v="3634"/>
    <n v="5711"/>
    <m/>
    <n v="71.168999999999997"/>
    <s v="Si"/>
    <n v="51.713999999999999"/>
    <n v="1.0429999999999999"/>
    <x v="1"/>
    <x v="0"/>
    <n v="5081659000000000"/>
    <n v="5320792000000000"/>
    <n v="7.892342E+16"/>
    <n v="2.972893E+17"/>
    <n v="6.000011E+17"/>
    <n v="32299.38"/>
    <n v="0.01"/>
    <n v="104.28400000000001"/>
    <n v="927"/>
    <n v="156"/>
    <n v="54"/>
    <x v="10"/>
    <s v="none"/>
    <n v="29.080675419999999"/>
    <x v="14"/>
  </r>
  <r>
    <n v="763"/>
    <x v="275"/>
    <s v="18-02-2019 ?? 9:04:30"/>
    <x v="11"/>
    <x v="26"/>
    <x v="0"/>
    <x v="0"/>
    <s v="dry"/>
    <n v="871.81112222000002"/>
    <s v="O2"/>
    <n v="22.14"/>
    <n v="0.217"/>
    <n v="224"/>
    <n v="713.27300000000002"/>
    <x v="2"/>
    <s v="Photo"/>
    <n v="0.78893999999999997"/>
    <n v="16.718"/>
    <n v="14.958"/>
    <n v="20"/>
    <n v="201.55799999999999"/>
    <n v="90"/>
    <n v="501.55799999999999"/>
    <n v="4031.1570000000002"/>
    <n v="5038.9459999999999"/>
    <n v="5.0449999999999999"/>
    <n v="92.375"/>
    <n v="29.998000000000001"/>
    <x v="2"/>
    <n v="28.17"/>
    <x v="0"/>
    <x v="0"/>
    <n v="436"/>
    <n v="548.94600000000003"/>
    <n v="107.813"/>
    <x v="1"/>
    <s v="Etching"/>
    <x v="6"/>
    <n v="1447"/>
    <n v="3641"/>
    <n v="5713"/>
    <m/>
    <n v="71.326999999999998"/>
    <s v="Si"/>
    <n v="51.140999999999998"/>
    <n v="1.0289999999999999"/>
    <x v="1"/>
    <x v="0"/>
    <n v="1.929301E+16"/>
    <n v="1.851121E+17"/>
    <n v="6.740575E+17"/>
    <n v="2.994526E+17"/>
    <n v="6.000002E+17"/>
    <n v="32301.766"/>
    <n v="0.01"/>
    <n v="102.85299999999999"/>
    <n v="918"/>
    <n v="154"/>
    <n v="84"/>
    <x v="11"/>
    <s v="none"/>
    <n v="18.949343339999999"/>
    <x v="14"/>
  </r>
  <r>
    <n v="780"/>
    <x v="276"/>
    <s v="20-02-2019 ?? 9:04:30"/>
    <x v="12"/>
    <x v="25"/>
    <x v="0"/>
    <x v="0"/>
    <s v="dry"/>
    <n v="872.77118882000002"/>
    <s v="O2"/>
    <n v="22.22"/>
    <n v="0.215"/>
    <n v="222"/>
    <n v="711.40800000000002"/>
    <x v="2"/>
    <s v="Photo"/>
    <n v="0.92269000000000001"/>
    <n v="16.995999999999999"/>
    <n v="14.92"/>
    <n v="20"/>
    <n v="205.113"/>
    <n v="90"/>
    <n v="505.113"/>
    <n v="4102.2619999999997"/>
    <n v="5127.8270000000002"/>
    <n v="5.1340000000000003"/>
    <n v="93.950999999999993"/>
    <n v="29.99"/>
    <x v="2"/>
    <n v="50.832999999999998"/>
    <x v="0"/>
    <x v="1"/>
    <n v="405"/>
    <n v="494.68099999999998"/>
    <n v="110.65"/>
    <x v="1"/>
    <s v="Etching"/>
    <x v="2"/>
    <n v="1471"/>
    <n v="3652"/>
    <n v="5705"/>
    <m/>
    <n v="71.141000000000005"/>
    <s v="Si"/>
    <n v="52.250999999999998"/>
    <n v="1.056"/>
    <x v="1"/>
    <x v="0"/>
    <n v="1.273183E+16"/>
    <n v="4.374052E+16"/>
    <n v="1.652431E+16"/>
    <n v="3.012845E+17"/>
    <n v="5.999993E+17"/>
    <n v="32300.975999999999"/>
    <n v="0.01"/>
    <n v="105.627"/>
    <n v="909"/>
    <n v="158"/>
    <n v="192"/>
    <x v="12"/>
    <s v="none"/>
    <n v="14.446529079999999"/>
    <x v="14"/>
  </r>
  <r>
    <n v="796"/>
    <x v="277"/>
    <s v="22-02-2019 ?? 9:04:30"/>
    <x v="28"/>
    <x v="5"/>
    <x v="0"/>
    <x v="0"/>
    <s v="dry"/>
    <n v="874.64752243999999"/>
    <s v="O2"/>
    <n v="22.48"/>
    <n v="0.223"/>
    <n v="230"/>
    <n v="720.06"/>
    <x v="2"/>
    <s v="Photo"/>
    <n v="0.80788000000000004"/>
    <n v="16.456"/>
    <n v="15.005000000000001"/>
    <n v="20.004000000000001"/>
    <n v="200.524"/>
    <n v="90"/>
    <n v="500.524"/>
    <n v="4010.4859999999999"/>
    <n v="5013.107"/>
    <n v="5.0119999999999996"/>
    <n v="91.542000000000002"/>
    <n v="30"/>
    <x v="2"/>
    <n v="57.165999999999997"/>
    <x v="0"/>
    <x v="1"/>
    <n v="405"/>
    <n v="511.851"/>
    <n v="110.369"/>
    <x v="1"/>
    <s v="Etching"/>
    <x v="203"/>
    <n v="1485"/>
    <n v="3663"/>
    <n v="5745"/>
    <m/>
    <n v="72.006"/>
    <s v="Si"/>
    <n v="52.381"/>
    <n v="1.06"/>
    <x v="1"/>
    <x v="0"/>
    <n v="4099109000000000"/>
    <n v="1.673806E+16"/>
    <n v="1.769181E+16"/>
    <n v="2.980058E+17"/>
    <n v="5.999999E+17"/>
    <n v="32473.013999999999"/>
    <n v="0.01"/>
    <n v="105.952"/>
    <n v="861"/>
    <n v="159"/>
    <n v="93"/>
    <x v="13"/>
    <s v="none"/>
    <n v="14.821763600000001"/>
    <x v="14"/>
  </r>
  <r>
    <n v="813"/>
    <x v="278"/>
    <s v="24-02-2019 ?? 9:04:30"/>
    <x v="29"/>
    <x v="6"/>
    <x v="0"/>
    <x v="0"/>
    <s v="wet"/>
    <n v="1278.5999316"/>
    <s v="H2O"/>
    <n v="45.16"/>
    <n v="0.224"/>
    <n v="31"/>
    <n v="723.08"/>
    <x v="2"/>
    <s v="Photo"/>
    <n v="1.06626"/>
    <n v="13.173"/>
    <n v="14.911"/>
    <n v="20.004000000000001"/>
    <n v="197.84"/>
    <n v="90"/>
    <n v="497.84"/>
    <n v="3956.7919999999999"/>
    <n v="4945.99"/>
    <n v="4.9450000000000003"/>
    <n v="89.915000000000006"/>
    <n v="29.984999999999999"/>
    <x v="2"/>
    <n v="54.149000000000001"/>
    <x v="0"/>
    <x v="1"/>
    <n v="405"/>
    <n v="501.25200000000001"/>
    <n v="108.94499999999999"/>
    <x v="1"/>
    <s v="Etching"/>
    <x v="204"/>
    <n v="1439"/>
    <n v="3651"/>
    <n v="5698"/>
    <m/>
    <n v="72.308000000000007"/>
    <s v="Si"/>
    <n v="51.796999999999997"/>
    <n v="1.0449999999999999"/>
    <x v="1"/>
    <x v="0"/>
    <n v="1.568585E+16"/>
    <n v="1.469665E+17"/>
    <n v="8.607943E+17"/>
    <n v="3.016162E+17"/>
    <n v="5.999993E+17"/>
    <n v="32767.878000000001"/>
    <n v="0.01"/>
    <n v="104.492"/>
    <n v="901"/>
    <n v="157"/>
    <n v="51"/>
    <x v="14"/>
    <s v="none"/>
    <n v="18.949343339999999"/>
    <x v="14"/>
  </r>
  <r>
    <n v="829"/>
    <x v="279"/>
    <s v="25-02-2019 ?? 9:04:30"/>
    <x v="15"/>
    <x v="7"/>
    <x v="0"/>
    <x v="0"/>
    <s v="wet"/>
    <n v="1273.731235"/>
    <s v="H2O"/>
    <n v="44.68"/>
    <n v="0.218"/>
    <n v="25"/>
    <n v="724.37400000000002"/>
    <x v="2"/>
    <s v="Photo"/>
    <n v="0.75283999999999995"/>
    <n v="19.907"/>
    <n v="14.945"/>
    <n v="20.001000000000001"/>
    <n v="199.822"/>
    <n v="90"/>
    <n v="499.822"/>
    <n v="3996.4430000000002"/>
    <n v="4995.5540000000001"/>
    <n v="4.9969999999999999"/>
    <n v="92.213999999999999"/>
    <n v="30.003"/>
    <x v="2"/>
    <n v="32.165999999999997"/>
    <x v="0"/>
    <x v="2"/>
    <n v="365"/>
    <n v="474.61900000000003"/>
    <n v="106.161"/>
    <x v="1"/>
    <s v="Etching"/>
    <x v="205"/>
    <n v="1465"/>
    <n v="3657"/>
    <n v="5695"/>
    <m/>
    <n v="72.436999999999998"/>
    <s v="Si"/>
    <n v="50.554000000000002"/>
    <n v="1.014"/>
    <x v="1"/>
    <x v="0"/>
    <n v="1.184053E+16"/>
    <n v="1.086298E+17"/>
    <n v="5.11967E+17"/>
    <n v="2.997173E+17"/>
    <n v="5.999986E+17"/>
    <n v="32451.323"/>
    <n v="0.01"/>
    <n v="101.386"/>
    <n v="913"/>
    <n v="152"/>
    <n v="117"/>
    <x v="4"/>
    <s v="none"/>
    <n v="17.44840525"/>
    <x v="14"/>
  </r>
  <r>
    <n v="846"/>
    <x v="280"/>
    <s v="27-02-2019 ?? 9:04:30"/>
    <x v="16"/>
    <x v="8"/>
    <x v="0"/>
    <x v="0"/>
    <s v="wet"/>
    <n v="1270.2021537000001"/>
    <s v="H2O"/>
    <n v="44.94"/>
    <n v="0.215"/>
    <n v="22"/>
    <n v="702.18100000000004"/>
    <x v="2"/>
    <s v="Photo"/>
    <n v="0.87483999999999995"/>
    <n v="11.233000000000001"/>
    <n v="15.095000000000001"/>
    <n v="20"/>
    <n v="202.066"/>
    <n v="90"/>
    <n v="502.06599999999997"/>
    <n v="4041.328"/>
    <n v="5051.6589999999997"/>
    <n v="5.0119999999999996"/>
    <n v="91.641999999999996"/>
    <n v="30"/>
    <x v="2"/>
    <n v="27.172000000000001"/>
    <x v="0"/>
    <x v="2"/>
    <n v="365"/>
    <n v="473.291"/>
    <n v="105.20699999999999"/>
    <x v="1"/>
    <s v="Etching"/>
    <x v="103"/>
    <n v="1416"/>
    <n v="3631"/>
    <n v="5700"/>
    <m/>
    <n v="70.218000000000004"/>
    <s v="Si"/>
    <n v="49.805999999999997"/>
    <n v="0.995"/>
    <x v="1"/>
    <x v="0"/>
    <n v="1.968598E+16"/>
    <n v="1.271416E+17"/>
    <n v="1.178977E+18"/>
    <n v="2.994409E+17"/>
    <n v="5.999993E+17"/>
    <n v="32362.151999999998"/>
    <n v="0.01"/>
    <n v="99.513999999999996"/>
    <n v="886"/>
    <n v="149"/>
    <n v="12"/>
    <x v="5"/>
    <s v="none"/>
    <n v="17.63602251"/>
    <x v="14"/>
  </r>
  <r>
    <n v="4"/>
    <x v="281"/>
    <s v="17-02-2019 ?? 9:04:30"/>
    <x v="0"/>
    <x v="4"/>
    <x v="1"/>
    <x v="0"/>
    <s v="dry"/>
    <n v="1042.2439924"/>
    <s v="O2"/>
    <n v="34.58"/>
    <n v="0.20300000000000001"/>
    <n v="61"/>
    <n v="712.97699999999998"/>
    <x v="0"/>
    <s v="Photo"/>
    <n v="0.67979000000000001"/>
    <n v="13.462999999999999"/>
    <n v="15.016"/>
    <n v="19.998000000000001"/>
    <n v="202.29400000000001"/>
    <n v="90"/>
    <n v="498.37"/>
    <n v="4087.9569999999999"/>
    <n v="5099.9040000000005"/>
    <n v="5.0869999999999997"/>
    <n v="92.549000000000007"/>
    <n v="29.997"/>
    <x v="0"/>
    <n v="61.905000000000001"/>
    <x v="0"/>
    <x v="1"/>
    <n v="405"/>
    <n v="506.18200000000002"/>
    <n v="108.96"/>
    <x v="0"/>
    <s v="Etching"/>
    <x v="181"/>
    <n v="1425"/>
    <n v="3654"/>
    <n v="5717"/>
    <m/>
    <n v="71.715999999999994"/>
    <s v="Si"/>
    <n v="51.209000000000003"/>
    <n v="1.0389999999999999"/>
    <x v="0"/>
    <x v="0"/>
    <n v="1.713315E+16"/>
    <n v="1.369364E+17"/>
    <n v="1.27114E+18"/>
    <n v="2.996128E+17"/>
    <n v="5.999996E+17"/>
    <n v="31692.406999999999"/>
    <n v="0.01"/>
    <n v="104.575"/>
    <n v="906"/>
    <n v="156"/>
    <n v="86"/>
    <x v="0"/>
    <s v="none"/>
    <m/>
    <x v="15"/>
  </r>
  <r>
    <n v="22"/>
    <x v="282"/>
    <s v="19-02-2019 ?? 9:04:30"/>
    <x v="1"/>
    <x v="20"/>
    <x v="1"/>
    <x v="0"/>
    <s v="dry"/>
    <n v="1130.3791394"/>
    <s v="O2"/>
    <n v="29.89"/>
    <n v="0.20799999999999999"/>
    <n v="105"/>
    <n v="715.47799999999995"/>
    <x v="0"/>
    <s v="Photo"/>
    <n v="1.0553300000000001"/>
    <n v="18.777000000000001"/>
    <n v="14.959"/>
    <n v="20.001999999999999"/>
    <n v="205.983"/>
    <n v="89.998999999999995"/>
    <n v="500.75"/>
    <n v="4116.9040000000005"/>
    <n v="5072.1059999999998"/>
    <n v="5.1120000000000001"/>
    <n v="92.043000000000006"/>
    <n v="30.003"/>
    <x v="0"/>
    <n v="35.408999999999999"/>
    <x v="0"/>
    <x v="0"/>
    <n v="365"/>
    <n v="524.28200000000004"/>
    <n v="107.729"/>
    <x v="0"/>
    <s v="Etching"/>
    <x v="30"/>
    <n v="1695"/>
    <n v="3645"/>
    <n v="5726"/>
    <m/>
    <n v="70.209000000000003"/>
    <s v="Si"/>
    <n v="51.41"/>
    <n v="1.0349999999999999"/>
    <x v="0"/>
    <x v="0"/>
    <n v="1.371564E+16"/>
    <n v="1.025624E+17"/>
    <n v="9.180341E+17"/>
    <n v="2.984314E+17"/>
    <n v="5.999992E+17"/>
    <n v="30821.235000000001"/>
    <n v="0.01"/>
    <n v="103.236"/>
    <n v="895"/>
    <n v="157"/>
    <n v="121"/>
    <x v="1"/>
    <s v="none"/>
    <m/>
    <x v="15"/>
  </r>
  <r>
    <n v="38"/>
    <x v="283"/>
    <s v="20-02-2019 ?? 9:04:30"/>
    <x v="18"/>
    <x v="12"/>
    <x v="1"/>
    <x v="0"/>
    <s v="dry"/>
    <n v="1210.7401666000001"/>
    <s v="O2"/>
    <n v="31.72"/>
    <n v="0.20399999999999999"/>
    <n v="141"/>
    <n v="720.43499999999995"/>
    <x v="0"/>
    <s v="Photo"/>
    <n v="1.0168600000000001"/>
    <n v="16.106999999999999"/>
    <n v="15.021000000000001"/>
    <n v="19.995000000000001"/>
    <n v="205.928"/>
    <n v="90"/>
    <n v="503.62400000000002"/>
    <n v="4023.31"/>
    <n v="5034.7150000000001"/>
    <n v="4.9950000000000001"/>
    <n v="90.465999999999994"/>
    <n v="30.001999999999999"/>
    <x v="0"/>
    <n v="37.515000000000001"/>
    <x v="0"/>
    <x v="2"/>
    <n v="365"/>
    <n v="492.44600000000003"/>
    <n v="108.76300000000001"/>
    <x v="0"/>
    <s v="Etching"/>
    <x v="145"/>
    <n v="1494"/>
    <n v="3666"/>
    <n v="5729"/>
    <m/>
    <n v="70.284000000000006"/>
    <s v="Si"/>
    <n v="51.915999999999997"/>
    <n v="1.042"/>
    <x v="0"/>
    <x v="0"/>
    <n v="7649093000000000"/>
    <n v="1.336104E+17"/>
    <n v="9.581656E+17"/>
    <n v="3.003823E+17"/>
    <n v="5.999986E+17"/>
    <n v="30998.017"/>
    <n v="0.01"/>
    <n v="103.70399999999999"/>
    <n v="905"/>
    <n v="155"/>
    <n v="79"/>
    <x v="12"/>
    <s v="none"/>
    <m/>
    <x v="15"/>
  </r>
  <r>
    <n v="56"/>
    <x v="284"/>
    <s v="22-02-2019 ?? 9:04:30"/>
    <x v="19"/>
    <x v="21"/>
    <x v="1"/>
    <x v="0"/>
    <s v="dry"/>
    <n v="1047.1412330999999"/>
    <s v="O2"/>
    <n v="35.01"/>
    <n v="0.214"/>
    <n v="122"/>
    <n v="709.31899999999996"/>
    <x v="0"/>
    <s v="Photo"/>
    <n v="1.59416"/>
    <n v="13.606"/>
    <n v="15.079000000000001"/>
    <n v="20.003"/>
    <n v="202.40100000000001"/>
    <n v="90.001000000000005"/>
    <n v="501.85399999999998"/>
    <n v="4079.1030000000001"/>
    <n v="5011.2430000000004"/>
    <n v="5.0519999999999996"/>
    <n v="91.971000000000004"/>
    <n v="29.992999999999999"/>
    <x v="0"/>
    <n v="68.055999999999997"/>
    <x v="0"/>
    <x v="0"/>
    <n v="405"/>
    <n v="500.91199999999998"/>
    <n v="107.193"/>
    <x v="0"/>
    <s v="Etching"/>
    <x v="206"/>
    <n v="1398"/>
    <n v="3633"/>
    <n v="5724"/>
    <m/>
    <n v="71.531999999999996"/>
    <s v="Si"/>
    <n v="50.292000000000002"/>
    <n v="1.04"/>
    <x v="0"/>
    <x v="0"/>
    <n v="9309446000000000"/>
    <n v="4.149363E+16"/>
    <n v="8.62381E+17"/>
    <n v="2.991635E+17"/>
    <n v="6.000007E+17"/>
    <n v="31336.262999999999"/>
    <n v="0.01"/>
    <n v="102.568"/>
    <n v="895"/>
    <n v="156"/>
    <n v="61"/>
    <x v="13"/>
    <s v="none"/>
    <n v="21.763602250000002"/>
    <x v="15"/>
  </r>
  <r>
    <n v="73"/>
    <x v="285"/>
    <s v="24-02-2019 ?? 9:04:30"/>
    <x v="20"/>
    <x v="8"/>
    <x v="1"/>
    <x v="0"/>
    <s v="wet"/>
    <n v="1231.3684367000001"/>
    <s v="O2"/>
    <n v="31.72"/>
    <n v="0.21099999999999999"/>
    <n v="59"/>
    <n v="709.53499999999997"/>
    <x v="0"/>
    <s v="Photo"/>
    <n v="0.99036999999999997"/>
    <n v="15.157"/>
    <n v="15.173"/>
    <n v="19.989000000000001"/>
    <n v="200.202"/>
    <n v="90"/>
    <n v="500.18200000000002"/>
    <n v="4086.61"/>
    <n v="4911.6940000000004"/>
    <n v="4.9400000000000004"/>
    <n v="94.775999999999996"/>
    <n v="30"/>
    <x v="0"/>
    <n v="35.481000000000002"/>
    <x v="0"/>
    <x v="0"/>
    <n v="405"/>
    <n v="509.36500000000001"/>
    <n v="106.46599999999999"/>
    <x v="0"/>
    <s v="Etching"/>
    <x v="207"/>
    <n v="1522"/>
    <n v="3640"/>
    <n v="5730"/>
    <m/>
    <n v="71.382000000000005"/>
    <s v="Si"/>
    <n v="51.039000000000001"/>
    <n v="1.042"/>
    <x v="0"/>
    <x v="0"/>
    <n v="8107519000000000"/>
    <n v="1.453047E+17"/>
    <n v="5.515847E+17"/>
    <n v="3.018922E+17"/>
    <n v="6.000024E+17"/>
    <n v="33410.508000000002"/>
    <n v="0.01"/>
    <n v="101.369"/>
    <n v="915"/>
    <n v="153"/>
    <n v="86"/>
    <x v="14"/>
    <s v="none"/>
    <n v="17.63602251"/>
    <x v="15"/>
  </r>
  <r>
    <n v="90"/>
    <x v="286"/>
    <s v="26-02-2019 ?? 9:04:30"/>
    <x v="21"/>
    <x v="3"/>
    <x v="1"/>
    <x v="0"/>
    <s v="dry"/>
    <n v="961.00982578000003"/>
    <s v="H2O"/>
    <n v="29.55"/>
    <n v="0.2"/>
    <n v="168"/>
    <n v="709.65300000000002"/>
    <x v="0"/>
    <s v="Photo"/>
    <n v="1.0929899999999999"/>
    <n v="13.965999999999999"/>
    <n v="14.958"/>
    <n v="20.001000000000001"/>
    <n v="200.09700000000001"/>
    <n v="89.998999999999995"/>
    <n v="502.2"/>
    <n v="3982.0940000000001"/>
    <n v="5009.0820000000003"/>
    <n v="4.8970000000000002"/>
    <n v="88.83"/>
    <n v="30.001000000000001"/>
    <x v="0"/>
    <n v="28.606999999999999"/>
    <x v="0"/>
    <x v="1"/>
    <n v="436"/>
    <n v="527.47500000000002"/>
    <n v="109.18899999999999"/>
    <x v="0"/>
    <s v="Etching"/>
    <x v="95"/>
    <n v="1683"/>
    <n v="3651"/>
    <n v="5732"/>
    <m/>
    <n v="71.241"/>
    <s v="Si"/>
    <n v="51.884"/>
    <n v="1.03"/>
    <x v="0"/>
    <x v="0"/>
    <n v="1.473331E+16"/>
    <n v="6.690243E+16"/>
    <n v="6.471089E+17"/>
    <n v="3.010679E+17"/>
    <n v="5.999985E+17"/>
    <n v="30552.557000000001"/>
    <n v="0.01"/>
    <n v="103.142"/>
    <n v="944"/>
    <n v="155"/>
    <n v="180"/>
    <x v="15"/>
    <s v="none"/>
    <n v="18.01125704"/>
    <x v="15"/>
  </r>
  <r>
    <n v="107"/>
    <x v="287"/>
    <s v="28-02-2019 ?? 9:04:30"/>
    <x v="22"/>
    <x v="16"/>
    <x v="1"/>
    <x v="0"/>
    <s v="dry"/>
    <n v="1087.3876757999999"/>
    <s v="H2O"/>
    <n v="28.3"/>
    <n v="0.20799999999999999"/>
    <n v="145"/>
    <n v="716.35299999999995"/>
    <x v="0"/>
    <s v="Photo"/>
    <n v="1.54426"/>
    <n v="16.545999999999999"/>
    <n v="14.919"/>
    <n v="19.997"/>
    <n v="198.08099999999999"/>
    <n v="90"/>
    <n v="494.98200000000003"/>
    <n v="4019.4850000000001"/>
    <n v="4927.2910000000002"/>
    <n v="4.9459999999999997"/>
    <n v="91.277000000000001"/>
    <n v="30.003"/>
    <x v="0"/>
    <n v="29.309000000000001"/>
    <x v="0"/>
    <x v="2"/>
    <n v="405"/>
    <n v="506.66699999999997"/>
    <n v="106.702"/>
    <x v="0"/>
    <s v="Etching"/>
    <x v="208"/>
    <n v="1471"/>
    <n v="3664"/>
    <n v="5706"/>
    <m/>
    <n v="70.378"/>
    <s v="Si"/>
    <n v="50.792999999999999"/>
    <n v="1.0349999999999999"/>
    <x v="0"/>
    <x v="0"/>
    <n v="9042108000000000"/>
    <n v="1.566421E+17"/>
    <n v="1.958059E+17"/>
    <n v="2.990061E+17"/>
    <n v="6.000005E+17"/>
    <n v="32640.339"/>
    <n v="0.01"/>
    <n v="103.30200000000001"/>
    <n v="870"/>
    <n v="154"/>
    <n v="97"/>
    <x v="16"/>
    <s v="none"/>
    <n v="16.697936210000002"/>
    <x v="15"/>
  </r>
  <r>
    <n v="123"/>
    <x v="288"/>
    <s v="02-03-2019 ?? 9:04:30"/>
    <x v="7"/>
    <x v="4"/>
    <x v="1"/>
    <x v="0"/>
    <s v="dry"/>
    <n v="1006.2138273"/>
    <s v="O2"/>
    <n v="41.81"/>
    <n v="0.19500000000000001"/>
    <n v="146"/>
    <n v="708.76"/>
    <x v="0"/>
    <s v="Photo"/>
    <n v="2.0785900000000002"/>
    <n v="14.625999999999999"/>
    <n v="15.012"/>
    <n v="19.998000000000001"/>
    <n v="200.90299999999999"/>
    <n v="90.001000000000005"/>
    <n v="499.24299999999999"/>
    <n v="4016.5030000000002"/>
    <n v="4929.4120000000003"/>
    <n v="4.9420000000000002"/>
    <n v="90.423000000000002"/>
    <n v="29.998999999999999"/>
    <x v="0"/>
    <n v="59.329000000000001"/>
    <x v="0"/>
    <x v="1"/>
    <n v="405"/>
    <n v="529.45100000000002"/>
    <n v="107.358"/>
    <x v="0"/>
    <s v="Etching"/>
    <x v="40"/>
    <n v="1583"/>
    <n v="3651"/>
    <n v="5709"/>
    <m/>
    <n v="70.638999999999996"/>
    <s v="Si"/>
    <n v="51.593000000000004"/>
    <n v="1.0049999999999999"/>
    <x v="0"/>
    <x v="0"/>
    <n v="1.376004E+16"/>
    <n v="1.089591E+17"/>
    <n v="7.015454E+17"/>
    <n v="3.004404E+17"/>
    <n v="6.000006E+17"/>
    <n v="31167.975999999999"/>
    <n v="0.01"/>
    <n v="104.32599999999999"/>
    <n v="888"/>
    <n v="159"/>
    <n v="151"/>
    <x v="7"/>
    <s v="none"/>
    <n v="12.945590989999999"/>
    <x v="15"/>
  </r>
  <r>
    <n v="139"/>
    <x v="289"/>
    <s v="04-03-2019 ?? 9:04:30"/>
    <x v="8"/>
    <x v="17"/>
    <x v="1"/>
    <x v="0"/>
    <s v="wet"/>
    <n v="871.21747171000004"/>
    <s v="O2"/>
    <n v="40.049999999999997"/>
    <n v="0.21"/>
    <n v="45"/>
    <n v="731.85500000000002"/>
    <x v="0"/>
    <s v="Photo"/>
    <n v="1.41726"/>
    <n v="12.859"/>
    <n v="15.054"/>
    <n v="20.004999999999999"/>
    <n v="199.59299999999999"/>
    <n v="89.998999999999995"/>
    <n v="501.286"/>
    <n v="4067.5410000000002"/>
    <n v="5083.9579999999996"/>
    <n v="5.085"/>
    <n v="91.638000000000005"/>
    <n v="30.006"/>
    <x v="0"/>
    <n v="42.936"/>
    <x v="0"/>
    <x v="2"/>
    <n v="405"/>
    <n v="545.072"/>
    <n v="104.708"/>
    <x v="0"/>
    <s v="Etching"/>
    <x v="187"/>
    <n v="1505"/>
    <n v="3625"/>
    <n v="5667"/>
    <m/>
    <n v="72.581000000000003"/>
    <s v="Si"/>
    <n v="51.848999999999997"/>
    <n v="1.0680000000000001"/>
    <x v="0"/>
    <x v="0"/>
    <n v="1.611976E+16"/>
    <n v="7.848036E+16"/>
    <n v="9.667111E+17"/>
    <n v="2.995905E+17"/>
    <n v="6.000001E+17"/>
    <n v="30906.701000000001"/>
    <n v="0.01"/>
    <n v="104.33799999999999"/>
    <n v="910"/>
    <n v="149"/>
    <n v="187"/>
    <x v="8"/>
    <s v="none"/>
    <n v="14.07129456"/>
    <x v="15"/>
  </r>
  <r>
    <n v="154"/>
    <x v="290"/>
    <s v="05-03-2019 ?? 9:04:30"/>
    <x v="24"/>
    <x v="21"/>
    <x v="1"/>
    <x v="0"/>
    <s v="dry"/>
    <n v="1114.5866082"/>
    <s v="O2"/>
    <n v="33.47"/>
    <n v="0.19900000000000001"/>
    <n v="118"/>
    <n v="690.93499999999995"/>
    <x v="0"/>
    <s v="Photo"/>
    <n v="0.99229000000000001"/>
    <n v="18.878"/>
    <n v="15.087"/>
    <n v="19.997"/>
    <n v="203.11500000000001"/>
    <n v="90"/>
    <n v="500.65800000000002"/>
    <n v="4053.5129999999999"/>
    <n v="5008.9790000000003"/>
    <n v="5.0170000000000003"/>
    <n v="93.546000000000006"/>
    <n v="30.006"/>
    <x v="0"/>
    <n v="56.005000000000003"/>
    <x v="0"/>
    <x v="2"/>
    <n v="365"/>
    <n v="534.68200000000002"/>
    <n v="107.16800000000001"/>
    <x v="0"/>
    <s v="Etching"/>
    <x v="209"/>
    <n v="1487"/>
    <n v="3674"/>
    <n v="5688"/>
    <m/>
    <n v="72.158000000000001"/>
    <s v="Si"/>
    <n v="51.151000000000003"/>
    <n v="1.054"/>
    <x v="0"/>
    <x v="0"/>
    <n v="1.347538E+16"/>
    <n v="3.974299E+16"/>
    <n v="4.447601E+17"/>
    <n v="2.994393E+17"/>
    <n v="6.000023E+17"/>
    <n v="32335.264999999999"/>
    <n v="0.01"/>
    <n v="104.012"/>
    <n v="902"/>
    <n v="154"/>
    <n v="121"/>
    <x v="18"/>
    <s v="none"/>
    <n v="22.138836770000001"/>
    <x v="15"/>
  </r>
  <r>
    <n v="171"/>
    <x v="291"/>
    <s v="07-03-2019 ?? 9:04:30"/>
    <x v="25"/>
    <x v="1"/>
    <x v="1"/>
    <x v="0"/>
    <s v="dry"/>
    <n v="872.38893671000005"/>
    <s v="O2"/>
    <n v="22.14"/>
    <n v="0.21299999999999999"/>
    <n v="220"/>
    <n v="710.11199999999997"/>
    <x v="0"/>
    <s v="Photo"/>
    <n v="0.81781999999999999"/>
    <n v="17.509"/>
    <n v="15.029"/>
    <n v="20.001000000000001"/>
    <n v="204.09100000000001"/>
    <n v="90"/>
    <n v="504.09100000000001"/>
    <n v="4081.8270000000002"/>
    <n v="5102.2830000000004"/>
    <n v="5.1219999999999999"/>
    <n v="93.935000000000002"/>
    <n v="30.01"/>
    <x v="0"/>
    <n v="39.420999999999999"/>
    <x v="0"/>
    <x v="0"/>
    <n v="436"/>
    <n v="553.71900000000005"/>
    <n v="109.14400000000001"/>
    <x v="0"/>
    <s v="Etching"/>
    <x v="9"/>
    <n v="1450"/>
    <n v="3633"/>
    <n v="5702"/>
    <m/>
    <n v="71.010999999999996"/>
    <s v="Si"/>
    <n v="51.491999999999997"/>
    <n v="1.0369999999999999"/>
    <x v="0"/>
    <x v="0"/>
    <n v="1.008231E+16"/>
    <n v="1.394305E+16"/>
    <n v="8.291471E+16"/>
    <n v="3.007932E+17"/>
    <n v="5.999998E+17"/>
    <n v="32298.272000000001"/>
    <n v="0.01"/>
    <n v="103.73099999999999"/>
    <n v="928"/>
    <n v="156"/>
    <n v="57"/>
    <x v="19"/>
    <s v="none"/>
    <n v="12.38273921"/>
    <x v="15"/>
  </r>
  <r>
    <n v="189"/>
    <x v="292"/>
    <s v="17-02-2019 ?? 9:04:30"/>
    <x v="26"/>
    <x v="19"/>
    <x v="1"/>
    <x v="0"/>
    <s v="dry"/>
    <n v="871.82847635999997"/>
    <s v="O2"/>
    <n v="22.09"/>
    <n v="0.214"/>
    <n v="221"/>
    <n v="711.029"/>
    <x v="0"/>
    <s v="Photo"/>
    <n v="0.98943000000000003"/>
    <n v="16.974"/>
    <n v="15.023"/>
    <n v="20.001000000000001"/>
    <n v="204.03200000000001"/>
    <n v="89.998999999999995"/>
    <n v="504.03199999999998"/>
    <n v="4080.6309999999999"/>
    <n v="5100.7889999999998"/>
    <n v="5.0919999999999996"/>
    <n v="92.561999999999998"/>
    <n v="30.004000000000001"/>
    <x v="0"/>
    <n v="30.263000000000002"/>
    <x v="0"/>
    <x v="0"/>
    <n v="436"/>
    <n v="554.02300000000002"/>
    <n v="108.49"/>
    <x v="0"/>
    <s v="Etching"/>
    <x v="90"/>
    <n v="1454"/>
    <n v="3637"/>
    <n v="5705"/>
    <m/>
    <n v="71.102999999999994"/>
    <s v="Si"/>
    <n v="51.863"/>
    <n v="1.0469999999999999"/>
    <x v="0"/>
    <x v="0"/>
    <n v="7556981000000000"/>
    <n v="2.9316E+16"/>
    <n v="894104800000000"/>
    <n v="2.994184E+17"/>
    <n v="6.000002E+17"/>
    <n v="32300"/>
    <n v="0.01"/>
    <n v="104.65900000000001"/>
    <n v="918"/>
    <n v="157"/>
    <n v="66"/>
    <x v="0"/>
    <s v="none"/>
    <n v="17.82363977"/>
    <x v="15"/>
  </r>
  <r>
    <n v="207"/>
    <x v="293"/>
    <s v="19-02-2019 ?? 9:04:30"/>
    <x v="27"/>
    <x v="26"/>
    <x v="1"/>
    <x v="0"/>
    <s v="dry"/>
    <n v="872.78659680999999"/>
    <s v="O2"/>
    <n v="22.29"/>
    <n v="0.21"/>
    <n v="217"/>
    <n v="707.21799999999996"/>
    <x v="0"/>
    <s v="Photo"/>
    <n v="0.73711000000000004"/>
    <n v="17.367999999999999"/>
    <n v="14.975"/>
    <n v="20.004000000000001"/>
    <n v="205.125"/>
    <n v="90"/>
    <n v="505.125"/>
    <n v="4102.5029999999997"/>
    <n v="5128.1289999999999"/>
    <n v="5.13"/>
    <n v="93.05"/>
    <n v="29.995000000000001"/>
    <x v="0"/>
    <n v="38.76"/>
    <x v="0"/>
    <x v="0"/>
    <n v="436"/>
    <n v="543.71699999999998"/>
    <n v="109.367"/>
    <x v="0"/>
    <s v="Etching"/>
    <x v="210"/>
    <n v="1437"/>
    <n v="3637"/>
    <n v="5720"/>
    <m/>
    <n v="70.721999999999994"/>
    <s v="Si"/>
    <n v="52.155999999999999"/>
    <n v="1.054"/>
    <x v="0"/>
    <x v="0"/>
    <n v="1.305955E+16"/>
    <n v="85216170000000"/>
    <n v="7127623000000"/>
    <n v="2.997031E+17"/>
    <n v="6.000008E+17"/>
    <n v="32501.651999999998"/>
    <n v="0.01"/>
    <n v="105.389"/>
    <n v="915"/>
    <n v="158"/>
    <n v="84"/>
    <x v="1"/>
    <s v="none"/>
    <n v="15.947467169999999"/>
    <x v="15"/>
  </r>
  <r>
    <n v="222"/>
    <x v="294"/>
    <s v="21-02-2019 ?? 9:04:30"/>
    <x v="13"/>
    <x v="4"/>
    <x v="1"/>
    <x v="0"/>
    <s v="dry"/>
    <n v="875.02421165999999"/>
    <s v="O2"/>
    <n v="22.33"/>
    <n v="0.22900000000000001"/>
    <n v="236"/>
    <n v="725.29"/>
    <x v="0"/>
    <s v="Photo"/>
    <n v="1.94354"/>
    <n v="18.346"/>
    <n v="15.02"/>
    <n v="19.998999999999999"/>
    <n v="195.38900000000001"/>
    <n v="90"/>
    <n v="495.38900000000001"/>
    <n v="3907.7759999999998"/>
    <n v="4884.72"/>
    <n v="4.9050000000000002"/>
    <n v="89.513999999999996"/>
    <n v="30"/>
    <x v="0"/>
    <n v="54.484000000000002"/>
    <x v="0"/>
    <x v="1"/>
    <n v="405"/>
    <n v="514.351"/>
    <n v="108.19499999999999"/>
    <x v="0"/>
    <s v="Etching"/>
    <x v="133"/>
    <n v="1642"/>
    <n v="3692"/>
    <n v="5721"/>
    <m/>
    <n v="72.528999999999996"/>
    <s v="Si"/>
    <n v="51.482999999999997"/>
    <n v="1.0369999999999999"/>
    <x v="0"/>
    <x v="0"/>
    <n v="1.46725E+16"/>
    <n v="1106486000000000"/>
    <n v="1803452000000000"/>
    <n v="2.996526E+17"/>
    <n v="5.99999E+17"/>
    <n v="32044.639999999999"/>
    <n v="0.01"/>
    <n v="103.70699999999999"/>
    <n v="906"/>
    <n v="156"/>
    <n v="444"/>
    <x v="2"/>
    <s v="[['Loc']]"/>
    <n v="21.388367729999999"/>
    <x v="15"/>
  </r>
  <r>
    <n v="239"/>
    <x v="295"/>
    <s v="23-02-2019 ?? 9:04:30"/>
    <x v="14"/>
    <x v="20"/>
    <x v="1"/>
    <x v="0"/>
    <s v="wet"/>
    <n v="1285.0382853999999"/>
    <s v="H2O"/>
    <n v="45.03"/>
    <n v="0.22"/>
    <n v="27"/>
    <n v="713.54600000000005"/>
    <x v="0"/>
    <s v="Photo"/>
    <n v="0.80237999999999998"/>
    <n v="17.454999999999998"/>
    <n v="15.039"/>
    <n v="19.997"/>
    <n v="199.511"/>
    <n v="90.001000000000005"/>
    <n v="499.51100000000002"/>
    <n v="3990.2139999999999"/>
    <n v="4987.7669999999998"/>
    <n v="4.9880000000000004"/>
    <n v="90.614999999999995"/>
    <n v="29.995999999999999"/>
    <x v="0"/>
    <n v="53.889000000000003"/>
    <x v="0"/>
    <x v="1"/>
    <n v="405"/>
    <n v="511.27600000000001"/>
    <n v="108.262"/>
    <x v="0"/>
    <s v="Etching"/>
    <x v="86"/>
    <n v="1511"/>
    <n v="3645"/>
    <n v="5715"/>
    <m/>
    <n v="71.355000000000004"/>
    <s v="Si"/>
    <n v="51.298000000000002"/>
    <n v="1.032"/>
    <x v="0"/>
    <x v="0"/>
    <n v="6658523000000000"/>
    <n v="5577668000000000"/>
    <n v="1.895967E+16"/>
    <n v="3.003245E+17"/>
    <n v="6.000006E+17"/>
    <n v="32555.893"/>
    <n v="0.01"/>
    <n v="103.245"/>
    <n v="910"/>
    <n v="155"/>
    <n v="105"/>
    <x v="3"/>
    <s v="none"/>
    <n v="19.324577860000002"/>
    <x v="15"/>
  </r>
  <r>
    <n v="256"/>
    <x v="296"/>
    <s v="25-02-2019 ?? 9:04:30"/>
    <x v="15"/>
    <x v="6"/>
    <x v="1"/>
    <x v="0"/>
    <s v="wet"/>
    <n v="1276.0602742999999"/>
    <s v="H2O"/>
    <n v="45.76"/>
    <n v="0.223"/>
    <n v="30"/>
    <n v="720.76900000000001"/>
    <x v="0"/>
    <s v="Photo"/>
    <n v="1.83294"/>
    <n v="19.922000000000001"/>
    <n v="14.959"/>
    <n v="20.004000000000001"/>
    <n v="195.24600000000001"/>
    <n v="90.001000000000005"/>
    <n v="495.24599999999998"/>
    <n v="3904.9229999999998"/>
    <n v="4881.1540000000005"/>
    <n v="4.8780000000000001"/>
    <n v="88.722999999999999"/>
    <n v="30.004999999999999"/>
    <x v="0"/>
    <n v="39.347999999999999"/>
    <x v="0"/>
    <x v="2"/>
    <n v="365"/>
    <n v="479.43700000000001"/>
    <n v="106.964"/>
    <x v="0"/>
    <s v="Etching"/>
    <x v="187"/>
    <n v="1472"/>
    <n v="3663"/>
    <n v="5701"/>
    <m/>
    <n v="72.076999999999998"/>
    <s v="Si"/>
    <n v="50.807000000000002"/>
    <n v="1.02"/>
    <x v="0"/>
    <x v="0"/>
    <n v="3590578000000000"/>
    <n v="3.369503E+16"/>
    <n v="1999220000000"/>
    <n v="2.997058E+17"/>
    <n v="5.999995E+17"/>
    <n v="32445.445"/>
    <n v="0.01"/>
    <n v="102.018"/>
    <n v="878"/>
    <n v="153"/>
    <n v="132"/>
    <x v="4"/>
    <s v="none"/>
    <n v="22.889305820000001"/>
    <x v="15"/>
  </r>
  <r>
    <n v="273"/>
    <x v="297"/>
    <s v="26-02-2019 ?? 9:04:30"/>
    <x v="30"/>
    <x v="21"/>
    <x v="1"/>
    <x v="0"/>
    <s v="wet"/>
    <n v="1275.0145915999999"/>
    <s v="H2O"/>
    <n v="44.62"/>
    <n v="0.21099999999999999"/>
    <n v="18"/>
    <n v="702.47199999999998"/>
    <x v="0"/>
    <s v="Photo"/>
    <n v="0.94623999999999997"/>
    <n v="15.211"/>
    <n v="14.878"/>
    <n v="19.995000000000001"/>
    <n v="202.68600000000001"/>
    <n v="90.001000000000005"/>
    <n v="502.68599999999998"/>
    <n v="4053.721"/>
    <n v="5067.152"/>
    <n v="5.0629999999999997"/>
    <n v="93.131"/>
    <n v="30.004999999999999"/>
    <x v="0"/>
    <n v="27.443999999999999"/>
    <x v="0"/>
    <x v="2"/>
    <n v="365"/>
    <n v="474.416"/>
    <n v="105.548"/>
    <x v="0"/>
    <s v="Etching"/>
    <x v="211"/>
    <n v="1395"/>
    <n v="3633"/>
    <n v="5698"/>
    <m/>
    <n v="70.247"/>
    <s v="Si"/>
    <n v="50.222999999999999"/>
    <n v="1.006"/>
    <x v="0"/>
    <x v="0"/>
    <n v="1.167489E+16"/>
    <n v="1.436575E+16"/>
    <n v="3.366238E+16"/>
    <n v="3.011609E+17"/>
    <n v="6.000013E+17"/>
    <n v="32998.534"/>
    <n v="0.01"/>
    <n v="100.557"/>
    <n v="909"/>
    <n v="151"/>
    <n v="87"/>
    <x v="15"/>
    <s v="none"/>
    <n v="17.073170730000001"/>
    <x v="15"/>
  </r>
  <r>
    <n v="13"/>
    <x v="298"/>
    <s v="18-02-2019 ?? 9:04:30"/>
    <x v="17"/>
    <x v="11"/>
    <x v="1"/>
    <x v="0"/>
    <s v="dry"/>
    <n v="1159.8601676000001"/>
    <s v="H2O"/>
    <n v="30.63"/>
    <n v="0.20200000000000001"/>
    <n v="151"/>
    <n v="706.27700000000004"/>
    <x v="0"/>
    <s v="Photo"/>
    <n v="1.15523"/>
    <n v="18.779"/>
    <n v="14.938000000000001"/>
    <n v="19.997"/>
    <n v="205.52099999999999"/>
    <n v="90.001000000000005"/>
    <n v="495.38"/>
    <n v="4036.2139999999999"/>
    <n v="5079.0150000000003"/>
    <n v="5.0039999999999996"/>
    <n v="94.494"/>
    <n v="30.013999999999999"/>
    <x v="0"/>
    <n v="34.180999999999997"/>
    <x v="0"/>
    <x v="1"/>
    <n v="436"/>
    <n v="541.41200000000003"/>
    <n v="111.001"/>
    <x v="1"/>
    <s v="Etching"/>
    <x v="62"/>
    <n v="1531"/>
    <n v="3658"/>
    <n v="5708"/>
    <m/>
    <n v="71.296999999999997"/>
    <s v="Si"/>
    <n v="50.786999999999999"/>
    <n v="1.0309999999999999"/>
    <x v="1"/>
    <x v="0"/>
    <n v="8521005000000000"/>
    <n v="1.903487E+17"/>
    <n v="5.608997E+17"/>
    <n v="2.982403E+17"/>
    <n v="5.999996E+17"/>
    <n v="30891.41"/>
    <n v="0.01"/>
    <n v="100.36199999999999"/>
    <n v="910"/>
    <n v="154"/>
    <n v="105"/>
    <x v="11"/>
    <s v="none"/>
    <m/>
    <x v="16"/>
  </r>
  <r>
    <n v="29"/>
    <x v="299"/>
    <s v="20-02-2019 ?? 9:04:30"/>
    <x v="18"/>
    <x v="6"/>
    <x v="1"/>
    <x v="0"/>
    <s v="dry"/>
    <n v="1037.1566617999999"/>
    <s v="O2"/>
    <n v="29.54"/>
    <n v="0.217"/>
    <n v="172"/>
    <n v="731.52800000000002"/>
    <x v="0"/>
    <s v="Photo"/>
    <n v="1.59324"/>
    <n v="15.465"/>
    <n v="14.914999999999999"/>
    <n v="20.001999999999999"/>
    <n v="201.02600000000001"/>
    <n v="90"/>
    <n v="500.14800000000002"/>
    <n v="4136.72"/>
    <n v="5019"/>
    <n v="5.008"/>
    <n v="92.986000000000004"/>
    <n v="30.012"/>
    <x v="0"/>
    <n v="31.876999999999999"/>
    <x v="0"/>
    <x v="1"/>
    <n v="436"/>
    <n v="561.13199999999995"/>
    <n v="106.35599999999999"/>
    <x v="1"/>
    <s v="Etching"/>
    <x v="212"/>
    <n v="1687"/>
    <n v="3677"/>
    <n v="5732"/>
    <m/>
    <n v="72.414000000000001"/>
    <s v="Si"/>
    <n v="50.936"/>
    <n v="1.0409999999999999"/>
    <x v="1"/>
    <x v="0"/>
    <n v="1.0499E+16"/>
    <n v="1.094918E+17"/>
    <n v="4.536188E+17"/>
    <n v="2.988524E+17"/>
    <n v="5.999996E+17"/>
    <n v="33029.239000000001"/>
    <n v="0.01"/>
    <n v="103.788"/>
    <n v="873"/>
    <n v="154"/>
    <n v="144"/>
    <x v="12"/>
    <s v="none"/>
    <m/>
    <x v="16"/>
  </r>
  <r>
    <n v="47"/>
    <x v="300"/>
    <s v="21-02-2019 ?? 9:04:30"/>
    <x v="2"/>
    <x v="7"/>
    <x v="1"/>
    <x v="0"/>
    <s v="wet"/>
    <n v="1022.4733326"/>
    <s v="H2O"/>
    <n v="33.82"/>
    <n v="0.187"/>
    <n v="67"/>
    <n v="709.63900000000001"/>
    <x v="0"/>
    <s v="Photo"/>
    <n v="1.6675599999999999"/>
    <n v="14.678000000000001"/>
    <n v="14.881"/>
    <n v="19.998000000000001"/>
    <n v="205.60900000000001"/>
    <n v="90"/>
    <n v="499.85"/>
    <n v="4022.2150000000001"/>
    <n v="4918.5739999999996"/>
    <n v="5.01"/>
    <n v="91.007999999999996"/>
    <n v="30.013999999999999"/>
    <x v="0"/>
    <n v="41.095999999999997"/>
    <x v="0"/>
    <x v="1"/>
    <n v="436"/>
    <n v="523.452"/>
    <n v="106.604"/>
    <x v="1"/>
    <s v="Etching"/>
    <x v="92"/>
    <n v="1597"/>
    <n v="3636"/>
    <n v="5714"/>
    <m/>
    <n v="71.186000000000007"/>
    <s v="Si"/>
    <n v="51.128"/>
    <n v="1.032"/>
    <x v="1"/>
    <x v="0"/>
    <n v="7863019000000000"/>
    <n v="6.498436E+16"/>
    <n v="5.644769E+17"/>
    <n v="3.006359E+17"/>
    <n v="6.000001E+17"/>
    <n v="31565.934000000001"/>
    <n v="0.01"/>
    <n v="104.24299999999999"/>
    <n v="904"/>
    <n v="158"/>
    <n v="59"/>
    <x v="2"/>
    <s v="none"/>
    <m/>
    <x v="16"/>
  </r>
  <r>
    <n v="64"/>
    <x v="301"/>
    <s v="23-02-2019 ?? 9:04:30"/>
    <x v="3"/>
    <x v="1"/>
    <x v="1"/>
    <x v="0"/>
    <s v="dry"/>
    <n v="1102.4274330000001"/>
    <s v="H2O"/>
    <n v="31.07"/>
    <n v="0.20799999999999999"/>
    <n v="187"/>
    <n v="704.53499999999997"/>
    <x v="0"/>
    <s v="Photo"/>
    <n v="1.7650399999999999"/>
    <n v="9.4969999999999999"/>
    <n v="15.074999999999999"/>
    <n v="20.001999999999999"/>
    <n v="204.119"/>
    <n v="90"/>
    <n v="499.05"/>
    <n v="4040.8809999999999"/>
    <n v="4900.1490000000003"/>
    <n v="5.01"/>
    <n v="92.9"/>
    <n v="29.998999999999999"/>
    <x v="0"/>
    <n v="48.496000000000002"/>
    <x v="0"/>
    <x v="0"/>
    <n v="405"/>
    <n v="478.86700000000002"/>
    <n v="108.068"/>
    <x v="1"/>
    <s v="Etching"/>
    <x v="69"/>
    <n v="1520"/>
    <n v="3644"/>
    <n v="5699"/>
    <m/>
    <n v="70.938999999999993"/>
    <s v="Si"/>
    <n v="51.356999999999999"/>
    <n v="1.0329999999999999"/>
    <x v="1"/>
    <x v="0"/>
    <n v="1.676121E+16"/>
    <n v="7.882188E+16"/>
    <n v="6.855003E+17"/>
    <n v="3.008471E+17"/>
    <n v="6.00001E+17"/>
    <n v="33085.182999999997"/>
    <n v="0.01"/>
    <n v="101.15300000000001"/>
    <n v="858"/>
    <n v="153"/>
    <n v="112"/>
    <x v="3"/>
    <s v="none"/>
    <n v="15.57223265"/>
    <x v="16"/>
  </r>
  <r>
    <n v="81"/>
    <x v="302"/>
    <s v="25-02-2019 ?? 9:04:30"/>
    <x v="4"/>
    <x v="15"/>
    <x v="1"/>
    <x v="0"/>
    <s v="wet"/>
    <n v="978.59909469000002"/>
    <s v="O2"/>
    <n v="27.5"/>
    <n v="0.20399999999999999"/>
    <n v="116"/>
    <n v="722.03099999999995"/>
    <x v="0"/>
    <s v="Photo"/>
    <n v="1.4150499999999999"/>
    <n v="17.600000000000001"/>
    <n v="14.99"/>
    <n v="19.998999999999999"/>
    <n v="200.559"/>
    <n v="90"/>
    <n v="504.02699999999999"/>
    <n v="4021.0990000000002"/>
    <n v="5077.0050000000001"/>
    <n v="4.9720000000000004"/>
    <n v="93.075999999999993"/>
    <n v="30.001000000000001"/>
    <x v="0"/>
    <n v="23.908000000000001"/>
    <x v="0"/>
    <x v="2"/>
    <n v="436"/>
    <n v="559.40599999999995"/>
    <n v="105.773"/>
    <x v="1"/>
    <s v="Etching"/>
    <x v="167"/>
    <n v="1597"/>
    <n v="3627"/>
    <n v="5698"/>
    <m/>
    <n v="70.334000000000003"/>
    <s v="Si"/>
    <n v="50.779000000000003"/>
    <n v="1.008"/>
    <x v="1"/>
    <x v="0"/>
    <n v="9636292000000000"/>
    <n v="7.41004E+16"/>
    <n v="2.395544E+17"/>
    <n v="2.999216E+17"/>
    <n v="6E+17"/>
    <n v="31891.405999999999"/>
    <n v="0.01"/>
    <n v="102.015"/>
    <n v="883"/>
    <n v="155"/>
    <n v="115"/>
    <x v="4"/>
    <s v="none"/>
    <n v="14.821763600000001"/>
    <x v="16"/>
  </r>
  <r>
    <n v="99"/>
    <x v="303"/>
    <s v="27-02-2019 ?? 9:04:30"/>
    <x v="5"/>
    <x v="3"/>
    <x v="1"/>
    <x v="0"/>
    <s v="wet"/>
    <n v="907.02743333000001"/>
    <s v="O2"/>
    <n v="36.69"/>
    <n v="0.188"/>
    <n v="75"/>
    <n v="707.06100000000004"/>
    <x v="0"/>
    <s v="Photo"/>
    <n v="1.16256"/>
    <n v="18.077999999999999"/>
    <n v="14.959"/>
    <n v="19.998000000000001"/>
    <n v="197.696"/>
    <n v="90.001000000000005"/>
    <n v="507.16300000000001"/>
    <n v="4067.78"/>
    <n v="4967.2809999999999"/>
    <n v="4.9649999999999999"/>
    <n v="91.593000000000004"/>
    <n v="30.013000000000002"/>
    <x v="0"/>
    <n v="45.591999999999999"/>
    <x v="0"/>
    <x v="2"/>
    <n v="436"/>
    <n v="524.50300000000004"/>
    <n v="109.333"/>
    <x v="1"/>
    <s v="Etching"/>
    <x v="4"/>
    <n v="1541"/>
    <n v="3651"/>
    <n v="5741"/>
    <m/>
    <n v="71.888999999999996"/>
    <s v="Si"/>
    <n v="51.542000000000002"/>
    <n v="1.038"/>
    <x v="1"/>
    <x v="0"/>
    <n v="1.579009E+16"/>
    <n v="2.115879E+17"/>
    <n v="6.828573E+17"/>
    <n v="2.978114E+17"/>
    <n v="5.999993E+17"/>
    <n v="31362.147000000001"/>
    <n v="0.01"/>
    <n v="102.547"/>
    <n v="898"/>
    <n v="156"/>
    <n v="139"/>
    <x v="5"/>
    <s v="none"/>
    <n v="11.44465291"/>
    <x v="16"/>
  </r>
  <r>
    <n v="115"/>
    <x v="304"/>
    <s v="01-03-2019 ?? 9:04:30"/>
    <x v="6"/>
    <x v="25"/>
    <x v="1"/>
    <x v="0"/>
    <s v="dry"/>
    <n v="1077.3299319"/>
    <s v="H2O"/>
    <n v="35.17"/>
    <n v="0.19500000000000001"/>
    <n v="144"/>
    <n v="722.57"/>
    <x v="0"/>
    <s v="Photo"/>
    <n v="1.5169699999999999"/>
    <n v="13.009"/>
    <n v="14.888999999999999"/>
    <n v="19.997"/>
    <n v="199.4"/>
    <n v="89.998999999999995"/>
    <n v="497.89100000000002"/>
    <n v="4041.2840000000001"/>
    <n v="4982.75"/>
    <n v="4.9889999999999999"/>
    <n v="90.241"/>
    <n v="30.001999999999999"/>
    <x v="0"/>
    <n v="54.021000000000001"/>
    <x v="0"/>
    <x v="0"/>
    <n v="436"/>
    <n v="492.678"/>
    <n v="110.934"/>
    <x v="1"/>
    <s v="Etching"/>
    <x v="213"/>
    <n v="1553"/>
    <n v="3651"/>
    <n v="5718"/>
    <m/>
    <n v="70.260999999999996"/>
    <s v="Si"/>
    <n v="50.744"/>
    <n v="1.032"/>
    <x v="1"/>
    <x v="0"/>
    <n v="1.528031E+16"/>
    <n v="1.009711E+17"/>
    <n v="4.93944E+17"/>
    <n v="2.99861E+17"/>
    <n v="5.999992E+17"/>
    <n v="31419.867999999999"/>
    <n v="0.01"/>
    <n v="103.298"/>
    <n v="862"/>
    <n v="154"/>
    <n v="156"/>
    <x v="6"/>
    <s v="none"/>
    <n v="21.388367729999999"/>
    <x v="16"/>
  </r>
  <r>
    <n v="132"/>
    <x v="305"/>
    <s v="03-03-2019 ?? 9:04:30"/>
    <x v="23"/>
    <x v="20"/>
    <x v="1"/>
    <x v="0"/>
    <s v="dry"/>
    <n v="1130.7697161999999"/>
    <s v="O2"/>
    <n v="26.92"/>
    <n v="0.19600000000000001"/>
    <n v="121"/>
    <n v="726.39599999999996"/>
    <x v="0"/>
    <s v="Photo"/>
    <n v="1.4168499999999999"/>
    <n v="17.544"/>
    <n v="14.916"/>
    <n v="19.994"/>
    <n v="204.08"/>
    <n v="89.998000000000005"/>
    <n v="502.35300000000001"/>
    <n v="4071.6489999999999"/>
    <n v="5006.6930000000002"/>
    <n v="4.9640000000000004"/>
    <n v="93.432000000000002"/>
    <n v="29.995999999999999"/>
    <x v="0"/>
    <n v="49.155000000000001"/>
    <x v="0"/>
    <x v="0"/>
    <n v="436"/>
    <n v="545.41099999999994"/>
    <n v="109.447"/>
    <x v="1"/>
    <s v="Etching"/>
    <x v="214"/>
    <n v="1648"/>
    <n v="3654"/>
    <n v="5725"/>
    <m/>
    <n v="71.021000000000001"/>
    <s v="Si"/>
    <n v="51.969000000000001"/>
    <n v="1.054"/>
    <x v="1"/>
    <x v="0"/>
    <n v="5990395000000000"/>
    <n v="1.352964E+17"/>
    <n v="1.141639E+18"/>
    <n v="2.985401E+17"/>
    <n v="6.000006E+17"/>
    <n v="32507.472000000002"/>
    <n v="0.01"/>
    <n v="103.749"/>
    <n v="907"/>
    <n v="153"/>
    <n v="154"/>
    <x v="17"/>
    <s v="none"/>
    <n v="16.322701689999999"/>
    <x v="16"/>
  </r>
  <r>
    <n v="147"/>
    <x v="306"/>
    <s v="05-03-2019 ?? 9:04:30"/>
    <x v="24"/>
    <x v="14"/>
    <x v="1"/>
    <x v="0"/>
    <s v="dry"/>
    <n v="1042.2256554999999"/>
    <s v="H2O"/>
    <n v="40.92"/>
    <n v="0.20499999999999999"/>
    <n v="36"/>
    <n v="696.56799999999998"/>
    <x v="0"/>
    <s v="Photo"/>
    <n v="1.8659399999999999"/>
    <n v="12.914"/>
    <n v="15.071"/>
    <n v="20.001000000000001"/>
    <n v="198.78399999999999"/>
    <n v="89.998000000000005"/>
    <n v="504.23099999999999"/>
    <n v="4054.4949999999999"/>
    <n v="4903.643"/>
    <n v="4.923"/>
    <n v="93.474999999999994"/>
    <n v="30.003"/>
    <x v="0"/>
    <n v="23.042999999999999"/>
    <x v="0"/>
    <x v="0"/>
    <n v="436"/>
    <n v="513.678"/>
    <n v="107.949"/>
    <x v="1"/>
    <s v="Etching"/>
    <x v="215"/>
    <n v="1500"/>
    <n v="3677"/>
    <n v="5695"/>
    <m/>
    <n v="71.885000000000005"/>
    <s v="Si"/>
    <n v="51.539000000000001"/>
    <n v="1.018"/>
    <x v="1"/>
    <x v="0"/>
    <n v="1.504064E+16"/>
    <n v="1.087937E+17"/>
    <n v="4.132934E+17"/>
    <n v="2.990996E+17"/>
    <n v="5.999994E+17"/>
    <n v="32423.295999999998"/>
    <n v="0.01"/>
    <n v="102.77"/>
    <n v="923"/>
    <n v="157"/>
    <n v="140"/>
    <x v="18"/>
    <s v="none"/>
    <n v="16.885553470000001"/>
    <x v="16"/>
  </r>
  <r>
    <n v="162"/>
    <x v="307"/>
    <s v="06-03-2019 ?? 9:04:30"/>
    <x v="9"/>
    <x v="1"/>
    <x v="1"/>
    <x v="0"/>
    <s v="dry"/>
    <n v="871.51564063000001"/>
    <s v="O2"/>
    <n v="22.1"/>
    <n v="0.218"/>
    <n v="225"/>
    <n v="714.11"/>
    <x v="0"/>
    <s v="Photo"/>
    <n v="0.89266000000000001"/>
    <n v="16.693999999999999"/>
    <n v="15.105"/>
    <n v="20.003"/>
    <n v="201.47499999999999"/>
    <n v="90"/>
    <n v="501.47500000000002"/>
    <n v="4029.509"/>
    <n v="5036.8869999999997"/>
    <n v="5.0170000000000003"/>
    <n v="92.009"/>
    <n v="29.99"/>
    <x v="0"/>
    <n v="39.436999999999998"/>
    <x v="0"/>
    <x v="0"/>
    <n v="436"/>
    <n v="546.28599999999994"/>
    <n v="109.337"/>
    <x v="1"/>
    <s v="Etching"/>
    <x v="125"/>
    <n v="1372"/>
    <n v="3640"/>
    <n v="5704"/>
    <m/>
    <n v="71.411000000000001"/>
    <s v="Si"/>
    <n v="51.862000000000002"/>
    <n v="1.0469999999999999"/>
    <x v="1"/>
    <x v="0"/>
    <n v="1.441258E+16"/>
    <n v="4.105479E+16"/>
    <n v="6.938858E+16"/>
    <n v="3.017426E+17"/>
    <n v="5.999988E+17"/>
    <n v="32300.241000000002"/>
    <n v="0.01"/>
    <n v="104.65600000000001"/>
    <n v="919"/>
    <n v="157"/>
    <n v="63"/>
    <x v="9"/>
    <s v="none"/>
    <n v="21.951219510000001"/>
    <x v="16"/>
  </r>
  <r>
    <n v="180"/>
    <x v="308"/>
    <s v="08-03-2019 ?? 9:04:30"/>
    <x v="10"/>
    <x v="13"/>
    <x v="1"/>
    <x v="0"/>
    <s v="dry"/>
    <n v="871.85757574000002"/>
    <s v="O2"/>
    <n v="22.15"/>
    <n v="0.215"/>
    <n v="222"/>
    <n v="711.52700000000004"/>
    <x v="0"/>
    <s v="Photo"/>
    <n v="1.0575699999999999"/>
    <n v="16.547000000000001"/>
    <n v="14.913"/>
    <n v="19.989999999999998"/>
    <n v="204.601"/>
    <n v="90"/>
    <n v="504.601"/>
    <n v="4092.02"/>
    <n v="5115.0249999999996"/>
    <n v="5.1109999999999998"/>
    <n v="93.421000000000006"/>
    <n v="30.004000000000001"/>
    <x v="0"/>
    <n v="42.31"/>
    <x v="0"/>
    <x v="0"/>
    <n v="436"/>
    <n v="557.00599999999997"/>
    <n v="109.31100000000001"/>
    <x v="1"/>
    <s v="Etching"/>
    <x v="216"/>
    <n v="1519"/>
    <n v="3641"/>
    <n v="5725"/>
    <m/>
    <n v="71.153000000000006"/>
    <s v="Si"/>
    <n v="51.744"/>
    <n v="1.044"/>
    <x v="1"/>
    <x v="0"/>
    <n v="1.627556E+16"/>
    <n v="13455980000000"/>
    <n v="2804481000000000"/>
    <n v="2.990329E+17"/>
    <n v="6E+17"/>
    <n v="32296.995999999999"/>
    <n v="0.01"/>
    <n v="104.35899999999999"/>
    <n v="926"/>
    <n v="157"/>
    <n v="117"/>
    <x v="10"/>
    <s v="none"/>
    <n v="23.07692308"/>
    <x v="16"/>
  </r>
  <r>
    <n v="198"/>
    <x v="309"/>
    <s v="18-02-2019 ?? 9:04:30"/>
    <x v="11"/>
    <x v="2"/>
    <x v="1"/>
    <x v="0"/>
    <s v="dry"/>
    <n v="872.90912802000003"/>
    <s v="O2"/>
    <n v="22.23"/>
    <n v="0.214"/>
    <n v="221"/>
    <n v="710.68600000000004"/>
    <x v="0"/>
    <s v="Photo"/>
    <n v="0.97555999999999998"/>
    <n v="17.927"/>
    <n v="14.936"/>
    <n v="19.998000000000001"/>
    <n v="200.27500000000001"/>
    <n v="89.998999999999995"/>
    <n v="500.27499999999998"/>
    <n v="4005.4929999999999"/>
    <n v="5006.866"/>
    <n v="5.0049999999999999"/>
    <n v="91.805000000000007"/>
    <n v="29.998000000000001"/>
    <x v="0"/>
    <n v="40.533999999999999"/>
    <x v="0"/>
    <x v="0"/>
    <n v="436"/>
    <n v="551.14200000000005"/>
    <n v="109.291"/>
    <x v="1"/>
    <s v="Etching"/>
    <x v="217"/>
    <n v="1340"/>
    <n v="3633"/>
    <n v="5691"/>
    <m/>
    <n v="71.069000000000003"/>
    <s v="Si"/>
    <n v="51.761000000000003"/>
    <n v="1.044"/>
    <x v="1"/>
    <x v="0"/>
    <n v="8668731000000000"/>
    <n v="2405314000000000"/>
    <n v="1053866000000000"/>
    <n v="2.982603E+17"/>
    <n v="5.999988E+17"/>
    <n v="32501.321"/>
    <n v="0.01"/>
    <n v="104.402"/>
    <n v="927"/>
    <n v="157"/>
    <n v="45"/>
    <x v="11"/>
    <s v="none"/>
    <n v="17.63602251"/>
    <x v="16"/>
  </r>
  <r>
    <n v="215"/>
    <x v="310"/>
    <s v="20-02-2019 ?? 9:04:30"/>
    <x v="12"/>
    <x v="16"/>
    <x v="1"/>
    <x v="0"/>
    <s v="dry"/>
    <n v="872.73802061000004"/>
    <s v="O2"/>
    <n v="22.21"/>
    <n v="0.215"/>
    <n v="222"/>
    <n v="711.54100000000005"/>
    <x v="0"/>
    <s v="Photo"/>
    <n v="0.94530999999999998"/>
    <n v="16.911000000000001"/>
    <n v="15.025"/>
    <n v="19.995000000000001"/>
    <n v="205.405"/>
    <n v="90"/>
    <n v="505.40499999999997"/>
    <n v="4108.1049999999996"/>
    <n v="5135.1310000000003"/>
    <n v="5.1150000000000002"/>
    <n v="92.885000000000005"/>
    <n v="29.994"/>
    <x v="0"/>
    <n v="47.902999999999999"/>
    <x v="0"/>
    <x v="1"/>
    <n v="405"/>
    <n v="514.73900000000003"/>
    <n v="109.223"/>
    <x v="1"/>
    <s v="Etching"/>
    <x v="132"/>
    <n v="1421"/>
    <n v="3640"/>
    <n v="5705"/>
    <m/>
    <n v="71.153999999999996"/>
    <s v="Si"/>
    <n v="52.103999999999999"/>
    <n v="1.0529999999999999"/>
    <x v="1"/>
    <x v="0"/>
    <n v="1.793202E+16"/>
    <n v="1.405951E+17"/>
    <n v="1.001806E+18"/>
    <n v="2.99446E+17"/>
    <n v="5.999993E+17"/>
    <n v="32299.379000000001"/>
    <n v="0.01"/>
    <n v="105.26"/>
    <n v="909"/>
    <n v="158"/>
    <n v="72"/>
    <x v="12"/>
    <s v="none"/>
    <n v="19.512195120000001"/>
    <x v="16"/>
  </r>
  <r>
    <n v="230"/>
    <x v="311"/>
    <s v="22-02-2019 ?? 9:04:30"/>
    <x v="28"/>
    <x v="20"/>
    <x v="1"/>
    <x v="0"/>
    <s v="dry"/>
    <n v="874.65000101999999"/>
    <s v="O2"/>
    <n v="22.51"/>
    <n v="0.223"/>
    <n v="230"/>
    <n v="719.86400000000003"/>
    <x v="0"/>
    <s v="Photo"/>
    <n v="0.78752999999999995"/>
    <n v="16.713999999999999"/>
    <n v="14.991"/>
    <n v="19.998999999999999"/>
    <n v="200.489"/>
    <n v="90"/>
    <n v="500.48899999999998"/>
    <n v="4009.779"/>
    <n v="5012.223"/>
    <n v="5.0129999999999999"/>
    <n v="91.805000000000007"/>
    <n v="29.994"/>
    <x v="0"/>
    <n v="54.164000000000001"/>
    <x v="0"/>
    <x v="1"/>
    <n v="405"/>
    <n v="513.49300000000005"/>
    <n v="110.857"/>
    <x v="1"/>
    <s v="Etching"/>
    <x v="115"/>
    <n v="1404"/>
    <n v="3665"/>
    <n v="5729"/>
    <m/>
    <n v="71.986000000000004"/>
    <s v="Si"/>
    <n v="52.405999999999999"/>
    <n v="1.06"/>
    <x v="1"/>
    <x v="0"/>
    <n v="1.97997E+16"/>
    <n v="9.276708E+16"/>
    <n v="1.176497E+18"/>
    <n v="3.005001E+17"/>
    <n v="6.000003E+17"/>
    <n v="32492.601999999999"/>
    <n v="0.01"/>
    <n v="106.01600000000001"/>
    <n v="860"/>
    <n v="159"/>
    <n v="120"/>
    <x v="13"/>
    <s v="none"/>
    <n v="20.45028143"/>
    <x v="16"/>
  </r>
  <r>
    <n v="247"/>
    <x v="312"/>
    <s v="24-02-2019 ?? 9:04:30"/>
    <x v="29"/>
    <x v="17"/>
    <x v="1"/>
    <x v="0"/>
    <s v="wet"/>
    <n v="1278.8357592"/>
    <s v="H2O"/>
    <n v="45.19"/>
    <n v="0.22500000000000001"/>
    <n v="32"/>
    <n v="719.23500000000001"/>
    <x v="0"/>
    <s v="Photo"/>
    <n v="1.2948299999999999"/>
    <n v="15.552"/>
    <n v="14.97"/>
    <n v="19.998999999999999"/>
    <n v="197.62299999999999"/>
    <n v="90"/>
    <n v="497.62299999999999"/>
    <n v="3952.46"/>
    <n v="4940.576"/>
    <n v="4.9379999999999997"/>
    <n v="89.801000000000002"/>
    <n v="29.998999999999999"/>
    <x v="0"/>
    <n v="55.039000000000001"/>
    <x v="0"/>
    <x v="1"/>
    <n v="405"/>
    <n v="505.911"/>
    <n v="108.057"/>
    <x v="1"/>
    <s v="Etching"/>
    <x v="58"/>
    <n v="1437"/>
    <n v="3651"/>
    <n v="5702"/>
    <m/>
    <n v="71.924000000000007"/>
    <s v="Si"/>
    <n v="51.22"/>
    <n v="1.03"/>
    <x v="1"/>
    <x v="0"/>
    <n v="1.033091E+16"/>
    <n v="5548052000000000"/>
    <n v="4.067639E+16"/>
    <n v="3.009726E+17"/>
    <n v="5.999985E+17"/>
    <n v="32767.951000000001"/>
    <n v="0.01"/>
    <n v="103.05"/>
    <n v="901"/>
    <n v="155"/>
    <n v="90"/>
    <x v="14"/>
    <s v="none"/>
    <n v="15.947467169999999"/>
    <x v="16"/>
  </r>
  <r>
    <n v="265"/>
    <x v="313"/>
    <s v="25-02-2019 ?? 9:04:30"/>
    <x v="15"/>
    <x v="12"/>
    <x v="1"/>
    <x v="0"/>
    <s v="wet"/>
    <n v="1277.8583965"/>
    <s v="H2O"/>
    <n v="44.64"/>
    <n v="0.218"/>
    <n v="25"/>
    <n v="719.23"/>
    <x v="0"/>
    <s v="Photo"/>
    <n v="0.82818999999999998"/>
    <n v="12.087"/>
    <n v="15.071999999999999"/>
    <n v="20.003"/>
    <n v="200.078"/>
    <n v="90"/>
    <n v="500.07799999999997"/>
    <n v="4001.5569999999998"/>
    <n v="5001.9470000000001"/>
    <n v="5.0060000000000002"/>
    <n v="91.921999999999997"/>
    <n v="30.004999999999999"/>
    <x v="0"/>
    <n v="20.920999999999999"/>
    <x v="0"/>
    <x v="2"/>
    <n v="365"/>
    <n v="466.05799999999999"/>
    <n v="105.087"/>
    <x v="1"/>
    <s v="Etching"/>
    <x v="83"/>
    <n v="1471"/>
    <n v="3661"/>
    <n v="5696"/>
    <m/>
    <n v="71.923000000000002"/>
    <s v="Si"/>
    <n v="50.488999999999997"/>
    <n v="1.012"/>
    <x v="1"/>
    <x v="0"/>
    <n v="1.768872E+16"/>
    <n v="7.782877E+16"/>
    <n v="8.15497E+17"/>
    <n v="3.011042E+17"/>
    <n v="5.999986E+17"/>
    <n v="32534.357"/>
    <n v="0.01"/>
    <n v="101.223"/>
    <n v="904"/>
    <n v="152"/>
    <n v="186"/>
    <x v="4"/>
    <s v="none"/>
    <n v="20.0750469"/>
    <x v="16"/>
  </r>
  <r>
    <n v="282"/>
    <x v="314"/>
    <s v="27-02-2019 ?? 9:04:30"/>
    <x v="16"/>
    <x v="1"/>
    <x v="1"/>
    <x v="0"/>
    <s v="wet"/>
    <n v="1272.8421252999999"/>
    <s v="H2O"/>
    <n v="44.92"/>
    <n v="0.215"/>
    <n v="22"/>
    <n v="715.35699999999997"/>
    <x v="0"/>
    <s v="Photo"/>
    <n v="0.88129999999999997"/>
    <n v="19.722000000000001"/>
    <n v="14.978"/>
    <n v="20.001999999999999"/>
    <n v="200.73699999999999"/>
    <n v="90.001000000000005"/>
    <n v="500.73700000000002"/>
    <n v="4014.7379999999998"/>
    <n v="5018.4219999999996"/>
    <n v="5.0570000000000004"/>
    <n v="92.802000000000007"/>
    <n v="29.997"/>
    <x v="0"/>
    <n v="34.823"/>
    <x v="0"/>
    <x v="2"/>
    <n v="365"/>
    <n v="479.286"/>
    <n v="106.27200000000001"/>
    <x v="1"/>
    <s v="Etching"/>
    <x v="21"/>
    <n v="1510"/>
    <n v="3663"/>
    <n v="5722"/>
    <m/>
    <n v="71.536000000000001"/>
    <s v="Si"/>
    <n v="50.46"/>
    <n v="1.0109999999999999"/>
    <x v="1"/>
    <x v="0"/>
    <n v="1.999463E+16"/>
    <n v="1.083194E+17"/>
    <n v="4.514778E+17"/>
    <n v="3.021879E+17"/>
    <n v="6.000004E+17"/>
    <n v="32358.195"/>
    <n v="0.01"/>
    <n v="101.149"/>
    <n v="868"/>
    <n v="152"/>
    <n v="159"/>
    <x v="5"/>
    <s v="none"/>
    <n v="17.260787990000001"/>
    <x v="16"/>
  </r>
  <r>
    <n v="5"/>
    <x v="315"/>
    <s v="17-02-2019 ?? 9:04:30"/>
    <x v="0"/>
    <x v="10"/>
    <x v="1"/>
    <x v="0"/>
    <s v="dry"/>
    <n v="1104.8362847000001"/>
    <s v="H2O"/>
    <n v="34.950000000000003"/>
    <n v="0.20399999999999999"/>
    <n v="117"/>
    <n v="725.87300000000005"/>
    <x v="0"/>
    <s v="Photo"/>
    <n v="0.73421999999999998"/>
    <n v="11.535"/>
    <n v="15.198"/>
    <n v="20.001999999999999"/>
    <n v="200.821"/>
    <n v="90.001999999999995"/>
    <n v="499.08199999999999"/>
    <n v="4025.4839999999999"/>
    <n v="5049.8639999999996"/>
    <n v="4.923"/>
    <n v="91.49"/>
    <n v="29.998999999999999"/>
    <x v="1"/>
    <n v="41.35"/>
    <x v="0"/>
    <x v="1"/>
    <n v="405"/>
    <n v="499.553"/>
    <n v="109.605"/>
    <x v="2"/>
    <s v="Etching"/>
    <x v="218"/>
    <n v="1603"/>
    <n v="3643"/>
    <n v="5703"/>
    <m/>
    <n v="69.947999999999993"/>
    <s v="Si"/>
    <n v="50.944000000000003"/>
    <n v="1.024"/>
    <x v="2"/>
    <x v="0"/>
    <n v="8354681000000000"/>
    <n v="2.650113E+16"/>
    <n v="4.66949E+17"/>
    <n v="3.010596E+17"/>
    <n v="5.999989E+17"/>
    <n v="32927.629000000001"/>
    <n v="0.01"/>
    <n v="106.633"/>
    <n v="898"/>
    <n v="158"/>
    <n v="102"/>
    <x v="0"/>
    <s v="none"/>
    <m/>
    <x v="17"/>
  </r>
  <r>
    <n v="14"/>
    <x v="316"/>
    <s v="18-02-2019 ?? 9:04:30"/>
    <x v="17"/>
    <x v="22"/>
    <x v="1"/>
    <x v="0"/>
    <s v="dry"/>
    <n v="1041.0096056"/>
    <s v="O2"/>
    <n v="35.880000000000003"/>
    <n v="0.221"/>
    <n v="113"/>
    <n v="713.08500000000004"/>
    <x v="0"/>
    <s v="Photo"/>
    <n v="1.33389"/>
    <n v="17.805"/>
    <n v="15.023999999999999"/>
    <n v="19.998000000000001"/>
    <n v="193.22900000000001"/>
    <n v="90.001000000000005"/>
    <n v="495.84800000000001"/>
    <n v="4082.9"/>
    <n v="5024.7110000000002"/>
    <n v="4.8810000000000002"/>
    <n v="92.962999999999994"/>
    <n v="30.009"/>
    <x v="1"/>
    <n v="24.236000000000001"/>
    <x v="0"/>
    <x v="0"/>
    <n v="365"/>
    <n v="520.18499999999995"/>
    <n v="107.77"/>
    <x v="2"/>
    <s v="Etching"/>
    <x v="97"/>
    <n v="1555"/>
    <n v="3685"/>
    <n v="5693"/>
    <m/>
    <n v="70.838999999999999"/>
    <s v="Si"/>
    <n v="50.837000000000003"/>
    <n v="1.028"/>
    <x v="2"/>
    <x v="0"/>
    <n v="9279492000000000"/>
    <n v="1.044419E+17"/>
    <n v="8.953365E+17"/>
    <n v="3.012918E+17"/>
    <n v="5.999988E+17"/>
    <n v="31517.072"/>
    <n v="0.01"/>
    <n v="105.86799999999999"/>
    <n v="885"/>
    <n v="153"/>
    <n v="176"/>
    <x v="11"/>
    <s v="none"/>
    <m/>
    <x v="17"/>
  </r>
  <r>
    <n v="23"/>
    <x v="317"/>
    <s v="19-02-2019 ?? 9:04:30"/>
    <x v="1"/>
    <x v="11"/>
    <x v="1"/>
    <x v="0"/>
    <s v="wet"/>
    <n v="1062.0710716000001"/>
    <s v="O2"/>
    <n v="36.82"/>
    <n v="0.20100000000000001"/>
    <n v="160"/>
    <n v="709.68299999999999"/>
    <x v="0"/>
    <s v="Photo"/>
    <n v="0.61785999999999996"/>
    <n v="14.91"/>
    <n v="15.116"/>
    <n v="20.007000000000001"/>
    <n v="200.05099999999999"/>
    <n v="89.998999999999995"/>
    <n v="501.18299999999999"/>
    <n v="4040.7469999999998"/>
    <n v="5003.5559999999996"/>
    <n v="4.9649999999999999"/>
    <n v="91.804000000000002"/>
    <n v="30.004000000000001"/>
    <x v="1"/>
    <n v="34.850999999999999"/>
    <x v="0"/>
    <x v="0"/>
    <n v="405"/>
    <n v="508.59399999999999"/>
    <n v="106.532"/>
    <x v="2"/>
    <s v="Etching"/>
    <x v="219"/>
    <n v="1427"/>
    <n v="3664"/>
    <n v="5685"/>
    <m/>
    <n v="69.944000000000003"/>
    <s v="Si"/>
    <n v="50.734999999999999"/>
    <n v="1.016"/>
    <x v="2"/>
    <x v="0"/>
    <n v="1.501041E+16"/>
    <n v="1.056778E+17"/>
    <n v="6.143475E+17"/>
    <n v="3.001388E+17"/>
    <n v="6.000009E+17"/>
    <n v="31606.805"/>
    <n v="0.01"/>
    <n v="103.492"/>
    <n v="903"/>
    <n v="156"/>
    <n v="98"/>
    <x v="1"/>
    <s v="none"/>
    <m/>
    <x v="17"/>
  </r>
  <r>
    <n v="30"/>
    <x v="318"/>
    <s v="20-02-2019 ?? 9:04:30"/>
    <x v="18"/>
    <x v="17"/>
    <x v="1"/>
    <x v="0"/>
    <s v="dry"/>
    <n v="1088.4305142000001"/>
    <s v="O2"/>
    <n v="36.28"/>
    <n v="0.20699999999999999"/>
    <n v="53"/>
    <n v="714.83699999999999"/>
    <x v="0"/>
    <s v="Photo"/>
    <n v="0.85145999999999999"/>
    <n v="16.454000000000001"/>
    <n v="14.997999999999999"/>
    <n v="20.004000000000001"/>
    <n v="201.53899999999999"/>
    <n v="90"/>
    <n v="500.66899999999998"/>
    <n v="4083.3539999999998"/>
    <n v="4977.04"/>
    <n v="4.99"/>
    <n v="92.680999999999997"/>
    <n v="30.013999999999999"/>
    <x v="1"/>
    <n v="34.536999999999999"/>
    <x v="0"/>
    <x v="0"/>
    <n v="436"/>
    <n v="498.87799999999999"/>
    <n v="107.259"/>
    <x v="2"/>
    <s v="Etching"/>
    <x v="220"/>
    <n v="1410"/>
    <n v="3625"/>
    <n v="5720"/>
    <m/>
    <n v="72.349999999999994"/>
    <s v="Si"/>
    <n v="50.145000000000003"/>
    <n v="0.99"/>
    <x v="2"/>
    <x v="0"/>
    <n v="6883704000000000"/>
    <n v="1.211221E+17"/>
    <n v="7.208557E+17"/>
    <n v="2.997931E+17"/>
    <n v="6.000018E+17"/>
    <n v="31635.026999999998"/>
    <n v="0.01"/>
    <n v="104.71599999999999"/>
    <n v="914"/>
    <n v="155"/>
    <n v="33"/>
    <x v="12"/>
    <s v="none"/>
    <m/>
    <x v="17"/>
  </r>
  <r>
    <n v="39"/>
    <x v="319"/>
    <s v="20-02-2019 ?? 9:04:30"/>
    <x v="18"/>
    <x v="0"/>
    <x v="1"/>
    <x v="0"/>
    <s v="dry"/>
    <n v="1118.8625930999999"/>
    <s v="H2O"/>
    <n v="39.92"/>
    <n v="0.217"/>
    <n v="82"/>
    <n v="707.31600000000003"/>
    <x v="0"/>
    <s v="Photo"/>
    <n v="1.0636000000000001"/>
    <n v="18.553999999999998"/>
    <n v="14.882"/>
    <n v="19.995000000000001"/>
    <n v="203.542"/>
    <n v="90.001000000000005"/>
    <n v="494.20400000000001"/>
    <n v="3975.6950000000002"/>
    <n v="4989.2479999999996"/>
    <n v="5.0190000000000001"/>
    <n v="93.629000000000005"/>
    <n v="29.997"/>
    <x v="1"/>
    <n v="46.075000000000003"/>
    <x v="0"/>
    <x v="0"/>
    <n v="436"/>
    <n v="494.53399999999999"/>
    <n v="109.104"/>
    <x v="2"/>
    <s v="Etching"/>
    <x v="4"/>
    <n v="1519"/>
    <n v="3657"/>
    <n v="5733"/>
    <m/>
    <n v="71.438999999999993"/>
    <s v="Si"/>
    <n v="51.98"/>
    <n v="1.0449999999999999"/>
    <x v="2"/>
    <x v="0"/>
    <n v="7700246000000000"/>
    <n v="1.167551E+17"/>
    <n v="9.961122E+17"/>
    <n v="2.999934E+17"/>
    <n v="5.999985E+17"/>
    <n v="31665.596000000001"/>
    <n v="0.01"/>
    <n v="102.212"/>
    <n v="916"/>
    <n v="155"/>
    <n v="146"/>
    <x v="12"/>
    <s v="none"/>
    <m/>
    <x v="17"/>
  </r>
  <r>
    <n v="48"/>
    <x v="320"/>
    <s v="21-02-2019 ?? 9:04:30"/>
    <x v="2"/>
    <x v="12"/>
    <x v="1"/>
    <x v="0"/>
    <s v="dry"/>
    <n v="1095.5221878"/>
    <s v="H2O"/>
    <n v="34.04"/>
    <n v="0.215"/>
    <n v="35"/>
    <n v="714.16300000000001"/>
    <x v="0"/>
    <s v="Photo"/>
    <n v="1.4330099999999999"/>
    <n v="16.811"/>
    <n v="14.97"/>
    <n v="19.992999999999999"/>
    <n v="200.92500000000001"/>
    <n v="90"/>
    <n v="500.47"/>
    <n v="3979.9929999999999"/>
    <n v="5070.442"/>
    <n v="4.9749999999999996"/>
    <n v="91.316999999999993"/>
    <n v="29.998000000000001"/>
    <x v="1"/>
    <n v="33.021000000000001"/>
    <x v="0"/>
    <x v="2"/>
    <n v="436"/>
    <n v="514.37699999999995"/>
    <n v="108.223"/>
    <x v="2"/>
    <s v="Etching"/>
    <x v="221"/>
    <n v="1521"/>
    <n v="3624"/>
    <n v="5712"/>
    <m/>
    <n v="71.554000000000002"/>
    <s v="Si"/>
    <n v="50.902000000000001"/>
    <n v="1.022"/>
    <x v="2"/>
    <x v="0"/>
    <n v="1.067692E+16"/>
    <n v="9.394987E+16"/>
    <n v="2.806143E+17"/>
    <n v="2.99517E+17"/>
    <n v="6.000003E+17"/>
    <n v="32131.098000000002"/>
    <n v="0.01"/>
    <n v="105.33799999999999"/>
    <n v="879"/>
    <n v="155"/>
    <n v="111"/>
    <x v="2"/>
    <s v="none"/>
    <m/>
    <x v="17"/>
  </r>
  <r>
    <n v="57"/>
    <x v="321"/>
    <s v="22-02-2019 ?? 9:04:30"/>
    <x v="19"/>
    <x v="7"/>
    <x v="1"/>
    <x v="0"/>
    <s v="wet"/>
    <n v="1053.5217358"/>
    <s v="H2O"/>
    <n v="38.58"/>
    <n v="0.20100000000000001"/>
    <n v="130"/>
    <n v="720.601"/>
    <x v="0"/>
    <s v="Photo"/>
    <n v="1.4639800000000001"/>
    <n v="17.619"/>
    <n v="15.13"/>
    <n v="19.997"/>
    <n v="195.089"/>
    <n v="90"/>
    <n v="498.59"/>
    <n v="4208.6760000000004"/>
    <n v="4859.6409999999996"/>
    <n v="5.0469999999999997"/>
    <n v="90.932000000000002"/>
    <n v="30.015999999999998"/>
    <x v="1"/>
    <n v="43.378"/>
    <x v="0"/>
    <x v="1"/>
    <n v="365"/>
    <n v="542.53700000000003"/>
    <n v="108.586"/>
    <x v="2"/>
    <s v="Etching"/>
    <x v="222"/>
    <n v="1406"/>
    <n v="3682"/>
    <n v="5720"/>
    <m/>
    <n v="71.572999999999993"/>
    <s v="Si"/>
    <n v="50.69"/>
    <n v="1.016"/>
    <x v="2"/>
    <x v="0"/>
    <n v="1.359298E+16"/>
    <n v="1.179273E+17"/>
    <n v="5.842273E+17"/>
    <n v="3.009998E+17"/>
    <n v="5.999987E+17"/>
    <n v="33259.559000000001"/>
    <n v="0.01"/>
    <n v="103.46599999999999"/>
    <n v="866"/>
    <n v="157"/>
    <n v="120"/>
    <x v="13"/>
    <s v="none"/>
    <n v="16.135084429999999"/>
    <x v="17"/>
  </r>
  <r>
    <n v="65"/>
    <x v="322"/>
    <s v="23-02-2019 ?? 9:04:30"/>
    <x v="3"/>
    <x v="18"/>
    <x v="1"/>
    <x v="0"/>
    <s v="dry"/>
    <n v="993.51214508999999"/>
    <s v="H2O"/>
    <n v="36.9"/>
    <n v="0.20200000000000001"/>
    <n v="80"/>
    <n v="715.65899999999999"/>
    <x v="0"/>
    <s v="Photo"/>
    <n v="1.11564"/>
    <n v="14.013999999999999"/>
    <n v="14.949"/>
    <n v="19.995000000000001"/>
    <n v="201.16900000000001"/>
    <n v="89.998999999999995"/>
    <n v="503.53500000000003"/>
    <n v="3957.1"/>
    <n v="5065.3109999999997"/>
    <n v="5.0359999999999996"/>
    <n v="90.334999999999994"/>
    <n v="29.995000000000001"/>
    <x v="1"/>
    <n v="60.982999999999997"/>
    <x v="0"/>
    <x v="2"/>
    <n v="436"/>
    <n v="524.89599999999996"/>
    <n v="108.843"/>
    <x v="2"/>
    <s v="Etching"/>
    <x v="20"/>
    <n v="1284"/>
    <n v="3690"/>
    <n v="5729"/>
    <m/>
    <n v="72.38"/>
    <s v="Si"/>
    <n v="50.795000000000002"/>
    <n v="1.0369999999999999"/>
    <x v="2"/>
    <x v="0"/>
    <n v="1.447273E+16"/>
    <n v="1.322467E+17"/>
    <n v="1.097539E+17"/>
    <n v="3.031102E+17"/>
    <n v="5.999988E+17"/>
    <n v="30972.523000000001"/>
    <n v="0.01"/>
    <n v="104.541"/>
    <n v="904"/>
    <n v="155"/>
    <n v="101"/>
    <x v="3"/>
    <s v="none"/>
    <n v="16.697936210000002"/>
    <x v="17"/>
  </r>
  <r>
    <n v="82"/>
    <x v="323"/>
    <s v="25-02-2019 ?? 9:04:30"/>
    <x v="4"/>
    <x v="13"/>
    <x v="1"/>
    <x v="0"/>
    <s v="wet"/>
    <n v="901.27694429999997"/>
    <s v="H2O"/>
    <n v="35.229999999999997"/>
    <n v="0.222"/>
    <n v="42"/>
    <n v="708.48900000000003"/>
    <x v="0"/>
    <s v="Photo"/>
    <n v="0.99748999999999999"/>
    <n v="16.390999999999998"/>
    <n v="14.971"/>
    <n v="20.003"/>
    <n v="198.578"/>
    <n v="90"/>
    <n v="505.38099999999997"/>
    <n v="3998.9430000000002"/>
    <n v="4983.723"/>
    <n v="4.9249999999999998"/>
    <n v="93.484999999999999"/>
    <n v="29.998000000000001"/>
    <x v="1"/>
    <n v="45.091999999999999"/>
    <x v="0"/>
    <x v="0"/>
    <n v="436"/>
    <n v="536.702"/>
    <n v="108.011"/>
    <x v="2"/>
    <s v="Etching"/>
    <x v="223"/>
    <n v="1399"/>
    <n v="3653"/>
    <n v="5718"/>
    <m/>
    <n v="71.72"/>
    <s v="Si"/>
    <n v="49.6"/>
    <n v="1.046"/>
    <x v="2"/>
    <x v="0"/>
    <n v="9124457000000000"/>
    <n v="4.067083E+16"/>
    <n v="2.544205E+17"/>
    <n v="3.006359E+17"/>
    <n v="5.999995E+17"/>
    <n v="31409.106"/>
    <n v="0.01"/>
    <n v="102.6"/>
    <n v="895"/>
    <n v="155"/>
    <n v="57"/>
    <x v="4"/>
    <s v="none"/>
    <n v="18.949343339999999"/>
    <x v="17"/>
  </r>
  <r>
    <n v="91"/>
    <x v="324"/>
    <s v="26-02-2019 ?? 9:04:30"/>
    <x v="21"/>
    <x v="26"/>
    <x v="1"/>
    <x v="0"/>
    <s v="dry"/>
    <n v="1219.8371841000001"/>
    <s v="O2"/>
    <n v="30.97"/>
    <n v="0.2"/>
    <n v="69"/>
    <n v="697.75900000000001"/>
    <x v="0"/>
    <s v="Photo"/>
    <n v="1.5314099999999999"/>
    <n v="18.364000000000001"/>
    <n v="14.867000000000001"/>
    <n v="20.004000000000001"/>
    <n v="197.09399999999999"/>
    <n v="89.998999999999995"/>
    <n v="496.79899999999998"/>
    <n v="4041.06"/>
    <n v="5018.0889999999999"/>
    <n v="5.0430000000000001"/>
    <n v="90.277000000000001"/>
    <n v="30.006"/>
    <x v="1"/>
    <n v="73.546000000000006"/>
    <x v="0"/>
    <x v="0"/>
    <n v="436"/>
    <n v="543.89700000000005"/>
    <n v="106.833"/>
    <x v="2"/>
    <s v="Etching"/>
    <x v="198"/>
    <n v="1458"/>
    <n v="3644"/>
    <n v="5709"/>
    <m/>
    <n v="71.52"/>
    <s v="Si"/>
    <n v="50.234000000000002"/>
    <n v="1.026"/>
    <x v="2"/>
    <x v="0"/>
    <n v="2486950000000000"/>
    <n v="1.05838E+17"/>
    <n v="7.887603E+17"/>
    <n v="2.988751E+17"/>
    <n v="5.999991E+17"/>
    <n v="31715.511999999999"/>
    <n v="0.01"/>
    <n v="103.914"/>
    <n v="896"/>
    <n v="155"/>
    <n v="115"/>
    <x v="15"/>
    <s v="none"/>
    <n v="18.949343339999999"/>
    <x v="17"/>
  </r>
  <r>
    <n v="100"/>
    <x v="325"/>
    <s v="27-02-2019 ?? 9:04:30"/>
    <x v="5"/>
    <x v="26"/>
    <x v="1"/>
    <x v="0"/>
    <s v="dry"/>
    <n v="1156.4854825"/>
    <s v="O2"/>
    <n v="31.72"/>
    <n v="0.215"/>
    <n v="112"/>
    <n v="721.07899999999995"/>
    <x v="0"/>
    <s v="Photo"/>
    <n v="1.80132"/>
    <n v="15.593999999999999"/>
    <n v="14.935"/>
    <n v="19.997"/>
    <n v="202.64099999999999"/>
    <n v="90"/>
    <n v="504.13400000000001"/>
    <n v="3900.1669999999999"/>
    <n v="5108.7640000000001"/>
    <n v="5.0490000000000004"/>
    <n v="91.653999999999996"/>
    <n v="30.004000000000001"/>
    <x v="1"/>
    <n v="47.68"/>
    <x v="0"/>
    <x v="1"/>
    <n v="365"/>
    <n v="490.72500000000002"/>
    <n v="108.962"/>
    <x v="2"/>
    <s v="Etching"/>
    <x v="191"/>
    <n v="1539"/>
    <n v="3639"/>
    <n v="5729"/>
    <m/>
    <n v="70.13"/>
    <s v="Si"/>
    <n v="52.104999999999997"/>
    <n v="1.018"/>
    <x v="2"/>
    <x v="0"/>
    <n v="1.016789E+16"/>
    <n v="6.334244E+16"/>
    <n v="3.515321E+17"/>
    <n v="3.018095E+17"/>
    <n v="5.999984E+17"/>
    <n v="31990.919000000002"/>
    <n v="0.01"/>
    <n v="103.67400000000001"/>
    <n v="915"/>
    <n v="154"/>
    <n v="125"/>
    <x v="5"/>
    <s v="none"/>
    <n v="20.63789869"/>
    <x v="17"/>
  </r>
  <r>
    <n v="108"/>
    <x v="326"/>
    <s v="28-02-2019 ?? 9:04:30"/>
    <x v="22"/>
    <x v="9"/>
    <x v="1"/>
    <x v="0"/>
    <s v="dry"/>
    <n v="1054.979632"/>
    <s v="O2"/>
    <n v="30"/>
    <n v="0.19800000000000001"/>
    <n v="205"/>
    <n v="714.69899999999996"/>
    <x v="0"/>
    <s v="Photo"/>
    <n v="1.50152"/>
    <n v="14.401"/>
    <n v="15.067"/>
    <n v="20.001000000000001"/>
    <n v="202.684"/>
    <n v="89.998999999999995"/>
    <n v="505.28"/>
    <n v="4056.1590000000001"/>
    <n v="5042.6790000000001"/>
    <n v="4.99"/>
    <n v="93.218000000000004"/>
    <n v="29.992999999999999"/>
    <x v="1"/>
    <n v="30.279"/>
    <x v="0"/>
    <x v="1"/>
    <n v="436"/>
    <n v="519.88099999999997"/>
    <n v="106.815"/>
    <x v="2"/>
    <s v="Etching"/>
    <x v="224"/>
    <n v="1606"/>
    <n v="3633"/>
    <n v="5733"/>
    <m/>
    <n v="68.998999999999995"/>
    <s v="Si"/>
    <n v="50.436999999999998"/>
    <n v="1.026"/>
    <x v="2"/>
    <x v="0"/>
    <n v="9262693000000000"/>
    <n v="6.700971E+16"/>
    <n v="7.002106E+17"/>
    <n v="3.021145E+17"/>
    <n v="5.999991E+17"/>
    <n v="31812.924999999999"/>
    <n v="0.01"/>
    <n v="103.133"/>
    <n v="906"/>
    <n v="151"/>
    <n v="73"/>
    <x v="16"/>
    <s v="none"/>
    <n v="23.26454034"/>
    <x v="17"/>
  </r>
  <r>
    <n v="116"/>
    <x v="327"/>
    <s v="01-03-2019 ?? 9:04:30"/>
    <x v="6"/>
    <x v="16"/>
    <x v="1"/>
    <x v="0"/>
    <s v="wet"/>
    <n v="1013.4297308"/>
    <s v="H2O"/>
    <n v="38.24"/>
    <n v="0.19900000000000001"/>
    <n v="58"/>
    <n v="721.59500000000003"/>
    <x v="0"/>
    <s v="Photo"/>
    <n v="0.83835000000000004"/>
    <n v="14.145"/>
    <n v="14.952"/>
    <n v="20"/>
    <n v="204.41"/>
    <n v="89.998999999999995"/>
    <n v="504.62599999999998"/>
    <n v="4052.2190000000001"/>
    <n v="5036.152"/>
    <n v="4.9969999999999999"/>
    <n v="94.757999999999996"/>
    <n v="29.998000000000001"/>
    <x v="1"/>
    <n v="20.588000000000001"/>
    <x v="0"/>
    <x v="0"/>
    <n v="436"/>
    <n v="547.41499999999996"/>
    <n v="110.83199999999999"/>
    <x v="2"/>
    <s v="Etching"/>
    <x v="39"/>
    <n v="1463"/>
    <n v="3683"/>
    <n v="5698"/>
    <m/>
    <n v="72.521000000000001"/>
    <s v="Si"/>
    <n v="50.902000000000001"/>
    <n v="1.03"/>
    <x v="2"/>
    <x v="0"/>
    <n v="1.062094E+16"/>
    <n v="1.62719E+17"/>
    <n v="2.201666E+17"/>
    <n v="3.025094E+17"/>
    <n v="6.000003E+17"/>
    <n v="31196.101999999999"/>
    <n v="0.01"/>
    <n v="104.54"/>
    <n v="892"/>
    <n v="154"/>
    <n v="112"/>
    <x v="6"/>
    <s v="none"/>
    <n v="16.322701689999999"/>
    <x v="17"/>
  </r>
  <r>
    <n v="124"/>
    <x v="328"/>
    <s v="02-03-2019 ?? 9:04:30"/>
    <x v="7"/>
    <x v="10"/>
    <x v="1"/>
    <x v="0"/>
    <s v="dry"/>
    <n v="1162.2238035"/>
    <s v="H2O"/>
    <n v="32.99"/>
    <n v="0.221"/>
    <n v="90"/>
    <n v="699.76400000000001"/>
    <x v="0"/>
    <s v="Photo"/>
    <n v="1.4435800000000001"/>
    <n v="20.181000000000001"/>
    <n v="15.013999999999999"/>
    <n v="19.992000000000001"/>
    <n v="197.12899999999999"/>
    <n v="89.998999999999995"/>
    <n v="503.78199999999998"/>
    <n v="4058.777"/>
    <n v="5081.6400000000003"/>
    <n v="4.92"/>
    <n v="91.662000000000006"/>
    <n v="30.003"/>
    <x v="1"/>
    <n v="24.228000000000002"/>
    <x v="0"/>
    <x v="1"/>
    <n v="436"/>
    <n v="476.57400000000001"/>
    <n v="108.983"/>
    <x v="2"/>
    <s v="Etching"/>
    <x v="63"/>
    <n v="1572"/>
    <n v="3630"/>
    <n v="5693"/>
    <m/>
    <n v="70.747"/>
    <s v="Si"/>
    <n v="50.320999999999998"/>
    <n v="1.0249999999999999"/>
    <x v="2"/>
    <x v="0"/>
    <n v="1.792709E+16"/>
    <n v="8.56551E+16"/>
    <n v="6.041821E+17"/>
    <n v="3.003981E+17"/>
    <n v="6.000003E+17"/>
    <n v="30598.175999999999"/>
    <n v="0.01"/>
    <n v="102.71599999999999"/>
    <n v="860"/>
    <n v="155"/>
    <n v="110"/>
    <x v="7"/>
    <s v="none"/>
    <n v="12.195121950000001"/>
    <x v="17"/>
  </r>
  <r>
    <n v="140"/>
    <x v="329"/>
    <s v="04-03-2019 ?? 9:04:30"/>
    <x v="8"/>
    <x v="23"/>
    <x v="1"/>
    <x v="0"/>
    <s v="wet"/>
    <n v="964.76519082000004"/>
    <s v="O2"/>
    <n v="30.73"/>
    <n v="0.20200000000000001"/>
    <n v="101"/>
    <n v="708.93299999999999"/>
    <x v="0"/>
    <s v="Photo"/>
    <n v="1.05565"/>
    <n v="15.214"/>
    <n v="14.946"/>
    <n v="19.995000000000001"/>
    <n v="201.17699999999999"/>
    <n v="90.001000000000005"/>
    <n v="503.39600000000002"/>
    <n v="4038.83"/>
    <n v="5105.0110000000004"/>
    <n v="5.1120000000000001"/>
    <n v="89.340999999999994"/>
    <n v="30.003"/>
    <x v="1"/>
    <n v="38.106000000000002"/>
    <x v="0"/>
    <x v="1"/>
    <n v="365"/>
    <n v="522.79"/>
    <n v="106.614"/>
    <x v="2"/>
    <s v="Etching"/>
    <x v="225"/>
    <n v="1515"/>
    <n v="3654"/>
    <n v="5731"/>
    <m/>
    <n v="71.721000000000004"/>
    <s v="Si"/>
    <n v="50.856000000000002"/>
    <n v="0.99299999999999999"/>
    <x v="2"/>
    <x v="0"/>
    <n v="9419114000000000"/>
    <n v="1.804231E+17"/>
    <n v="4.592458E+17"/>
    <n v="3.021294E+17"/>
    <n v="5.999989E+17"/>
    <n v="31668.746999999999"/>
    <n v="0.01"/>
    <n v="104.57599999999999"/>
    <n v="919"/>
    <n v="157"/>
    <n v="127"/>
    <x v="8"/>
    <s v="none"/>
    <n v="12.75797373"/>
    <x v="17"/>
  </r>
  <r>
    <n v="148"/>
    <x v="330"/>
    <s v="05-03-2019 ?? 9:04:30"/>
    <x v="24"/>
    <x v="6"/>
    <x v="1"/>
    <x v="0"/>
    <s v="dry"/>
    <n v="1206.1563074000001"/>
    <s v="O2"/>
    <n v="30.34"/>
    <n v="0.20300000000000001"/>
    <n v="50"/>
    <n v="712.96799999999996"/>
    <x v="0"/>
    <s v="Photo"/>
    <n v="1.21051"/>
    <n v="15.707000000000001"/>
    <n v="14.973000000000001"/>
    <n v="19.997"/>
    <n v="196.88"/>
    <n v="89.998999999999995"/>
    <n v="500.053"/>
    <n v="4063.4670000000001"/>
    <n v="5100.8729999999996"/>
    <n v="5.09"/>
    <n v="92.369"/>
    <n v="30.003"/>
    <x v="1"/>
    <n v="38.023000000000003"/>
    <x v="0"/>
    <x v="1"/>
    <n v="436"/>
    <n v="509.24799999999999"/>
    <n v="108.548"/>
    <x v="2"/>
    <s v="Etching"/>
    <x v="33"/>
    <n v="1663"/>
    <n v="3649"/>
    <n v="5714"/>
    <m/>
    <n v="71.388999999999996"/>
    <s v="Si"/>
    <n v="51.222000000000001"/>
    <n v="1.026"/>
    <x v="2"/>
    <x v="0"/>
    <n v="1.059418E+16"/>
    <n v="1.074316E+17"/>
    <n v="7.083414E+17"/>
    <n v="3.020541E+17"/>
    <n v="5.999988E+17"/>
    <n v="31593.132000000001"/>
    <n v="0.01"/>
    <n v="103.087"/>
    <n v="884"/>
    <n v="156"/>
    <n v="96"/>
    <x v="18"/>
    <s v="none"/>
    <n v="18.1988743"/>
    <x v="17"/>
  </r>
  <r>
    <n v="163"/>
    <x v="331"/>
    <s v="06-03-2019 ?? 9:04:30"/>
    <x v="9"/>
    <x v="18"/>
    <x v="1"/>
    <x v="0"/>
    <s v="dry"/>
    <n v="871.53129816000001"/>
    <s v="O2"/>
    <n v="22.11"/>
    <n v="0.217"/>
    <n v="224"/>
    <n v="713.82500000000005"/>
    <x v="0"/>
    <s v="Photo"/>
    <n v="0.71560999999999997"/>
    <n v="16.661000000000001"/>
    <n v="14.898"/>
    <n v="19.998999999999999"/>
    <n v="201.12899999999999"/>
    <n v="90"/>
    <n v="501.12900000000002"/>
    <n v="4022.5880000000002"/>
    <n v="5028.2349999999997"/>
    <n v="5.0279999999999996"/>
    <n v="92.477999999999994"/>
    <n v="29.997"/>
    <x v="1"/>
    <n v="42.085999999999999"/>
    <x v="0"/>
    <x v="0"/>
    <n v="436"/>
    <n v="543.49800000000005"/>
    <n v="110.06"/>
    <x v="2"/>
    <s v="Etching"/>
    <x v="9"/>
    <n v="1308"/>
    <n v="3634"/>
    <n v="5705"/>
    <m/>
    <n v="71.382999999999996"/>
    <s v="Si"/>
    <n v="51.927999999999997"/>
    <n v="1.048"/>
    <x v="2"/>
    <x v="0"/>
    <n v="5977156000000000"/>
    <n v="3.025232E+16"/>
    <n v="2.080646E+17"/>
    <n v="2.981962E+17"/>
    <n v="6.000001E+17"/>
    <n v="32296.539000000001"/>
    <n v="0.01"/>
    <n v="104.819"/>
    <n v="925"/>
    <n v="157"/>
    <n v="21"/>
    <x v="9"/>
    <s v="none"/>
    <n v="18.761726079999999"/>
    <x v="17"/>
  </r>
  <r>
    <n v="172"/>
    <x v="332"/>
    <s v="07-03-2019 ?? 9:04:30"/>
    <x v="25"/>
    <x v="18"/>
    <x v="1"/>
    <x v="0"/>
    <s v="dry"/>
    <n v="872.88028813999995"/>
    <s v="O2"/>
    <n v="22.14"/>
    <n v="0.215"/>
    <n v="222"/>
    <n v="711.58900000000006"/>
    <x v="0"/>
    <s v="Photo"/>
    <n v="0.76717000000000002"/>
    <n v="16.876999999999999"/>
    <n v="14.896000000000001"/>
    <n v="19.995000000000001"/>
    <n v="205.684"/>
    <n v="90"/>
    <n v="505.68400000000003"/>
    <n v="4113.674"/>
    <n v="5142.0919999999996"/>
    <n v="5.1239999999999997"/>
    <n v="92.575999999999993"/>
    <n v="29.995999999999999"/>
    <x v="1"/>
    <n v="19.43"/>
    <x v="0"/>
    <x v="0"/>
    <n v="436"/>
    <n v="553.76900000000001"/>
    <n v="107.464"/>
    <x v="2"/>
    <s v="Etching"/>
    <x v="226"/>
    <n v="1338"/>
    <n v="3633"/>
    <n v="5724"/>
    <m/>
    <n v="71.159000000000006"/>
    <s v="Si"/>
    <n v="51.536999999999999"/>
    <n v="1.038"/>
    <x v="2"/>
    <x v="0"/>
    <n v="3483770000000000"/>
    <n v="1.560471E+16"/>
    <n v="1.967941E+17"/>
    <n v="2.99682E+17"/>
    <n v="6.000006E+17"/>
    <n v="32302.223999999998"/>
    <n v="0.01"/>
    <n v="103.843"/>
    <n v="913"/>
    <n v="156"/>
    <n v="9"/>
    <x v="19"/>
    <s v="none"/>
    <n v="14.634146339999999"/>
    <x v="17"/>
  </r>
  <r>
    <n v="181"/>
    <x v="333"/>
    <s v="08-03-2019 ?? 9:04:30"/>
    <x v="10"/>
    <x v="8"/>
    <x v="1"/>
    <x v="0"/>
    <s v="dry"/>
    <n v="872.37015213999996"/>
    <s v="O2"/>
    <n v="22.15"/>
    <n v="0.215"/>
    <n v="222"/>
    <n v="711.96299999999997"/>
    <x v="0"/>
    <s v="Photo"/>
    <n v="0.92896999999999996"/>
    <n v="16.544"/>
    <n v="15.000999999999999"/>
    <n v="19.998999999999999"/>
    <n v="203.78299999999999"/>
    <n v="90"/>
    <n v="503.78300000000002"/>
    <n v="4075.654"/>
    <n v="5094.5680000000002"/>
    <n v="5.093"/>
    <n v="93.334999999999994"/>
    <n v="29.997"/>
    <x v="1"/>
    <n v="32.787999999999997"/>
    <x v="0"/>
    <x v="0"/>
    <n v="436"/>
    <n v="542.29499999999996"/>
    <n v="109.295"/>
    <x v="2"/>
    <s v="Etching"/>
    <x v="227"/>
    <n v="1394"/>
    <n v="3637"/>
    <n v="5693"/>
    <m/>
    <n v="71.195999999999998"/>
    <s v="Si"/>
    <n v="51.704000000000001"/>
    <n v="1.0429999999999999"/>
    <x v="2"/>
    <x v="0"/>
    <n v="1.227509E+16"/>
    <n v="1.058128E+17"/>
    <n v="7.106542E+17"/>
    <n v="2.999918E+17"/>
    <n v="5.999992E+17"/>
    <n v="32300.455999999998"/>
    <n v="0.01"/>
    <n v="104.261"/>
    <n v="925"/>
    <n v="156"/>
    <n v="75"/>
    <x v="10"/>
    <s v="none"/>
    <n v="17.44840525"/>
    <x v="17"/>
  </r>
  <r>
    <n v="190"/>
    <x v="334"/>
    <s v="17-02-2019 ?? 9:04:30"/>
    <x v="26"/>
    <x v="15"/>
    <x v="1"/>
    <x v="0"/>
    <s v="dry"/>
    <n v="871.71353217000001"/>
    <s v="O2"/>
    <n v="22.09"/>
    <n v="0.21199999999999999"/>
    <n v="219"/>
    <n v="709.07600000000002"/>
    <x v="0"/>
    <s v="Photo"/>
    <n v="0.92361000000000004"/>
    <n v="16.545000000000002"/>
    <n v="14.965999999999999"/>
    <n v="19.998000000000001"/>
    <n v="202.483"/>
    <n v="90"/>
    <n v="502.483"/>
    <n v="4049.67"/>
    <n v="5062.0870000000004"/>
    <n v="5.0570000000000004"/>
    <n v="92.632000000000005"/>
    <n v="30.004999999999999"/>
    <x v="1"/>
    <n v="29.346"/>
    <x v="0"/>
    <x v="0"/>
    <n v="436"/>
    <n v="548.45500000000004"/>
    <n v="108.904"/>
    <x v="2"/>
    <s v="Etching"/>
    <x v="228"/>
    <n v="1405"/>
    <n v="3636"/>
    <n v="5711"/>
    <m/>
    <n v="70.908000000000001"/>
    <s v="Si"/>
    <n v="51.506"/>
    <n v="1.038"/>
    <x v="2"/>
    <x v="0"/>
    <n v="1.541319E+16"/>
    <n v="1.36466E+17"/>
    <n v="1.887095E+17"/>
    <n v="3.003867E+17"/>
    <n v="5.999998E+17"/>
    <n v="32299.331999999999"/>
    <n v="0.01"/>
    <n v="103.76600000000001"/>
    <n v="921"/>
    <n v="156"/>
    <n v="75"/>
    <x v="0"/>
    <s v="none"/>
    <n v="18.01125704"/>
    <x v="17"/>
  </r>
  <r>
    <n v="199"/>
    <x v="335"/>
    <s v="18-02-2019 ?? 9:04:30"/>
    <x v="11"/>
    <x v="19"/>
    <x v="1"/>
    <x v="0"/>
    <s v="dry"/>
    <n v="872.41824070999996"/>
    <s v="O2"/>
    <n v="22.24"/>
    <n v="0.214"/>
    <n v="221"/>
    <n v="711.07299999999998"/>
    <x v="0"/>
    <s v="Photo"/>
    <n v="0.98002"/>
    <n v="15.557"/>
    <n v="15.026"/>
    <n v="19.998999999999999"/>
    <n v="200.97300000000001"/>
    <n v="90"/>
    <n v="500.97300000000001"/>
    <n v="4019.4650000000001"/>
    <n v="5024.3320000000003"/>
    <n v="5.0199999999999996"/>
    <n v="92.061000000000007"/>
    <n v="30.001000000000001"/>
    <x v="1"/>
    <n v="25.47"/>
    <x v="0"/>
    <x v="0"/>
    <n v="436"/>
    <n v="548.76499999999999"/>
    <n v="108.55500000000001"/>
    <x v="2"/>
    <s v="Etching"/>
    <x v="11"/>
    <n v="1472"/>
    <n v="3635"/>
    <n v="5695"/>
    <m/>
    <n v="71.106999999999999"/>
    <s v="Si"/>
    <n v="51.6"/>
    <n v="1.04"/>
    <x v="2"/>
    <x v="0"/>
    <n v="7581893000000000"/>
    <n v="7.067728E+16"/>
    <n v="1.939261E+17"/>
    <n v="3.008444E+17"/>
    <n v="6.000007E+17"/>
    <n v="32501.935000000001"/>
    <n v="0.01"/>
    <n v="104"/>
    <n v="927"/>
    <n v="156"/>
    <n v="57"/>
    <x v="11"/>
    <s v="none"/>
    <n v="15.19699812"/>
    <x v="17"/>
  </r>
  <r>
    <n v="208"/>
    <x v="336"/>
    <s v="19-02-2019 ?? 9:04:30"/>
    <x v="27"/>
    <x v="2"/>
    <x v="1"/>
    <x v="0"/>
    <s v="dry"/>
    <n v="872.76375728000005"/>
    <s v="O2"/>
    <n v="22.22"/>
    <n v="0.21"/>
    <n v="217"/>
    <n v="706.86800000000005"/>
    <x v="0"/>
    <s v="Photo"/>
    <n v="1.0543499999999999"/>
    <n v="16.321999999999999"/>
    <n v="15.039"/>
    <n v="19.995000000000001"/>
    <n v="203.93799999999999"/>
    <n v="89.998999999999995"/>
    <n v="503.93799999999999"/>
    <n v="4078.7559999999999"/>
    <n v="5098.4449999999997"/>
    <n v="5.0970000000000004"/>
    <n v="93.164000000000001"/>
    <n v="29.997"/>
    <x v="1"/>
    <n v="35.723999999999997"/>
    <x v="0"/>
    <x v="0"/>
    <n v="436"/>
    <n v="552.83600000000001"/>
    <n v="109.35899999999999"/>
    <x v="2"/>
    <s v="Etching"/>
    <x v="18"/>
    <n v="1558"/>
    <n v="3650"/>
    <n v="5690"/>
    <m/>
    <n v="70.686999999999998"/>
    <s v="Si"/>
    <n v="51.893999999999998"/>
    <n v="1.0469999999999999"/>
    <x v="2"/>
    <x v="0"/>
    <n v="1.01826E+16"/>
    <n v="3.379606E+16"/>
    <n v="1.568783E+17"/>
    <n v="3.002523E+17"/>
    <n v="6.000001E+17"/>
    <n v="32500.527999999998"/>
    <n v="0.01"/>
    <n v="104.736"/>
    <n v="914"/>
    <n v="157"/>
    <n v="225"/>
    <x v="1"/>
    <s v="[['Edge-Loc']]"/>
    <n v="19.699812380000001"/>
    <x v="17"/>
  </r>
  <r>
    <n v="223"/>
    <x v="337"/>
    <s v="21-02-2019 ?? 9:04:30"/>
    <x v="13"/>
    <x v="10"/>
    <x v="1"/>
    <x v="0"/>
    <s v="dry"/>
    <n v="873.80176736999999"/>
    <s v="O2"/>
    <n v="22.32"/>
    <n v="0.22600000000000001"/>
    <n v="233"/>
    <n v="722.88800000000003"/>
    <x v="0"/>
    <s v="Photo"/>
    <n v="1.8894899999999999"/>
    <n v="17.202999999999999"/>
    <n v="15.048999999999999"/>
    <n v="19.998000000000001"/>
    <n v="195.71799999999999"/>
    <n v="90.001000000000005"/>
    <n v="495.71800000000002"/>
    <n v="3914.3580000000002"/>
    <n v="4892.9470000000001"/>
    <n v="4.8890000000000002"/>
    <n v="89.436999999999998"/>
    <n v="30.001000000000001"/>
    <x v="1"/>
    <n v="57.49"/>
    <x v="0"/>
    <x v="1"/>
    <n v="405"/>
    <n v="505.61599999999999"/>
    <n v="108.07899999999999"/>
    <x v="2"/>
    <s v="Etching"/>
    <x v="229"/>
    <n v="1591"/>
    <n v="3691"/>
    <n v="5700"/>
    <m/>
    <n v="72.289000000000001"/>
    <s v="Si"/>
    <n v="51.091000000000001"/>
    <n v="1.0269999999999999"/>
    <x v="2"/>
    <x v="0"/>
    <n v="6590899000000000"/>
    <n v="242674700000000"/>
    <n v="176895172086"/>
    <n v="3.014287E+17"/>
    <n v="6E+17"/>
    <n v="32040.609"/>
    <n v="0.01"/>
    <n v="102.727"/>
    <n v="906"/>
    <n v="154"/>
    <n v="459"/>
    <x v="2"/>
    <s v="[['Edge-Loc']]"/>
    <n v="36.02251407"/>
    <x v="17"/>
  </r>
  <r>
    <n v="231"/>
    <x v="338"/>
    <s v="22-02-2019 ?? 9:04:30"/>
    <x v="28"/>
    <x v="11"/>
    <x v="1"/>
    <x v="0"/>
    <s v="dry"/>
    <n v="875.24900533000005"/>
    <s v="O2"/>
    <n v="22.49"/>
    <n v="0.22500000000000001"/>
    <n v="232"/>
    <n v="721.94899999999996"/>
    <x v="0"/>
    <s v="Photo"/>
    <n v="0.84189999999999998"/>
    <n v="16.766999999999999"/>
    <n v="14.875999999999999"/>
    <n v="20.001000000000001"/>
    <n v="201.054"/>
    <n v="90"/>
    <n v="501.05399999999997"/>
    <n v="4021.0839999999998"/>
    <n v="5026.3549999999996"/>
    <n v="5.0270000000000001"/>
    <n v="91.704999999999998"/>
    <n v="29.988"/>
    <x v="1"/>
    <n v="56.267000000000003"/>
    <x v="0"/>
    <x v="1"/>
    <n v="405"/>
    <n v="512.85500000000002"/>
    <n v="110.866"/>
    <x v="2"/>
    <s v="Etching"/>
    <x v="230"/>
    <n v="1436"/>
    <n v="3664"/>
    <n v="5753"/>
    <m/>
    <n v="72.194999999999993"/>
    <s v="Si"/>
    <n v="52.573"/>
    <n v="1.0640000000000001"/>
    <x v="2"/>
    <x v="0"/>
    <n v="1.692518E+16"/>
    <n v="1.597368E+17"/>
    <n v="7.43955E+17"/>
    <n v="2.999577E+17"/>
    <n v="5.999997E+17"/>
    <n v="32486.114000000001"/>
    <n v="0.01"/>
    <n v="106.43300000000001"/>
    <n v="861"/>
    <n v="160"/>
    <n v="90"/>
    <x v="13"/>
    <s v="none"/>
    <n v="14.634146339999999"/>
    <x v="17"/>
  </r>
  <r>
    <n v="240"/>
    <x v="339"/>
    <s v="23-02-2019 ?? 9:04:30"/>
    <x v="14"/>
    <x v="11"/>
    <x v="1"/>
    <x v="0"/>
    <s v="wet"/>
    <n v="1268.4538442"/>
    <s v="H2O"/>
    <n v="45.04"/>
    <n v="0.22"/>
    <n v="27"/>
    <n v="711.42100000000005"/>
    <x v="0"/>
    <s v="Photo"/>
    <n v="0.82889000000000002"/>
    <n v="20.382000000000001"/>
    <n v="15.112"/>
    <n v="19.994"/>
    <n v="198.96299999999999"/>
    <n v="90"/>
    <n v="498.96300000000002"/>
    <n v="3979.2570000000001"/>
    <n v="4974.0720000000001"/>
    <n v="4.968"/>
    <n v="90.171000000000006"/>
    <n v="30.007000000000001"/>
    <x v="1"/>
    <n v="58.581000000000003"/>
    <x v="0"/>
    <x v="1"/>
    <n v="405"/>
    <n v="506.76"/>
    <n v="107.953"/>
    <x v="2"/>
    <s v="Etching"/>
    <x v="92"/>
    <n v="1439"/>
    <n v="3646"/>
    <n v="5733"/>
    <m/>
    <n v="71.141999999999996"/>
    <s v="Si"/>
    <n v="50.908999999999999"/>
    <n v="1.0229999999999999"/>
    <x v="2"/>
    <x v="0"/>
    <n v="1.762706E+16"/>
    <n v="413538700000000"/>
    <n v="2609184000000"/>
    <n v="3.009349E+17"/>
    <n v="5.999989E+17"/>
    <n v="32556.464"/>
    <n v="0.01"/>
    <n v="102.271"/>
    <n v="906"/>
    <n v="153"/>
    <n v="126"/>
    <x v="3"/>
    <s v="none"/>
    <n v="16.510318949999998"/>
    <x v="17"/>
  </r>
  <r>
    <n v="248"/>
    <x v="340"/>
    <s v="24-02-2019 ?? 9:04:30"/>
    <x v="29"/>
    <x v="23"/>
    <x v="1"/>
    <x v="0"/>
    <s v="wet"/>
    <n v="1281.9241073999999"/>
    <s v="H2O"/>
    <n v="45.2"/>
    <n v="0.22500000000000001"/>
    <n v="32"/>
    <n v="724.82100000000003"/>
    <x v="0"/>
    <s v="Photo"/>
    <n v="1.38632"/>
    <n v="20.106999999999999"/>
    <n v="15.01"/>
    <n v="20"/>
    <n v="197.55"/>
    <n v="90"/>
    <n v="497.55"/>
    <n v="3950.9940000000001"/>
    <n v="4938.7430000000004"/>
    <n v="4.944"/>
    <n v="89.834999999999994"/>
    <n v="30.003"/>
    <x v="1"/>
    <n v="53.720999999999997"/>
    <x v="0"/>
    <x v="1"/>
    <n v="405"/>
    <n v="521.053"/>
    <n v="108.59"/>
    <x v="2"/>
    <s v="Etching"/>
    <x v="231"/>
    <n v="1617"/>
    <n v="3661"/>
    <n v="5731"/>
    <m/>
    <n v="72.481999999999999"/>
    <s v="Si"/>
    <n v="51.298999999999999"/>
    <n v="1.032"/>
    <x v="2"/>
    <x v="0"/>
    <n v="5249910000000000"/>
    <n v="9552697000000000"/>
    <n v="1.920297E+16"/>
    <n v="2.998399E+17"/>
    <n v="6.000015E+17"/>
    <n v="32757.688999999998"/>
    <n v="0.01"/>
    <n v="103.247"/>
    <n v="902"/>
    <n v="155"/>
    <n v="132"/>
    <x v="14"/>
    <s v="none"/>
    <n v="15.57223265"/>
    <x v="17"/>
  </r>
  <r>
    <n v="257"/>
    <x v="341"/>
    <s v="25-02-2019 ?? 9:04:30"/>
    <x v="15"/>
    <x v="17"/>
    <x v="1"/>
    <x v="0"/>
    <s v="wet"/>
    <n v="1283.8679192"/>
    <s v="H2O"/>
    <n v="45.89"/>
    <n v="0.222"/>
    <n v="29"/>
    <n v="721.95399999999995"/>
    <x v="0"/>
    <s v="Photo"/>
    <n v="1.86791"/>
    <n v="10.292"/>
    <n v="14.933999999999999"/>
    <n v="20.001999999999999"/>
    <n v="195.334"/>
    <n v="90"/>
    <n v="495.334"/>
    <n v="3906.6849999999999"/>
    <n v="4883.357"/>
    <n v="4.88"/>
    <n v="88.503"/>
    <n v="30.004000000000001"/>
    <x v="1"/>
    <n v="30.315000000000001"/>
    <x v="0"/>
    <x v="2"/>
    <n v="365"/>
    <n v="464.94299999999998"/>
    <n v="107.066"/>
    <x v="2"/>
    <s v="Etching"/>
    <x v="22"/>
    <n v="1464"/>
    <n v="3666"/>
    <n v="5711"/>
    <m/>
    <n v="72.194999999999993"/>
    <s v="Si"/>
    <n v="50.811"/>
    <n v="1.02"/>
    <x v="2"/>
    <x v="0"/>
    <n v="2.101934E+16"/>
    <n v="4.971335E+16"/>
    <n v="8.93006E+16"/>
    <n v="3.00448E+17"/>
    <n v="5.99999E+17"/>
    <n v="32412.236000000001"/>
    <n v="0.01"/>
    <n v="102.02800000000001"/>
    <n v="878"/>
    <n v="153"/>
    <n v="150"/>
    <x v="4"/>
    <s v="none"/>
    <n v="15.57223265"/>
    <x v="17"/>
  </r>
  <r>
    <n v="266"/>
    <x v="342"/>
    <s v="25-02-2019 ?? 9:04:30"/>
    <x v="15"/>
    <x v="0"/>
    <x v="1"/>
    <x v="0"/>
    <s v="wet"/>
    <n v="1272.1509469"/>
    <s v="H2O"/>
    <n v="44.53"/>
    <n v="0.215"/>
    <n v="22"/>
    <n v="713.79"/>
    <x v="0"/>
    <s v="Photo"/>
    <n v="0.87300999999999995"/>
    <n v="10.637"/>
    <n v="15.026999999999999"/>
    <n v="20.001000000000001"/>
    <n v="199.249"/>
    <n v="89.998999999999995"/>
    <n v="499.24900000000002"/>
    <n v="3984.9839999999999"/>
    <n v="4981.2299999999996"/>
    <n v="4.992"/>
    <n v="91.864999999999995"/>
    <n v="29.986999999999998"/>
    <x v="1"/>
    <n v="31.927"/>
    <x v="0"/>
    <x v="2"/>
    <n v="365"/>
    <n v="481.67099999999999"/>
    <n v="105.572"/>
    <x v="2"/>
    <s v="Etching"/>
    <x v="81"/>
    <n v="1596"/>
    <n v="3657"/>
    <n v="5713"/>
    <m/>
    <n v="71.379000000000005"/>
    <s v="Si"/>
    <n v="50.21"/>
    <n v="1.0049999999999999"/>
    <x v="2"/>
    <x v="0"/>
    <n v="2.074912E+16"/>
    <n v="1.453113E+17"/>
    <n v="1.209174E+18"/>
    <n v="3.018273E+17"/>
    <n v="5.999992E+17"/>
    <n v="32621.49"/>
    <n v="0.01"/>
    <n v="100.52500000000001"/>
    <n v="905"/>
    <n v="151"/>
    <n v="207"/>
    <x v="4"/>
    <s v="[['Edge-Loc']]"/>
    <n v="29.643527200000001"/>
    <x v="17"/>
  </r>
  <r>
    <n v="274"/>
    <x v="343"/>
    <s v="26-02-2019 ?? 9:04:30"/>
    <x v="30"/>
    <x v="7"/>
    <x v="1"/>
    <x v="0"/>
    <s v="wet"/>
    <n v="1263.230499"/>
    <s v="H2O"/>
    <n v="44.58"/>
    <n v="0.21199999999999999"/>
    <n v="19"/>
    <n v="711.74900000000002"/>
    <x v="0"/>
    <s v="Photo"/>
    <n v="0.42457"/>
    <n v="16.523"/>
    <n v="14.896000000000001"/>
    <n v="20.001000000000001"/>
    <n v="202.59100000000001"/>
    <n v="89.998999999999995"/>
    <n v="502.59100000000001"/>
    <n v="4051.8240000000001"/>
    <n v="5064.78"/>
    <n v="5.0659999999999998"/>
    <n v="94.391999999999996"/>
    <n v="29.998999999999999"/>
    <x v="1"/>
    <n v="39.593000000000004"/>
    <x v="0"/>
    <x v="2"/>
    <n v="365"/>
    <n v="471.24700000000001"/>
    <n v="107.904"/>
    <x v="2"/>
    <s v="Etching"/>
    <x v="178"/>
    <n v="1383"/>
    <n v="3633"/>
    <n v="5696"/>
    <m/>
    <n v="71.174999999999997"/>
    <s v="Si"/>
    <n v="50.262999999999998"/>
    <n v="1.0069999999999999"/>
    <x v="2"/>
    <x v="0"/>
    <n v="9132819000000000"/>
    <n v="8.876441E+16"/>
    <n v="2.721804E+17"/>
    <n v="2.998554E+17"/>
    <n v="5.999996E+17"/>
    <n v="33115.584999999999"/>
    <n v="0.01"/>
    <n v="100.657"/>
    <n v="925"/>
    <n v="151"/>
    <n v="36"/>
    <x v="15"/>
    <s v="none"/>
    <n v="14.634146339999999"/>
    <x v="17"/>
  </r>
  <r>
    <n v="283"/>
    <x v="344"/>
    <s v="27-02-2019 ?? 9:04:30"/>
    <x v="16"/>
    <x v="18"/>
    <x v="1"/>
    <x v="0"/>
    <s v="wet"/>
    <n v="1267.8467226"/>
    <s v="H2O"/>
    <n v="44.84"/>
    <n v="0.217"/>
    <n v="24"/>
    <n v="703.95"/>
    <x v="0"/>
    <s v="Photo"/>
    <n v="0.84799000000000002"/>
    <n v="14.71"/>
    <n v="15.055"/>
    <n v="19.998000000000001"/>
    <n v="202.45599999999999"/>
    <n v="90"/>
    <n v="502.45600000000002"/>
    <n v="4049.123"/>
    <n v="5061.4040000000005"/>
    <n v="5.0629999999999997"/>
    <n v="93.113"/>
    <n v="30.004000000000001"/>
    <x v="1"/>
    <n v="30.776"/>
    <x v="0"/>
    <x v="2"/>
    <n v="365"/>
    <n v="472.21699999999998"/>
    <n v="106.328"/>
    <x v="2"/>
    <s v="Etching"/>
    <x v="55"/>
    <n v="1404"/>
    <n v="3645"/>
    <n v="5723"/>
    <m/>
    <n v="70.394999999999996"/>
    <s v="Si"/>
    <n v="50.430999999999997"/>
    <n v="1.0109999999999999"/>
    <x v="2"/>
    <x v="0"/>
    <n v="1.286978E+16"/>
    <n v="1.205774E+17"/>
    <n v="4.612679E+17"/>
    <n v="2.982513E+17"/>
    <n v="6.000014E+17"/>
    <n v="32353.162"/>
    <n v="0.01"/>
    <n v="101.078"/>
    <n v="869"/>
    <n v="152"/>
    <n v="93"/>
    <x v="5"/>
    <s v="none"/>
    <n v="15.00938086"/>
    <x v="17"/>
  </r>
  <r>
    <n v="15"/>
    <x v="345"/>
    <s v="18-02-2019 ?? 9:04:30"/>
    <x v="17"/>
    <x v="4"/>
    <x v="1"/>
    <x v="0"/>
    <s v="dry"/>
    <n v="1131.7743178000001"/>
    <s v="O2"/>
    <n v="42.9"/>
    <n v="0.19900000000000001"/>
    <n v="64"/>
    <n v="703.97"/>
    <x v="0"/>
    <s v="Photo"/>
    <n v="0.82028999999999996"/>
    <n v="13.068"/>
    <n v="14.989000000000001"/>
    <n v="20"/>
    <n v="200.84299999999999"/>
    <n v="90.001000000000005"/>
    <n v="499.291"/>
    <n v="4003"/>
    <n v="4996.567"/>
    <n v="5.0659999999999998"/>
    <n v="92.554000000000002"/>
    <n v="30.007000000000001"/>
    <x v="2"/>
    <n v="64.634"/>
    <x v="0"/>
    <x v="2"/>
    <n v="436"/>
    <n v="495.86399999999998"/>
    <n v="108.077"/>
    <x v="0"/>
    <s v="Etching"/>
    <x v="193"/>
    <n v="1604"/>
    <n v="3668"/>
    <n v="5694"/>
    <m/>
    <n v="69.834999999999994"/>
    <s v="Si"/>
    <n v="52.027000000000001"/>
    <n v="1.04"/>
    <x v="0"/>
    <x v="0"/>
    <n v="1.42147E+16"/>
    <n v="1.323863E+17"/>
    <n v="8.00019E+17"/>
    <n v="3.003464E+17"/>
    <n v="5.999997E+17"/>
    <n v="31790.504000000001"/>
    <n v="0.01"/>
    <n v="100.63800000000001"/>
    <n v="867"/>
    <n v="150"/>
    <n v="115"/>
    <x v="11"/>
    <s v="none"/>
    <m/>
    <x v="18"/>
  </r>
  <r>
    <n v="31"/>
    <x v="346"/>
    <s v="20-02-2019 ?? 9:04:30"/>
    <x v="18"/>
    <x v="23"/>
    <x v="1"/>
    <x v="0"/>
    <s v="dry"/>
    <n v="1115.8429467000001"/>
    <s v="O2"/>
    <n v="30.79"/>
    <n v="0.20499999999999999"/>
    <n v="122"/>
    <n v="709.82899999999995"/>
    <x v="0"/>
    <s v="Photo"/>
    <n v="1.0868800000000001"/>
    <n v="15.252000000000001"/>
    <n v="15.127000000000001"/>
    <n v="19.998999999999999"/>
    <n v="197.82"/>
    <n v="90"/>
    <n v="497.37700000000001"/>
    <n v="3980.806"/>
    <n v="5002.5940000000001"/>
    <n v="5.0220000000000002"/>
    <n v="92.926000000000002"/>
    <n v="30.004999999999999"/>
    <x v="2"/>
    <n v="40.392000000000003"/>
    <x v="0"/>
    <x v="1"/>
    <n v="436"/>
    <n v="530.04200000000003"/>
    <n v="107.83199999999999"/>
    <x v="0"/>
    <s v="Etching"/>
    <x v="64"/>
    <n v="1413"/>
    <n v="3631"/>
    <n v="5701"/>
    <m/>
    <n v="70.872"/>
    <s v="Si"/>
    <n v="52.023000000000003"/>
    <n v="1.0149999999999999"/>
    <x v="0"/>
    <x v="0"/>
    <n v="3935033000000000"/>
    <n v="7.706341E+16"/>
    <n v="5.763683E+17"/>
    <n v="3.015679E+17"/>
    <n v="5.99999E+17"/>
    <n v="33163.807000000001"/>
    <n v="0.01"/>
    <n v="102.964"/>
    <n v="905"/>
    <n v="154"/>
    <n v="60"/>
    <x v="12"/>
    <s v="none"/>
    <m/>
    <x v="18"/>
  </r>
  <r>
    <n v="49"/>
    <x v="347"/>
    <s v="21-02-2019 ?? 9:04:30"/>
    <x v="2"/>
    <x v="0"/>
    <x v="1"/>
    <x v="0"/>
    <s v="dry"/>
    <n v="1080.3372002000001"/>
    <s v="O2"/>
    <n v="32.409999999999997"/>
    <n v="0.20799999999999999"/>
    <n v="41"/>
    <n v="695.85199999999998"/>
    <x v="0"/>
    <s v="Photo"/>
    <n v="1.0595699999999999"/>
    <n v="14.952999999999999"/>
    <n v="14.917"/>
    <n v="20.009"/>
    <n v="202.42699999999999"/>
    <n v="89.998999999999995"/>
    <n v="504.67500000000001"/>
    <n v="3991.5210000000002"/>
    <n v="4936.6559999999999"/>
    <n v="5.0579999999999998"/>
    <n v="92.819000000000003"/>
    <n v="29.984000000000002"/>
    <x v="2"/>
    <n v="30.745999999999999"/>
    <x v="0"/>
    <x v="0"/>
    <n v="365"/>
    <n v="522.22699999999998"/>
    <n v="106.178"/>
    <x v="0"/>
    <s v="Etching"/>
    <x v="232"/>
    <n v="1553"/>
    <n v="3661"/>
    <n v="5705"/>
    <m/>
    <n v="69.23"/>
    <s v="Si"/>
    <n v="51.433"/>
    <n v="0.98399999999999999"/>
    <x v="0"/>
    <x v="0"/>
    <n v="1.21172E+16"/>
    <n v="9.468531E+16"/>
    <n v="4.772744E+17"/>
    <n v="2.997926E+17"/>
    <n v="5.999992E+17"/>
    <n v="32248.672999999999"/>
    <n v="0.01"/>
    <n v="100.598"/>
    <n v="921"/>
    <n v="156"/>
    <n v="71"/>
    <x v="2"/>
    <s v="none"/>
    <m/>
    <x v="18"/>
  </r>
  <r>
    <n v="66"/>
    <x v="348"/>
    <s v="23-02-2019 ?? 9:04:30"/>
    <x v="3"/>
    <x v="24"/>
    <x v="1"/>
    <x v="0"/>
    <s v="dry"/>
    <n v="1048.4568703"/>
    <s v="O2"/>
    <n v="35.450000000000003"/>
    <n v="0.19600000000000001"/>
    <n v="32"/>
    <n v="711.14599999999996"/>
    <x v="0"/>
    <s v="Photo"/>
    <n v="1.1107800000000001"/>
    <n v="15.099"/>
    <n v="15.026"/>
    <n v="20.003"/>
    <n v="199.12299999999999"/>
    <n v="90.001000000000005"/>
    <n v="497.26400000000001"/>
    <n v="4070.6210000000001"/>
    <n v="4894.6959999999999"/>
    <n v="5.0460000000000003"/>
    <n v="91.524000000000001"/>
    <n v="30.01"/>
    <x v="2"/>
    <n v="46.862000000000002"/>
    <x v="0"/>
    <x v="2"/>
    <n v="365"/>
    <n v="504.80599999999998"/>
    <n v="108.15600000000001"/>
    <x v="0"/>
    <s v="Etching"/>
    <x v="233"/>
    <n v="1511"/>
    <n v="3641"/>
    <n v="5737"/>
    <m/>
    <n v="69.225999999999999"/>
    <s v="Si"/>
    <n v="50.722000000000001"/>
    <n v="1.0269999999999999"/>
    <x v="0"/>
    <x v="0"/>
    <n v="9393505000000000"/>
    <n v="1.770586E+17"/>
    <n v="6.660914E+17"/>
    <n v="3.008341E+17"/>
    <n v="5.999998E+17"/>
    <n v="31807.558000000001"/>
    <n v="0.01"/>
    <n v="102.336"/>
    <n v="932"/>
    <n v="155"/>
    <n v="78"/>
    <x v="3"/>
    <s v="none"/>
    <n v="15.57223265"/>
    <x v="18"/>
  </r>
  <r>
    <n v="83"/>
    <x v="349"/>
    <s v="25-02-2019 ?? 9:04:30"/>
    <x v="4"/>
    <x v="8"/>
    <x v="1"/>
    <x v="0"/>
    <s v="wet"/>
    <n v="1030.2597753"/>
    <s v="O2"/>
    <n v="37.479999999999997"/>
    <n v="0.19800000000000001"/>
    <n v="71"/>
    <n v="716.99400000000003"/>
    <x v="0"/>
    <s v="Photo"/>
    <n v="1.1266"/>
    <n v="15.648"/>
    <n v="14.845000000000001"/>
    <n v="19.998999999999999"/>
    <n v="200.06399999999999"/>
    <n v="89.998999999999995"/>
    <n v="505.791"/>
    <n v="3942.1509999999998"/>
    <n v="5071.576"/>
    <n v="5.0389999999999997"/>
    <n v="91.968999999999994"/>
    <n v="30.001000000000001"/>
    <x v="2"/>
    <n v="47.213000000000001"/>
    <x v="0"/>
    <x v="2"/>
    <n v="365"/>
    <n v="505.43900000000002"/>
    <n v="106.893"/>
    <x v="0"/>
    <s v="Etching"/>
    <x v="234"/>
    <n v="1475"/>
    <n v="3652"/>
    <n v="5710"/>
    <m/>
    <n v="72.334999999999994"/>
    <s v="Si"/>
    <n v="51.124000000000002"/>
    <n v="1.04"/>
    <x v="0"/>
    <x v="0"/>
    <n v="6976466000000000"/>
    <n v="5.540689E+16"/>
    <n v="8.430292E+17"/>
    <n v="3.014471E+17"/>
    <n v="5.999995E+17"/>
    <n v="32608.351999999999"/>
    <n v="0.01"/>
    <n v="103.128"/>
    <n v="900"/>
    <n v="152"/>
    <n v="78"/>
    <x v="4"/>
    <s v="none"/>
    <n v="17.073170730000001"/>
    <x v="18"/>
  </r>
  <r>
    <n v="101"/>
    <x v="350"/>
    <s v="27-02-2019 ?? 9:04:30"/>
    <x v="5"/>
    <x v="2"/>
    <x v="1"/>
    <x v="0"/>
    <s v="dry"/>
    <n v="1027.8504465000001"/>
    <s v="O2"/>
    <n v="36.130000000000003"/>
    <n v="0.20499999999999999"/>
    <n v="130"/>
    <n v="717.29200000000003"/>
    <x v="0"/>
    <s v="Photo"/>
    <n v="0.99643999999999999"/>
    <n v="15.34"/>
    <n v="14.891999999999999"/>
    <n v="19.995999999999999"/>
    <n v="199.20099999999999"/>
    <n v="90.001000000000005"/>
    <n v="503.71300000000002"/>
    <n v="3966.8850000000002"/>
    <n v="4922.1030000000001"/>
    <n v="4.968"/>
    <n v="93.468000000000004"/>
    <n v="30.003"/>
    <x v="2"/>
    <n v="39.838999999999999"/>
    <x v="0"/>
    <x v="2"/>
    <n v="405"/>
    <n v="527.02"/>
    <n v="109.077"/>
    <x v="0"/>
    <s v="Etching"/>
    <x v="235"/>
    <n v="1502"/>
    <n v="3620"/>
    <n v="5713"/>
    <m/>
    <n v="70.058000000000007"/>
    <s v="Si"/>
    <n v="50.381999999999998"/>
    <n v="1.0449999999999999"/>
    <x v="0"/>
    <x v="0"/>
    <n v="1.386389E+16"/>
    <n v="2.266874E+16"/>
    <n v="6.216011E+17"/>
    <n v="2.994526E+17"/>
    <n v="6.000025E+17"/>
    <n v="30310.73"/>
    <n v="0.01"/>
    <n v="101.148"/>
    <n v="906"/>
    <n v="155"/>
    <n v="50"/>
    <x v="5"/>
    <s v="none"/>
    <n v="16.322701689999999"/>
    <x v="18"/>
  </r>
  <r>
    <n v="117"/>
    <x v="351"/>
    <s v="01-03-2019 ?? 9:04:30"/>
    <x v="6"/>
    <x v="9"/>
    <x v="1"/>
    <x v="0"/>
    <s v="wet"/>
    <n v="1014.4280394"/>
    <s v="H2O"/>
    <n v="32.81"/>
    <n v="0.20100000000000001"/>
    <n v="144"/>
    <n v="708.79200000000003"/>
    <x v="0"/>
    <s v="Photo"/>
    <n v="1.2279599999999999"/>
    <n v="13.379"/>
    <n v="15.071999999999999"/>
    <n v="20"/>
    <n v="198.81800000000001"/>
    <n v="90.001999999999995"/>
    <n v="503.298"/>
    <n v="4029.3150000000001"/>
    <n v="5156.9790000000003"/>
    <n v="4.9589999999999996"/>
    <n v="90.49"/>
    <n v="29.998000000000001"/>
    <x v="2"/>
    <n v="49.682000000000002"/>
    <x v="0"/>
    <x v="1"/>
    <n v="405"/>
    <n v="511.50400000000002"/>
    <n v="104.97799999999999"/>
    <x v="0"/>
    <s v="Etching"/>
    <x v="22"/>
    <n v="1498"/>
    <n v="3621"/>
    <n v="5732"/>
    <m/>
    <n v="70.816000000000003"/>
    <s v="Si"/>
    <n v="51.002000000000002"/>
    <n v="1.0349999999999999"/>
    <x v="0"/>
    <x v="0"/>
    <n v="1.128804E+16"/>
    <n v="-1.3141E+16"/>
    <n v="5.401109E+17"/>
    <n v="3.000265E+17"/>
    <n v="5.999993E+17"/>
    <n v="31201.476999999999"/>
    <n v="0.01"/>
    <n v="103.23099999999999"/>
    <n v="902"/>
    <n v="158"/>
    <n v="68"/>
    <x v="6"/>
    <s v="none"/>
    <n v="20.82551595"/>
    <x v="18"/>
  </r>
  <r>
    <n v="133"/>
    <x v="352"/>
    <s v="03-03-2019 ?? 9:04:30"/>
    <x v="23"/>
    <x v="11"/>
    <x v="1"/>
    <x v="0"/>
    <s v="dry"/>
    <n v="1158.4319555"/>
    <s v="H2O"/>
    <n v="31.95"/>
    <n v="0.20200000000000001"/>
    <n v="115"/>
    <n v="712.17"/>
    <x v="0"/>
    <s v="Photo"/>
    <n v="1.7184900000000001"/>
    <n v="14.894"/>
    <n v="15.036"/>
    <n v="19.998000000000001"/>
    <n v="199.80500000000001"/>
    <n v="90.001000000000005"/>
    <n v="496.88"/>
    <n v="4144.4539999999997"/>
    <n v="5026.875"/>
    <n v="4.8550000000000004"/>
    <n v="92.453999999999994"/>
    <n v="29.998000000000001"/>
    <x v="2"/>
    <n v="36.854999999999997"/>
    <x v="0"/>
    <x v="1"/>
    <n v="405"/>
    <n v="549.87699999999995"/>
    <n v="107.83"/>
    <x v="0"/>
    <s v="Etching"/>
    <x v="236"/>
    <n v="1247"/>
    <n v="3632"/>
    <n v="5726"/>
    <m/>
    <n v="70.563000000000002"/>
    <s v="Si"/>
    <n v="52.148000000000003"/>
    <n v="1.042"/>
    <x v="0"/>
    <x v="0"/>
    <n v="9964673000000000"/>
    <n v="5.893998E+16"/>
    <n v="6.866564E+17"/>
    <n v="3.009917E+17"/>
    <n v="5.999988E+17"/>
    <n v="31557.691999999999"/>
    <n v="0.01"/>
    <n v="99.555000000000007"/>
    <n v="897"/>
    <n v="154"/>
    <n v="62"/>
    <x v="17"/>
    <s v="none"/>
    <n v="18.1988743"/>
    <x v="18"/>
  </r>
  <r>
    <n v="149"/>
    <x v="353"/>
    <s v="05-03-2019 ?? 9:04:30"/>
    <x v="24"/>
    <x v="17"/>
    <x v="1"/>
    <x v="0"/>
    <s v="wet"/>
    <n v="1070.9125176"/>
    <s v="O2"/>
    <n v="34.53"/>
    <n v="0.20200000000000001"/>
    <n v="152"/>
    <n v="705.65700000000004"/>
    <x v="0"/>
    <s v="Photo"/>
    <n v="0.47254000000000002"/>
    <n v="17.864000000000001"/>
    <n v="15.109"/>
    <n v="19.992000000000001"/>
    <n v="194.94200000000001"/>
    <n v="90"/>
    <n v="500.40199999999999"/>
    <n v="4156.2839999999997"/>
    <n v="4926.2049999999999"/>
    <n v="5.0540000000000003"/>
    <n v="93.165000000000006"/>
    <n v="30.010999999999999"/>
    <x v="2"/>
    <n v="36.418999999999997"/>
    <x v="0"/>
    <x v="1"/>
    <n v="365"/>
    <n v="519.11400000000003"/>
    <n v="108.49"/>
    <x v="0"/>
    <s v="Etching"/>
    <x v="237"/>
    <n v="1355"/>
    <n v="3620"/>
    <n v="5734"/>
    <m/>
    <n v="72.879000000000005"/>
    <s v="Si"/>
    <n v="50.689"/>
    <n v="1.0549999999999999"/>
    <x v="0"/>
    <x v="0"/>
    <n v="1.365872E+16"/>
    <n v="1.050656E+17"/>
    <n v="5.536974E+17"/>
    <n v="2.994814E+17"/>
    <n v="6.000001E+17"/>
    <n v="31895.11"/>
    <n v="0.01"/>
    <n v="102.953"/>
    <n v="909"/>
    <n v="151"/>
    <n v="54"/>
    <x v="18"/>
    <s v="none"/>
    <n v="13.13320826"/>
    <x v="18"/>
  </r>
  <r>
    <n v="164"/>
    <x v="354"/>
    <s v="06-03-2019 ?? 9:04:30"/>
    <x v="9"/>
    <x v="24"/>
    <x v="1"/>
    <x v="0"/>
    <s v="dry"/>
    <n v="872.31374777999997"/>
    <s v="O2"/>
    <n v="22.1"/>
    <n v="0.219"/>
    <n v="226"/>
    <n v="715.17200000000003"/>
    <x v="0"/>
    <s v="Photo"/>
    <n v="0.85345000000000004"/>
    <n v="16.157"/>
    <n v="15.019"/>
    <n v="19.997"/>
    <n v="202.083"/>
    <n v="90"/>
    <n v="502.08300000000003"/>
    <n v="4041.6590000000001"/>
    <n v="5052.0739999999996"/>
    <n v="5.0579999999999998"/>
    <n v="91.649000000000001"/>
    <n v="30.001000000000001"/>
    <x v="2"/>
    <n v="31.481999999999999"/>
    <x v="0"/>
    <x v="0"/>
    <n v="436"/>
    <n v="544.81899999999996"/>
    <n v="109.03100000000001"/>
    <x v="0"/>
    <s v="Etching"/>
    <x v="98"/>
    <n v="1306"/>
    <n v="3637"/>
    <n v="5715"/>
    <m/>
    <n v="71.516999999999996"/>
    <s v="Si"/>
    <n v="52.139000000000003"/>
    <n v="1.0529999999999999"/>
    <x v="0"/>
    <x v="0"/>
    <n v="8132005000000000"/>
    <n v="4.310909E+16"/>
    <n v="4.734223E+17"/>
    <n v="2.990744E+17"/>
    <n v="6.000012E+17"/>
    <n v="32197.084999999999"/>
    <n v="0.01"/>
    <n v="105.348"/>
    <n v="915"/>
    <n v="158"/>
    <n v="15"/>
    <x v="9"/>
    <s v="none"/>
    <n v="12.945590989999999"/>
    <x v="18"/>
  </r>
  <r>
    <n v="182"/>
    <x v="355"/>
    <s v="08-03-2019 ?? 9:04:30"/>
    <x v="10"/>
    <x v="1"/>
    <x v="1"/>
    <x v="0"/>
    <s v="dry"/>
    <n v="871.55553967000003"/>
    <s v="O2"/>
    <n v="22.16"/>
    <n v="0.215"/>
    <n v="222"/>
    <n v="711.73599999999999"/>
    <x v="0"/>
    <s v="Photo"/>
    <n v="0.83374000000000004"/>
    <n v="16.460999999999999"/>
    <n v="14.99"/>
    <n v="19.998999999999999"/>
    <n v="204.44300000000001"/>
    <n v="90"/>
    <n v="504.44299999999998"/>
    <n v="4088.8580000000002"/>
    <n v="5111.0720000000001"/>
    <n v="5.101"/>
    <n v="93.584000000000003"/>
    <n v="30.001999999999999"/>
    <x v="2"/>
    <n v="36.082999999999998"/>
    <x v="0"/>
    <x v="0"/>
    <n v="436"/>
    <n v="543.14200000000005"/>
    <n v="109.724"/>
    <x v="0"/>
    <s v="Etching"/>
    <x v="105"/>
    <n v="1446"/>
    <n v="3641"/>
    <n v="5689"/>
    <m/>
    <n v="71.174000000000007"/>
    <s v="Si"/>
    <n v="51.698999999999998"/>
    <n v="1.042"/>
    <x v="0"/>
    <x v="0"/>
    <n v="1.680407E+16"/>
    <n v="1.602298E+17"/>
    <n v="8.376132E+17"/>
    <n v="2.996868E+17"/>
    <n v="6.000008E+17"/>
    <n v="32302.567999999999"/>
    <n v="0.01"/>
    <n v="104.247"/>
    <n v="929"/>
    <n v="156"/>
    <n v="120"/>
    <x v="10"/>
    <s v="none"/>
    <n v="15.19699812"/>
    <x v="18"/>
  </r>
  <r>
    <n v="200"/>
    <x v="356"/>
    <s v="18-02-2019 ?? 9:04:30"/>
    <x v="11"/>
    <x v="15"/>
    <x v="1"/>
    <x v="0"/>
    <s v="dry"/>
    <n v="872.59008132999998"/>
    <s v="O2"/>
    <n v="22.25"/>
    <n v="0.214"/>
    <n v="221"/>
    <n v="710.81399999999996"/>
    <x v="0"/>
    <s v="Photo"/>
    <n v="0.91647000000000001"/>
    <n v="16.824000000000002"/>
    <n v="14.935"/>
    <n v="19.998999999999999"/>
    <n v="200.98699999999999"/>
    <n v="90"/>
    <n v="500.98700000000002"/>
    <n v="4019.7460000000001"/>
    <n v="5024.6819999999998"/>
    <n v="5.0289999999999999"/>
    <n v="91.933999999999997"/>
    <n v="29.992999999999999"/>
    <x v="2"/>
    <n v="29.088999999999999"/>
    <x v="0"/>
    <x v="0"/>
    <n v="436"/>
    <n v="549.78200000000004"/>
    <n v="108.233"/>
    <x v="0"/>
    <s v="Etching"/>
    <x v="49"/>
    <n v="1376"/>
    <n v="3634"/>
    <n v="5725"/>
    <m/>
    <n v="71.081000000000003"/>
    <s v="Si"/>
    <n v="51.396000000000001"/>
    <n v="1.0349999999999999"/>
    <x v="0"/>
    <x v="0"/>
    <n v="9882722000000000"/>
    <n v="5.588606E+16"/>
    <n v="5.929431E+17"/>
    <n v="2.992745E+17"/>
    <n v="5.999985E+17"/>
    <n v="32498.653999999999"/>
    <n v="0.01"/>
    <n v="103.49"/>
    <n v="927"/>
    <n v="155"/>
    <n v="51"/>
    <x v="11"/>
    <s v="none"/>
    <n v="12.195121950000001"/>
    <x v="18"/>
  </r>
  <r>
    <n v="216"/>
    <x v="357"/>
    <s v="20-02-2019 ?? 9:04:30"/>
    <x v="12"/>
    <x v="9"/>
    <x v="1"/>
    <x v="0"/>
    <s v="dry"/>
    <n v="872.69705234000003"/>
    <s v="O2"/>
    <n v="22.23"/>
    <n v="0.21299999999999999"/>
    <n v="220"/>
    <n v="709.59199999999998"/>
    <x v="0"/>
    <s v="Photo"/>
    <n v="0.68689999999999996"/>
    <n v="16.741"/>
    <n v="14.897"/>
    <n v="19.997"/>
    <n v="204.50399999999999"/>
    <n v="89.998999999999995"/>
    <n v="504.50400000000002"/>
    <n v="4090.0810000000001"/>
    <n v="5112.6019999999999"/>
    <n v="5.1109999999999998"/>
    <n v="92.863"/>
    <n v="30.01"/>
    <x v="2"/>
    <n v="54.366999999999997"/>
    <x v="0"/>
    <x v="1"/>
    <n v="405"/>
    <n v="508.30900000000003"/>
    <n v="109.29600000000001"/>
    <x v="0"/>
    <s v="Etching"/>
    <x v="238"/>
    <n v="1407"/>
    <n v="3637"/>
    <n v="5681"/>
    <m/>
    <n v="70.959000000000003"/>
    <s v="Si"/>
    <n v="52.046999999999997"/>
    <n v="1.0509999999999999"/>
    <x v="0"/>
    <x v="0"/>
    <n v="1.324378E+16"/>
    <n v="8.055292E+16"/>
    <n v="3.390707E+17"/>
    <n v="2.97626E+17"/>
    <n v="5.999998E+17"/>
    <n v="32299.596000000001"/>
    <n v="0.01"/>
    <n v="105.117"/>
    <n v="909"/>
    <n v="158"/>
    <n v="60"/>
    <x v="12"/>
    <s v="none"/>
    <n v="12.945590989999999"/>
    <x v="18"/>
  </r>
  <r>
    <n v="232"/>
    <x v="358"/>
    <s v="22-02-2019 ?? 9:04:30"/>
    <x v="28"/>
    <x v="22"/>
    <x v="1"/>
    <x v="0"/>
    <s v="dry"/>
    <n v="874.97223993"/>
    <s v="O2"/>
    <n v="22.48"/>
    <n v="0.22500000000000001"/>
    <n v="232"/>
    <n v="721.375"/>
    <x v="0"/>
    <s v="Photo"/>
    <n v="0.85563999999999996"/>
    <n v="16.059000000000001"/>
    <n v="15.132999999999999"/>
    <n v="19.998999999999999"/>
    <n v="201.209"/>
    <n v="90"/>
    <n v="501.209"/>
    <n v="4024.1840000000002"/>
    <n v="5030.2299999999996"/>
    <n v="5.0309999999999997"/>
    <n v="91.793999999999997"/>
    <n v="30.001999999999999"/>
    <x v="2"/>
    <n v="58.780999999999999"/>
    <x v="0"/>
    <x v="1"/>
    <n v="405"/>
    <n v="512.40899999999999"/>
    <n v="110.764"/>
    <x v="0"/>
    <s v="Etching"/>
    <x v="228"/>
    <n v="1420"/>
    <n v="3664"/>
    <n v="5732"/>
    <m/>
    <n v="72.137"/>
    <s v="Si"/>
    <n v="52.567999999999998"/>
    <n v="1.0640000000000001"/>
    <x v="0"/>
    <x v="0"/>
    <n v="1.49088E+16"/>
    <n v="1.490571E+17"/>
    <n v="3.502527E+16"/>
    <n v="3.005733E+17"/>
    <n v="6.000021E+17"/>
    <n v="32477.288"/>
    <n v="0.01"/>
    <n v="106.419"/>
    <n v="861"/>
    <n v="160"/>
    <n v="96"/>
    <x v="13"/>
    <s v="none"/>
    <n v="17.82363977"/>
    <x v="18"/>
  </r>
  <r>
    <n v="249"/>
    <x v="359"/>
    <s v="24-02-2019 ?? 9:04:30"/>
    <x v="29"/>
    <x v="5"/>
    <x v="1"/>
    <x v="0"/>
    <s v="wet"/>
    <n v="1276.0615769999999"/>
    <s v="H2O"/>
    <n v="45.22"/>
    <n v="0.223"/>
    <n v="30"/>
    <n v="718.62800000000004"/>
    <x v="0"/>
    <s v="Photo"/>
    <n v="1.41858"/>
    <n v="10.45"/>
    <n v="15.07"/>
    <n v="19.997"/>
    <n v="197.42699999999999"/>
    <n v="90"/>
    <n v="497.42700000000002"/>
    <n v="3948.538"/>
    <n v="4935.6729999999998"/>
    <n v="4.9459999999999997"/>
    <n v="89.930999999999997"/>
    <n v="30.013000000000002"/>
    <x v="2"/>
    <n v="57.991999999999997"/>
    <x v="0"/>
    <x v="1"/>
    <n v="405"/>
    <n v="518.85799999999995"/>
    <n v="108.69"/>
    <x v="0"/>
    <s v="Etching"/>
    <x v="239"/>
    <n v="1563"/>
    <n v="3657"/>
    <n v="5708"/>
    <m/>
    <n v="71.863"/>
    <s v="Si"/>
    <n v="51.601999999999997"/>
    <n v="1.04"/>
    <x v="0"/>
    <x v="0"/>
    <n v="2.153688E+16"/>
    <n v="2414465000000000"/>
    <n v="187664300000000"/>
    <n v="2.990665E+17"/>
    <n v="5.999993E+17"/>
    <n v="32758.758999999998"/>
    <n v="0.01"/>
    <n v="104.005"/>
    <n v="903"/>
    <n v="156"/>
    <n v="156"/>
    <x v="14"/>
    <s v="none"/>
    <n v="17.44840525"/>
    <x v="18"/>
  </r>
  <r>
    <n v="267"/>
    <x v="360"/>
    <s v="26-02-2019 ?? 9:04:30"/>
    <x v="30"/>
    <x v="14"/>
    <x v="1"/>
    <x v="0"/>
    <s v="wet"/>
    <n v="1277.5858851999999"/>
    <s v="H2O"/>
    <n v="44.61"/>
    <n v="0.217"/>
    <n v="24"/>
    <n v="713.55899999999997"/>
    <x v="0"/>
    <s v="Photo"/>
    <n v="0.97824999999999995"/>
    <n v="17.646999999999998"/>
    <n v="14.987"/>
    <n v="19.991"/>
    <n v="199.49299999999999"/>
    <n v="90"/>
    <n v="499.49299999999999"/>
    <n v="3989.857"/>
    <n v="4987.3220000000001"/>
    <n v="4.9909999999999997"/>
    <n v="92.494"/>
    <n v="29.998000000000001"/>
    <x v="2"/>
    <n v="33.418999999999997"/>
    <x v="0"/>
    <x v="2"/>
    <n v="365"/>
    <n v="478.63"/>
    <n v="106.083"/>
    <x v="0"/>
    <s v="Etching"/>
    <x v="240"/>
    <n v="1563"/>
    <n v="3658"/>
    <n v="5691"/>
    <m/>
    <n v="71.355999999999995"/>
    <s v="Si"/>
    <n v="50.274999999999999"/>
    <n v="1.0069999999999999"/>
    <x v="0"/>
    <x v="0"/>
    <n v="5923648000000000"/>
    <n v="3846247470"/>
    <n v="179892430261"/>
    <n v="3.014991E+17"/>
    <n v="5.999982E+17"/>
    <n v="32337.741999999998"/>
    <n v="0.01"/>
    <n v="100.688"/>
    <n v="909"/>
    <n v="151"/>
    <n v="222"/>
    <x v="15"/>
    <s v="[['Random']]"/>
    <n v="43.151969979999997"/>
    <x v="18"/>
  </r>
  <r>
    <n v="284"/>
    <x v="361"/>
    <s v="27-02-2019 ?? 9:04:30"/>
    <x v="16"/>
    <x v="24"/>
    <x v="1"/>
    <x v="0"/>
    <s v="wet"/>
    <n v="1275.7527070000001"/>
    <s v="H2O"/>
    <n v="44.84"/>
    <n v="0.217"/>
    <n v="24"/>
    <n v="715.33500000000004"/>
    <x v="0"/>
    <s v="Photo"/>
    <n v="1.1327"/>
    <n v="20.77"/>
    <n v="14.914999999999999"/>
    <n v="20.004999999999999"/>
    <n v="203.214"/>
    <n v="90"/>
    <n v="503.214"/>
    <n v="4064.29"/>
    <n v="5080.3620000000001"/>
    <n v="5.0789999999999997"/>
    <n v="93.135000000000005"/>
    <n v="29.998000000000001"/>
    <x v="2"/>
    <n v="33.777000000000001"/>
    <x v="0"/>
    <x v="2"/>
    <n v="365"/>
    <n v="473.41699999999997"/>
    <n v="106.61499999999999"/>
    <x v="0"/>
    <s v="Etching"/>
    <x v="30"/>
    <n v="1445"/>
    <n v="3663"/>
    <n v="5730"/>
    <m/>
    <n v="71.533000000000001"/>
    <s v="Si"/>
    <n v="50.476999999999997"/>
    <n v="1.012"/>
    <x v="0"/>
    <x v="0"/>
    <n v="7339189000000000"/>
    <n v="526239100000000"/>
    <n v="206740800000000"/>
    <n v="3.011546E+17"/>
    <n v="6.000002E+17"/>
    <n v="32365.612000000001"/>
    <n v="0.01"/>
    <n v="101.193"/>
    <n v="869"/>
    <n v="152"/>
    <n v="168"/>
    <x v="5"/>
    <s v="none"/>
    <n v="15.19699812"/>
    <x v="18"/>
  </r>
  <r>
    <n v="6"/>
    <x v="362"/>
    <s v="17-02-2019 ?? 9:04:30"/>
    <x v="0"/>
    <x v="25"/>
    <x v="1"/>
    <x v="0"/>
    <s v="dry"/>
    <n v="1077.751749"/>
    <s v="O2"/>
    <n v="32.590000000000003"/>
    <n v="0.189"/>
    <n v="87"/>
    <n v="689.04899999999998"/>
    <x v="0"/>
    <s v="Photo"/>
    <n v="1.0960700000000001"/>
    <n v="18.638000000000002"/>
    <n v="15.012"/>
    <n v="20.001000000000001"/>
    <n v="201.92400000000001"/>
    <n v="90.001999999999995"/>
    <n v="500.25700000000001"/>
    <n v="4036.8760000000002"/>
    <n v="5087.2979999999998"/>
    <n v="4.9749999999999996"/>
    <n v="92.317999999999998"/>
    <n v="29.988"/>
    <x v="2"/>
    <n v="54.613"/>
    <x v="0"/>
    <x v="0"/>
    <n v="405"/>
    <n v="525.22"/>
    <n v="107.54300000000001"/>
    <x v="1"/>
    <s v="Etching"/>
    <x v="143"/>
    <n v="1393"/>
    <n v="3667"/>
    <n v="5688"/>
    <m/>
    <n v="70.61"/>
    <s v="Si"/>
    <n v="51.472999999999999"/>
    <n v="1.048"/>
    <x v="1"/>
    <x v="0"/>
    <n v="1.736793E+16"/>
    <n v="2.39343E+16"/>
    <n v="9.600094E+17"/>
    <n v="2.989463E+17"/>
    <n v="6.000002E+17"/>
    <n v="31691.366000000002"/>
    <n v="0.01"/>
    <n v="105.291"/>
    <n v="891"/>
    <n v="156"/>
    <n v="72"/>
    <x v="0"/>
    <s v="none"/>
    <m/>
    <x v="19"/>
  </r>
  <r>
    <n v="24"/>
    <x v="363"/>
    <s v="19-02-2019 ?? 9:04:30"/>
    <x v="1"/>
    <x v="22"/>
    <x v="1"/>
    <x v="0"/>
    <s v="dry"/>
    <n v="1042.3674321000001"/>
    <s v="H2O"/>
    <n v="31.54"/>
    <n v="0.20499999999999999"/>
    <n v="116"/>
    <n v="706.79499999999996"/>
    <x v="0"/>
    <s v="Photo"/>
    <n v="1.11808"/>
    <n v="15.465"/>
    <n v="15.090999999999999"/>
    <n v="20.001000000000001"/>
    <n v="198.72"/>
    <n v="90"/>
    <n v="502.66199999999998"/>
    <n v="4043.0129999999999"/>
    <n v="4961.9610000000002"/>
    <n v="4.9809999999999999"/>
    <n v="91.096999999999994"/>
    <n v="30"/>
    <x v="2"/>
    <n v="61.731999999999999"/>
    <x v="0"/>
    <x v="1"/>
    <n v="405"/>
    <n v="524.49300000000005"/>
    <n v="108.88800000000001"/>
    <x v="1"/>
    <s v="Etching"/>
    <x v="241"/>
    <n v="1426"/>
    <n v="3649"/>
    <n v="5724"/>
    <m/>
    <n v="69.75"/>
    <s v="Si"/>
    <n v="50.183"/>
    <n v="1.028"/>
    <x v="1"/>
    <x v="0"/>
    <n v="8640232000000000"/>
    <n v="1.190147E+17"/>
    <n v="4.645321E+17"/>
    <n v="3.007372E+17"/>
    <n v="5.999995E+17"/>
    <n v="31189.123"/>
    <n v="0.01"/>
    <n v="104.163"/>
    <n v="909"/>
    <n v="153"/>
    <n v="99"/>
    <x v="1"/>
    <s v="none"/>
    <m/>
    <x v="19"/>
  </r>
  <r>
    <n v="40"/>
    <x v="364"/>
    <s v="21-02-2019 ?? 9:04:30"/>
    <x v="2"/>
    <x v="14"/>
    <x v="1"/>
    <x v="0"/>
    <s v="dry"/>
    <n v="1062.4908866999999"/>
    <s v="H2O"/>
    <n v="40.51"/>
    <n v="0.21099999999999999"/>
    <n v="77"/>
    <n v="696.50400000000002"/>
    <x v="0"/>
    <s v="Photo"/>
    <n v="1.3155600000000001"/>
    <n v="18.3"/>
    <n v="15.1"/>
    <n v="19.997"/>
    <n v="201.25700000000001"/>
    <n v="90.001000000000005"/>
    <n v="499.68599999999998"/>
    <n v="3943.7130000000002"/>
    <n v="5026.3100000000004"/>
    <n v="5.0279999999999996"/>
    <n v="90.872"/>
    <n v="29.995000000000001"/>
    <x v="2"/>
    <n v="23.207999999999998"/>
    <x v="0"/>
    <x v="0"/>
    <n v="365"/>
    <n v="518.14099999999996"/>
    <n v="111.26900000000001"/>
    <x v="1"/>
    <s v="Etching"/>
    <x v="242"/>
    <n v="1761"/>
    <n v="3654"/>
    <n v="5713"/>
    <m/>
    <n v="71.671999999999997"/>
    <s v="Si"/>
    <n v="50.521999999999998"/>
    <n v="1.038"/>
    <x v="1"/>
    <x v="0"/>
    <n v="8465293000000000"/>
    <n v="8.04607E+16"/>
    <n v="3.8357E+17"/>
    <n v="2.977746E+17"/>
    <n v="5.999989E+17"/>
    <n v="32034.605"/>
    <n v="0.01"/>
    <n v="104.846"/>
    <n v="896"/>
    <n v="158"/>
    <n v="156"/>
    <x v="2"/>
    <s v="none"/>
    <m/>
    <x v="19"/>
  </r>
  <r>
    <n v="58"/>
    <x v="365"/>
    <s v="22-02-2019 ?? 9:04:30"/>
    <x v="19"/>
    <x v="12"/>
    <x v="1"/>
    <x v="0"/>
    <s v="wet"/>
    <n v="1012.5059749"/>
    <s v="H2O"/>
    <n v="31.09"/>
    <n v="0.20899999999999999"/>
    <n v="158"/>
    <n v="711.69"/>
    <x v="0"/>
    <s v="Photo"/>
    <n v="1.4450499999999999"/>
    <n v="16.3"/>
    <n v="15.06"/>
    <n v="19.997"/>
    <n v="201.48400000000001"/>
    <n v="89.998999999999995"/>
    <n v="498.45600000000002"/>
    <n v="4075.9580000000001"/>
    <n v="4919.4920000000002"/>
    <n v="4.96"/>
    <n v="90.563000000000002"/>
    <n v="30.006"/>
    <x v="2"/>
    <n v="26.238"/>
    <x v="0"/>
    <x v="1"/>
    <n v="365"/>
    <n v="526.79600000000005"/>
    <n v="109.346"/>
    <x v="1"/>
    <s v="Etching"/>
    <x v="42"/>
    <n v="1575"/>
    <n v="3657"/>
    <n v="5701"/>
    <m/>
    <n v="71.271000000000001"/>
    <s v="Si"/>
    <n v="51.365000000000002"/>
    <n v="1.0640000000000001"/>
    <x v="1"/>
    <x v="0"/>
    <n v="1.454792E+16"/>
    <n v="9.280472E+16"/>
    <n v="5.698725E+17"/>
    <n v="2.984876E+17"/>
    <n v="6.000016E+17"/>
    <n v="31061.815999999999"/>
    <n v="0.01"/>
    <n v="100.571"/>
    <n v="908"/>
    <n v="153"/>
    <n v="135"/>
    <x v="13"/>
    <s v="none"/>
    <n v="28.51782364"/>
    <x v="19"/>
  </r>
  <r>
    <n v="74"/>
    <x v="366"/>
    <s v="24-02-2019 ?? 9:04:30"/>
    <x v="20"/>
    <x v="1"/>
    <x v="1"/>
    <x v="0"/>
    <s v="dry"/>
    <n v="1115.1705168000001"/>
    <s v="H2O"/>
    <n v="31"/>
    <n v="0.21099999999999999"/>
    <n v="80"/>
    <n v="705.928"/>
    <x v="0"/>
    <s v="Photo"/>
    <n v="0.75931999999999999"/>
    <n v="15.65"/>
    <n v="15.01"/>
    <n v="19.995999999999999"/>
    <n v="205.56100000000001"/>
    <n v="90"/>
    <n v="501.26499999999999"/>
    <n v="3966.962"/>
    <n v="5142.8549999999996"/>
    <n v="4.9859999999999998"/>
    <n v="91.950999999999993"/>
    <n v="30.004000000000001"/>
    <x v="2"/>
    <n v="35.155000000000001"/>
    <x v="0"/>
    <x v="2"/>
    <n v="405"/>
    <n v="462.733"/>
    <n v="107.413"/>
    <x v="1"/>
    <s v="Etching"/>
    <x v="170"/>
    <n v="1380"/>
    <n v="3668"/>
    <n v="5694"/>
    <m/>
    <n v="71.149000000000001"/>
    <s v="Si"/>
    <n v="50.15"/>
    <n v="1.0389999999999999"/>
    <x v="1"/>
    <x v="0"/>
    <n v="6514848000000000"/>
    <n v="9.707084E+16"/>
    <n v="6.275312E+17"/>
    <n v="2.993376E+17"/>
    <n v="5.999973E+17"/>
    <n v="32024.685000000001"/>
    <n v="0.01"/>
    <n v="104.31"/>
    <n v="921"/>
    <n v="155"/>
    <n v="72"/>
    <x v="14"/>
    <s v="none"/>
    <n v="15.75984991"/>
    <x v="19"/>
  </r>
  <r>
    <n v="92"/>
    <x v="367"/>
    <s v="26-02-2019 ?? 9:04:30"/>
    <x v="21"/>
    <x v="2"/>
    <x v="1"/>
    <x v="0"/>
    <s v="dry"/>
    <n v="1126.3272732999999"/>
    <s v="O2"/>
    <n v="36.92"/>
    <n v="0.215"/>
    <n v="101"/>
    <n v="702.69799999999998"/>
    <x v="0"/>
    <s v="Photo"/>
    <n v="1.84968"/>
    <n v="11.582000000000001"/>
    <n v="15.125999999999999"/>
    <n v="20.010000000000002"/>
    <n v="201.45400000000001"/>
    <n v="90.001000000000005"/>
    <n v="504.38600000000002"/>
    <n v="4014.7339999999999"/>
    <n v="5118.3909999999996"/>
    <n v="4.9630000000000001"/>
    <n v="92.552000000000007"/>
    <n v="30.004999999999999"/>
    <x v="2"/>
    <n v="32.664999999999999"/>
    <x v="0"/>
    <x v="0"/>
    <n v="436"/>
    <n v="499.61500000000001"/>
    <n v="108.84"/>
    <x v="1"/>
    <s v="Etching"/>
    <x v="243"/>
    <n v="1387"/>
    <n v="3687"/>
    <n v="5715"/>
    <m/>
    <n v="70.756"/>
    <s v="Si"/>
    <n v="52.003999999999998"/>
    <n v="1.0449999999999999"/>
    <x v="1"/>
    <x v="0"/>
    <n v="1.304195E+16"/>
    <n v="1.456753E+17"/>
    <n v="6.697495E+17"/>
    <n v="2.9727E+17"/>
    <n v="6E+17"/>
    <n v="30474.163"/>
    <n v="0.01"/>
    <n v="101.145"/>
    <n v="898"/>
    <n v="156"/>
    <n v="230"/>
    <x v="15"/>
    <s v="[['Loc']]"/>
    <m/>
    <x v="19"/>
  </r>
  <r>
    <n v="125"/>
    <x v="368"/>
    <s v="02-03-2019 ?? 9:04:30"/>
    <x v="7"/>
    <x v="25"/>
    <x v="1"/>
    <x v="0"/>
    <s v="dry"/>
    <n v="1054.5502859999999"/>
    <s v="H2O"/>
    <n v="29.68"/>
    <n v="0.186"/>
    <n v="95"/>
    <n v="703.08399999999995"/>
    <x v="0"/>
    <s v="Photo"/>
    <n v="0.71545999999999998"/>
    <n v="18.516999999999999"/>
    <n v="14.955"/>
    <n v="20"/>
    <n v="194.87100000000001"/>
    <n v="90.001000000000005"/>
    <n v="501.94799999999998"/>
    <n v="3993.5120000000002"/>
    <n v="5052.7780000000002"/>
    <n v="4.827"/>
    <n v="95.817999999999998"/>
    <n v="29.997"/>
    <x v="2"/>
    <n v="53.648000000000003"/>
    <x v="0"/>
    <x v="1"/>
    <n v="436"/>
    <n v="527.29399999999998"/>
    <n v="106.78700000000001"/>
    <x v="1"/>
    <s v="Etching"/>
    <x v="244"/>
    <n v="1485"/>
    <n v="3671"/>
    <n v="5722"/>
    <m/>
    <n v="70.320999999999998"/>
    <s v="Si"/>
    <n v="52.238"/>
    <n v="1.0109999999999999"/>
    <x v="1"/>
    <x v="0"/>
    <n v="1.07259E+16"/>
    <n v="9.568327E+16"/>
    <n v="2.489806E+17"/>
    <n v="3.006358E+17"/>
    <n v="6.000004E+17"/>
    <n v="32095.532999999999"/>
    <n v="0.01"/>
    <n v="103.37"/>
    <n v="902"/>
    <n v="155"/>
    <n v="93"/>
    <x v="7"/>
    <s v="none"/>
    <n v="14.25891182"/>
    <x v="19"/>
  </r>
  <r>
    <n v="141"/>
    <x v="369"/>
    <s v="04-03-2019 ?? 9:04:30"/>
    <x v="8"/>
    <x v="5"/>
    <x v="1"/>
    <x v="0"/>
    <s v="dry"/>
    <n v="1044.9237171"/>
    <s v="H2O"/>
    <n v="29.77"/>
    <n v="0.20200000000000001"/>
    <n v="165"/>
    <n v="727.81299999999999"/>
    <x v="0"/>
    <s v="Photo"/>
    <n v="0.89102000000000003"/>
    <n v="13.763999999999999"/>
    <n v="14.975"/>
    <n v="19.997"/>
    <n v="200.095"/>
    <n v="89.998999999999995"/>
    <n v="501.423"/>
    <n v="3929.4409999999998"/>
    <n v="5075.4870000000001"/>
    <n v="5.0140000000000002"/>
    <n v="91.135999999999996"/>
    <n v="30.007000000000001"/>
    <x v="2"/>
    <n v="36.575000000000003"/>
    <x v="0"/>
    <x v="2"/>
    <n v="405"/>
    <n v="525.58100000000002"/>
    <n v="104.163"/>
    <x v="1"/>
    <s v="Etching"/>
    <x v="187"/>
    <n v="1564"/>
    <n v="3646"/>
    <n v="5735"/>
    <m/>
    <n v="71.102000000000004"/>
    <s v="Si"/>
    <n v="50.177999999999997"/>
    <n v="1.014"/>
    <x v="1"/>
    <x v="0"/>
    <n v="3162772000000000"/>
    <n v="5.032726E+16"/>
    <n v="1.046821E+18"/>
    <n v="3.005387E+17"/>
    <n v="5.999986E+17"/>
    <n v="30876.21"/>
    <n v="0.01"/>
    <n v="103.354"/>
    <n v="881"/>
    <n v="154"/>
    <n v="57"/>
    <x v="8"/>
    <s v="none"/>
    <n v="16.510318949999998"/>
    <x v="19"/>
  </r>
  <r>
    <n v="155"/>
    <x v="370"/>
    <s v="05-03-2019 ?? 9:04:30"/>
    <x v="24"/>
    <x v="7"/>
    <x v="1"/>
    <x v="0"/>
    <s v="wet"/>
    <n v="1096.4115442"/>
    <s v="O2"/>
    <n v="31.53"/>
    <n v="0.21299999999999999"/>
    <n v="154"/>
    <n v="716.10500000000002"/>
    <x v="0"/>
    <s v="Photo"/>
    <n v="1.3883000000000001"/>
    <n v="11.141"/>
    <n v="14.958"/>
    <n v="19.998000000000001"/>
    <n v="206.37100000000001"/>
    <n v="90.001000000000005"/>
    <n v="499.7"/>
    <n v="4063.7280000000001"/>
    <n v="5055.3630000000003"/>
    <n v="5.1079999999999997"/>
    <n v="91.441999999999993"/>
    <n v="29.997"/>
    <x v="2"/>
    <n v="30.795000000000002"/>
    <x v="0"/>
    <x v="1"/>
    <n v="436"/>
    <n v="515.65899999999999"/>
    <n v="107.437"/>
    <x v="1"/>
    <s v="Etching"/>
    <x v="245"/>
    <n v="1623"/>
    <n v="3667"/>
    <n v="5730"/>
    <m/>
    <n v="71.971999999999994"/>
    <s v="Si"/>
    <n v="50.805"/>
    <n v="1.0349999999999999"/>
    <x v="1"/>
    <x v="0"/>
    <n v="1.32241E+16"/>
    <n v="1.478659E+17"/>
    <n v="5.517309E+17"/>
    <n v="3.003712E+17"/>
    <n v="6.000011E+17"/>
    <n v="32053.208999999999"/>
    <n v="0.01"/>
    <n v="103.613"/>
    <n v="899"/>
    <n v="159"/>
    <n v="123"/>
    <x v="18"/>
    <s v="none"/>
    <n v="16.697936210000002"/>
    <x v="19"/>
  </r>
  <r>
    <n v="173"/>
    <x v="371"/>
    <s v="07-03-2019 ?? 9:04:30"/>
    <x v="25"/>
    <x v="24"/>
    <x v="1"/>
    <x v="0"/>
    <s v="dry"/>
    <n v="871.80845557999999"/>
    <s v="O2"/>
    <n v="22.15"/>
    <n v="0.21299999999999999"/>
    <n v="220"/>
    <n v="709.74199999999996"/>
    <x v="0"/>
    <s v="Photo"/>
    <n v="0.88754"/>
    <n v="16.716999999999999"/>
    <n v="14.888"/>
    <n v="20.001999999999999"/>
    <n v="202.524"/>
    <n v="90.001000000000005"/>
    <n v="502.524"/>
    <n v="4050.4850000000001"/>
    <n v="5063.1059999999998"/>
    <n v="5.0720000000000001"/>
    <n v="92.968999999999994"/>
    <n v="29.998999999999999"/>
    <x v="2"/>
    <n v="28.585000000000001"/>
    <x v="0"/>
    <x v="0"/>
    <n v="436"/>
    <n v="548.822"/>
    <n v="108.066"/>
    <x v="1"/>
    <s v="Etching"/>
    <x v="15"/>
    <n v="1455"/>
    <n v="3631"/>
    <n v="5712"/>
    <m/>
    <n v="70.974000000000004"/>
    <s v="Si"/>
    <n v="51.127000000000002"/>
    <n v="1.028"/>
    <x v="1"/>
    <x v="0"/>
    <n v="2.025053E+16"/>
    <n v="7.671707E+16"/>
    <n v="1.029734E+18"/>
    <n v="3.001024E+17"/>
    <n v="5.999987E+17"/>
    <n v="32300.690999999999"/>
    <n v="0.01"/>
    <n v="102.818"/>
    <n v="918"/>
    <n v="154"/>
    <n v="21"/>
    <x v="19"/>
    <s v="none"/>
    <n v="21.951219510000001"/>
    <x v="19"/>
  </r>
  <r>
    <n v="191"/>
    <x v="372"/>
    <s v="17-02-2019 ?? 9:04:30"/>
    <x v="26"/>
    <x v="13"/>
    <x v="1"/>
    <x v="0"/>
    <s v="dry"/>
    <n v="871.68393991999994"/>
    <s v="O2"/>
    <n v="22.09"/>
    <n v="0.214"/>
    <n v="221"/>
    <n v="710.14599999999996"/>
    <x v="0"/>
    <s v="Photo"/>
    <n v="0.49806"/>
    <n v="16.690999999999999"/>
    <n v="14.971"/>
    <n v="20.001000000000001"/>
    <n v="202.78700000000001"/>
    <n v="90"/>
    <n v="502.78699999999998"/>
    <n v="4055.7379999999998"/>
    <n v="5069.6729999999998"/>
    <n v="5.07"/>
    <n v="92.741"/>
    <n v="29.995999999999999"/>
    <x v="2"/>
    <n v="30.558"/>
    <x v="0"/>
    <x v="0"/>
    <n v="436"/>
    <n v="544.36699999999996"/>
    <n v="108.869"/>
    <x v="1"/>
    <s v="Etching"/>
    <x v="246"/>
    <n v="1371"/>
    <n v="3633"/>
    <n v="5688"/>
    <m/>
    <n v="71.015000000000001"/>
    <s v="Si"/>
    <n v="51.631"/>
    <n v="1.0409999999999999"/>
    <x v="1"/>
    <x v="0"/>
    <n v="5274932000000000"/>
    <n v="4.070789E+16"/>
    <n v="1.087434E+17"/>
    <n v="2.997984E+17"/>
    <n v="5.999989E+17"/>
    <n v="32302.041000000001"/>
    <n v="0.01"/>
    <n v="104.078"/>
    <n v="921"/>
    <n v="156"/>
    <n v="36"/>
    <x v="0"/>
    <s v="none"/>
    <n v="19.887429640000001"/>
    <x v="19"/>
  </r>
  <r>
    <n v="209"/>
    <x v="373"/>
    <s v="19-02-2019 ?? 9:04:30"/>
    <x v="27"/>
    <x v="19"/>
    <x v="1"/>
    <x v="0"/>
    <s v="dry"/>
    <n v="872.06359332"/>
    <s v="O2"/>
    <n v="22.21"/>
    <n v="0.20899999999999999"/>
    <n v="216"/>
    <n v="706.44500000000005"/>
    <x v="0"/>
    <s v="Photo"/>
    <n v="0.81583000000000006"/>
    <n v="17.132999999999999"/>
    <n v="14.954000000000001"/>
    <n v="20.001000000000001"/>
    <n v="204.21899999999999"/>
    <n v="90"/>
    <n v="504.21899999999999"/>
    <n v="4084.3850000000002"/>
    <n v="5105.482"/>
    <n v="5.1109999999999998"/>
    <n v="93.08"/>
    <n v="30.004000000000001"/>
    <x v="2"/>
    <n v="34.701000000000001"/>
    <x v="0"/>
    <x v="0"/>
    <n v="436"/>
    <n v="550.60799999999995"/>
    <n v="109.383"/>
    <x v="1"/>
    <s v="Etching"/>
    <x v="126"/>
    <n v="1553"/>
    <n v="3655"/>
    <n v="5717"/>
    <m/>
    <n v="70.644000000000005"/>
    <s v="Si"/>
    <n v="51.914999999999999"/>
    <n v="1.048"/>
    <x v="1"/>
    <x v="0"/>
    <n v="1.546474E+16"/>
    <n v="6.968031E+16"/>
    <n v="1.906641E+16"/>
    <n v="3.004042E+17"/>
    <n v="5.999998E+17"/>
    <n v="32496.560000000001"/>
    <n v="0.01"/>
    <n v="104.788"/>
    <n v="911"/>
    <n v="157"/>
    <n v="270"/>
    <x v="1"/>
    <s v="[['Center']]"/>
    <n v="23.07692308"/>
    <x v="19"/>
  </r>
  <r>
    <n v="224"/>
    <x v="374"/>
    <s v="21-02-2019 ?? 9:04:30"/>
    <x v="13"/>
    <x v="25"/>
    <x v="1"/>
    <x v="0"/>
    <s v="dry"/>
    <n v="874.10207371000001"/>
    <s v="O2"/>
    <n v="22.34"/>
    <n v="0.22700000000000001"/>
    <n v="234"/>
    <n v="723.38099999999997"/>
    <x v="0"/>
    <s v="Photo"/>
    <n v="1.98129"/>
    <n v="15.914"/>
    <n v="15.164"/>
    <n v="20.001999999999999"/>
    <n v="195.57900000000001"/>
    <n v="90.001000000000005"/>
    <n v="495.57900000000001"/>
    <n v="3911.5729999999999"/>
    <n v="4889.4669999999996"/>
    <n v="4.899"/>
    <n v="89.563000000000002"/>
    <n v="30.004999999999999"/>
    <x v="2"/>
    <n v="58.063000000000002"/>
    <x v="0"/>
    <x v="1"/>
    <n v="405"/>
    <n v="512.69500000000005"/>
    <n v="108.27200000000001"/>
    <x v="1"/>
    <s v="Etching"/>
    <x v="247"/>
    <n v="1611"/>
    <n v="3679"/>
    <n v="5709"/>
    <m/>
    <n v="72.337999999999994"/>
    <s v="Si"/>
    <n v="51.357999999999997"/>
    <n v="1.034"/>
    <x v="1"/>
    <x v="0"/>
    <n v="1.153166E+16"/>
    <n v="1.020129E+17"/>
    <n v="421216908.17000002"/>
    <n v="3.00417E+17"/>
    <n v="5.999995E+17"/>
    <n v="32043.72"/>
    <n v="0.01"/>
    <n v="103.396"/>
    <n v="907"/>
    <n v="155"/>
    <n v="336"/>
    <x v="2"/>
    <s v="[['Edge-Loc']]"/>
    <n v="26.078799249999999"/>
    <x v="19"/>
  </r>
  <r>
    <n v="241"/>
    <x v="375"/>
    <s v="23-02-2019 ?? 9:04:30"/>
    <x v="14"/>
    <x v="22"/>
    <x v="1"/>
    <x v="0"/>
    <s v="wet"/>
    <n v="1271.7326716"/>
    <s v="H2O"/>
    <n v="45.02"/>
    <n v="0.217"/>
    <n v="24"/>
    <n v="711.59199999999998"/>
    <x v="0"/>
    <s v="Photo"/>
    <n v="1.2198899999999999"/>
    <n v="11.754"/>
    <n v="14.988"/>
    <n v="19.997"/>
    <n v="197.82300000000001"/>
    <n v="90"/>
    <n v="497.82299999999998"/>
    <n v="3956.4580000000001"/>
    <n v="4945.5720000000001"/>
    <n v="4.952"/>
    <n v="89.9"/>
    <n v="30"/>
    <x v="2"/>
    <n v="62.854999999999997"/>
    <x v="0"/>
    <x v="1"/>
    <n v="405"/>
    <n v="523.39599999999996"/>
    <n v="107.28400000000001"/>
    <x v="1"/>
    <s v="Etching"/>
    <x v="248"/>
    <n v="1523"/>
    <n v="3649"/>
    <n v="5709"/>
    <m/>
    <n v="71.159000000000006"/>
    <s v="Si"/>
    <n v="51.186999999999998"/>
    <n v="1.03"/>
    <x v="1"/>
    <x v="0"/>
    <n v="1.848596E+16"/>
    <n v="707691500000000"/>
    <n v="4.439694E+16"/>
    <n v="3.00415E+17"/>
    <n v="6.000018E+17"/>
    <n v="32546.944"/>
    <n v="0.01"/>
    <n v="102.967"/>
    <n v="906"/>
    <n v="154"/>
    <n v="150"/>
    <x v="3"/>
    <s v="none"/>
    <n v="12.38273921"/>
    <x v="19"/>
  </r>
  <r>
    <n v="258"/>
    <x v="376"/>
    <s v="25-02-2019 ?? 9:04:30"/>
    <x v="15"/>
    <x v="23"/>
    <x v="1"/>
    <x v="0"/>
    <s v="wet"/>
    <n v="1273.7834359999999"/>
    <s v="H2O"/>
    <n v="45.88"/>
    <n v="0.223"/>
    <n v="30"/>
    <n v="712.62099999999998"/>
    <x v="0"/>
    <s v="Photo"/>
    <n v="2.0610900000000001"/>
    <n v="14.536"/>
    <n v="14.96"/>
    <n v="19.995000000000001"/>
    <n v="194.72399999999999"/>
    <n v="90"/>
    <n v="494.72399999999999"/>
    <n v="3894.4769999999999"/>
    <n v="4868.0969999999998"/>
    <n v="4.8769999999999998"/>
    <n v="89.198999999999998"/>
    <n v="29.998999999999999"/>
    <x v="2"/>
    <n v="35.121000000000002"/>
    <x v="0"/>
    <x v="2"/>
    <n v="365"/>
    <n v="472.99099999999999"/>
    <n v="106.953"/>
    <x v="1"/>
    <s v="Etching"/>
    <x v="34"/>
    <n v="1441"/>
    <n v="3663"/>
    <n v="5733"/>
    <m/>
    <n v="71.262"/>
    <s v="Si"/>
    <n v="50.83"/>
    <n v="1.0209999999999999"/>
    <x v="1"/>
    <x v="0"/>
    <n v="1.186455E+16"/>
    <n v="32645606689"/>
    <n v="26639639.169"/>
    <n v="3.014574E+17"/>
    <n v="6.000017E+17"/>
    <n v="31636.858"/>
    <n v="0.01"/>
    <n v="102.074"/>
    <n v="877"/>
    <n v="153"/>
    <n v="207"/>
    <x v="4"/>
    <s v="[['Edge-Loc']]"/>
    <n v="19.136960599999998"/>
    <x v="19"/>
  </r>
  <r>
    <n v="275"/>
    <x v="377"/>
    <s v="26-02-2019 ?? 9:04:30"/>
    <x v="30"/>
    <x v="12"/>
    <x v="1"/>
    <x v="0"/>
    <s v="wet"/>
    <n v="1280.0773036999999"/>
    <s v="H2O"/>
    <n v="44.58"/>
    <n v="0.216"/>
    <n v="23"/>
    <n v="709.30100000000004"/>
    <x v="0"/>
    <s v="Photo"/>
    <n v="0.97799000000000003"/>
    <n v="16.742000000000001"/>
    <n v="14.938000000000001"/>
    <n v="19.995000000000001"/>
    <n v="205.15199999999999"/>
    <n v="90"/>
    <n v="505.15199999999999"/>
    <n v="4103.0320000000002"/>
    <n v="5128.79"/>
    <n v="5.1029999999999998"/>
    <n v="93.623000000000005"/>
    <n v="29.992999999999999"/>
    <x v="2"/>
    <n v="32.371000000000002"/>
    <x v="0"/>
    <x v="2"/>
    <n v="365"/>
    <n v="475.791"/>
    <n v="106.102"/>
    <x v="1"/>
    <s v="Etching"/>
    <x v="112"/>
    <n v="1472"/>
    <n v="3634"/>
    <n v="5728"/>
    <m/>
    <n v="70.930000000000007"/>
    <s v="Si"/>
    <n v="50.792000000000002"/>
    <n v="1.02"/>
    <x v="1"/>
    <x v="0"/>
    <n v="8822561000000000"/>
    <n v="4.107933E+16"/>
    <n v="4.861673E+17"/>
    <n v="3.014882E+17"/>
    <n v="5.999995E+17"/>
    <n v="32465.72"/>
    <n v="0.01"/>
    <n v="101.98"/>
    <n v="913"/>
    <n v="153"/>
    <n v="39"/>
    <x v="15"/>
    <s v="none"/>
    <n v="12.75797373"/>
    <x v="19"/>
  </r>
  <r>
    <n v="302"/>
    <x v="378"/>
    <s v="18-02-2019 ?? 9:04:30"/>
    <x v="17"/>
    <x v="10"/>
    <x v="1"/>
    <x v="0"/>
    <s v="wet"/>
    <n v="1011.580452"/>
    <s v="O2"/>
    <n v="27.08"/>
    <n v="0.2"/>
    <n v="113"/>
    <n v="711.40099999999995"/>
    <x v="1"/>
    <s v="Photo"/>
    <n v="1.2001200000000001"/>
    <n v="17.634"/>
    <n v="14.914"/>
    <n v="19.998000000000001"/>
    <n v="197.875"/>
    <n v="90"/>
    <n v="505.53199999999998"/>
    <n v="4067.864"/>
    <n v="5103.5159999999996"/>
    <n v="4.9459999999999997"/>
    <n v="94.745000000000005"/>
    <n v="30"/>
    <x v="0"/>
    <n v="34.174999999999997"/>
    <x v="0"/>
    <x v="0"/>
    <n v="436"/>
    <n v="546.68200000000002"/>
    <n v="108.89100000000001"/>
    <x v="0"/>
    <s v="Etching"/>
    <x v="210"/>
    <n v="1492"/>
    <n v="3654"/>
    <n v="5716"/>
    <m/>
    <n v="70.847999999999999"/>
    <s v="Si"/>
    <n v="51.578000000000003"/>
    <n v="1.0009999999999999"/>
    <x v="0"/>
    <x v="0"/>
    <n v="6515570000000000"/>
    <n v="8.246812E+16"/>
    <n v="6.083421E+17"/>
    <n v="3.007726E+17"/>
    <n v="5.999991E+17"/>
    <n v="32067.825000000001"/>
    <n v="0.01"/>
    <n v="102.65600000000001"/>
    <n v="901"/>
    <n v="154"/>
    <n v="69"/>
    <x v="11"/>
    <s v="none"/>
    <m/>
    <x v="20"/>
  </r>
  <r>
    <n v="319"/>
    <x v="379"/>
    <s v="20-02-2019 ?? 9:04:30"/>
    <x v="18"/>
    <x v="5"/>
    <x v="1"/>
    <x v="0"/>
    <s v="dry"/>
    <n v="1042.38735"/>
    <s v="O2"/>
    <n v="37.119999999999997"/>
    <n v="0.21199999999999999"/>
    <n v="89"/>
    <n v="696.904"/>
    <x v="1"/>
    <s v="Photo"/>
    <n v="1.40374"/>
    <n v="15.583"/>
    <n v="14.976000000000001"/>
    <n v="19.992999999999999"/>
    <n v="202.08199999999999"/>
    <n v="90.001000000000005"/>
    <n v="502.697"/>
    <n v="4052.6570000000002"/>
    <n v="4994.8739999999998"/>
    <n v="4.9420000000000002"/>
    <n v="91.783000000000001"/>
    <n v="29.995999999999999"/>
    <x v="0"/>
    <n v="55.101999999999997"/>
    <x v="0"/>
    <x v="1"/>
    <n v="365"/>
    <n v="523.904"/>
    <n v="104.92400000000001"/>
    <x v="0"/>
    <s v="Etching"/>
    <x v="194"/>
    <n v="1612"/>
    <n v="3656"/>
    <n v="5715"/>
    <m/>
    <n v="71.361000000000004"/>
    <s v="Si"/>
    <n v="51.378"/>
    <n v="1.042"/>
    <x v="0"/>
    <x v="0"/>
    <n v="1.177267E+16"/>
    <n v="1.069703E+17"/>
    <n v="7.449297E+17"/>
    <n v="3.019468E+17"/>
    <n v="6.000004E+17"/>
    <n v="31931.085999999999"/>
    <n v="0.01"/>
    <n v="103.914"/>
    <n v="884"/>
    <n v="156"/>
    <n v="102"/>
    <x v="12"/>
    <s v="none"/>
    <m/>
    <x v="20"/>
  </r>
  <r>
    <n v="336"/>
    <x v="380"/>
    <s v="22-02-2019 ?? 9:04:30"/>
    <x v="19"/>
    <x v="14"/>
    <x v="1"/>
    <x v="0"/>
    <s v="dry"/>
    <n v="1088.9609192"/>
    <s v="O2"/>
    <n v="26.11"/>
    <n v="0.20300000000000001"/>
    <n v="27"/>
    <n v="713.05100000000004"/>
    <x v="1"/>
    <s v="Photo"/>
    <n v="1.0010699999999999"/>
    <n v="14.669"/>
    <n v="15.039"/>
    <n v="20.001000000000001"/>
    <n v="202.053"/>
    <n v="90"/>
    <n v="505.26400000000001"/>
    <n v="4029.6260000000002"/>
    <n v="4993.451"/>
    <n v="4.9960000000000004"/>
    <n v="93.5"/>
    <n v="29.99"/>
    <x v="0"/>
    <n v="51.045000000000002"/>
    <x v="0"/>
    <x v="2"/>
    <n v="365"/>
    <n v="536.79300000000001"/>
    <n v="107.575"/>
    <x v="0"/>
    <s v="Etching"/>
    <x v="249"/>
    <n v="1450"/>
    <n v="3643"/>
    <n v="5717"/>
    <m/>
    <n v="72.260000000000005"/>
    <s v="Si"/>
    <n v="51.496000000000002"/>
    <n v="1.0469999999999999"/>
    <x v="0"/>
    <x v="0"/>
    <n v="8064003000000000"/>
    <n v="1.282234E+17"/>
    <n v="1.708833E+17"/>
    <n v="3.019384E+17"/>
    <n v="5.999989E+17"/>
    <n v="31194.915000000001"/>
    <n v="0.01"/>
    <n v="101.786"/>
    <n v="885"/>
    <n v="152"/>
    <n v="105"/>
    <x v="13"/>
    <s v="none"/>
    <m/>
    <x v="20"/>
  </r>
  <r>
    <n v="352"/>
    <x v="381"/>
    <s v="23-02-2019 ?? 9:04:30"/>
    <x v="3"/>
    <x v="21"/>
    <x v="1"/>
    <x v="0"/>
    <s v="dry"/>
    <n v="1013.5237454000001"/>
    <s v="O2"/>
    <n v="38.340000000000003"/>
    <n v="0.217"/>
    <n v="148"/>
    <n v="715.37099999999998"/>
    <x v="1"/>
    <s v="Photo"/>
    <n v="1.4254899999999999"/>
    <n v="18.091000000000001"/>
    <n v="14.983000000000001"/>
    <n v="20.003"/>
    <n v="204.107"/>
    <n v="90.001000000000005"/>
    <n v="500.541"/>
    <n v="4152.6769999999997"/>
    <n v="5084.34"/>
    <n v="4.8810000000000002"/>
    <n v="93.522999999999996"/>
    <n v="30.003"/>
    <x v="0"/>
    <n v="41.582999999999998"/>
    <x v="0"/>
    <x v="2"/>
    <n v="436"/>
    <n v="548.78"/>
    <n v="107.64400000000001"/>
    <x v="0"/>
    <s v="Etching"/>
    <x v="250"/>
    <n v="1429"/>
    <n v="3639"/>
    <n v="5710"/>
    <m/>
    <n v="69.730999999999995"/>
    <s v="Si"/>
    <n v="50.691000000000003"/>
    <n v="1.048"/>
    <x v="0"/>
    <x v="0"/>
    <n v="5627771000000000"/>
    <n v="1.2767E+17"/>
    <n v="9.867647E+17"/>
    <n v="3.00361E+17"/>
    <n v="5.999999E+17"/>
    <n v="30912.449000000001"/>
    <n v="0.01"/>
    <n v="103.123"/>
    <n v="928"/>
    <n v="156"/>
    <n v="71"/>
    <x v="3"/>
    <s v="none"/>
    <n v="16.322701689999999"/>
    <x v="20"/>
  </r>
  <r>
    <n v="369"/>
    <x v="382"/>
    <s v="25-02-2019 ?? 9:04:30"/>
    <x v="4"/>
    <x v="1"/>
    <x v="1"/>
    <x v="0"/>
    <s v="dry"/>
    <n v="988.92676678999999"/>
    <s v="O2"/>
    <n v="39.299999999999997"/>
    <n v="0.20799999999999999"/>
    <n v="122"/>
    <n v="714.2"/>
    <x v="1"/>
    <s v="Photo"/>
    <n v="1.07395"/>
    <n v="15.332000000000001"/>
    <n v="15.085000000000001"/>
    <n v="19.998000000000001"/>
    <n v="198.17099999999999"/>
    <n v="90.001000000000005"/>
    <n v="502.45100000000002"/>
    <n v="4078.181"/>
    <n v="4880.8220000000001"/>
    <n v="4.9779999999999998"/>
    <n v="93.953000000000003"/>
    <n v="29.995999999999999"/>
    <x v="0"/>
    <n v="34.189"/>
    <x v="0"/>
    <x v="1"/>
    <n v="436"/>
    <n v="539.84"/>
    <n v="108.30500000000001"/>
    <x v="0"/>
    <s v="Etching"/>
    <x v="251"/>
    <n v="1454"/>
    <n v="3723"/>
    <n v="5719"/>
    <m/>
    <n v="71.233000000000004"/>
    <s v="Si"/>
    <n v="50.984999999999999"/>
    <n v="0.99"/>
    <x v="0"/>
    <x v="0"/>
    <n v="4552835000000000"/>
    <n v="6.943478E+16"/>
    <n v="4.571101E+17"/>
    <n v="2.980155E+17"/>
    <n v="5.999984E+17"/>
    <n v="32496.870999999999"/>
    <n v="0.01"/>
    <n v="104.199"/>
    <n v="916"/>
    <n v="159"/>
    <n v="124"/>
    <x v="4"/>
    <s v="none"/>
    <n v="24.390243900000002"/>
    <x v="20"/>
  </r>
  <r>
    <n v="386"/>
    <x v="383"/>
    <s v="27-02-2019 ?? 9:04:30"/>
    <x v="5"/>
    <x v="19"/>
    <x v="1"/>
    <x v="0"/>
    <s v="wet"/>
    <n v="1091.2986265"/>
    <s v="O2"/>
    <n v="44.82"/>
    <n v="0.19900000000000001"/>
    <n v="141"/>
    <n v="713.69799999999998"/>
    <x v="1"/>
    <s v="Photo"/>
    <n v="0.90276000000000001"/>
    <n v="16.300999999999998"/>
    <n v="15.138999999999999"/>
    <n v="20"/>
    <n v="196.285"/>
    <n v="89.998999999999995"/>
    <n v="499.87299999999999"/>
    <n v="3899.6280000000002"/>
    <n v="5058.9939999999997"/>
    <n v="4.9509999999999996"/>
    <n v="91.748000000000005"/>
    <n v="30.001999999999999"/>
    <x v="0"/>
    <n v="27.638000000000002"/>
    <x v="0"/>
    <x v="1"/>
    <n v="405"/>
    <n v="539.19200000000001"/>
    <n v="110.508"/>
    <x v="0"/>
    <s v="Etching"/>
    <x v="252"/>
    <n v="1518"/>
    <n v="3664"/>
    <n v="5702"/>
    <m/>
    <n v="70.778999999999996"/>
    <s v="Si"/>
    <n v="50.881"/>
    <n v="1.0489999999999999"/>
    <x v="0"/>
    <x v="0"/>
    <n v="1.767003E+16"/>
    <n v="1.552685E+17"/>
    <n v="7.535432E+17"/>
    <n v="2.984793E+17"/>
    <n v="5.999997E+17"/>
    <n v="31613.385999999999"/>
    <n v="0.01"/>
    <n v="105.532"/>
    <n v="913"/>
    <n v="159"/>
    <n v="109"/>
    <x v="5"/>
    <s v="none"/>
    <n v="18.1988743"/>
    <x v="20"/>
  </r>
  <r>
    <n v="404"/>
    <x v="384"/>
    <s v="01-03-2019 ?? 9:04:30"/>
    <x v="6"/>
    <x v="3"/>
    <x v="1"/>
    <x v="0"/>
    <s v="dry"/>
    <n v="1124.6070130999999"/>
    <s v="O2"/>
    <n v="38.200000000000003"/>
    <n v="0.219"/>
    <n v="119"/>
    <n v="702.55700000000002"/>
    <x v="1"/>
    <s v="Photo"/>
    <n v="1.52203"/>
    <n v="13.022"/>
    <n v="14.978999999999999"/>
    <n v="20.006"/>
    <n v="201.67400000000001"/>
    <n v="90"/>
    <n v="496.15199999999999"/>
    <n v="4088.413"/>
    <n v="5019.57"/>
    <n v="4.9000000000000004"/>
    <n v="93.957999999999998"/>
    <n v="30.004999999999999"/>
    <x v="0"/>
    <n v="36.540999999999997"/>
    <x v="0"/>
    <x v="1"/>
    <n v="436"/>
    <n v="511.29399999999998"/>
    <n v="107.77"/>
    <x v="0"/>
    <s v="Etching"/>
    <x v="253"/>
    <n v="1524"/>
    <n v="3653"/>
    <n v="5721"/>
    <m/>
    <n v="70.790000000000006"/>
    <s v="Si"/>
    <n v="50.947000000000003"/>
    <n v="1.0449999999999999"/>
    <x v="0"/>
    <x v="0"/>
    <n v="1.16886E+16"/>
    <n v="1.09722E+17"/>
    <n v="4.945609E+17"/>
    <n v="2.995809E+17"/>
    <n v="5.999983E+17"/>
    <n v="31084.206999999999"/>
    <n v="0.01"/>
    <n v="101.56100000000001"/>
    <n v="895"/>
    <n v="153"/>
    <n v="171"/>
    <x v="6"/>
    <s v="none"/>
    <n v="18.949343339999999"/>
    <x v="20"/>
  </r>
  <r>
    <n v="421"/>
    <x v="385"/>
    <s v="03-03-2019 ?? 9:04:30"/>
    <x v="23"/>
    <x v="22"/>
    <x v="1"/>
    <x v="0"/>
    <s v="dry"/>
    <n v="979.65096503999996"/>
    <s v="O2"/>
    <n v="38.880000000000003"/>
    <n v="0.21199999999999999"/>
    <n v="129"/>
    <n v="715.45299999999997"/>
    <x v="1"/>
    <s v="Photo"/>
    <n v="0.78456999999999999"/>
    <n v="16.547000000000001"/>
    <n v="14.901999999999999"/>
    <n v="20.001000000000001"/>
    <n v="202.47399999999999"/>
    <n v="90.001000000000005"/>
    <n v="500.851"/>
    <n v="4044.0659999999998"/>
    <n v="4870.5959999999995"/>
    <n v="4.9009999999999998"/>
    <n v="90.263999999999996"/>
    <n v="30.001000000000001"/>
    <x v="0"/>
    <n v="30.556000000000001"/>
    <x v="0"/>
    <x v="1"/>
    <n v="365"/>
    <n v="500.37299999999999"/>
    <n v="108.374"/>
    <x v="0"/>
    <s v="Etching"/>
    <x v="101"/>
    <n v="1325"/>
    <n v="3688"/>
    <n v="5692"/>
    <m/>
    <n v="69.102999999999994"/>
    <s v="Si"/>
    <n v="51.667999999999999"/>
    <n v="1.032"/>
    <x v="0"/>
    <x v="0"/>
    <n v="7058287000000000"/>
    <n v="1.190879E+17"/>
    <n v="5.25515E+17"/>
    <n v="2.998555E+17"/>
    <n v="6.000005E+17"/>
    <n v="32314.848999999998"/>
    <n v="0.01"/>
    <n v="102.377"/>
    <n v="916"/>
    <n v="153"/>
    <n v="125"/>
    <x v="17"/>
    <s v="none"/>
    <n v="14.634146339999999"/>
    <x v="20"/>
  </r>
  <r>
    <n v="437"/>
    <x v="386"/>
    <s v="05-03-2019 ?? 9:04:30"/>
    <x v="24"/>
    <x v="23"/>
    <x v="1"/>
    <x v="0"/>
    <s v="wet"/>
    <n v="1037.6639462000001"/>
    <s v="H2O"/>
    <n v="30.03"/>
    <n v="0.19400000000000001"/>
    <n v="128"/>
    <n v="720.82"/>
    <x v="1"/>
    <s v="Photo"/>
    <n v="1.25576"/>
    <n v="18.114999999999998"/>
    <n v="14.974"/>
    <n v="20"/>
    <n v="198.14699999999999"/>
    <n v="90"/>
    <n v="494.976"/>
    <n v="3989.5320000000002"/>
    <n v="5002.6469999999999"/>
    <n v="5.0890000000000004"/>
    <n v="92.757000000000005"/>
    <n v="30.012"/>
    <x v="0"/>
    <n v="28.535"/>
    <x v="0"/>
    <x v="0"/>
    <n v="405"/>
    <n v="536.64599999999996"/>
    <n v="105.91500000000001"/>
    <x v="0"/>
    <s v="Etching"/>
    <x v="28"/>
    <n v="1372"/>
    <n v="3678"/>
    <n v="5709"/>
    <m/>
    <n v="71.998999999999995"/>
    <s v="Si"/>
    <n v="51.884"/>
    <n v="1.0389999999999999"/>
    <x v="0"/>
    <x v="0"/>
    <n v="4021015000000000"/>
    <n v="2.021247E+16"/>
    <n v="6.145035E+17"/>
    <n v="3.005476E+17"/>
    <n v="6.000011E+17"/>
    <n v="32433.326000000001"/>
    <n v="0.01"/>
    <n v="100.47199999999999"/>
    <n v="873"/>
    <n v="155"/>
    <n v="71"/>
    <x v="18"/>
    <s v="none"/>
    <n v="14.634146339999999"/>
    <x v="20"/>
  </r>
  <r>
    <n v="452"/>
    <x v="387"/>
    <s v="06-03-2019 ?? 9:04:30"/>
    <x v="9"/>
    <x v="21"/>
    <x v="1"/>
    <x v="0"/>
    <s v="dry"/>
    <n v="871.16391905"/>
    <s v="O2"/>
    <n v="22.1"/>
    <n v="0.216"/>
    <n v="223"/>
    <n v="713.03800000000001"/>
    <x v="1"/>
    <s v="Photo"/>
    <n v="0.91508999999999996"/>
    <n v="17.257000000000001"/>
    <n v="15.055"/>
    <n v="19.997"/>
    <n v="200.38"/>
    <n v="90"/>
    <n v="500.38"/>
    <n v="4007.6019999999999"/>
    <n v="5009.5020000000004"/>
    <n v="5.008"/>
    <n v="92.17"/>
    <n v="29.989000000000001"/>
    <x v="0"/>
    <n v="43.235999999999997"/>
    <x v="0"/>
    <x v="0"/>
    <n v="436"/>
    <n v="559.81899999999996"/>
    <n v="109.34"/>
    <x v="0"/>
    <s v="Etching"/>
    <x v="254"/>
    <n v="1373"/>
    <n v="3637"/>
    <n v="5729"/>
    <m/>
    <n v="71.304000000000002"/>
    <s v="Si"/>
    <n v="51.747999999999998"/>
    <n v="1.044"/>
    <x v="0"/>
    <x v="0"/>
    <n v="1.244177E+16"/>
    <n v="2.178359E+16"/>
    <n v="1.797424E+17"/>
    <n v="2.990096E+17"/>
    <n v="5.999988E+17"/>
    <n v="32197.037"/>
    <n v="0.01"/>
    <n v="104.369"/>
    <n v="920"/>
    <n v="157"/>
    <n v="45"/>
    <x v="9"/>
    <s v="none"/>
    <n v="18.01125704"/>
    <x v="20"/>
  </r>
  <r>
    <n v="468"/>
    <x v="388"/>
    <s v="08-03-2019 ?? 9:04:30"/>
    <x v="10"/>
    <x v="18"/>
    <x v="1"/>
    <x v="0"/>
    <s v="dry"/>
    <n v="871.89502628000002"/>
    <s v="O2"/>
    <n v="22.15"/>
    <n v="0.216"/>
    <n v="223"/>
    <n v="712.87"/>
    <x v="1"/>
    <s v="Photo"/>
    <n v="0.79837999999999998"/>
    <n v="16.131"/>
    <n v="14.99"/>
    <n v="19.998000000000001"/>
    <n v="204.517"/>
    <n v="90.001000000000005"/>
    <n v="504.517"/>
    <n v="4090.3389999999999"/>
    <n v="5112.924"/>
    <n v="5.1120000000000001"/>
    <n v="93.311000000000007"/>
    <n v="29.995999999999999"/>
    <x v="0"/>
    <n v="36.508000000000003"/>
    <x v="0"/>
    <x v="0"/>
    <n v="436"/>
    <n v="545.69200000000001"/>
    <n v="109.136"/>
    <x v="0"/>
    <s v="Etching"/>
    <x v="244"/>
    <n v="1519"/>
    <n v="3656"/>
    <n v="5713"/>
    <m/>
    <n v="71.287000000000006"/>
    <s v="Si"/>
    <n v="51.795999999999999"/>
    <n v="1.0449999999999999"/>
    <x v="0"/>
    <x v="0"/>
    <n v="1.799584E+16"/>
    <n v="1.490692E+17"/>
    <n v="6.06571E+17"/>
    <n v="2.996071E+17"/>
    <n v="5.999983E+17"/>
    <n v="32302.654999999999"/>
    <n v="0.01"/>
    <n v="104.49"/>
    <n v="925"/>
    <n v="157"/>
    <n v="258"/>
    <x v="10"/>
    <s v="[['Scratch']]"/>
    <n v="24.202626639999998"/>
    <x v="20"/>
  </r>
  <r>
    <n v="484"/>
    <x v="389"/>
    <s v="18-02-2019 ?? 9:04:30"/>
    <x v="11"/>
    <x v="13"/>
    <x v="1"/>
    <x v="0"/>
    <s v="dry"/>
    <n v="872.53078673000005"/>
    <s v="O2"/>
    <n v="22.24"/>
    <n v="0.215"/>
    <n v="222"/>
    <n v="711.779"/>
    <x v="1"/>
    <s v="Photo"/>
    <n v="0.72465999999999997"/>
    <n v="16.835999999999999"/>
    <n v="14.903"/>
    <n v="19.998999999999999"/>
    <n v="201.10900000000001"/>
    <n v="90"/>
    <n v="501.10899999999998"/>
    <n v="4022.1729999999998"/>
    <n v="5027.7169999999996"/>
    <n v="5.0289999999999999"/>
    <n v="92.302000000000007"/>
    <n v="30.003"/>
    <x v="0"/>
    <n v="32.561999999999998"/>
    <x v="0"/>
    <x v="0"/>
    <n v="436"/>
    <n v="555.95500000000004"/>
    <n v="108.59699999999999"/>
    <x v="0"/>
    <s v="Etching"/>
    <x v="255"/>
    <n v="1400"/>
    <n v="3637"/>
    <n v="5695"/>
    <m/>
    <n v="71.177999999999997"/>
    <s v="Si"/>
    <n v="51.271000000000001"/>
    <n v="1.032"/>
    <x v="0"/>
    <x v="0"/>
    <n v="9497700000000000"/>
    <n v="6.416387E+16"/>
    <n v="3.642057E+17"/>
    <n v="3.012984E+17"/>
    <n v="5.999982E+17"/>
    <n v="32500.345000000001"/>
    <n v="0.01"/>
    <n v="103.17700000000001"/>
    <n v="926"/>
    <n v="155"/>
    <n v="66"/>
    <x v="11"/>
    <s v="none"/>
    <n v="20.63789869"/>
    <x v="20"/>
  </r>
  <r>
    <n v="500"/>
    <x v="390"/>
    <s v="20-02-2019 ?? 9:04:30"/>
    <x v="12"/>
    <x v="3"/>
    <x v="1"/>
    <x v="0"/>
    <s v="dry"/>
    <n v="872.77673254000001"/>
    <s v="O2"/>
    <n v="22.23"/>
    <n v="0.21299999999999999"/>
    <n v="220"/>
    <n v="710.17"/>
    <x v="1"/>
    <s v="Photo"/>
    <n v="0.95020000000000004"/>
    <n v="16.373999999999999"/>
    <n v="14.997"/>
    <n v="19.995999999999999"/>
    <n v="203.34399999999999"/>
    <n v="90.001000000000005"/>
    <n v="503.34399999999999"/>
    <n v="4066.8870000000002"/>
    <n v="5083.6080000000002"/>
    <n v="5.0999999999999996"/>
    <n v="92.620999999999995"/>
    <n v="29.997"/>
    <x v="0"/>
    <n v="48.128"/>
    <x v="0"/>
    <x v="1"/>
    <n v="405"/>
    <n v="508.70400000000001"/>
    <n v="109.117"/>
    <x v="0"/>
    <s v="Etching"/>
    <x v="61"/>
    <n v="1493"/>
    <n v="3638"/>
    <n v="5707"/>
    <m/>
    <n v="71.016999999999996"/>
    <s v="Si"/>
    <n v="51.994999999999997"/>
    <n v="1.05"/>
    <x v="0"/>
    <x v="0"/>
    <n v="1.329847E+16"/>
    <n v="8.592789E+16"/>
    <n v="1.184552E+17"/>
    <n v="2.988301E+17"/>
    <n v="6.000012E+17"/>
    <n v="32298.052"/>
    <n v="0.01"/>
    <n v="104.988"/>
    <n v="909"/>
    <n v="157"/>
    <n v="63"/>
    <x v="12"/>
    <s v="none"/>
    <n v="18.38649156"/>
    <x v="20"/>
  </r>
  <r>
    <n v="517"/>
    <x v="391"/>
    <s v="22-02-2019 ?? 9:04:30"/>
    <x v="28"/>
    <x v="4"/>
    <x v="1"/>
    <x v="0"/>
    <s v="dry"/>
    <n v="874.91062953999995"/>
    <s v="O2"/>
    <n v="22.48"/>
    <n v="0.22500000000000001"/>
    <n v="232"/>
    <n v="721.64599999999996"/>
    <x v="1"/>
    <s v="Photo"/>
    <n v="0.88105"/>
    <n v="16.927"/>
    <n v="14.849"/>
    <n v="19.998000000000001"/>
    <n v="201.214"/>
    <n v="90"/>
    <n v="501.214"/>
    <n v="4024.2739999999999"/>
    <n v="5030.3419999999996"/>
    <n v="5.0270000000000001"/>
    <n v="91.805000000000007"/>
    <n v="30.006"/>
    <x v="0"/>
    <n v="52.511000000000003"/>
    <x v="0"/>
    <x v="1"/>
    <n v="405"/>
    <n v="508.85199999999998"/>
    <n v="110.863"/>
    <x v="0"/>
    <s v="Etching"/>
    <x v="68"/>
    <n v="1423"/>
    <n v="3669"/>
    <n v="5747"/>
    <m/>
    <n v="72.165000000000006"/>
    <s v="Si"/>
    <n v="52.593000000000004"/>
    <n v="1.0649999999999999"/>
    <x v="0"/>
    <x v="0"/>
    <n v="1.6116E+16"/>
    <n v="2.891635E+16"/>
    <n v="4.603472E+17"/>
    <n v="2.996846E+17"/>
    <n v="5.999995E+17"/>
    <n v="32475.062000000002"/>
    <n v="0.01"/>
    <n v="106.482"/>
    <n v="861"/>
    <n v="160"/>
    <n v="141"/>
    <x v="13"/>
    <s v="none"/>
    <n v="15.947467169999999"/>
    <x v="20"/>
  </r>
  <r>
    <n v="534"/>
    <x v="392"/>
    <s v="24-02-2019 ?? 9:04:30"/>
    <x v="29"/>
    <x v="20"/>
    <x v="1"/>
    <x v="0"/>
    <s v="wet"/>
    <n v="1276.3955003999999"/>
    <s v="H2O"/>
    <n v="45.25"/>
    <n v="0.22500000000000001"/>
    <n v="32"/>
    <n v="720.697"/>
    <x v="1"/>
    <s v="Photo"/>
    <n v="1.27336"/>
    <n v="14.487"/>
    <n v="14.923"/>
    <n v="20"/>
    <n v="197.69499999999999"/>
    <n v="90"/>
    <n v="497.69499999999999"/>
    <n v="3953.9009999999998"/>
    <n v="4942.3760000000002"/>
    <n v="4.9450000000000003"/>
    <n v="89.811999999999998"/>
    <n v="30.010999999999999"/>
    <x v="0"/>
    <n v="47.802"/>
    <x v="0"/>
    <x v="1"/>
    <n v="405"/>
    <n v="514.91300000000001"/>
    <n v="109.247"/>
    <x v="0"/>
    <s v="Etching"/>
    <x v="6"/>
    <n v="1320"/>
    <n v="3655"/>
    <n v="5694"/>
    <m/>
    <n v="72.069999999999993"/>
    <s v="Si"/>
    <n v="51.533000000000001"/>
    <n v="1.038"/>
    <x v="0"/>
    <x v="0"/>
    <n v="1.284569E+16"/>
    <n v="1.363434E+16"/>
    <n v="4.692706E+17"/>
    <n v="2.98862E+17"/>
    <n v="6.000009E+17"/>
    <n v="32951.237000000001"/>
    <n v="0.01"/>
    <n v="103.83199999999999"/>
    <n v="903"/>
    <n v="156"/>
    <n v="117"/>
    <x v="14"/>
    <s v="none"/>
    <n v="20.0750469"/>
    <x v="20"/>
  </r>
  <r>
    <n v="550"/>
    <x v="393"/>
    <s v="26-02-2019 ?? 9:04:30"/>
    <x v="30"/>
    <x v="6"/>
    <x v="1"/>
    <x v="0"/>
    <s v="wet"/>
    <n v="1269.5530495"/>
    <s v="H2O"/>
    <n v="44.58"/>
    <n v="0.218"/>
    <n v="25"/>
    <n v="716.18399999999997"/>
    <x v="1"/>
    <s v="Photo"/>
    <n v="0.73624000000000001"/>
    <n v="17.065999999999999"/>
    <n v="15.128"/>
    <n v="20.001999999999999"/>
    <n v="200.71700000000001"/>
    <n v="90"/>
    <n v="500.71699999999998"/>
    <n v="4014.3490000000002"/>
    <n v="5017.9369999999999"/>
    <n v="5.016"/>
    <n v="92.257999999999996"/>
    <n v="30.006"/>
    <x v="0"/>
    <n v="29.806000000000001"/>
    <x v="0"/>
    <x v="2"/>
    <n v="365"/>
    <n v="473.637"/>
    <n v="106.059"/>
    <x v="0"/>
    <s v="Etching"/>
    <x v="22"/>
    <n v="1643"/>
    <n v="3659"/>
    <n v="5724"/>
    <m/>
    <n v="71.617999999999995"/>
    <s v="Si"/>
    <n v="50.387"/>
    <n v="1.01"/>
    <x v="0"/>
    <x v="0"/>
    <n v="7321263000000000"/>
    <n v="2.755819E+16"/>
    <n v="4.28579E+17"/>
    <n v="3.009804E+17"/>
    <n v="6.000004E+17"/>
    <n v="32422.811000000002"/>
    <n v="0.01"/>
    <n v="100.968"/>
    <n v="908"/>
    <n v="151"/>
    <n v="213"/>
    <x v="15"/>
    <s v="[['Loc']]"/>
    <n v="17.82363977"/>
    <x v="20"/>
  </r>
  <r>
    <n v="564"/>
    <x v="394"/>
    <s v="27-02-2019 ?? 9:04:30"/>
    <x v="16"/>
    <x v="21"/>
    <x v="1"/>
    <x v="0"/>
    <s v="wet"/>
    <n v="1273.4137287000001"/>
    <s v="H2O"/>
    <n v="44.87"/>
    <n v="0.219"/>
    <n v="26"/>
    <n v="717.93700000000001"/>
    <x v="1"/>
    <s v="Photo"/>
    <n v="0.90251000000000003"/>
    <n v="20.545999999999999"/>
    <n v="15.039"/>
    <n v="20"/>
    <n v="204.22900000000001"/>
    <n v="90"/>
    <n v="504.22899999999998"/>
    <n v="4084.5729999999999"/>
    <n v="5105.7169999999996"/>
    <n v="5.1029999999999998"/>
    <n v="94.179000000000002"/>
    <n v="30.003"/>
    <x v="0"/>
    <n v="48.896000000000001"/>
    <x v="0"/>
    <x v="2"/>
    <n v="365"/>
    <n v="482.21499999999997"/>
    <n v="108.036"/>
    <x v="0"/>
    <s v="Etching"/>
    <x v="58"/>
    <n v="1511"/>
    <n v="3658"/>
    <n v="5741"/>
    <m/>
    <n v="71.793999999999997"/>
    <s v="Si"/>
    <n v="50.856000000000002"/>
    <n v="1.0209999999999999"/>
    <x v="0"/>
    <x v="0"/>
    <n v="7360918000000000"/>
    <n v="2.354685E+16"/>
    <n v="2.090187E+16"/>
    <n v="2.993341E+17"/>
    <n v="5.999998E+17"/>
    <n v="32257.524000000001"/>
    <n v="0.01"/>
    <n v="102.14"/>
    <n v="869"/>
    <n v="153"/>
    <n v="90"/>
    <x v="5"/>
    <s v="none"/>
    <n v="16.135084429999999"/>
    <x v="20"/>
  </r>
  <r>
    <n v="294"/>
    <x v="395"/>
    <s v="17-02-2019 ?? 9:04:30"/>
    <x v="0"/>
    <x v="16"/>
    <x v="1"/>
    <x v="0"/>
    <s v="dry"/>
    <n v="1113.7120291000001"/>
    <s v="H2O"/>
    <n v="38.020000000000003"/>
    <n v="0.218"/>
    <n v="80"/>
    <n v="708.73800000000006"/>
    <x v="1"/>
    <s v="Photo"/>
    <n v="2.19916"/>
    <n v="12.013"/>
    <n v="14.981"/>
    <n v="20.001000000000001"/>
    <n v="200.52099999999999"/>
    <n v="90.001000000000005"/>
    <n v="501.49900000000002"/>
    <n v="4014.0709999999999"/>
    <n v="4947.4369999999999"/>
    <n v="5.024"/>
    <n v="93.668999999999997"/>
    <n v="30.001000000000001"/>
    <x v="0"/>
    <n v="31.271999999999998"/>
    <x v="0"/>
    <x v="0"/>
    <n v="436"/>
    <n v="488.63600000000002"/>
    <n v="111.101"/>
    <x v="1"/>
    <s v="Etching"/>
    <x v="256"/>
    <n v="1377"/>
    <n v="3664"/>
    <n v="5730"/>
    <m/>
    <n v="71.066999999999993"/>
    <s v="Si"/>
    <n v="51.128999999999998"/>
    <n v="1.0429999999999999"/>
    <x v="1"/>
    <x v="0"/>
    <n v="1.371259E+16"/>
    <n v="8.908177E+16"/>
    <n v="7.436403E+17"/>
    <n v="3.003316E+17"/>
    <n v="5.999984E+17"/>
    <n v="31201.151000000002"/>
    <n v="0.01"/>
    <n v="105.485"/>
    <n v="906"/>
    <n v="153"/>
    <n v="215"/>
    <x v="0"/>
    <s v="[['Loc']]"/>
    <m/>
    <x v="21"/>
  </r>
  <r>
    <n v="345"/>
    <x v="396"/>
    <s v="22-02-2019 ?? 9:04:30"/>
    <x v="19"/>
    <x v="0"/>
    <x v="1"/>
    <x v="0"/>
    <s v="dry"/>
    <n v="1136.3626311"/>
    <s v="H2O"/>
    <n v="33.94"/>
    <n v="0.21299999999999999"/>
    <n v="68"/>
    <n v="707.98099999999999"/>
    <x v="1"/>
    <s v="Photo"/>
    <n v="1.52833"/>
    <n v="14.706"/>
    <n v="15.061"/>
    <n v="19.991"/>
    <n v="203.22300000000001"/>
    <n v="90.001000000000005"/>
    <n v="498.72300000000001"/>
    <n v="3995.777"/>
    <n v="5012.2910000000002"/>
    <n v="5.077"/>
    <n v="92.930999999999997"/>
    <n v="29.998999999999999"/>
    <x v="0"/>
    <n v="55.853999999999999"/>
    <x v="0"/>
    <x v="1"/>
    <n v="365"/>
    <n v="517.97199999999998"/>
    <n v="107.295"/>
    <x v="1"/>
    <s v="Etching"/>
    <x v="172"/>
    <n v="1591"/>
    <n v="3659"/>
    <n v="5687"/>
    <m/>
    <n v="71.034999999999997"/>
    <s v="Si"/>
    <n v="51.542000000000002"/>
    <n v="1.046"/>
    <x v="1"/>
    <x v="0"/>
    <n v="1.178513E+16"/>
    <n v="1.381948E+17"/>
    <n v="1.134256E+17"/>
    <n v="2.982679E+17"/>
    <n v="5.999995E+17"/>
    <n v="32412.623"/>
    <n v="0.01"/>
    <n v="100.917"/>
    <n v="905"/>
    <n v="150"/>
    <n v="135"/>
    <x v="13"/>
    <s v="none"/>
    <n v="15.00938086"/>
    <x v="21"/>
  </r>
  <r>
    <n v="360"/>
    <x v="397"/>
    <s v="24-02-2019 ?? 9:04:30"/>
    <x v="20"/>
    <x v="18"/>
    <x v="1"/>
    <x v="0"/>
    <s v="dry"/>
    <n v="955.89512585"/>
    <s v="O2"/>
    <n v="36.92"/>
    <n v="0.20899999999999999"/>
    <n v="120"/>
    <n v="719.82500000000005"/>
    <x v="1"/>
    <s v="Photo"/>
    <n v="1.62331"/>
    <n v="16.393999999999998"/>
    <n v="15.129"/>
    <n v="20"/>
    <n v="201.54599999999999"/>
    <n v="90.001000000000005"/>
    <n v="497.68799999999999"/>
    <n v="4072.7959999999998"/>
    <n v="5006.05"/>
    <n v="5.077"/>
    <n v="91.216999999999999"/>
    <n v="30.003"/>
    <x v="0"/>
    <n v="52.371000000000002"/>
    <x v="0"/>
    <x v="1"/>
    <n v="436"/>
    <n v="508.48399999999998"/>
    <n v="110.10599999999999"/>
    <x v="1"/>
    <s v="Etching"/>
    <x v="257"/>
    <n v="1536"/>
    <n v="3693"/>
    <n v="5700"/>
    <m/>
    <n v="72.08"/>
    <s v="Si"/>
    <n v="50.514000000000003"/>
    <n v="0.996"/>
    <x v="1"/>
    <x v="0"/>
    <n v="6802402000000000"/>
    <n v="5.398211E+16"/>
    <n v="3.376089E+17"/>
    <n v="3.009978E+17"/>
    <n v="5.999999E+17"/>
    <n v="31914.155999999999"/>
    <n v="0.01"/>
    <n v="103.005"/>
    <n v="919"/>
    <n v="156"/>
    <n v="282"/>
    <x v="14"/>
    <s v="[['Loc']]"/>
    <m/>
    <x v="21"/>
  </r>
  <r>
    <n v="377"/>
    <x v="398"/>
    <s v="26-02-2019 ?? 9:04:30"/>
    <x v="21"/>
    <x v="19"/>
    <x v="1"/>
    <x v="0"/>
    <s v="wet"/>
    <n v="1104.7358042999999"/>
    <s v="O2"/>
    <n v="32.909999999999997"/>
    <n v="0.216"/>
    <n v="197"/>
    <n v="703.72299999999996"/>
    <x v="1"/>
    <s v="Photo"/>
    <n v="2.0049199999999998"/>
    <n v="15.686"/>
    <n v="15.113"/>
    <n v="19.997"/>
    <n v="198.48400000000001"/>
    <n v="90"/>
    <n v="503.90600000000001"/>
    <n v="3964.0990000000002"/>
    <n v="5037.5309999999999"/>
    <n v="5.0170000000000003"/>
    <n v="91.43"/>
    <n v="29.991"/>
    <x v="0"/>
    <n v="41.314"/>
    <x v="0"/>
    <x v="1"/>
    <n v="405"/>
    <n v="515.71299999999997"/>
    <n v="107.70699999999999"/>
    <x v="1"/>
    <s v="Etching"/>
    <x v="13"/>
    <n v="1554"/>
    <n v="3680"/>
    <n v="5692"/>
    <m/>
    <n v="70.203999999999994"/>
    <s v="Si"/>
    <n v="51.444000000000003"/>
    <n v="1.032"/>
    <x v="1"/>
    <x v="0"/>
    <n v="1.139182E+16"/>
    <n v="1.698818E+17"/>
    <n v="6.04475E+17"/>
    <n v="2.982326E+17"/>
    <n v="5.999992E+17"/>
    <n v="31692.92"/>
    <n v="0.01"/>
    <n v="102.863"/>
    <n v="931"/>
    <n v="157"/>
    <n v="124"/>
    <x v="15"/>
    <s v="none"/>
    <n v="12.57035647"/>
    <x v="21"/>
  </r>
  <r>
    <n v="395"/>
    <x v="399"/>
    <s v="28-02-2019 ?? 9:04:30"/>
    <x v="22"/>
    <x v="3"/>
    <x v="1"/>
    <x v="0"/>
    <s v="wet"/>
    <n v="1096.8673996"/>
    <s v="O2"/>
    <n v="38.53"/>
    <n v="0.21099999999999999"/>
    <n v="180"/>
    <n v="720.596"/>
    <x v="1"/>
    <s v="Photo"/>
    <n v="0.50231999999999999"/>
    <n v="15.824999999999999"/>
    <n v="14.968"/>
    <n v="19.998000000000001"/>
    <n v="199.786"/>
    <n v="90.001000000000005"/>
    <n v="501.41899999999998"/>
    <n v="4064.2840000000001"/>
    <n v="5096.91"/>
    <n v="4.9850000000000003"/>
    <n v="92.872"/>
    <n v="30.004999999999999"/>
    <x v="0"/>
    <n v="45.892000000000003"/>
    <x v="0"/>
    <x v="2"/>
    <n v="365"/>
    <n v="527.93200000000002"/>
    <n v="106.282"/>
    <x v="1"/>
    <s v="Etching"/>
    <x v="217"/>
    <n v="1469"/>
    <n v="3643"/>
    <n v="5728"/>
    <m/>
    <n v="70.143000000000001"/>
    <s v="Si"/>
    <n v="51.22"/>
    <n v="1.0269999999999999"/>
    <x v="1"/>
    <x v="0"/>
    <n v="9006816000000000"/>
    <n v="8.81085E+16"/>
    <n v="1.079004E+18"/>
    <n v="2.994286E+17"/>
    <n v="6.000016E+17"/>
    <n v="31897.15"/>
    <n v="0.01"/>
    <n v="104.146"/>
    <n v="885"/>
    <n v="156"/>
    <n v="97"/>
    <x v="16"/>
    <s v="none"/>
    <n v="14.446529079999999"/>
    <x v="21"/>
  </r>
  <r>
    <n v="413"/>
    <x v="400"/>
    <s v="02-03-2019 ?? 9:04:30"/>
    <x v="7"/>
    <x v="16"/>
    <x v="1"/>
    <x v="0"/>
    <s v="dry"/>
    <n v="1104.8475756"/>
    <s v="O2"/>
    <n v="30.09"/>
    <n v="0.19500000000000001"/>
    <n v="115"/>
    <n v="697.44100000000003"/>
    <x v="1"/>
    <s v="Photo"/>
    <n v="0.43354999999999999"/>
    <n v="15.859"/>
    <n v="15.007"/>
    <n v="20.003"/>
    <n v="200.988"/>
    <n v="90"/>
    <n v="499.28"/>
    <n v="4077.424"/>
    <n v="4922.2089999999998"/>
    <n v="5.069"/>
    <n v="94.12"/>
    <n v="30.004000000000001"/>
    <x v="0"/>
    <n v="33.960999999999999"/>
    <x v="0"/>
    <x v="0"/>
    <n v="436"/>
    <n v="527.22199999999998"/>
    <n v="105.32599999999999"/>
    <x v="1"/>
    <s v="Etching"/>
    <x v="132"/>
    <n v="1615"/>
    <n v="3659"/>
    <n v="5709"/>
    <m/>
    <n v="70.86"/>
    <s v="Si"/>
    <n v="51.686999999999998"/>
    <n v="1.044"/>
    <x v="1"/>
    <x v="0"/>
    <n v="1.436297E+16"/>
    <n v="5.219737E+16"/>
    <n v="9.276569E+17"/>
    <n v="2.985788E+17"/>
    <n v="5.999988E+17"/>
    <n v="31074.083999999999"/>
    <n v="0.01"/>
    <n v="101.30200000000001"/>
    <n v="893"/>
    <n v="155"/>
    <n v="76"/>
    <x v="7"/>
    <s v="none"/>
    <n v="18.01125704"/>
    <x v="21"/>
  </r>
  <r>
    <n v="429"/>
    <x v="401"/>
    <s v="04-03-2019 ?? 9:04:30"/>
    <x v="8"/>
    <x v="20"/>
    <x v="1"/>
    <x v="0"/>
    <s v="wet"/>
    <n v="1070.2316349"/>
    <s v="O2"/>
    <n v="33.67"/>
    <n v="0.20699999999999999"/>
    <n v="191"/>
    <n v="715.57100000000003"/>
    <x v="1"/>
    <s v="Photo"/>
    <n v="1.0864499999999999"/>
    <n v="14.317"/>
    <n v="15.007"/>
    <n v="20.001999999999999"/>
    <n v="207.30099999999999"/>
    <n v="90"/>
    <n v="501.07900000000001"/>
    <n v="4065.6489999999999"/>
    <n v="4944.1260000000002"/>
    <n v="4.9119999999999999"/>
    <n v="92.423000000000002"/>
    <n v="29.994"/>
    <x v="0"/>
    <n v="51.662999999999997"/>
    <x v="0"/>
    <x v="1"/>
    <n v="436"/>
    <n v="506.68200000000002"/>
    <n v="107.533"/>
    <x v="1"/>
    <s v="Etching"/>
    <x v="20"/>
    <n v="1592"/>
    <n v="3692"/>
    <n v="5721"/>
    <m/>
    <n v="70.677999999999997"/>
    <s v="Si"/>
    <n v="50.536999999999999"/>
    <n v="1.0309999999999999"/>
    <x v="1"/>
    <x v="0"/>
    <n v="1.258509E+16"/>
    <n v="2.396831E+16"/>
    <n v="7.290625E+17"/>
    <n v="3.007916E+17"/>
    <n v="5.999997E+17"/>
    <n v="32023.057000000001"/>
    <n v="0.01"/>
    <n v="103.827"/>
    <n v="871"/>
    <n v="154"/>
    <n v="136"/>
    <x v="8"/>
    <s v="none"/>
    <n v="16.322701689999999"/>
    <x v="21"/>
  </r>
  <r>
    <n v="445"/>
    <x v="402"/>
    <s v="05-03-2019 ?? 9:04:30"/>
    <x v="24"/>
    <x v="12"/>
    <x v="1"/>
    <x v="0"/>
    <s v="dry"/>
    <n v="1089.2616674000001"/>
    <s v="H2O"/>
    <n v="30.59"/>
    <n v="0.20399999999999999"/>
    <n v="168"/>
    <n v="700.37699999999995"/>
    <x v="1"/>
    <s v="Photo"/>
    <n v="1.6335"/>
    <n v="17.163"/>
    <n v="14.872999999999999"/>
    <n v="19.998999999999999"/>
    <n v="194.58600000000001"/>
    <n v="89.998999999999995"/>
    <n v="499.97399999999999"/>
    <n v="4054.6170000000002"/>
    <n v="5028.1049999999996"/>
    <n v="4.9359999999999999"/>
    <n v="91.057000000000002"/>
    <n v="30.01"/>
    <x v="0"/>
    <n v="31.074000000000002"/>
    <x v="0"/>
    <x v="2"/>
    <n v="405"/>
    <n v="529.60599999999999"/>
    <n v="108.44499999999999"/>
    <x v="1"/>
    <s v="Etching"/>
    <x v="258"/>
    <n v="1205"/>
    <n v="3647"/>
    <n v="5706"/>
    <m/>
    <n v="70.656999999999996"/>
    <s v="Si"/>
    <n v="50.915999999999997"/>
    <n v="1.0349999999999999"/>
    <x v="1"/>
    <x v="0"/>
    <n v="1.473498E+16"/>
    <n v="3.93936E+16"/>
    <n v="4.870463E+17"/>
    <n v="3.022718E+17"/>
    <n v="6E+17"/>
    <n v="31181.514999999999"/>
    <n v="0.01"/>
    <n v="102.502"/>
    <n v="902"/>
    <n v="149"/>
    <n v="77"/>
    <x v="18"/>
    <s v="none"/>
    <n v="14.07129456"/>
    <x v="21"/>
  </r>
  <r>
    <n v="509"/>
    <x v="403"/>
    <s v="21-02-2019 ?? 9:04:30"/>
    <x v="13"/>
    <x v="16"/>
    <x v="1"/>
    <x v="0"/>
    <s v="dry"/>
    <n v="875.05305421000003"/>
    <s v="O2"/>
    <n v="22.43"/>
    <n v="0.22600000000000001"/>
    <n v="233"/>
    <n v="722.70299999999997"/>
    <x v="1"/>
    <s v="Photo"/>
    <n v="1.31263"/>
    <n v="16.43"/>
    <n v="15.005000000000001"/>
    <n v="19.997"/>
    <n v="196.38200000000001"/>
    <n v="90.001000000000005"/>
    <n v="496.38200000000001"/>
    <n v="3927.6460000000002"/>
    <n v="4909.558"/>
    <n v="4.93"/>
    <n v="89.831000000000003"/>
    <n v="29.99"/>
    <x v="0"/>
    <n v="50.02"/>
    <x v="0"/>
    <x v="1"/>
    <n v="405"/>
    <n v="509.08100000000002"/>
    <n v="108.833"/>
    <x v="1"/>
    <s v="Etching"/>
    <x v="259"/>
    <n v="1534"/>
    <n v="3672"/>
    <n v="5741"/>
    <m/>
    <n v="72.27"/>
    <s v="Si"/>
    <n v="51.722999999999999"/>
    <n v="1.0429999999999999"/>
    <x v="1"/>
    <x v="0"/>
    <n v="1.689894E+16"/>
    <n v="149654200000000"/>
    <n v="1118232000000"/>
    <n v="3.003419E+17"/>
    <n v="6.000023E+17"/>
    <n v="32055.940999999999"/>
    <n v="0.01"/>
    <n v="104.309"/>
    <n v="890"/>
    <n v="156"/>
    <n v="228"/>
    <x v="2"/>
    <s v="[['Edge-Loc']]"/>
    <n v="31.519699809999999"/>
    <x v="21"/>
  </r>
  <r>
    <n v="526"/>
    <x v="404"/>
    <s v="23-02-2019 ?? 9:04:30"/>
    <x v="14"/>
    <x v="4"/>
    <x v="1"/>
    <x v="0"/>
    <s v="wet"/>
    <n v="1269.3002401000001"/>
    <s v="H2O"/>
    <n v="45.03"/>
    <n v="0.216"/>
    <n v="23"/>
    <n v="712.81399999999996"/>
    <x v="1"/>
    <s v="Photo"/>
    <n v="1.41046"/>
    <n v="20.108000000000001"/>
    <n v="15.061999999999999"/>
    <n v="19.998999999999999"/>
    <n v="197.53299999999999"/>
    <n v="89.998999999999995"/>
    <n v="497.53300000000002"/>
    <n v="3950.652"/>
    <n v="4938.3149999999996"/>
    <n v="4.9320000000000004"/>
    <n v="89.728999999999999"/>
    <n v="29.995999999999999"/>
    <x v="0"/>
    <n v="60.637"/>
    <x v="0"/>
    <x v="1"/>
    <n v="405"/>
    <n v="516.49800000000005"/>
    <n v="107.306"/>
    <x v="1"/>
    <s v="Etching"/>
    <x v="172"/>
    <n v="1452"/>
    <n v="3650"/>
    <n v="5686"/>
    <m/>
    <n v="71.281000000000006"/>
    <s v="Si"/>
    <n v="50.984999999999999"/>
    <n v="1.0249999999999999"/>
    <x v="1"/>
    <x v="0"/>
    <n v="4584522000000000"/>
    <n v="1175194000000000"/>
    <n v="2.650513E+17"/>
    <n v="3.002658E+17"/>
    <n v="5.999997E+17"/>
    <n v="32553.593000000001"/>
    <n v="0.01"/>
    <n v="102.462"/>
    <n v="906"/>
    <n v="154"/>
    <n v="156"/>
    <x v="3"/>
    <s v="none"/>
    <n v="16.510318949999998"/>
    <x v="21"/>
  </r>
  <r>
    <n v="543"/>
    <x v="405"/>
    <s v="25-02-2019 ?? 9:04:30"/>
    <x v="15"/>
    <x v="5"/>
    <x v="1"/>
    <x v="0"/>
    <s v="wet"/>
    <n v="1272.5648581"/>
    <s v="H2O"/>
    <n v="45.85"/>
    <n v="0.223"/>
    <n v="30"/>
    <n v="716.79399999999998"/>
    <x v="1"/>
    <s v="Photo"/>
    <n v="1.8245100000000001"/>
    <n v="16.466999999999999"/>
    <n v="14.95"/>
    <n v="20.001999999999999"/>
    <n v="195.71600000000001"/>
    <n v="89.998999999999995"/>
    <n v="495.71600000000001"/>
    <n v="3914.328"/>
    <n v="4892.91"/>
    <n v="4.8949999999999996"/>
    <n v="88.692999999999998"/>
    <n v="30.001000000000001"/>
    <x v="0"/>
    <n v="33.399000000000001"/>
    <x v="0"/>
    <x v="2"/>
    <n v="365"/>
    <n v="476.077"/>
    <n v="106.39400000000001"/>
    <x v="1"/>
    <s v="Etching"/>
    <x v="260"/>
    <n v="1614"/>
    <n v="3682"/>
    <n v="5729"/>
    <m/>
    <n v="71.679000000000002"/>
    <s v="Si"/>
    <n v="50.762999999999998"/>
    <n v="1.0189999999999999"/>
    <x v="1"/>
    <x v="0"/>
    <n v="7802756000000000"/>
    <n v="1.30873E+16"/>
    <n v="4.644509E+17"/>
    <n v="3.004248E+17"/>
    <n v="6.000003E+17"/>
    <n v="30152.769"/>
    <n v="0.01"/>
    <n v="101.907"/>
    <n v="874"/>
    <n v="153"/>
    <n v="354"/>
    <x v="4"/>
    <s v="[['Edge-Loc']]"/>
    <n v="27.767354600000001"/>
    <x v="21"/>
  </r>
  <r>
    <n v="557"/>
    <x v="406"/>
    <s v="26-02-2019 ?? 9:04:30"/>
    <x v="30"/>
    <x v="0"/>
    <x v="1"/>
    <x v="0"/>
    <s v="wet"/>
    <n v="1279.3858513"/>
    <s v="H2O"/>
    <n v="44.6"/>
    <n v="0.21199999999999999"/>
    <n v="19"/>
    <n v="714.97199999999998"/>
    <x v="1"/>
    <s v="Photo"/>
    <n v="0.64451000000000003"/>
    <n v="17.757999999999999"/>
    <n v="15.044"/>
    <n v="20.003"/>
    <n v="203.41200000000001"/>
    <n v="90"/>
    <n v="503.41199999999998"/>
    <n v="4068.2330000000002"/>
    <n v="5085.2920000000004"/>
    <n v="5.077"/>
    <n v="93.716999999999999"/>
    <n v="30.001000000000001"/>
    <x v="0"/>
    <n v="44.268000000000001"/>
    <x v="0"/>
    <x v="2"/>
    <n v="365"/>
    <n v="488.86200000000002"/>
    <n v="106.709"/>
    <x v="1"/>
    <s v="Etching"/>
    <x v="103"/>
    <n v="1445"/>
    <n v="3637"/>
    <n v="5735"/>
    <m/>
    <n v="71.497"/>
    <s v="Si"/>
    <n v="50.566000000000003"/>
    <n v="1.014"/>
    <x v="1"/>
    <x v="0"/>
    <n v="6520781000000000"/>
    <n v="2843032000000000"/>
    <n v="127474500000000"/>
    <n v="3.000097E+17"/>
    <n v="5.999997E+17"/>
    <n v="32576.423999999999"/>
    <n v="0.01"/>
    <n v="101.416"/>
    <n v="913"/>
    <n v="152"/>
    <n v="15"/>
    <x v="15"/>
    <s v="none"/>
    <n v="16.135084429999999"/>
    <x v="21"/>
  </r>
  <r>
    <n v="295"/>
    <x v="407"/>
    <s v="17-02-2019 ?? 9:04:30"/>
    <x v="0"/>
    <x v="9"/>
    <x v="1"/>
    <x v="0"/>
    <s v="dry"/>
    <n v="1193.9659896999999"/>
    <s v="O2"/>
    <n v="33.81"/>
    <n v="0.20200000000000001"/>
    <n v="149"/>
    <n v="716.11800000000005"/>
    <x v="1"/>
    <s v="Photo"/>
    <n v="0.62819000000000003"/>
    <n v="15.182"/>
    <n v="15.034000000000001"/>
    <n v="19.994"/>
    <n v="199.03399999999999"/>
    <n v="90"/>
    <n v="501.61"/>
    <n v="3985.6860000000001"/>
    <n v="5137.6469999999999"/>
    <n v="5.0129999999999999"/>
    <n v="91.66"/>
    <n v="30"/>
    <x v="1"/>
    <n v="23.663"/>
    <x v="0"/>
    <x v="1"/>
    <n v="436"/>
    <n v="478.44400000000002"/>
    <n v="107.19"/>
    <x v="2"/>
    <s v="Etching"/>
    <x v="261"/>
    <n v="1597"/>
    <n v="3655"/>
    <n v="5728"/>
    <m/>
    <n v="69.933999999999997"/>
    <s v="Si"/>
    <n v="51.098999999999997"/>
    <n v="1.0229999999999999"/>
    <x v="2"/>
    <x v="0"/>
    <n v="1.376035E+16"/>
    <n v="1.218307E+17"/>
    <n v="7.799705E+17"/>
    <n v="3.025238E+17"/>
    <n v="6.000021E+17"/>
    <n v="31655.39"/>
    <n v="0.01"/>
    <n v="104.646"/>
    <n v="898"/>
    <n v="151"/>
    <n v="89"/>
    <x v="0"/>
    <s v="none"/>
    <m/>
    <x v="22"/>
  </r>
  <r>
    <n v="303"/>
    <x v="408"/>
    <s v="18-02-2019 ?? 9:04:30"/>
    <x v="17"/>
    <x v="25"/>
    <x v="1"/>
    <x v="0"/>
    <s v="dry"/>
    <n v="1096.8907283000001"/>
    <s v="H2O"/>
    <n v="39.28"/>
    <n v="0.193"/>
    <n v="147"/>
    <n v="723.35799999999995"/>
    <x v="1"/>
    <s v="Photo"/>
    <n v="1.37639"/>
    <n v="15.585000000000001"/>
    <n v="14.848000000000001"/>
    <n v="20.001000000000001"/>
    <n v="204.07"/>
    <n v="90.001000000000005"/>
    <n v="503.34800000000001"/>
    <n v="4024.4949999999999"/>
    <n v="5011.0140000000001"/>
    <n v="4.9379999999999997"/>
    <n v="89.548000000000002"/>
    <n v="30"/>
    <x v="1"/>
    <n v="43.433999999999997"/>
    <x v="0"/>
    <x v="0"/>
    <n v="405"/>
    <n v="501.06099999999998"/>
    <n v="106.848"/>
    <x v="2"/>
    <s v="Etching"/>
    <x v="262"/>
    <n v="1349"/>
    <n v="3658"/>
    <n v="5709"/>
    <m/>
    <n v="70.915000000000006"/>
    <s v="Si"/>
    <n v="51.107999999999997"/>
    <n v="1.036"/>
    <x v="2"/>
    <x v="0"/>
    <n v="1.419174E+16"/>
    <n v="1.492151E+17"/>
    <n v="5.787467E+17"/>
    <n v="3.009167E+17"/>
    <n v="5.999987E+17"/>
    <n v="31126.866999999998"/>
    <n v="0.01"/>
    <n v="105.072"/>
    <n v="893"/>
    <n v="158"/>
    <n v="128"/>
    <x v="11"/>
    <s v="none"/>
    <m/>
    <x v="22"/>
  </r>
  <r>
    <n v="311"/>
    <x v="409"/>
    <s v="19-02-2019 ?? 9:04:30"/>
    <x v="1"/>
    <x v="4"/>
    <x v="1"/>
    <x v="0"/>
    <s v="wet"/>
    <n v="1003.2154946000001"/>
    <s v="H2O"/>
    <n v="39.229999999999997"/>
    <n v="0.19600000000000001"/>
    <n v="104"/>
    <n v="702.83699999999999"/>
    <x v="1"/>
    <s v="Photo"/>
    <n v="1.2528999999999999"/>
    <n v="15.725"/>
    <n v="15.281000000000001"/>
    <n v="19.995999999999999"/>
    <n v="200.44900000000001"/>
    <n v="89.998999999999995"/>
    <n v="500.37099999999998"/>
    <n v="4077.17"/>
    <n v="5073"/>
    <n v="4.9290000000000003"/>
    <n v="91.772000000000006"/>
    <n v="29.994"/>
    <x v="1"/>
    <n v="35.643999999999998"/>
    <x v="0"/>
    <x v="1"/>
    <n v="365"/>
    <n v="514.51499999999999"/>
    <n v="107.19799999999999"/>
    <x v="2"/>
    <s v="Etching"/>
    <x v="263"/>
    <n v="1497"/>
    <n v="3668"/>
    <n v="5723"/>
    <m/>
    <n v="71.254999999999995"/>
    <s v="Si"/>
    <n v="50.189"/>
    <n v="1"/>
    <x v="2"/>
    <x v="0"/>
    <n v="1.386741E+16"/>
    <n v="7.1777E+16"/>
    <n v="8.514056E+17"/>
    <n v="3.005594E+17"/>
    <n v="6.000002E+17"/>
    <n v="31897.149000000001"/>
    <n v="0.01"/>
    <n v="102.736"/>
    <n v="878"/>
    <n v="154"/>
    <n v="75"/>
    <x v="1"/>
    <s v="none"/>
    <m/>
    <x v="22"/>
  </r>
  <r>
    <n v="320"/>
    <x v="410"/>
    <s v="20-02-2019 ?? 9:04:30"/>
    <x v="18"/>
    <x v="20"/>
    <x v="1"/>
    <x v="0"/>
    <s v="wet"/>
    <n v="987.50982280000005"/>
    <s v="H2O"/>
    <n v="32.08"/>
    <n v="0.20599999999999999"/>
    <n v="84"/>
    <n v="716.66"/>
    <x v="1"/>
    <s v="Photo"/>
    <n v="0.37620999999999999"/>
    <n v="15.093"/>
    <n v="15.116"/>
    <n v="19.997"/>
    <n v="193.096"/>
    <n v="90"/>
    <n v="500.10899999999998"/>
    <n v="4104.308"/>
    <n v="5050.6260000000002"/>
    <n v="4.9370000000000003"/>
    <n v="93.257000000000005"/>
    <n v="30.007000000000001"/>
    <x v="1"/>
    <n v="42.673000000000002"/>
    <x v="0"/>
    <x v="1"/>
    <n v="436"/>
    <n v="519.77"/>
    <n v="108.38500000000001"/>
    <x v="2"/>
    <s v="Etching"/>
    <x v="264"/>
    <n v="1520"/>
    <n v="3635"/>
    <n v="5716"/>
    <m/>
    <n v="70.290999999999997"/>
    <s v="Si"/>
    <n v="51.374000000000002"/>
    <n v="1.0249999999999999"/>
    <x v="2"/>
    <x v="0"/>
    <n v="1.063997E+16"/>
    <n v="4.980849E+16"/>
    <n v="4.146487E+17"/>
    <n v="3.017086E+17"/>
    <n v="5.999996E+17"/>
    <n v="30826.010999999999"/>
    <n v="0.01"/>
    <n v="103.97499999999999"/>
    <n v="903"/>
    <n v="154"/>
    <n v="35"/>
    <x v="12"/>
    <s v="none"/>
    <m/>
    <x v="22"/>
  </r>
  <r>
    <n v="328"/>
    <x v="411"/>
    <s v="21-02-2019 ?? 9:04:30"/>
    <x v="2"/>
    <x v="6"/>
    <x v="1"/>
    <x v="0"/>
    <s v="dry"/>
    <n v="980.70461148000004"/>
    <s v="H2O"/>
    <n v="28.29"/>
    <n v="0.221"/>
    <n v="117"/>
    <n v="718.15"/>
    <x v="1"/>
    <s v="Photo"/>
    <n v="1.8711500000000001"/>
    <n v="13.098000000000001"/>
    <n v="15.025"/>
    <n v="20.001000000000001"/>
    <n v="198.82499999999999"/>
    <n v="89.998999999999995"/>
    <n v="504.96899999999999"/>
    <n v="4029.2139999999999"/>
    <n v="5015.8500000000004"/>
    <n v="5.0389999999999997"/>
    <n v="92.275000000000006"/>
    <n v="29.998000000000001"/>
    <x v="1"/>
    <n v="54.338000000000001"/>
    <x v="0"/>
    <x v="2"/>
    <n v="365"/>
    <n v="503.62"/>
    <n v="109.51600000000001"/>
    <x v="2"/>
    <s v="Etching"/>
    <x v="265"/>
    <n v="1508"/>
    <n v="3672"/>
    <n v="5703"/>
    <m/>
    <n v="70.494"/>
    <s v="Si"/>
    <n v="50.113999999999997"/>
    <n v="1.028"/>
    <x v="2"/>
    <x v="0"/>
    <n v="1.647625E+16"/>
    <n v="1.043023E+17"/>
    <n v="6.930798E+17"/>
    <n v="3.011146E+17"/>
    <n v="5.999995E+17"/>
    <n v="32403.77"/>
    <n v="0.01"/>
    <n v="105.045"/>
    <n v="912"/>
    <n v="154"/>
    <n v="200"/>
    <x v="2"/>
    <s v="[['Loc']]"/>
    <m/>
    <x v="22"/>
  </r>
  <r>
    <n v="337"/>
    <x v="412"/>
    <s v="22-02-2019 ?? 9:04:30"/>
    <x v="19"/>
    <x v="6"/>
    <x v="1"/>
    <x v="0"/>
    <s v="wet"/>
    <n v="1054.7870964000001"/>
    <s v="H2O"/>
    <n v="45.83"/>
    <n v="0.21"/>
    <n v="261"/>
    <n v="697.23699999999997"/>
    <x v="1"/>
    <s v="Photo"/>
    <n v="1.66489"/>
    <n v="15.622"/>
    <n v="15.109"/>
    <n v="19.995999999999999"/>
    <n v="200.05099999999999"/>
    <n v="90.001000000000005"/>
    <n v="499.28500000000003"/>
    <n v="4052.404"/>
    <n v="5020.1899999999996"/>
    <n v="5.0759999999999996"/>
    <n v="89.903999999999996"/>
    <n v="30.001000000000001"/>
    <x v="1"/>
    <n v="59.606999999999999"/>
    <x v="0"/>
    <x v="1"/>
    <n v="365"/>
    <n v="495.13799999999998"/>
    <n v="107.42100000000001"/>
    <x v="2"/>
    <s v="Etching"/>
    <x v="134"/>
    <n v="1534"/>
    <n v="3654"/>
    <n v="5699"/>
    <m/>
    <n v="71.192999999999998"/>
    <s v="Si"/>
    <n v="50.582999999999998"/>
    <n v="1.04"/>
    <x v="2"/>
    <x v="0"/>
    <n v="1.648055E+16"/>
    <n v="7.785946E+16"/>
    <n v="1.034905E+18"/>
    <n v="3.013019E+17"/>
    <n v="5.999993E+17"/>
    <n v="31469.224999999999"/>
    <n v="0.01"/>
    <n v="105.08"/>
    <n v="913"/>
    <n v="154"/>
    <n v="103"/>
    <x v="13"/>
    <s v="none"/>
    <m/>
    <x v="22"/>
  </r>
  <r>
    <n v="346"/>
    <x v="413"/>
    <s v="23-02-2019 ?? 9:04:30"/>
    <x v="3"/>
    <x v="14"/>
    <x v="1"/>
    <x v="0"/>
    <s v="wet"/>
    <n v="936.03394324999999"/>
    <s v="H2O"/>
    <n v="33.369999999999997"/>
    <n v="0.19500000000000001"/>
    <n v="66"/>
    <n v="702.45399999999995"/>
    <x v="1"/>
    <s v="Photo"/>
    <n v="0.62438000000000005"/>
    <n v="12.448"/>
    <n v="15.074"/>
    <n v="19.997"/>
    <n v="199.59399999999999"/>
    <n v="90"/>
    <n v="497.40800000000002"/>
    <n v="4023.4110000000001"/>
    <n v="5091.0060000000003"/>
    <n v="5.0110000000000001"/>
    <n v="92.114000000000004"/>
    <n v="29.994"/>
    <x v="1"/>
    <n v="36.796999999999997"/>
    <x v="0"/>
    <x v="1"/>
    <n v="405"/>
    <n v="517.86400000000003"/>
    <n v="105.32299999999999"/>
    <x v="2"/>
    <s v="Etching"/>
    <x v="39"/>
    <n v="1555"/>
    <n v="3658"/>
    <n v="5684"/>
    <m/>
    <n v="72.388000000000005"/>
    <s v="Si"/>
    <n v="51.396000000000001"/>
    <n v="1.0249999999999999"/>
    <x v="2"/>
    <x v="0"/>
    <n v="9267150000000000"/>
    <n v="8.88119E+16"/>
    <n v="8.099345E+17"/>
    <n v="3.012816E+17"/>
    <n v="5.999989E+17"/>
    <n v="31617.742999999999"/>
    <n v="0.01"/>
    <n v="104.322"/>
    <n v="891"/>
    <n v="152"/>
    <n v="96"/>
    <x v="3"/>
    <s v="none"/>
    <n v="16.885553470000001"/>
    <x v="22"/>
  </r>
  <r>
    <n v="353"/>
    <x v="414"/>
    <s v="23-02-2019 ?? 9:04:30"/>
    <x v="3"/>
    <x v="7"/>
    <x v="1"/>
    <x v="0"/>
    <s v="dry"/>
    <n v="1169.9306805000001"/>
    <s v="H2O"/>
    <n v="28.53"/>
    <n v="0.20200000000000001"/>
    <n v="173"/>
    <n v="718.43499999999995"/>
    <x v="1"/>
    <s v="Photo"/>
    <n v="1.3313200000000001"/>
    <n v="15.6"/>
    <n v="14.917999999999999"/>
    <n v="19.998999999999999"/>
    <n v="200.38900000000001"/>
    <n v="90"/>
    <n v="498.19299999999998"/>
    <n v="4022.8180000000002"/>
    <n v="5047.6239999999998"/>
    <n v="4.9870000000000001"/>
    <n v="92.635000000000005"/>
    <n v="29.998000000000001"/>
    <x v="1"/>
    <n v="38.5"/>
    <x v="0"/>
    <x v="1"/>
    <n v="365"/>
    <n v="512.505"/>
    <n v="107.739"/>
    <x v="2"/>
    <s v="Etching"/>
    <x v="125"/>
    <n v="1516"/>
    <n v="3672"/>
    <n v="5698"/>
    <m/>
    <n v="70.799000000000007"/>
    <s v="Si"/>
    <n v="50.981999999999999"/>
    <n v="1.004"/>
    <x v="2"/>
    <x v="0"/>
    <n v="1.472642E+16"/>
    <n v="1.688864E+17"/>
    <n v="7.683746E+17"/>
    <n v="3.028871E+17"/>
    <n v="5.999976E+17"/>
    <n v="32605.348000000002"/>
    <n v="0.01"/>
    <n v="104.08"/>
    <n v="891"/>
    <n v="152"/>
    <n v="66"/>
    <x v="3"/>
    <s v="none"/>
    <n v="14.25891182"/>
    <x v="22"/>
  </r>
  <r>
    <n v="361"/>
    <x v="415"/>
    <s v="24-02-2019 ?? 9:04:30"/>
    <x v="20"/>
    <x v="24"/>
    <x v="1"/>
    <x v="0"/>
    <s v="wet"/>
    <n v="1169.8359121999999"/>
    <s v="O2"/>
    <n v="32.07"/>
    <n v="0.20200000000000001"/>
    <n v="72"/>
    <n v="700.173"/>
    <x v="1"/>
    <s v="Photo"/>
    <n v="0.92725999999999997"/>
    <n v="18.829999999999998"/>
    <n v="14.935"/>
    <n v="20.001999999999999"/>
    <n v="201.19800000000001"/>
    <n v="89.998999999999995"/>
    <n v="500.90100000000001"/>
    <n v="4014.9050000000002"/>
    <n v="5015.1809999999996"/>
    <n v="4.9669999999999996"/>
    <n v="92.388999999999996"/>
    <n v="30.004999999999999"/>
    <x v="1"/>
    <n v="56.286000000000001"/>
    <x v="0"/>
    <x v="1"/>
    <n v="365"/>
    <n v="512.80100000000004"/>
    <n v="107.542"/>
    <x v="2"/>
    <s v="Etching"/>
    <x v="266"/>
    <n v="1435"/>
    <n v="3665"/>
    <n v="5738"/>
    <m/>
    <n v="69.897000000000006"/>
    <s v="Si"/>
    <n v="50.484000000000002"/>
    <n v="1.0229999999999999"/>
    <x v="2"/>
    <x v="0"/>
    <n v="1.223458E+16"/>
    <n v="5.668837E+16"/>
    <n v="6.372855E+17"/>
    <n v="3.0085E+17"/>
    <n v="5.999996E+17"/>
    <n v="32145.311000000002"/>
    <n v="0.01"/>
    <n v="105.28700000000001"/>
    <n v="906"/>
    <n v="154"/>
    <n v="50"/>
    <x v="14"/>
    <s v="none"/>
    <n v="14.07129456"/>
    <x v="22"/>
  </r>
  <r>
    <n v="370"/>
    <x v="416"/>
    <s v="25-02-2019 ?? 9:04:30"/>
    <x v="4"/>
    <x v="18"/>
    <x v="1"/>
    <x v="0"/>
    <s v="wet"/>
    <n v="1062.2940719000001"/>
    <s v="O2"/>
    <n v="32.840000000000003"/>
    <n v="0.19700000000000001"/>
    <n v="49"/>
    <n v="707.577"/>
    <x v="1"/>
    <s v="Photo"/>
    <n v="2.0577700000000001"/>
    <n v="12.276999999999999"/>
    <n v="14.911"/>
    <n v="20.004000000000001"/>
    <n v="199.6"/>
    <n v="90"/>
    <n v="502.71600000000001"/>
    <n v="4147.4219999999996"/>
    <n v="4925.6220000000003"/>
    <n v="4.8789999999999996"/>
    <n v="91.194000000000003"/>
    <n v="30.006"/>
    <x v="1"/>
    <n v="29.478999999999999"/>
    <x v="0"/>
    <x v="2"/>
    <n v="436"/>
    <n v="514.096"/>
    <n v="108.048"/>
    <x v="2"/>
    <s v="Etching"/>
    <x v="2"/>
    <n v="1517"/>
    <n v="3681"/>
    <n v="5693"/>
    <m/>
    <n v="69.67"/>
    <s v="Si"/>
    <n v="51.514000000000003"/>
    <n v="1.0469999999999999"/>
    <x v="2"/>
    <x v="0"/>
    <n v="1.598688E+16"/>
    <n v="1.426387E+17"/>
    <n v="5.015333E+17"/>
    <n v="3.016534E+17"/>
    <n v="5.999982E+17"/>
    <n v="31912.056"/>
    <n v="0.01"/>
    <n v="106.428"/>
    <n v="898"/>
    <n v="154"/>
    <n v="145"/>
    <x v="4"/>
    <s v="none"/>
    <n v="14.634146339999999"/>
    <x v="22"/>
  </r>
  <r>
    <n v="378"/>
    <x v="417"/>
    <s v="26-02-2019 ?? 9:04:30"/>
    <x v="21"/>
    <x v="15"/>
    <x v="1"/>
    <x v="0"/>
    <s v="wet"/>
    <n v="1057.8214734000001"/>
    <s v="O2"/>
    <n v="26.11"/>
    <n v="0.20200000000000001"/>
    <n v="86"/>
    <n v="711.82600000000002"/>
    <x v="1"/>
    <s v="Photo"/>
    <n v="1.1637900000000001"/>
    <n v="14.32"/>
    <n v="15.004"/>
    <n v="20"/>
    <n v="197.50899999999999"/>
    <n v="89.998999999999995"/>
    <n v="500.16699999999997"/>
    <n v="4021.6170000000002"/>
    <n v="5038.6260000000002"/>
    <n v="5.0049999999999999"/>
    <n v="92.694999999999993"/>
    <n v="30.001000000000001"/>
    <x v="1"/>
    <n v="42.034999999999997"/>
    <x v="0"/>
    <x v="2"/>
    <n v="436"/>
    <n v="546.76"/>
    <n v="106.07599999999999"/>
    <x v="2"/>
    <s v="Etching"/>
    <x v="213"/>
    <n v="1568"/>
    <n v="3675"/>
    <n v="5721"/>
    <m/>
    <n v="70.253"/>
    <s v="Si"/>
    <n v="50.176000000000002"/>
    <n v="1.028"/>
    <x v="2"/>
    <x v="0"/>
    <n v="1.356244E+16"/>
    <n v="5.919922E+16"/>
    <n v="4.013921E+17"/>
    <n v="2.994179E+17"/>
    <n v="6.000002E+17"/>
    <n v="31037.528999999999"/>
    <n v="0.01"/>
    <n v="101.61499999999999"/>
    <n v="920"/>
    <n v="155"/>
    <n v="142"/>
    <x v="15"/>
    <s v="none"/>
    <n v="17.260787990000001"/>
    <x v="22"/>
  </r>
  <r>
    <n v="387"/>
    <x v="418"/>
    <s v="27-02-2019 ?? 9:04:30"/>
    <x v="5"/>
    <x v="15"/>
    <x v="1"/>
    <x v="0"/>
    <s v="dry"/>
    <n v="1287.4354369"/>
    <s v="O2"/>
    <n v="29.05"/>
    <n v="0.20300000000000001"/>
    <n v="117"/>
    <n v="714.20299999999997"/>
    <x v="1"/>
    <s v="Photo"/>
    <n v="1.5292399999999999"/>
    <n v="16.321000000000002"/>
    <n v="15.164999999999999"/>
    <n v="20.004999999999999"/>
    <n v="197.04599999999999"/>
    <n v="90"/>
    <n v="499.86399999999998"/>
    <n v="4010.0010000000002"/>
    <n v="5169.3779999999997"/>
    <n v="5.0670000000000002"/>
    <n v="91.093999999999994"/>
    <n v="30.023"/>
    <x v="1"/>
    <n v="30.321999999999999"/>
    <x v="0"/>
    <x v="2"/>
    <n v="365"/>
    <n v="539.81200000000001"/>
    <n v="106.617"/>
    <x v="2"/>
    <s v="Etching"/>
    <x v="97"/>
    <n v="1544"/>
    <n v="3625"/>
    <n v="5728"/>
    <m/>
    <n v="69.405000000000001"/>
    <s v="Si"/>
    <n v="51.061999999999998"/>
    <n v="1.0369999999999999"/>
    <x v="2"/>
    <x v="0"/>
    <n v="7638602000000000"/>
    <n v="1.588784E+17"/>
    <n v="5.85203E+17"/>
    <n v="2.971368E+17"/>
    <n v="6.000005E+17"/>
    <n v="31566.201000000001"/>
    <n v="0.01"/>
    <n v="103.89100000000001"/>
    <n v="886"/>
    <n v="153"/>
    <n v="69"/>
    <x v="5"/>
    <s v="none"/>
    <n v="21.575984989999998"/>
    <x v="22"/>
  </r>
  <r>
    <n v="396"/>
    <x v="419"/>
    <s v="28-02-2019 ?? 9:04:30"/>
    <x v="22"/>
    <x v="26"/>
    <x v="1"/>
    <x v="0"/>
    <s v="wet"/>
    <n v="1001.0189617"/>
    <s v="O2"/>
    <n v="45.09"/>
    <n v="0.20799999999999999"/>
    <n v="134"/>
    <n v="711.45699999999999"/>
    <x v="1"/>
    <s v="Photo"/>
    <n v="1.3979200000000001"/>
    <n v="19.632000000000001"/>
    <n v="15.099"/>
    <n v="19.989999999999998"/>
    <n v="202.13"/>
    <n v="89.998999999999995"/>
    <n v="498.721"/>
    <n v="4065.712"/>
    <n v="4966.5680000000002"/>
    <n v="5.0449999999999999"/>
    <n v="91.700999999999993"/>
    <n v="30"/>
    <x v="1"/>
    <n v="65.822999999999993"/>
    <x v="0"/>
    <x v="1"/>
    <n v="365"/>
    <n v="520.80399999999997"/>
    <n v="105.95"/>
    <x v="2"/>
    <s v="Etching"/>
    <x v="267"/>
    <n v="1518"/>
    <n v="3648"/>
    <n v="5700"/>
    <m/>
    <n v="69.56"/>
    <s v="Si"/>
    <n v="50.945999999999998"/>
    <n v="1.018"/>
    <x v="2"/>
    <x v="0"/>
    <n v="7387654000000000"/>
    <n v="1.302399E+17"/>
    <n v="3.112179E+17"/>
    <n v="3.007841E+17"/>
    <n v="5.999993E+17"/>
    <n v="31335.258999999998"/>
    <n v="0.01"/>
    <n v="100.331"/>
    <n v="913"/>
    <n v="155"/>
    <n v="86"/>
    <x v="16"/>
    <s v="none"/>
    <n v="17.82363977"/>
    <x v="22"/>
  </r>
  <r>
    <n v="405"/>
    <x v="420"/>
    <s v="01-03-2019 ?? 9:04:30"/>
    <x v="6"/>
    <x v="26"/>
    <x v="1"/>
    <x v="0"/>
    <s v="dry"/>
    <n v="1144.6811313000001"/>
    <s v="O2"/>
    <n v="26.67"/>
    <n v="0.19800000000000001"/>
    <n v="118"/>
    <n v="702.25900000000001"/>
    <x v="1"/>
    <s v="Photo"/>
    <n v="1.52932"/>
    <n v="13.366"/>
    <n v="14.849"/>
    <n v="20"/>
    <n v="202.28899999999999"/>
    <n v="90.001000000000005"/>
    <n v="502.637"/>
    <n v="4062.1970000000001"/>
    <n v="5085.9889999999996"/>
    <n v="4.8639999999999999"/>
    <n v="92.418000000000006"/>
    <n v="30.009"/>
    <x v="1"/>
    <n v="33.036000000000001"/>
    <x v="0"/>
    <x v="0"/>
    <n v="436"/>
    <n v="515.66800000000001"/>
    <n v="109.616"/>
    <x v="2"/>
    <s v="Etching"/>
    <x v="96"/>
    <n v="1571"/>
    <n v="3642"/>
    <n v="5711"/>
    <m/>
    <n v="71.372"/>
    <s v="Si"/>
    <n v="50.451000000000001"/>
    <n v="1.0629999999999999"/>
    <x v="2"/>
    <x v="0"/>
    <n v="1.182645E+16"/>
    <n v="8.543045E+16"/>
    <n v="4.072872E+17"/>
    <n v="3.006631E+17"/>
    <n v="6.000001E+17"/>
    <n v="32253.776000000002"/>
    <n v="0.01"/>
    <n v="102.869"/>
    <n v="904"/>
    <n v="155"/>
    <n v="87"/>
    <x v="6"/>
    <s v="none"/>
    <n v="18.38649156"/>
    <x v="22"/>
  </r>
  <r>
    <n v="414"/>
    <x v="421"/>
    <s v="02-03-2019 ?? 9:04:30"/>
    <x v="7"/>
    <x v="9"/>
    <x v="1"/>
    <x v="0"/>
    <s v="wet"/>
    <n v="1105.2587857999999"/>
    <s v="H2O"/>
    <n v="45.75"/>
    <n v="0.21099999999999999"/>
    <n v="56"/>
    <n v="709.50699999999995"/>
    <x v="1"/>
    <s v="Photo"/>
    <n v="1.64049"/>
    <n v="19.567"/>
    <n v="14.926"/>
    <n v="20.001999999999999"/>
    <n v="198.279"/>
    <n v="90.001000000000005"/>
    <n v="500.637"/>
    <n v="4114.82"/>
    <n v="4978.1390000000001"/>
    <n v="5.0259999999999998"/>
    <n v="96.346000000000004"/>
    <n v="30.004999999999999"/>
    <x v="1"/>
    <n v="48.94"/>
    <x v="0"/>
    <x v="1"/>
    <n v="365"/>
    <n v="500.85599999999999"/>
    <n v="107.066"/>
    <x v="2"/>
    <s v="Etching"/>
    <x v="224"/>
    <n v="1422"/>
    <n v="3639"/>
    <n v="5699"/>
    <m/>
    <n v="69.132999999999996"/>
    <s v="Si"/>
    <n v="50.789000000000001"/>
    <n v="1.004"/>
    <x v="2"/>
    <x v="0"/>
    <n v="1.004187E+16"/>
    <n v="1.306497E+17"/>
    <n v="6.994751E+17"/>
    <n v="2.999168E+17"/>
    <n v="6.000003E+17"/>
    <n v="31732.45"/>
    <n v="0.01"/>
    <n v="104.196"/>
    <n v="912"/>
    <n v="153"/>
    <n v="65"/>
    <x v="7"/>
    <s v="none"/>
    <n v="14.821763600000001"/>
    <x v="22"/>
  </r>
  <r>
    <n v="422"/>
    <x v="422"/>
    <s v="03-03-2019 ?? 9:04:30"/>
    <x v="23"/>
    <x v="4"/>
    <x v="1"/>
    <x v="0"/>
    <s v="wet"/>
    <n v="1080.6594250999999"/>
    <s v="O2"/>
    <n v="34.22"/>
    <n v="0.20200000000000001"/>
    <n v="118"/>
    <n v="710.52599999999995"/>
    <x v="1"/>
    <s v="Photo"/>
    <n v="2.1489699999999998"/>
    <n v="17.035"/>
    <n v="15.010999999999999"/>
    <n v="19.997"/>
    <n v="200.74799999999999"/>
    <n v="90.001000000000005"/>
    <n v="496.91800000000001"/>
    <n v="3959.7440000000001"/>
    <n v="5034.9889999999996"/>
    <n v="5.0069999999999997"/>
    <n v="92.186999999999998"/>
    <n v="30.006"/>
    <x v="1"/>
    <n v="40.801000000000002"/>
    <x v="0"/>
    <x v="1"/>
    <n v="436"/>
    <n v="530.11599999999999"/>
    <n v="108.501"/>
    <x v="2"/>
    <s v="Etching"/>
    <x v="39"/>
    <n v="1709"/>
    <n v="3653"/>
    <n v="5732"/>
    <m/>
    <n v="70.774000000000001"/>
    <s v="Si"/>
    <n v="51.67"/>
    <n v="1.0449999999999999"/>
    <x v="2"/>
    <x v="0"/>
    <n v="1.169855E+16"/>
    <n v="5.232629E+16"/>
    <n v="5.983195E+17"/>
    <n v="3.012545E+17"/>
    <n v="6.000003E+17"/>
    <n v="32704.560000000001"/>
    <n v="0.01"/>
    <n v="104.58499999999999"/>
    <n v="911"/>
    <n v="153"/>
    <n v="129"/>
    <x v="17"/>
    <s v="none"/>
    <n v="12.195121950000001"/>
    <x v="22"/>
  </r>
  <r>
    <n v="430"/>
    <x v="423"/>
    <s v="04-03-2019 ?? 9:04:30"/>
    <x v="8"/>
    <x v="11"/>
    <x v="1"/>
    <x v="0"/>
    <s v="wet"/>
    <n v="979.53605998"/>
    <s v="O2"/>
    <n v="31.86"/>
    <n v="0.214"/>
    <n v="145"/>
    <n v="711.22699999999998"/>
    <x v="1"/>
    <s v="Photo"/>
    <n v="1.4329000000000001"/>
    <n v="13.068"/>
    <n v="14.936"/>
    <n v="20.006"/>
    <n v="201.13800000000001"/>
    <n v="90"/>
    <n v="501.572"/>
    <n v="4042.3919999999998"/>
    <n v="5118.893"/>
    <n v="5.1070000000000002"/>
    <n v="91.462000000000003"/>
    <n v="29.994"/>
    <x v="1"/>
    <n v="37.820999999999998"/>
    <x v="0"/>
    <x v="1"/>
    <n v="365"/>
    <n v="487.27"/>
    <n v="109.05200000000001"/>
    <x v="2"/>
    <s v="Etching"/>
    <x v="192"/>
    <n v="1557"/>
    <n v="3657"/>
    <n v="5744"/>
    <m/>
    <n v="70.09"/>
    <s v="Si"/>
    <n v="51.53"/>
    <n v="1.0449999999999999"/>
    <x v="2"/>
    <x v="0"/>
    <n v="1.85771E+16"/>
    <n v="1.383383E+17"/>
    <n v="3.257654E+17"/>
    <n v="3.00753E+17"/>
    <n v="6.000001E+17"/>
    <n v="32434.874"/>
    <n v="0.01"/>
    <n v="105.794"/>
    <n v="908"/>
    <n v="156"/>
    <n v="234"/>
    <x v="8"/>
    <s v="[['Edge-Loc']]"/>
    <n v="24.577861160000001"/>
    <x v="22"/>
  </r>
  <r>
    <n v="438"/>
    <x v="424"/>
    <s v="05-03-2019 ?? 9:04:30"/>
    <x v="24"/>
    <x v="5"/>
    <x v="1"/>
    <x v="0"/>
    <s v="wet"/>
    <n v="1059.9256516"/>
    <s v="O2"/>
    <n v="35.89"/>
    <n v="0.19600000000000001"/>
    <n v="184"/>
    <n v="702.21299999999997"/>
    <x v="1"/>
    <s v="Photo"/>
    <n v="0.82813000000000003"/>
    <n v="14.849"/>
    <n v="15.023999999999999"/>
    <n v="19.997"/>
    <n v="200.46899999999999"/>
    <n v="90.001999999999995"/>
    <n v="499.24299999999999"/>
    <n v="3972.826"/>
    <n v="5036.4269999999997"/>
    <n v="4.9889999999999999"/>
    <n v="92.6"/>
    <n v="30.01"/>
    <x v="1"/>
    <n v="37.686"/>
    <x v="0"/>
    <x v="0"/>
    <n v="405"/>
    <n v="539.95000000000005"/>
    <n v="106.798"/>
    <x v="2"/>
    <s v="Etching"/>
    <x v="268"/>
    <n v="1570"/>
    <n v="3648"/>
    <n v="5702"/>
    <m/>
    <n v="71.542000000000002"/>
    <s v="Si"/>
    <n v="51.622999999999998"/>
    <n v="1.0289999999999999"/>
    <x v="2"/>
    <x v="0"/>
    <n v="8542646000000000"/>
    <n v="1.371642E+17"/>
    <n v="2.788096E+17"/>
    <n v="3.006831E+17"/>
    <n v="5.999987E+17"/>
    <n v="31510.648000000001"/>
    <n v="0.01"/>
    <n v="101.75700000000001"/>
    <n v="910"/>
    <n v="157"/>
    <n v="50"/>
    <x v="18"/>
    <s v="none"/>
    <n v="22.889305820000001"/>
    <x v="22"/>
  </r>
  <r>
    <n v="446"/>
    <x v="425"/>
    <s v="05-03-2019 ?? 9:04:30"/>
    <x v="24"/>
    <x v="0"/>
    <x v="1"/>
    <x v="0"/>
    <s v="dry"/>
    <n v="1142.0060701"/>
    <s v="O2"/>
    <n v="27.16"/>
    <n v="0.22900000000000001"/>
    <n v="152"/>
    <n v="707.673"/>
    <x v="1"/>
    <s v="Photo"/>
    <n v="0.75915999999999995"/>
    <n v="16.161000000000001"/>
    <n v="14.988"/>
    <n v="20.006"/>
    <n v="199.489"/>
    <n v="90"/>
    <n v="501.20400000000001"/>
    <n v="4063.703"/>
    <n v="5055.558"/>
    <n v="5.1040000000000001"/>
    <n v="91.242000000000004"/>
    <n v="30"/>
    <x v="1"/>
    <n v="37.972000000000001"/>
    <x v="0"/>
    <x v="0"/>
    <n v="365"/>
    <n v="486.392"/>
    <n v="108.301"/>
    <x v="2"/>
    <s v="Etching"/>
    <x v="170"/>
    <n v="1589"/>
    <n v="3672"/>
    <n v="5702"/>
    <m/>
    <n v="71.628"/>
    <s v="Si"/>
    <n v="51.567"/>
    <n v="1.0329999999999999"/>
    <x v="2"/>
    <x v="0"/>
    <n v="6215707000000000"/>
    <n v="1.17976E+17"/>
    <n v="8.262592E+17"/>
    <n v="3.020632E+17"/>
    <n v="5.999988E+17"/>
    <n v="32463.942999999999"/>
    <n v="0.01"/>
    <n v="103.367"/>
    <n v="900"/>
    <n v="153"/>
    <n v="129"/>
    <x v="18"/>
    <s v="none"/>
    <n v="18.38649156"/>
    <x v="22"/>
  </r>
  <r>
    <n v="453"/>
    <x v="426"/>
    <s v="06-03-2019 ?? 9:04:30"/>
    <x v="9"/>
    <x v="7"/>
    <x v="1"/>
    <x v="0"/>
    <s v="dry"/>
    <n v="871.47056150000003"/>
    <s v="O2"/>
    <n v="22.1"/>
    <n v="0.216"/>
    <n v="223"/>
    <n v="712.95799999999997"/>
    <x v="1"/>
    <s v="Photo"/>
    <n v="0.90034999999999998"/>
    <n v="17.28"/>
    <n v="14.954000000000001"/>
    <n v="19.998000000000001"/>
    <n v="200.637"/>
    <n v="90"/>
    <n v="500.637"/>
    <n v="4012.7420000000002"/>
    <n v="5015.9269999999997"/>
    <n v="5.0090000000000003"/>
    <n v="91.838999999999999"/>
    <n v="30.004999999999999"/>
    <x v="1"/>
    <n v="35.817999999999998"/>
    <x v="0"/>
    <x v="0"/>
    <n v="436"/>
    <n v="560.26900000000001"/>
    <n v="109.205"/>
    <x v="2"/>
    <s v="Etching"/>
    <x v="269"/>
    <n v="1413"/>
    <n v="3638"/>
    <n v="5723"/>
    <m/>
    <n v="71.296000000000006"/>
    <s v="Si"/>
    <n v="51.875999999999998"/>
    <n v="1.0469999999999999"/>
    <x v="2"/>
    <x v="0"/>
    <n v="8208941000000000"/>
    <n v="1.683498E+16"/>
    <n v="2.46846E+17"/>
    <n v="2.999754E+17"/>
    <n v="6.000012E+17"/>
    <n v="32199.163"/>
    <n v="0.01"/>
    <n v="104.691"/>
    <n v="917"/>
    <n v="157"/>
    <n v="57"/>
    <x v="9"/>
    <s v="none"/>
    <n v="17.260787990000001"/>
    <x v="22"/>
  </r>
  <r>
    <n v="461"/>
    <x v="427"/>
    <s v="07-03-2019 ?? 9:04:30"/>
    <x v="25"/>
    <x v="21"/>
    <x v="1"/>
    <x v="0"/>
    <s v="dry"/>
    <n v="872.30734610000002"/>
    <s v="O2"/>
    <n v="22.23"/>
    <n v="0.21299999999999999"/>
    <n v="220"/>
    <n v="709.49800000000005"/>
    <x v="1"/>
    <s v="Photo"/>
    <n v="0.96265999999999996"/>
    <n v="16.684000000000001"/>
    <n v="14.95"/>
    <n v="19.998999999999999"/>
    <n v="203.733"/>
    <n v="89.998999999999995"/>
    <n v="503.733"/>
    <n v="4074.654"/>
    <n v="5093.3180000000002"/>
    <n v="5.08"/>
    <n v="93.218000000000004"/>
    <n v="30.006"/>
    <x v="1"/>
    <n v="25.437999999999999"/>
    <x v="0"/>
    <x v="0"/>
    <n v="436"/>
    <n v="552.47500000000002"/>
    <n v="108.465"/>
    <x v="2"/>
    <s v="Etching"/>
    <x v="176"/>
    <n v="1342"/>
    <n v="3631"/>
    <n v="5717"/>
    <m/>
    <n v="70.95"/>
    <s v="Si"/>
    <n v="51.203000000000003"/>
    <n v="1.03"/>
    <x v="2"/>
    <x v="0"/>
    <n v="2.017836E+16"/>
    <n v="2.017819E+17"/>
    <n v="5.759511E+17"/>
    <n v="2.997575E+17"/>
    <n v="5.999998E+17"/>
    <n v="32299.17"/>
    <n v="0.01"/>
    <n v="103.00700000000001"/>
    <n v="920"/>
    <n v="155"/>
    <n v="24"/>
    <x v="19"/>
    <s v="none"/>
    <n v="16.885553470000001"/>
    <x v="22"/>
  </r>
  <r>
    <n v="469"/>
    <x v="428"/>
    <s v="08-03-2019 ?? 9:04:30"/>
    <x v="10"/>
    <x v="24"/>
    <x v="1"/>
    <x v="0"/>
    <s v="dry"/>
    <n v="871.71331545999999"/>
    <s v="O2"/>
    <n v="22.15"/>
    <n v="0.215"/>
    <n v="222"/>
    <n v="711.69600000000003"/>
    <x v="1"/>
    <s v="Photo"/>
    <n v="0.98389000000000004"/>
    <n v="17.234000000000002"/>
    <n v="15.04"/>
    <n v="20.003"/>
    <n v="203.74100000000001"/>
    <n v="90"/>
    <n v="503.74099999999999"/>
    <n v="4074.826"/>
    <n v="5093.5330000000004"/>
    <n v="5.1130000000000004"/>
    <n v="93.575000000000003"/>
    <n v="30.007999999999999"/>
    <x v="1"/>
    <n v="36.340000000000003"/>
    <x v="0"/>
    <x v="0"/>
    <n v="436"/>
    <n v="556.01"/>
    <n v="109.34699999999999"/>
    <x v="2"/>
    <s v="Etching"/>
    <x v="270"/>
    <n v="1509"/>
    <n v="3645"/>
    <n v="5708"/>
    <m/>
    <n v="71.17"/>
    <s v="Si"/>
    <n v="51.694000000000003"/>
    <n v="1.042"/>
    <x v="2"/>
    <x v="0"/>
    <n v="2.175343E+16"/>
    <n v="1.451187E+16"/>
    <n v="40329280000000"/>
    <n v="2.978189E+17"/>
    <n v="5.999993E+17"/>
    <n v="32300.28"/>
    <n v="0.01"/>
    <n v="104.23399999999999"/>
    <n v="926"/>
    <n v="156"/>
    <n v="156"/>
    <x v="10"/>
    <s v="none"/>
    <n v="14.821763600000001"/>
    <x v="22"/>
  </r>
  <r>
    <n v="476"/>
    <x v="429"/>
    <s v="17-02-2019 ?? 9:04:30"/>
    <x v="26"/>
    <x v="8"/>
    <x v="1"/>
    <x v="0"/>
    <s v="dry"/>
    <n v="871.31029624999996"/>
    <s v="O2"/>
    <n v="22.1"/>
    <n v="0.21299999999999999"/>
    <n v="220"/>
    <n v="709.95699999999999"/>
    <x v="1"/>
    <s v="Photo"/>
    <n v="0.58743999999999996"/>
    <n v="16.145"/>
    <n v="15.028"/>
    <n v="20.001000000000001"/>
    <n v="202.29"/>
    <n v="89.998999999999995"/>
    <n v="502.29"/>
    <n v="4045.7939999999999"/>
    <n v="5057.2430000000004"/>
    <n v="5.0579999999999998"/>
    <n v="92.721000000000004"/>
    <n v="30.004000000000001"/>
    <x v="1"/>
    <n v="30.501000000000001"/>
    <x v="0"/>
    <x v="0"/>
    <n v="436"/>
    <n v="558.87099999999998"/>
    <n v="108.776"/>
    <x v="2"/>
    <s v="Etching"/>
    <x v="195"/>
    <n v="1384"/>
    <n v="3635"/>
    <n v="5691"/>
    <m/>
    <n v="70.995999999999995"/>
    <s v="Si"/>
    <n v="51.48"/>
    <n v="1.0369999999999999"/>
    <x v="2"/>
    <x v="0"/>
    <n v="6882708000000000"/>
    <n v="5.418672E+16"/>
    <n v="6.583192E+16"/>
    <n v="3.000671E+17"/>
    <n v="5.999987E+17"/>
    <n v="32305.414000000001"/>
    <n v="0.01"/>
    <n v="103.699"/>
    <n v="921"/>
    <n v="156"/>
    <n v="63"/>
    <x v="0"/>
    <s v="none"/>
    <n v="21.013133209999999"/>
    <x v="22"/>
  </r>
  <r>
    <n v="485"/>
    <x v="430"/>
    <s v="18-02-2019 ?? 9:04:30"/>
    <x v="11"/>
    <x v="8"/>
    <x v="1"/>
    <x v="0"/>
    <s v="dry"/>
    <n v="872.28866887000004"/>
    <s v="O2"/>
    <n v="22.23"/>
    <n v="0.216"/>
    <n v="223"/>
    <n v="712.75699999999995"/>
    <x v="1"/>
    <s v="Photo"/>
    <n v="0.55913999999999997"/>
    <n v="16.084"/>
    <n v="15.018000000000001"/>
    <n v="20.001999999999999"/>
    <n v="202.06700000000001"/>
    <n v="89.998999999999995"/>
    <n v="502.06700000000001"/>
    <n v="4041.3380000000002"/>
    <n v="5051.6719999999996"/>
    <n v="5.0430000000000001"/>
    <n v="92.177000000000007"/>
    <n v="29.995000000000001"/>
    <x v="1"/>
    <n v="24.515000000000001"/>
    <x v="0"/>
    <x v="0"/>
    <n v="436"/>
    <n v="545.42399999999998"/>
    <n v="108.536"/>
    <x v="2"/>
    <s v="Etching"/>
    <x v="216"/>
    <n v="1422"/>
    <n v="3639"/>
    <n v="5711"/>
    <m/>
    <n v="71.275999999999996"/>
    <s v="Si"/>
    <n v="51.496000000000002"/>
    <n v="1.0369999999999999"/>
    <x v="2"/>
    <x v="0"/>
    <n v="9804027000000000"/>
    <n v="8.063047E+16"/>
    <n v="1.271506E+16"/>
    <n v="3.00388E+17"/>
    <n v="6.000016E+17"/>
    <n v="32497.667000000001"/>
    <n v="0.01"/>
    <n v="103.741"/>
    <n v="926"/>
    <n v="156"/>
    <n v="75"/>
    <x v="11"/>
    <s v="none"/>
    <n v="12.75797373"/>
    <x v="22"/>
  </r>
  <r>
    <n v="493"/>
    <x v="431"/>
    <s v="19-02-2019 ?? 9:04:30"/>
    <x v="27"/>
    <x v="15"/>
    <x v="1"/>
    <x v="0"/>
    <s v="dry"/>
    <n v="871.50839107000002"/>
    <s v="O2"/>
    <n v="22.2"/>
    <n v="0.20699999999999999"/>
    <n v="214"/>
    <n v="703.86"/>
    <x v="1"/>
    <s v="Photo"/>
    <n v="1.05078"/>
    <n v="17.689"/>
    <n v="15.003"/>
    <n v="20.001999999999999"/>
    <n v="203.62799999999999"/>
    <n v="90"/>
    <n v="503.62799999999999"/>
    <n v="4072.55"/>
    <n v="5090.6880000000001"/>
    <n v="5.0910000000000002"/>
    <n v="92.814999999999998"/>
    <n v="30.013000000000002"/>
    <x v="1"/>
    <n v="37.625999999999998"/>
    <x v="0"/>
    <x v="0"/>
    <n v="436"/>
    <n v="559.09100000000001"/>
    <n v="109.39"/>
    <x v="2"/>
    <s v="Etching"/>
    <x v="57"/>
    <n v="1492"/>
    <n v="3637"/>
    <n v="5702"/>
    <m/>
    <n v="70.385999999999996"/>
    <s v="Si"/>
    <n v="51.933"/>
    <n v="1.048"/>
    <x v="2"/>
    <x v="0"/>
    <n v="5191665000000000"/>
    <n v="9553407000000000"/>
    <n v="9598344000000000"/>
    <n v="2.999564E+17"/>
    <n v="5.999998E+17"/>
    <n v="32502.771000000001"/>
    <n v="0.01"/>
    <n v="104.833"/>
    <n v="910"/>
    <n v="157"/>
    <n v="105"/>
    <x v="1"/>
    <s v="none"/>
    <n v="17.63602251"/>
    <x v="22"/>
  </r>
  <r>
    <n v="501"/>
    <x v="432"/>
    <s v="20-02-2019 ?? 9:04:30"/>
    <x v="12"/>
    <x v="26"/>
    <x v="1"/>
    <x v="0"/>
    <s v="dry"/>
    <n v="873.26196085000004"/>
    <s v="O2"/>
    <n v="22.24"/>
    <n v="0.21299999999999999"/>
    <n v="220"/>
    <n v="710.14499999999998"/>
    <x v="1"/>
    <s v="Photo"/>
    <n v="0.89346000000000003"/>
    <n v="16.167000000000002"/>
    <n v="15.02"/>
    <n v="19.998999999999999"/>
    <n v="203.16200000000001"/>
    <n v="90"/>
    <n v="503.16199999999998"/>
    <n v="4063.2429999999999"/>
    <n v="5079.0540000000001"/>
    <n v="5.0739999999999998"/>
    <n v="92.823999999999998"/>
    <n v="29.995000000000001"/>
    <x v="1"/>
    <n v="48.256999999999998"/>
    <x v="0"/>
    <x v="1"/>
    <n v="405"/>
    <n v="499.89"/>
    <n v="109.157"/>
    <x v="2"/>
    <s v="Etching"/>
    <x v="271"/>
    <n v="1464"/>
    <n v="3647"/>
    <n v="5691"/>
    <m/>
    <n v="71.013999999999996"/>
    <s v="Si"/>
    <n v="51.77"/>
    <n v="1.044"/>
    <x v="2"/>
    <x v="0"/>
    <n v="1.137768E+16"/>
    <n v="1.098086E+17"/>
    <n v="6.62659E+17"/>
    <n v="3.005251E+17"/>
    <n v="5.999979E+17"/>
    <n v="32301.208999999999"/>
    <n v="0.01"/>
    <n v="104.42400000000001"/>
    <n v="909"/>
    <n v="157"/>
    <n v="150"/>
    <x v="12"/>
    <s v="none"/>
    <n v="15.38461538"/>
    <x v="22"/>
  </r>
  <r>
    <n v="510"/>
    <x v="433"/>
    <s v="21-02-2019 ?? 9:04:30"/>
    <x v="13"/>
    <x v="9"/>
    <x v="1"/>
    <x v="0"/>
    <s v="dry"/>
    <n v="875.15217541000004"/>
    <s v="O2"/>
    <n v="22.42"/>
    <n v="0.22700000000000001"/>
    <n v="234"/>
    <n v="723.89599999999996"/>
    <x v="1"/>
    <s v="Photo"/>
    <n v="1.6107899999999999"/>
    <n v="17.474"/>
    <n v="14.98"/>
    <n v="20.001000000000001"/>
    <n v="196.59899999999999"/>
    <n v="90"/>
    <n v="496.59899999999999"/>
    <n v="3931.9789999999998"/>
    <n v="4914.9740000000002"/>
    <n v="4.9210000000000003"/>
    <n v="90.03"/>
    <n v="29.997"/>
    <x v="1"/>
    <n v="48.183"/>
    <x v="0"/>
    <x v="1"/>
    <n v="405"/>
    <n v="514.69600000000003"/>
    <n v="109.54300000000001"/>
    <x v="2"/>
    <s v="Etching"/>
    <x v="63"/>
    <n v="1624"/>
    <n v="3687"/>
    <n v="5744"/>
    <m/>
    <n v="72.39"/>
    <s v="Si"/>
    <n v="51.761000000000003"/>
    <n v="1.044"/>
    <x v="2"/>
    <x v="0"/>
    <n v="1.108048E+16"/>
    <n v="2.023434E+16"/>
    <n v="4.483761E+17"/>
    <n v="2.996603E+17"/>
    <n v="5.999989E+17"/>
    <n v="32051.147000000001"/>
    <n v="0.01"/>
    <n v="104.40300000000001"/>
    <n v="861"/>
    <n v="157"/>
    <n v="300"/>
    <x v="2"/>
    <s v="[['Edge-Loc']]"/>
    <n v="21.013133209999999"/>
    <x v="22"/>
  </r>
  <r>
    <n v="518"/>
    <x v="434"/>
    <s v="22-02-2019 ?? 9:04:30"/>
    <x v="28"/>
    <x v="10"/>
    <x v="1"/>
    <x v="0"/>
    <s v="dry"/>
    <n v="874.93448897999997"/>
    <s v="O2"/>
    <n v="22.48"/>
    <n v="0.22500000000000001"/>
    <n v="232"/>
    <n v="721.65800000000002"/>
    <x v="1"/>
    <s v="Photo"/>
    <n v="0.51517999999999997"/>
    <n v="16.395"/>
    <n v="15.074999999999999"/>
    <n v="20.006"/>
    <n v="201.005"/>
    <n v="89.998999999999995"/>
    <n v="501.005"/>
    <n v="4020.1019999999999"/>
    <n v="5025.1279999999997"/>
    <n v="5.0279999999999996"/>
    <n v="91.721000000000004"/>
    <n v="29.99"/>
    <x v="1"/>
    <n v="52.716999999999999"/>
    <x v="0"/>
    <x v="1"/>
    <n v="405"/>
    <n v="506.42899999999997"/>
    <n v="110.82"/>
    <x v="2"/>
    <s v="Etching"/>
    <x v="16"/>
    <n v="1485"/>
    <n v="3668"/>
    <n v="5744"/>
    <m/>
    <n v="72.165999999999997"/>
    <s v="Si"/>
    <n v="52.621000000000002"/>
    <n v="1.0660000000000001"/>
    <x v="2"/>
    <x v="0"/>
    <n v="1.483133E+16"/>
    <n v="8057589000000000"/>
    <n v="160678728647"/>
    <n v="2.990721E+17"/>
    <n v="6.000012E+17"/>
    <n v="32474.776999999998"/>
    <n v="0.01"/>
    <n v="106.55200000000001"/>
    <n v="860"/>
    <n v="160"/>
    <n v="129"/>
    <x v="13"/>
    <s v="none"/>
    <n v="9.5684802999999992"/>
    <x v="22"/>
  </r>
  <r>
    <n v="527"/>
    <x v="435"/>
    <s v="23-02-2019 ?? 9:04:30"/>
    <x v="14"/>
    <x v="10"/>
    <x v="1"/>
    <x v="0"/>
    <s v="wet"/>
    <n v="1279.2192299999999"/>
    <s v="H2O"/>
    <n v="45.05"/>
    <n v="0.216"/>
    <n v="23"/>
    <n v="717.16300000000001"/>
    <x v="1"/>
    <s v="Photo"/>
    <n v="1.0143500000000001"/>
    <n v="10.667999999999999"/>
    <n v="14.957000000000001"/>
    <n v="19.998000000000001"/>
    <n v="197.37299999999999"/>
    <n v="90"/>
    <n v="497.37299999999999"/>
    <n v="3947.46"/>
    <n v="4934.3249999999998"/>
    <n v="4.9340000000000002"/>
    <n v="89.801000000000002"/>
    <n v="29.997"/>
    <x v="1"/>
    <n v="64.86"/>
    <x v="0"/>
    <x v="1"/>
    <n v="405"/>
    <n v="521.64200000000005"/>
    <n v="107.241"/>
    <x v="2"/>
    <s v="Etching"/>
    <x v="100"/>
    <n v="1417"/>
    <n v="3649"/>
    <n v="5726"/>
    <m/>
    <n v="71.715999999999994"/>
    <s v="Si"/>
    <n v="50.981999999999999"/>
    <n v="1.0249999999999999"/>
    <x v="2"/>
    <x v="0"/>
    <n v="2.069253E+16"/>
    <n v="1868734000000000"/>
    <n v="5.448368E+17"/>
    <n v="2.999353E+17"/>
    <n v="6.000003E+17"/>
    <n v="32542.845000000001"/>
    <n v="0.01"/>
    <n v="102.455"/>
    <n v="906"/>
    <n v="154"/>
    <n v="93"/>
    <x v="3"/>
    <s v="none"/>
    <n v="24.577861160000001"/>
    <x v="22"/>
  </r>
  <r>
    <n v="535"/>
    <x v="436"/>
    <s v="24-02-2019 ?? 9:04:30"/>
    <x v="29"/>
    <x v="11"/>
    <x v="1"/>
    <x v="0"/>
    <s v="wet"/>
    <n v="1275.2006133"/>
    <s v="H2O"/>
    <n v="45.26"/>
    <n v="0.22500000000000001"/>
    <n v="32"/>
    <n v="719.26499999999999"/>
    <x v="1"/>
    <s v="Photo"/>
    <n v="1.2775700000000001"/>
    <n v="15.464"/>
    <n v="15.04"/>
    <n v="19.995999999999999"/>
    <n v="197.64699999999999"/>
    <n v="90"/>
    <n v="497.64699999999999"/>
    <n v="3952.9349999999999"/>
    <n v="4941.1689999999999"/>
    <n v="4.9420000000000002"/>
    <n v="89.843000000000004"/>
    <n v="29.998000000000001"/>
    <x v="1"/>
    <n v="48.058999999999997"/>
    <x v="0"/>
    <x v="1"/>
    <n v="405"/>
    <n v="510.959"/>
    <n v="109.34699999999999"/>
    <x v="2"/>
    <s v="Etching"/>
    <x v="223"/>
    <n v="1476"/>
    <n v="3655"/>
    <n v="5716"/>
    <m/>
    <n v="71.927000000000007"/>
    <s v="Si"/>
    <n v="51.814"/>
    <n v="1.0449999999999999"/>
    <x v="2"/>
    <x v="0"/>
    <n v="1.065457E+16"/>
    <n v="79187560000000"/>
    <n v="256269300000000"/>
    <n v="3.001302E+17"/>
    <n v="5.999995E+17"/>
    <n v="32572.985000000001"/>
    <n v="0.01"/>
    <n v="104.536"/>
    <n v="903"/>
    <n v="157"/>
    <n v="123"/>
    <x v="14"/>
    <s v="none"/>
    <n v="19.136960599999998"/>
    <x v="22"/>
  </r>
  <r>
    <n v="544"/>
    <x v="437"/>
    <s v="25-02-2019 ?? 9:04:30"/>
    <x v="15"/>
    <x v="20"/>
    <x v="1"/>
    <x v="0"/>
    <s v="wet"/>
    <n v="1268.3337810999999"/>
    <s v="H2O"/>
    <n v="44.53"/>
    <n v="0.191"/>
    <n v="-2"/>
    <n v="686.53"/>
    <x v="1"/>
    <s v="Photo"/>
    <n v="0.84653"/>
    <n v="19.690000000000001"/>
    <n v="15.132"/>
    <n v="19.997"/>
    <n v="199.721"/>
    <n v="90.001000000000005"/>
    <n v="499.721"/>
    <n v="3994.4229999999998"/>
    <n v="4993.0290000000005"/>
    <n v="5.0019999999999998"/>
    <n v="91.85"/>
    <n v="29.995999999999999"/>
    <x v="1"/>
    <n v="23.047000000000001"/>
    <x v="0"/>
    <x v="2"/>
    <n v="365"/>
    <n v="466.95400000000001"/>
    <n v="105.637"/>
    <x v="2"/>
    <s v="Etching"/>
    <x v="272"/>
    <n v="1278"/>
    <n v="3609"/>
    <n v="5691"/>
    <m/>
    <n v="68.653000000000006"/>
    <s v="Si"/>
    <n v="50.195999999999998"/>
    <n v="1.0049999999999999"/>
    <x v="2"/>
    <x v="0"/>
    <n v="1.694729E+16"/>
    <n v="6.277507E+16"/>
    <n v="45700190000000"/>
    <n v="2.990783E+17"/>
    <n v="5.99999E+17"/>
    <n v="32166.325000000001"/>
    <n v="0.01"/>
    <n v="100.491"/>
    <n v="909"/>
    <n v="151"/>
    <n v="9"/>
    <x v="4"/>
    <s v="none"/>
    <n v="15.00938086"/>
    <x v="22"/>
  </r>
  <r>
    <n v="551"/>
    <x v="438"/>
    <s v="26-02-2019 ?? 9:04:30"/>
    <x v="30"/>
    <x v="17"/>
    <x v="1"/>
    <x v="0"/>
    <s v="wet"/>
    <n v="1282.3930143"/>
    <s v="H2O"/>
    <n v="44.58"/>
    <n v="0.218"/>
    <n v="25"/>
    <n v="719.65800000000002"/>
    <x v="1"/>
    <s v="Photo"/>
    <n v="0.93562999999999996"/>
    <n v="11.048"/>
    <n v="15.012"/>
    <n v="20"/>
    <n v="200.328"/>
    <n v="90"/>
    <n v="500.32799999999997"/>
    <n v="4006.5619999999999"/>
    <n v="5008.2020000000002"/>
    <n v="4.9989999999999997"/>
    <n v="91.835999999999999"/>
    <n v="30.004999999999999"/>
    <x v="1"/>
    <n v="24.693999999999999"/>
    <x v="0"/>
    <x v="2"/>
    <n v="365"/>
    <n v="474.72399999999999"/>
    <n v="105.02800000000001"/>
    <x v="2"/>
    <s v="Etching"/>
    <x v="273"/>
    <n v="1490"/>
    <n v="3656"/>
    <n v="5741"/>
    <m/>
    <n v="71.965999999999994"/>
    <s v="Si"/>
    <n v="50.228000000000002"/>
    <n v="1.006"/>
    <x v="2"/>
    <x v="0"/>
    <n v="1.985531E+16"/>
    <n v="1.589177E+17"/>
    <n v="1.016726E+18"/>
    <n v="3.006262E+17"/>
    <n v="6E+17"/>
    <n v="32255.475999999999"/>
    <n v="0.01"/>
    <n v="100.571"/>
    <n v="904"/>
    <n v="151"/>
    <n v="138"/>
    <x v="15"/>
    <s v="none"/>
    <n v="19.512195120000001"/>
    <x v="22"/>
  </r>
  <r>
    <n v="558"/>
    <x v="439"/>
    <s v="27-02-2019 ?? 9:04:30"/>
    <x v="16"/>
    <x v="14"/>
    <x v="1"/>
    <x v="0"/>
    <s v="wet"/>
    <n v="1276.974453"/>
    <s v="H2O"/>
    <n v="44.59"/>
    <n v="0.214"/>
    <n v="21"/>
    <n v="717.23199999999997"/>
    <x v="1"/>
    <s v="Photo"/>
    <n v="0.88236999999999999"/>
    <n v="14.016"/>
    <n v="15.092000000000001"/>
    <n v="20.001000000000001"/>
    <n v="203.721"/>
    <n v="90.001000000000005"/>
    <n v="503.721"/>
    <n v="4074.4259999999999"/>
    <n v="5093.0320000000002"/>
    <n v="5.0960000000000001"/>
    <n v="93.926000000000002"/>
    <n v="29.992999999999999"/>
    <x v="1"/>
    <n v="26.291"/>
    <x v="0"/>
    <x v="2"/>
    <n v="365"/>
    <n v="462.01400000000001"/>
    <n v="106.754"/>
    <x v="2"/>
    <s v="Etching"/>
    <x v="274"/>
    <n v="1392"/>
    <n v="3640"/>
    <n v="5710"/>
    <m/>
    <n v="71.722999999999999"/>
    <s v="Si"/>
    <n v="50.783999999999999"/>
    <n v="1.02"/>
    <x v="2"/>
    <x v="0"/>
    <n v="1.461826E+16"/>
    <n v="8021335000000000"/>
    <n v="7.300844E+17"/>
    <n v="2.982443E+17"/>
    <n v="5.999991E+17"/>
    <n v="32341.75"/>
    <n v="0.01"/>
    <n v="101.961"/>
    <n v="913"/>
    <n v="153"/>
    <n v="18"/>
    <x v="5"/>
    <s v="none"/>
    <n v="18.01125704"/>
    <x v="22"/>
  </r>
  <r>
    <n v="565"/>
    <x v="440"/>
    <s v="27-02-2019 ?? 9:04:30"/>
    <x v="16"/>
    <x v="7"/>
    <x v="1"/>
    <x v="0"/>
    <s v="wet"/>
    <n v="1273.038761"/>
    <s v="H2O"/>
    <n v="44.97"/>
    <n v="0.22"/>
    <n v="27"/>
    <n v="713.61"/>
    <x v="1"/>
    <s v="Photo"/>
    <n v="0.91685000000000005"/>
    <n v="15.457000000000001"/>
    <n v="15.015000000000001"/>
    <n v="20"/>
    <n v="205.405"/>
    <n v="90"/>
    <n v="505.40499999999997"/>
    <n v="4108.098"/>
    <n v="5135.1229999999996"/>
    <n v="5.1260000000000003"/>
    <n v="94.168000000000006"/>
    <n v="29.991"/>
    <x v="1"/>
    <n v="36.024999999999999"/>
    <x v="0"/>
    <x v="2"/>
    <n v="365"/>
    <n v="469.93"/>
    <n v="107.441"/>
    <x v="2"/>
    <s v="Etching"/>
    <x v="275"/>
    <n v="1477"/>
    <n v="3656"/>
    <n v="5699"/>
    <m/>
    <n v="71.361000000000004"/>
    <s v="Si"/>
    <n v="51.057000000000002"/>
    <n v="1.026"/>
    <x v="2"/>
    <x v="0"/>
    <n v="1.190318E+16"/>
    <n v="4.357319E+16"/>
    <n v="3.469009E+16"/>
    <n v="2.983684E+17"/>
    <n v="6.000022E+17"/>
    <n v="32254.026000000002"/>
    <n v="0.01"/>
    <n v="102.642"/>
    <n v="868"/>
    <n v="154"/>
    <n v="108"/>
    <x v="5"/>
    <s v="none"/>
    <n v="14.446529079999999"/>
    <x v="22"/>
  </r>
  <r>
    <n v="296"/>
    <x v="441"/>
    <s v="17-02-2019 ?? 9:04:30"/>
    <x v="0"/>
    <x v="3"/>
    <x v="1"/>
    <x v="0"/>
    <s v="dry"/>
    <n v="1098.1779675"/>
    <s v="O2"/>
    <n v="29.05"/>
    <n v="0.216"/>
    <n v="149"/>
    <n v="703.59500000000003"/>
    <x v="1"/>
    <s v="Photo"/>
    <n v="1.0132699999999999"/>
    <n v="18.210999999999999"/>
    <n v="15.006"/>
    <n v="20.001000000000001"/>
    <n v="197.70699999999999"/>
    <n v="90"/>
    <n v="503.15800000000002"/>
    <n v="4047.5410000000002"/>
    <n v="4947.6360000000004"/>
    <n v="5.0279999999999996"/>
    <n v="94.355000000000004"/>
    <n v="29.997"/>
    <x v="2"/>
    <n v="27.332999999999998"/>
    <x v="0"/>
    <x v="0"/>
    <n v="365"/>
    <n v="516.803"/>
    <n v="110.24"/>
    <x v="0"/>
    <s v="Etching"/>
    <x v="149"/>
    <n v="1484"/>
    <n v="3674"/>
    <n v="5733"/>
    <m/>
    <n v="72.593000000000004"/>
    <s v="Si"/>
    <n v="50.252000000000002"/>
    <n v="1.024"/>
    <x v="0"/>
    <x v="0"/>
    <n v="1.261232E+16"/>
    <n v="1.114255E+17"/>
    <n v="6.0035E+17"/>
    <n v="3.029654E+17"/>
    <n v="6.000011E+17"/>
    <n v="30953.888999999999"/>
    <n v="0.01"/>
    <n v="104.291"/>
    <n v="897"/>
    <n v="152"/>
    <n v="104"/>
    <x v="0"/>
    <s v="none"/>
    <m/>
    <x v="23"/>
  </r>
  <r>
    <n v="312"/>
    <x v="442"/>
    <s v="19-02-2019 ?? 9:04:30"/>
    <x v="1"/>
    <x v="10"/>
    <x v="1"/>
    <x v="0"/>
    <s v="wet"/>
    <n v="1094.8534411000001"/>
    <s v="O2"/>
    <n v="38.6"/>
    <n v="0.21299999999999999"/>
    <n v="241"/>
    <n v="714.84"/>
    <x v="1"/>
    <s v="Photo"/>
    <n v="1.9311700000000001"/>
    <n v="15.632"/>
    <n v="14.885"/>
    <n v="19.994"/>
    <n v="202.28100000000001"/>
    <n v="90.001000000000005"/>
    <n v="500.916"/>
    <n v="4075.85"/>
    <n v="4960.1279999999997"/>
    <n v="5.0129999999999999"/>
    <n v="91.215000000000003"/>
    <n v="29.992999999999999"/>
    <x v="2"/>
    <n v="54.002000000000002"/>
    <x v="0"/>
    <x v="0"/>
    <n v="436"/>
    <n v="510.57299999999998"/>
    <n v="106.878"/>
    <x v="0"/>
    <s v="Etching"/>
    <x v="151"/>
    <n v="1551"/>
    <n v="3677"/>
    <n v="5713"/>
    <m/>
    <n v="70.108999999999995"/>
    <s v="Si"/>
    <n v="50.146999999999998"/>
    <n v="1.05"/>
    <x v="0"/>
    <x v="0"/>
    <n v="8872741000000000"/>
    <n v="1.595011E+17"/>
    <n v="5.291205E+17"/>
    <n v="2.995955E+17"/>
    <n v="6E+17"/>
    <n v="31251.878000000001"/>
    <n v="0.01"/>
    <n v="101.44199999999999"/>
    <n v="878"/>
    <n v="157"/>
    <n v="181"/>
    <x v="1"/>
    <s v="none"/>
    <m/>
    <x v="23"/>
  </r>
  <r>
    <n v="329"/>
    <x v="443"/>
    <s v="21-02-2019 ?? 9:04:30"/>
    <x v="2"/>
    <x v="17"/>
    <x v="1"/>
    <x v="0"/>
    <s v="dry"/>
    <n v="1029.098935"/>
    <s v="H2O"/>
    <n v="25.43"/>
    <n v="0.19800000000000001"/>
    <n v="128"/>
    <n v="703.16800000000001"/>
    <x v="1"/>
    <s v="Photo"/>
    <n v="1.2127699999999999"/>
    <n v="14.994"/>
    <n v="15.000999999999999"/>
    <n v="20.007000000000001"/>
    <n v="197.12100000000001"/>
    <n v="89.998000000000005"/>
    <n v="496.88900000000001"/>
    <n v="3964.71"/>
    <n v="5077.4690000000001"/>
    <n v="5.0330000000000004"/>
    <n v="91.337999999999994"/>
    <n v="29.992999999999999"/>
    <x v="2"/>
    <n v="21.792999999999999"/>
    <x v="0"/>
    <x v="2"/>
    <n v="436"/>
    <n v="577.16800000000001"/>
    <n v="108.003"/>
    <x v="0"/>
    <s v="Etching"/>
    <x v="276"/>
    <n v="1558"/>
    <n v="3663"/>
    <n v="5722"/>
    <m/>
    <n v="68.849999999999994"/>
    <s v="Si"/>
    <n v="51.052999999999997"/>
    <n v="1.0640000000000001"/>
    <x v="0"/>
    <x v="0"/>
    <n v="1.129598E+16"/>
    <n v="7.232256E+16"/>
    <n v="7.255184E+17"/>
    <n v="2.998998E+17"/>
    <n v="5.999975E+17"/>
    <n v="31560.731"/>
    <n v="0.01"/>
    <n v="105.84099999999999"/>
    <n v="875"/>
    <n v="154"/>
    <n v="93"/>
    <x v="2"/>
    <s v="none"/>
    <m/>
    <x v="23"/>
  </r>
  <r>
    <n v="347"/>
    <x v="444"/>
    <s v="23-02-2019 ?? 9:04:30"/>
    <x v="3"/>
    <x v="6"/>
    <x v="1"/>
    <x v="0"/>
    <s v="wet"/>
    <n v="1058.1020128"/>
    <s v="H2O"/>
    <n v="32.520000000000003"/>
    <n v="0.21"/>
    <n v="95"/>
    <n v="702.73"/>
    <x v="1"/>
    <s v="Photo"/>
    <n v="1.37233"/>
    <n v="18.484999999999999"/>
    <n v="15.097"/>
    <n v="20.004999999999999"/>
    <n v="195.839"/>
    <n v="90"/>
    <n v="498.089"/>
    <n v="4068.1819999999998"/>
    <n v="4862.9809999999998"/>
    <n v="5.0410000000000004"/>
    <n v="91.492999999999995"/>
    <n v="29.997"/>
    <x v="2"/>
    <n v="51.17"/>
    <x v="0"/>
    <x v="2"/>
    <n v="436"/>
    <n v="483.86700000000002"/>
    <n v="106.947"/>
    <x v="0"/>
    <s v="Etching"/>
    <x v="33"/>
    <n v="1438"/>
    <n v="3638"/>
    <n v="5720"/>
    <m/>
    <n v="72.414000000000001"/>
    <s v="Si"/>
    <n v="50.402000000000001"/>
    <n v="1.042"/>
    <x v="0"/>
    <x v="0"/>
    <n v="1.445783E+16"/>
    <n v="1.711112E+17"/>
    <n v="6.845002E+17"/>
    <n v="3.006714E+17"/>
    <n v="5.999997E+17"/>
    <n v="31073.304"/>
    <n v="0.01"/>
    <n v="104.04600000000001"/>
    <n v="894"/>
    <n v="155"/>
    <n v="79"/>
    <x v="3"/>
    <s v="none"/>
    <n v="22.701688560000001"/>
    <x v="23"/>
  </r>
  <r>
    <n v="362"/>
    <x v="445"/>
    <s v="24-02-2019 ?? 9:04:30"/>
    <x v="20"/>
    <x v="21"/>
    <x v="1"/>
    <x v="0"/>
    <s v="dry"/>
    <n v="1247.5975019"/>
    <s v="H2O"/>
    <n v="37.04"/>
    <n v="0.19800000000000001"/>
    <n v="121"/>
    <n v="700.67"/>
    <x v="1"/>
    <s v="Photo"/>
    <n v="1.83202"/>
    <n v="17.925999999999998"/>
    <n v="14.956"/>
    <n v="20.001999999999999"/>
    <n v="203.18100000000001"/>
    <n v="90"/>
    <n v="499.72"/>
    <n v="4069.2620000000002"/>
    <n v="5030.982"/>
    <n v="5.03"/>
    <n v="90.846000000000004"/>
    <n v="29.99"/>
    <x v="2"/>
    <n v="46.061999999999998"/>
    <x v="0"/>
    <x v="0"/>
    <n v="436"/>
    <n v="526.06500000000005"/>
    <n v="108.374"/>
    <x v="0"/>
    <s v="Etching"/>
    <x v="212"/>
    <n v="1415"/>
    <n v="3636"/>
    <n v="5707"/>
    <m/>
    <n v="70.2"/>
    <s v="Si"/>
    <n v="51.514000000000003"/>
    <n v="1.024"/>
    <x v="0"/>
    <x v="0"/>
    <n v="1.173663E+16"/>
    <n v="1.763142E+17"/>
    <n v="6.58742E+17"/>
    <n v="3.001228E+17"/>
    <n v="6.000012E+17"/>
    <n v="31367.451000000001"/>
    <n v="0.01"/>
    <n v="104.953"/>
    <n v="904"/>
    <n v="156"/>
    <n v="82"/>
    <x v="14"/>
    <s v="none"/>
    <n v="16.322701689999999"/>
    <x v="23"/>
  </r>
  <r>
    <n v="379"/>
    <x v="446"/>
    <s v="26-02-2019 ?? 9:04:30"/>
    <x v="21"/>
    <x v="13"/>
    <x v="1"/>
    <x v="0"/>
    <s v="wet"/>
    <n v="1091.3742729000001"/>
    <s v="O2"/>
    <n v="33.229999999999997"/>
    <n v="0.20200000000000001"/>
    <n v="177"/>
    <n v="703.41099999999994"/>
    <x v="1"/>
    <s v="Photo"/>
    <n v="1.17615"/>
    <n v="18.581"/>
    <n v="14.952"/>
    <n v="19.995999999999999"/>
    <n v="202.54"/>
    <n v="90"/>
    <n v="504.95800000000003"/>
    <n v="3929.1280000000002"/>
    <n v="5100.2690000000002"/>
    <n v="4.9569999999999999"/>
    <n v="92.866"/>
    <n v="30"/>
    <x v="2"/>
    <n v="49.29"/>
    <x v="0"/>
    <x v="2"/>
    <n v="436"/>
    <n v="509.17"/>
    <n v="106.669"/>
    <x v="0"/>
    <s v="Etching"/>
    <x v="34"/>
    <n v="1500"/>
    <n v="3664"/>
    <n v="5707"/>
    <m/>
    <n v="69.549000000000007"/>
    <s v="Si"/>
    <n v="50.506999999999998"/>
    <n v="1.048"/>
    <x v="0"/>
    <x v="0"/>
    <n v="2.403938E+16"/>
    <n v="3.604977E+16"/>
    <n v="5.704907E+17"/>
    <n v="2.990649E+17"/>
    <n v="6.000002E+17"/>
    <n v="31925.006000000001"/>
    <n v="0.01"/>
    <n v="102.899"/>
    <n v="889"/>
    <n v="153"/>
    <n v="88"/>
    <x v="15"/>
    <s v="none"/>
    <n v="21.388367729999999"/>
    <x v="23"/>
  </r>
  <r>
    <n v="397"/>
    <x v="447"/>
    <s v="28-02-2019 ?? 9:04:30"/>
    <x v="22"/>
    <x v="2"/>
    <x v="1"/>
    <x v="0"/>
    <s v="wet"/>
    <n v="1043.412176"/>
    <s v="O2"/>
    <n v="25.68"/>
    <n v="0.20200000000000001"/>
    <n v="103"/>
    <n v="719.21"/>
    <x v="1"/>
    <s v="Photo"/>
    <n v="1.43737"/>
    <n v="14.393000000000001"/>
    <n v="15.097"/>
    <n v="19.998999999999999"/>
    <n v="200.49600000000001"/>
    <n v="90"/>
    <n v="499.72"/>
    <n v="4040.384"/>
    <n v="5024.1779999999999"/>
    <n v="5.0709999999999997"/>
    <n v="91.019000000000005"/>
    <n v="30.012"/>
    <x v="2"/>
    <n v="57.72"/>
    <x v="0"/>
    <x v="0"/>
    <n v="436"/>
    <n v="502.315"/>
    <n v="109.01900000000001"/>
    <x v="0"/>
    <s v="Etching"/>
    <x v="277"/>
    <n v="1522"/>
    <n v="3594"/>
    <n v="5732"/>
    <m/>
    <n v="71.881"/>
    <s v="Si"/>
    <n v="51.695"/>
    <n v="1.0089999999999999"/>
    <x v="0"/>
    <x v="0"/>
    <n v="1.327635E+16"/>
    <n v="1.419552E+17"/>
    <n v="3.540232E+17"/>
    <n v="2.988869E+17"/>
    <n v="5.99999E+17"/>
    <n v="31661.887999999999"/>
    <n v="0.01"/>
    <n v="102.524"/>
    <n v="885"/>
    <n v="154"/>
    <n v="59"/>
    <x v="16"/>
    <s v="none"/>
    <n v="17.44840525"/>
    <x v="23"/>
  </r>
  <r>
    <n v="415"/>
    <x v="448"/>
    <s v="02-03-2019 ?? 9:04:30"/>
    <x v="7"/>
    <x v="3"/>
    <x v="1"/>
    <x v="0"/>
    <s v="wet"/>
    <n v="1176.5400752"/>
    <s v="H2O"/>
    <n v="21.07"/>
    <n v="0.21299999999999999"/>
    <n v="107"/>
    <n v="709.60900000000004"/>
    <x v="1"/>
    <s v="Photo"/>
    <n v="1.4292800000000001"/>
    <n v="15.651999999999999"/>
    <n v="14.993"/>
    <n v="20.010000000000002"/>
    <n v="198.93"/>
    <n v="90.001000000000005"/>
    <n v="499.94099999999997"/>
    <n v="3983.69"/>
    <n v="5152.5429999999997"/>
    <n v="5.0170000000000003"/>
    <n v="91.355999999999995"/>
    <n v="29.995000000000001"/>
    <x v="2"/>
    <n v="40.811999999999998"/>
    <x v="0"/>
    <x v="0"/>
    <n v="365"/>
    <n v="489.18"/>
    <n v="107.39100000000001"/>
    <x v="0"/>
    <s v="Etching"/>
    <x v="278"/>
    <n v="1395"/>
    <n v="3642"/>
    <n v="5737"/>
    <m/>
    <n v="69.701999999999998"/>
    <s v="Si"/>
    <n v="50.383000000000003"/>
    <n v="1.0680000000000001"/>
    <x v="0"/>
    <x v="0"/>
    <n v="8189794000000000"/>
    <n v="7.541628E+16"/>
    <n v="8.469825E+17"/>
    <n v="2.989893E+17"/>
    <n v="5.999999E+17"/>
    <n v="31559.580999999998"/>
    <n v="0.01"/>
    <n v="101.5"/>
    <n v="909"/>
    <n v="154"/>
    <n v="53"/>
    <x v="7"/>
    <s v="none"/>
    <n v="18.574108819999999"/>
    <x v="23"/>
  </r>
  <r>
    <n v="431"/>
    <x v="449"/>
    <s v="04-03-2019 ?? 9:04:30"/>
    <x v="8"/>
    <x v="22"/>
    <x v="1"/>
    <x v="0"/>
    <s v="wet"/>
    <n v="1077.0747113"/>
    <s v="H2O"/>
    <n v="37.22"/>
    <n v="0.2"/>
    <n v="181"/>
    <n v="700.92200000000003"/>
    <x v="1"/>
    <s v="Photo"/>
    <n v="1.32233"/>
    <n v="15.02"/>
    <n v="15.101000000000001"/>
    <n v="19.989999999999998"/>
    <n v="199.75700000000001"/>
    <n v="90"/>
    <n v="497.10199999999998"/>
    <n v="4129.0640000000003"/>
    <n v="5013.1360000000004"/>
    <n v="4.9320000000000004"/>
    <n v="90.44"/>
    <n v="30.006"/>
    <x v="2"/>
    <n v="66.126000000000005"/>
    <x v="0"/>
    <x v="1"/>
    <n v="436"/>
    <n v="513.14800000000002"/>
    <n v="108.349"/>
    <x v="0"/>
    <s v="Etching"/>
    <x v="110"/>
    <n v="1688"/>
    <n v="3683"/>
    <n v="5698"/>
    <m/>
    <n v="70.334999999999994"/>
    <s v="Si"/>
    <n v="51.531999999999996"/>
    <n v="1.0229999999999999"/>
    <x v="0"/>
    <x v="0"/>
    <n v="1.057421E+16"/>
    <n v="6.32867E+16"/>
    <n v="5.167672E+17"/>
    <n v="3.023798E+17"/>
    <n v="6.000003E+17"/>
    <n v="31494.284"/>
    <n v="0.01"/>
    <n v="104.617"/>
    <n v="891"/>
    <n v="157"/>
    <n v="159"/>
    <x v="8"/>
    <s v="none"/>
    <n v="20.0750469"/>
    <x v="23"/>
  </r>
  <r>
    <n v="447"/>
    <x v="450"/>
    <s v="06-03-2019 ?? 9:04:30"/>
    <x v="9"/>
    <x v="14"/>
    <x v="1"/>
    <x v="0"/>
    <s v="dry"/>
    <n v="870.14308010000002"/>
    <s v="O2"/>
    <n v="22.15"/>
    <n v="0.188"/>
    <n v="195"/>
    <n v="688.45799999999997"/>
    <x v="1"/>
    <s v="Photo"/>
    <n v="0.96984999999999999"/>
    <n v="16.96"/>
    <n v="14.94"/>
    <n v="20.001999999999999"/>
    <n v="205.26599999999999"/>
    <n v="90.001000000000005"/>
    <n v="505.26600000000002"/>
    <n v="4105.3280000000004"/>
    <n v="5131.66"/>
    <n v="5.1189999999999998"/>
    <n v="93.795000000000002"/>
    <n v="29.99"/>
    <x v="2"/>
    <n v="25.657"/>
    <x v="0"/>
    <x v="0"/>
    <n v="436"/>
    <n v="542.76700000000005"/>
    <n v="106.535"/>
    <x v="0"/>
    <s v="Etching"/>
    <x v="279"/>
    <n v="1370"/>
    <n v="3614"/>
    <n v="5683"/>
    <m/>
    <n v="68.846000000000004"/>
    <s v="Si"/>
    <n v="49.99"/>
    <n v="1"/>
    <x v="0"/>
    <x v="0"/>
    <n v="1.708263E+16"/>
    <n v="3660631000000000"/>
    <n v="2472711000000000"/>
    <n v="2.997869E+17"/>
    <n v="5.999991E+17"/>
    <n v="32203.258000000002"/>
    <n v="0.01"/>
    <n v="99.974999999999994"/>
    <n v="912"/>
    <n v="150"/>
    <n v="48"/>
    <x v="9"/>
    <s v="none"/>
    <n v="17.82363977"/>
    <x v="23"/>
  </r>
  <r>
    <n v="462"/>
    <x v="451"/>
    <s v="07-03-2019 ?? 9:04:30"/>
    <x v="25"/>
    <x v="7"/>
    <x v="1"/>
    <x v="0"/>
    <s v="dry"/>
    <n v="871.55135346999998"/>
    <s v="O2"/>
    <n v="22.16"/>
    <n v="0.21199999999999999"/>
    <n v="219"/>
    <n v="709.08500000000004"/>
    <x v="1"/>
    <s v="Photo"/>
    <n v="0.96179000000000003"/>
    <n v="17.103000000000002"/>
    <n v="14.936999999999999"/>
    <n v="20"/>
    <n v="204.44800000000001"/>
    <n v="90"/>
    <n v="504.44799999999998"/>
    <n v="4088.9580000000001"/>
    <n v="5111.1980000000003"/>
    <n v="5.1219999999999999"/>
    <n v="93.573999999999998"/>
    <n v="29.997"/>
    <x v="2"/>
    <n v="32.084000000000003"/>
    <x v="0"/>
    <x v="0"/>
    <n v="436"/>
    <n v="544.71"/>
    <n v="109.136"/>
    <x v="0"/>
    <s v="Etching"/>
    <x v="251"/>
    <n v="1369"/>
    <n v="3629"/>
    <n v="5722"/>
    <m/>
    <n v="70.909000000000006"/>
    <s v="Si"/>
    <n v="51.424999999999997"/>
    <n v="1.036"/>
    <x v="0"/>
    <x v="0"/>
    <n v="1.233962E+16"/>
    <n v="8.017102E+16"/>
    <n v="8.918399E+16"/>
    <n v="2.990972E+17"/>
    <n v="6.000008E+17"/>
    <n v="32299.205999999998"/>
    <n v="0.01"/>
    <n v="103.562"/>
    <n v="924"/>
    <n v="155"/>
    <n v="18"/>
    <x v="19"/>
    <s v="none"/>
    <n v="16.697936210000002"/>
    <x v="23"/>
  </r>
  <r>
    <n v="477"/>
    <x v="452"/>
    <s v="17-02-2019 ?? 9:04:30"/>
    <x v="26"/>
    <x v="1"/>
    <x v="1"/>
    <x v="0"/>
    <s v="dry"/>
    <n v="871.58614566000006"/>
    <s v="O2"/>
    <n v="22.11"/>
    <n v="0.21299999999999999"/>
    <n v="220"/>
    <n v="709.78300000000002"/>
    <x v="1"/>
    <s v="Photo"/>
    <n v="0.89305000000000001"/>
    <n v="16.416"/>
    <n v="15.048"/>
    <n v="19.998999999999999"/>
    <n v="202.273"/>
    <n v="90.001000000000005"/>
    <n v="502.27300000000002"/>
    <n v="4045.4609999999998"/>
    <n v="5056.8270000000002"/>
    <n v="5.0590000000000002"/>
    <n v="92.488"/>
    <n v="30.006"/>
    <x v="2"/>
    <n v="31.024000000000001"/>
    <x v="0"/>
    <x v="0"/>
    <n v="436"/>
    <n v="552.42899999999997"/>
    <n v="108.708"/>
    <x v="0"/>
    <s v="Etching"/>
    <x v="102"/>
    <n v="1413"/>
    <n v="3634"/>
    <n v="5683"/>
    <m/>
    <n v="70.977999999999994"/>
    <s v="Si"/>
    <n v="51.567"/>
    <n v="1.0389999999999999"/>
    <x v="0"/>
    <x v="0"/>
    <n v="1.622339E+16"/>
    <n v="1.396531E+17"/>
    <n v="2.960193E+16"/>
    <n v="2.988304E+17"/>
    <n v="5.999986E+17"/>
    <n v="32299.686000000002"/>
    <n v="0.01"/>
    <n v="103.919"/>
    <n v="920"/>
    <n v="156"/>
    <n v="48"/>
    <x v="0"/>
    <s v="none"/>
    <n v="18.01125704"/>
    <x v="23"/>
  </r>
  <r>
    <n v="494"/>
    <x v="453"/>
    <s v="19-02-2019 ?? 9:04:30"/>
    <x v="27"/>
    <x v="13"/>
    <x v="1"/>
    <x v="0"/>
    <s v="dry"/>
    <n v="872.69734332999997"/>
    <s v="O2"/>
    <n v="22.19"/>
    <n v="0.20799999999999999"/>
    <n v="215"/>
    <n v="704.94100000000003"/>
    <x v="1"/>
    <s v="Photo"/>
    <n v="0.42830000000000001"/>
    <n v="16.509"/>
    <n v="14.97"/>
    <n v="20"/>
    <n v="203.29900000000001"/>
    <n v="89.998999999999995"/>
    <n v="503.29899999999998"/>
    <n v="4065.9789999999998"/>
    <n v="5082.4740000000002"/>
    <n v="5.0860000000000003"/>
    <n v="92.897000000000006"/>
    <n v="30.004000000000001"/>
    <x v="2"/>
    <n v="55.04"/>
    <x v="0"/>
    <x v="1"/>
    <n v="405"/>
    <n v="510.69099999999997"/>
    <n v="109.307"/>
    <x v="0"/>
    <s v="Etching"/>
    <x v="90"/>
    <n v="1367"/>
    <n v="3636"/>
    <n v="5714"/>
    <m/>
    <n v="70.494"/>
    <s v="Si"/>
    <n v="51.884"/>
    <n v="1.0469999999999999"/>
    <x v="0"/>
    <x v="0"/>
    <n v="1.604974E+16"/>
    <n v="1.387716E+17"/>
    <n v="2.801721E+17"/>
    <n v="2.998762E+17"/>
    <n v="5.999994E+17"/>
    <n v="32498.839"/>
    <n v="0.01"/>
    <n v="104.711"/>
    <n v="909"/>
    <n v="157"/>
    <n v="87"/>
    <x v="1"/>
    <s v="none"/>
    <n v="23.639774859999999"/>
    <x v="23"/>
  </r>
  <r>
    <n v="511"/>
    <x v="454"/>
    <s v="21-02-2019 ?? 9:04:30"/>
    <x v="13"/>
    <x v="3"/>
    <x v="1"/>
    <x v="0"/>
    <s v="dry"/>
    <n v="875.15575882999997"/>
    <s v="O2"/>
    <n v="22.41"/>
    <n v="0.22800000000000001"/>
    <n v="235"/>
    <n v="724.61199999999997"/>
    <x v="1"/>
    <s v="Photo"/>
    <n v="1.3957999999999999"/>
    <n v="16.183"/>
    <n v="14.97"/>
    <n v="19.997"/>
    <n v="197.55500000000001"/>
    <n v="90.001000000000005"/>
    <n v="497.55500000000001"/>
    <n v="3951.096"/>
    <n v="4938.87"/>
    <n v="4.9459999999999997"/>
    <n v="90.203000000000003"/>
    <n v="30.001000000000001"/>
    <x v="2"/>
    <n v="53.61"/>
    <x v="0"/>
    <x v="1"/>
    <n v="405"/>
    <n v="506.23700000000002"/>
    <n v="109.43899999999999"/>
    <x v="0"/>
    <s v="Etching"/>
    <x v="129"/>
    <n v="1466"/>
    <n v="3677"/>
    <n v="5707"/>
    <m/>
    <n v="72.460999999999999"/>
    <s v="Si"/>
    <n v="51.859000000000002"/>
    <n v="1.046"/>
    <x v="0"/>
    <x v="0"/>
    <n v="1.745435E+16"/>
    <n v="1029620000000000"/>
    <n v="1398949000000000"/>
    <n v="3.014258E+17"/>
    <n v="5.999992E+17"/>
    <n v="32044.633000000002"/>
    <n v="0.01"/>
    <n v="104.649"/>
    <n v="865"/>
    <n v="157"/>
    <n v="195"/>
    <x v="2"/>
    <s v="[['Random']]"/>
    <n v="51.969981240000003"/>
    <x v="23"/>
  </r>
  <r>
    <n v="528"/>
    <x v="455"/>
    <s v="23-02-2019 ?? 9:04:30"/>
    <x v="14"/>
    <x v="25"/>
    <x v="1"/>
    <x v="0"/>
    <s v="wet"/>
    <n v="1278.2747045000001"/>
    <s v="H2O"/>
    <n v="45.09"/>
    <n v="0.216"/>
    <n v="23"/>
    <n v="712.16399999999999"/>
    <x v="1"/>
    <s v="Photo"/>
    <n v="1.57538"/>
    <n v="19.446000000000002"/>
    <n v="14.994999999999999"/>
    <n v="20"/>
    <n v="197.358"/>
    <n v="90.001000000000005"/>
    <n v="497.358"/>
    <n v="3947.154"/>
    <n v="4933.942"/>
    <n v="4.9359999999999999"/>
    <n v="89.831000000000003"/>
    <n v="30.01"/>
    <x v="2"/>
    <n v="62.975000000000001"/>
    <x v="0"/>
    <x v="1"/>
    <n v="405"/>
    <n v="521.57899999999995"/>
    <n v="107.288"/>
    <x v="0"/>
    <s v="Etching"/>
    <x v="84"/>
    <n v="1420"/>
    <n v="3640"/>
    <n v="5705"/>
    <m/>
    <n v="71.215999999999994"/>
    <s v="Si"/>
    <n v="50.984999999999999"/>
    <n v="1.0249999999999999"/>
    <x v="0"/>
    <x v="0"/>
    <n v="1.851153E+16"/>
    <n v="6.739168E+16"/>
    <n v="8726400000000000"/>
    <n v="2.996645E+17"/>
    <n v="6.000005E+17"/>
    <n v="32527.163"/>
    <n v="0.01"/>
    <n v="102.462"/>
    <n v="906"/>
    <n v="154"/>
    <n v="60"/>
    <x v="3"/>
    <s v="none"/>
    <n v="22.889305820000001"/>
    <x v="23"/>
  </r>
  <r>
    <n v="545"/>
    <x v="456"/>
    <s v="25-02-2019 ?? 9:04:30"/>
    <x v="15"/>
    <x v="11"/>
    <x v="1"/>
    <x v="0"/>
    <s v="wet"/>
    <n v="1274.7521889"/>
    <s v="H2O"/>
    <n v="44.62"/>
    <n v="0.187"/>
    <n v="-6"/>
    <n v="691.16800000000001"/>
    <x v="1"/>
    <s v="Photo"/>
    <n v="0.87234999999999996"/>
    <n v="15.329000000000001"/>
    <n v="14.965999999999999"/>
    <n v="20"/>
    <n v="200.465"/>
    <n v="90"/>
    <n v="500.46499999999997"/>
    <n v="4009.2959999999998"/>
    <n v="5011.62"/>
    <n v="5.0149999999999997"/>
    <n v="92.402000000000001"/>
    <n v="29.992000000000001"/>
    <x v="2"/>
    <n v="29.140999999999998"/>
    <x v="0"/>
    <x v="2"/>
    <n v="365"/>
    <n v="470.815"/>
    <n v="105.863"/>
    <x v="0"/>
    <s v="Etching"/>
    <x v="51"/>
    <n v="1284"/>
    <n v="3613"/>
    <n v="5679"/>
    <m/>
    <n v="69.117000000000004"/>
    <s v="Si"/>
    <n v="50.387999999999998"/>
    <n v="1.01"/>
    <x v="0"/>
    <x v="0"/>
    <n v="1.102079E+16"/>
    <n v="7.875218E+16"/>
    <n v="6.304516E+17"/>
    <n v="2.993458E+17"/>
    <n v="6.000008E+17"/>
    <n v="32454.409"/>
    <n v="0.01"/>
    <n v="100.971"/>
    <n v="910"/>
    <n v="151"/>
    <n v="12"/>
    <x v="4"/>
    <s v="none"/>
    <n v="16.135084429999999"/>
    <x v="23"/>
  </r>
  <r>
    <n v="559"/>
    <x v="457"/>
    <s v="27-02-2019 ?? 9:04:30"/>
    <x v="16"/>
    <x v="6"/>
    <x v="1"/>
    <x v="0"/>
    <s v="wet"/>
    <n v="1267.8030237999999"/>
    <s v="H2O"/>
    <n v="44.6"/>
    <n v="0.21299999999999999"/>
    <n v="20"/>
    <n v="707.91800000000001"/>
    <x v="1"/>
    <s v="Photo"/>
    <n v="0.81828999999999996"/>
    <n v="11.233000000000001"/>
    <n v="14.992000000000001"/>
    <n v="19.998999999999999"/>
    <n v="204.10300000000001"/>
    <n v="90"/>
    <n v="504.10300000000001"/>
    <n v="4082.0650000000001"/>
    <n v="5102.5810000000001"/>
    <n v="5.1050000000000004"/>
    <n v="93.677000000000007"/>
    <n v="30.007000000000001"/>
    <x v="2"/>
    <n v="32.655000000000001"/>
    <x v="0"/>
    <x v="2"/>
    <n v="365"/>
    <n v="472.66300000000001"/>
    <n v="106.438"/>
    <x v="0"/>
    <s v="Etching"/>
    <x v="32"/>
    <n v="1427"/>
    <n v="3641"/>
    <n v="5711"/>
    <m/>
    <n v="70.792000000000002"/>
    <s v="Si"/>
    <n v="50.76"/>
    <n v="1.0189999999999999"/>
    <x v="0"/>
    <x v="0"/>
    <n v="2.060071E+16"/>
    <n v="1.672462E+17"/>
    <n v="1.013292E+18"/>
    <n v="2.983022E+17"/>
    <n v="5.999989E+17"/>
    <n v="32566.296999999999"/>
    <n v="0.01"/>
    <n v="101.899"/>
    <n v="912"/>
    <n v="153"/>
    <n v="126"/>
    <x v="5"/>
    <s v="none"/>
    <n v="14.446529079999999"/>
    <x v="23"/>
  </r>
  <r>
    <n v="304"/>
    <x v="458"/>
    <s v="18-02-2019 ?? 9:04:30"/>
    <x v="17"/>
    <x v="16"/>
    <x v="1"/>
    <x v="0"/>
    <s v="wet"/>
    <n v="910.96412051000004"/>
    <s v="H2O"/>
    <n v="29.1"/>
    <n v="0.215"/>
    <n v="128"/>
    <n v="713.19500000000005"/>
    <x v="1"/>
    <s v="Photo"/>
    <n v="1.88889"/>
    <n v="19.247"/>
    <n v="14.933999999999999"/>
    <n v="19.994"/>
    <n v="201.964"/>
    <n v="90"/>
    <n v="500.25599999999997"/>
    <n v="4021.57"/>
    <n v="5107.3019999999997"/>
    <n v="4.9859999999999998"/>
    <n v="92.897000000000006"/>
    <n v="29.998999999999999"/>
    <x v="2"/>
    <n v="43.808"/>
    <x v="0"/>
    <x v="1"/>
    <n v="365"/>
    <n v="539.40099999999995"/>
    <n v="108.75700000000001"/>
    <x v="1"/>
    <s v="Etching"/>
    <x v="280"/>
    <n v="1462"/>
    <n v="3641"/>
    <n v="5734"/>
    <m/>
    <n v="69.914000000000001"/>
    <s v="Si"/>
    <n v="51.378999999999998"/>
    <n v="1.0369999999999999"/>
    <x v="1"/>
    <x v="0"/>
    <n v="1.132399E+16"/>
    <n v="1.133253E+17"/>
    <n v="-6.93096E+16"/>
    <n v="2.99431E+17"/>
    <n v="6.000005E+17"/>
    <n v="31104.203000000001"/>
    <n v="0.01"/>
    <n v="102.61799999999999"/>
    <n v="923"/>
    <n v="157"/>
    <n v="129"/>
    <x v="11"/>
    <s v="none"/>
    <m/>
    <x v="24"/>
  </r>
  <r>
    <n v="321"/>
    <x v="459"/>
    <s v="20-02-2019 ?? 9:04:30"/>
    <x v="18"/>
    <x v="11"/>
    <x v="1"/>
    <x v="0"/>
    <s v="dry"/>
    <n v="1189.0728617"/>
    <s v="H2O"/>
    <n v="27.33"/>
    <n v="0.20300000000000001"/>
    <n v="145"/>
    <n v="713.77499999999998"/>
    <x v="1"/>
    <s v="Photo"/>
    <n v="0.69938"/>
    <n v="16.544"/>
    <n v="14.976000000000001"/>
    <n v="20.001999999999999"/>
    <n v="195.16200000000001"/>
    <n v="90"/>
    <n v="495.12900000000002"/>
    <n v="4001.9479999999999"/>
    <n v="5009.9679999999998"/>
    <n v="5.0410000000000004"/>
    <n v="89.432000000000002"/>
    <n v="30"/>
    <x v="2"/>
    <n v="39.994"/>
    <x v="0"/>
    <x v="2"/>
    <n v="436"/>
    <n v="573.10799999999995"/>
    <n v="107.33799999999999"/>
    <x v="1"/>
    <s v="Etching"/>
    <x v="22"/>
    <n v="1510"/>
    <n v="3675"/>
    <n v="5717"/>
    <m/>
    <n v="71.39"/>
    <s v="Si"/>
    <n v="51.573"/>
    <n v="1.0389999999999999"/>
    <x v="1"/>
    <x v="0"/>
    <n v="1.097358E+16"/>
    <n v="9.527547E+16"/>
    <n v="4.360309E+17"/>
    <n v="2.989406E+17"/>
    <n v="5.999983E+17"/>
    <n v="30499.847000000002"/>
    <n v="0.01"/>
    <n v="99.311999999999998"/>
    <n v="898"/>
    <n v="153"/>
    <n v="169"/>
    <x v="12"/>
    <s v="none"/>
    <m/>
    <x v="24"/>
  </r>
  <r>
    <n v="338"/>
    <x v="460"/>
    <s v="22-02-2019 ?? 9:04:30"/>
    <x v="19"/>
    <x v="17"/>
    <x v="1"/>
    <x v="0"/>
    <s v="dry"/>
    <n v="1102.2386131000001"/>
    <s v="O2"/>
    <n v="28.76"/>
    <n v="0.20599999999999999"/>
    <n v="19"/>
    <n v="702.59699999999998"/>
    <x v="1"/>
    <s v="Photo"/>
    <n v="1.5377799999999999"/>
    <n v="15.101000000000001"/>
    <n v="15.018000000000001"/>
    <n v="20.001999999999999"/>
    <n v="197.983"/>
    <n v="90.001000000000005"/>
    <n v="500.66500000000002"/>
    <n v="3990.607"/>
    <n v="5003.9560000000001"/>
    <n v="5.1120000000000001"/>
    <n v="91.106999999999999"/>
    <n v="29.994"/>
    <x v="2"/>
    <n v="37.381999999999998"/>
    <x v="0"/>
    <x v="2"/>
    <n v="436"/>
    <n v="492.34899999999999"/>
    <n v="106.902"/>
    <x v="1"/>
    <s v="Etching"/>
    <x v="232"/>
    <n v="1603"/>
    <n v="3630"/>
    <n v="5714"/>
    <m/>
    <n v="71.658000000000001"/>
    <s v="Si"/>
    <n v="51.021999999999998"/>
    <n v="1.01"/>
    <x v="1"/>
    <x v="0"/>
    <n v="1.00145E+16"/>
    <n v="1.483152E+17"/>
    <n v="7.8865E+17"/>
    <n v="2.980352E+17"/>
    <n v="6.000015E+17"/>
    <n v="32246.843000000001"/>
    <n v="0.01"/>
    <n v="104.774"/>
    <n v="907"/>
    <n v="154"/>
    <n v="102"/>
    <x v="13"/>
    <s v="none"/>
    <m/>
    <x v="24"/>
  </r>
  <r>
    <n v="354"/>
    <x v="461"/>
    <s v="23-02-2019 ?? 9:04:30"/>
    <x v="3"/>
    <x v="12"/>
    <x v="1"/>
    <x v="0"/>
    <s v="dry"/>
    <n v="1071.0033373000001"/>
    <s v="H2O"/>
    <n v="43.12"/>
    <n v="0.19500000000000001"/>
    <n v="116"/>
    <n v="711.971"/>
    <x v="1"/>
    <s v="Photo"/>
    <n v="1.7639199999999999"/>
    <n v="14.93"/>
    <n v="14.98"/>
    <n v="20"/>
    <n v="200.739"/>
    <n v="90"/>
    <n v="503.64499999999998"/>
    <n v="4003.558"/>
    <n v="5053.991"/>
    <n v="5.1150000000000002"/>
    <n v="91.418000000000006"/>
    <n v="30.001999999999999"/>
    <x v="2"/>
    <n v="34.302"/>
    <x v="0"/>
    <x v="2"/>
    <n v="405"/>
    <n v="539.55399999999997"/>
    <n v="106.86799999999999"/>
    <x v="1"/>
    <s v="Etching"/>
    <x v="281"/>
    <n v="1449"/>
    <n v="3660"/>
    <n v="5743"/>
    <m/>
    <n v="71.364000000000004"/>
    <s v="Si"/>
    <n v="50.746000000000002"/>
    <n v="1.0389999999999999"/>
    <x v="1"/>
    <x v="0"/>
    <n v="8723082000000000"/>
    <n v="3.869964E+16"/>
    <n v="7.662455E+17"/>
    <n v="2.983475E+17"/>
    <n v="6.000023E+17"/>
    <n v="31458.025000000001"/>
    <n v="0.01"/>
    <n v="102.97"/>
    <n v="904"/>
    <n v="156"/>
    <n v="163"/>
    <x v="3"/>
    <s v="none"/>
    <n v="18.761726079999999"/>
    <x v="24"/>
  </r>
  <r>
    <n v="371"/>
    <x v="462"/>
    <s v="25-02-2019 ?? 9:04:30"/>
    <x v="4"/>
    <x v="24"/>
    <x v="1"/>
    <x v="0"/>
    <s v="dry"/>
    <n v="1091.7579433999999"/>
    <s v="H2O"/>
    <n v="38.409999999999997"/>
    <n v="0.188"/>
    <n v="116"/>
    <n v="708.82500000000005"/>
    <x v="1"/>
    <s v="Photo"/>
    <n v="0.98062000000000005"/>
    <n v="13.182"/>
    <n v="15.061"/>
    <n v="19.994"/>
    <n v="203.10900000000001"/>
    <n v="90"/>
    <n v="499.113"/>
    <n v="4015.297"/>
    <n v="4917.7950000000001"/>
    <n v="5.0369999999999999"/>
    <n v="96.653000000000006"/>
    <n v="30.004999999999999"/>
    <x v="2"/>
    <n v="41.356999999999999"/>
    <x v="0"/>
    <x v="0"/>
    <n v="365"/>
    <n v="491.84500000000003"/>
    <n v="106.955"/>
    <x v="1"/>
    <s v="Etching"/>
    <x v="42"/>
    <n v="1460"/>
    <n v="3659"/>
    <n v="5729"/>
    <m/>
    <n v="71.406000000000006"/>
    <s v="Si"/>
    <n v="50.323999999999998"/>
    <n v="1.0269999999999999"/>
    <x v="1"/>
    <x v="0"/>
    <n v="1.095292E+16"/>
    <n v="7.716403E+16"/>
    <n v="6.641376E+16"/>
    <n v="3.02505E+17"/>
    <n v="5.999991E+17"/>
    <n v="31192.302"/>
    <n v="0.01"/>
    <n v="103.46"/>
    <n v="916"/>
    <n v="154"/>
    <n v="61"/>
    <x v="4"/>
    <s v="none"/>
    <n v="17.44840525"/>
    <x v="24"/>
  </r>
  <r>
    <n v="388"/>
    <x v="463"/>
    <s v="27-02-2019 ?? 9:04:30"/>
    <x v="5"/>
    <x v="13"/>
    <x v="1"/>
    <x v="0"/>
    <s v="wet"/>
    <n v="1045.5936160000001"/>
    <s v="O2"/>
    <n v="34.880000000000003"/>
    <n v="0.21299999999999999"/>
    <n v="167"/>
    <n v="701.71299999999997"/>
    <x v="1"/>
    <s v="Photo"/>
    <n v="1.16231"/>
    <n v="14.337"/>
    <n v="15.006"/>
    <n v="19.994"/>
    <n v="195.762"/>
    <n v="90"/>
    <n v="496.952"/>
    <n v="4022.7260000000001"/>
    <n v="4859.1930000000002"/>
    <n v="5.0259999999999998"/>
    <n v="90.685000000000002"/>
    <n v="30.001999999999999"/>
    <x v="2"/>
    <n v="45.982999999999997"/>
    <x v="0"/>
    <x v="1"/>
    <n v="365"/>
    <n v="500.07100000000003"/>
    <n v="107.785"/>
    <x v="1"/>
    <s v="Etching"/>
    <x v="188"/>
    <n v="1564"/>
    <n v="3655"/>
    <n v="5703"/>
    <m/>
    <n v="70.257000000000005"/>
    <s v="Si"/>
    <n v="50.851999999999997"/>
    <n v="1.0429999999999999"/>
    <x v="1"/>
    <x v="0"/>
    <n v="1.797894E+16"/>
    <n v="1.819986E+17"/>
    <n v="5.510946E+17"/>
    <n v="3.005189E+17"/>
    <n v="5.999976E+17"/>
    <n v="29986.195"/>
    <n v="0.01"/>
    <n v="101.488"/>
    <n v="923"/>
    <n v="155"/>
    <n v="170"/>
    <x v="5"/>
    <s v="none"/>
    <n v="20.262664170000001"/>
    <x v="24"/>
  </r>
  <r>
    <n v="406"/>
    <x v="464"/>
    <s v="01-03-2019 ?? 9:04:30"/>
    <x v="6"/>
    <x v="2"/>
    <x v="1"/>
    <x v="0"/>
    <s v="wet"/>
    <n v="1127.5835106"/>
    <s v="O2"/>
    <n v="36.07"/>
    <n v="0.191"/>
    <n v="98"/>
    <n v="715.37099999999998"/>
    <x v="1"/>
    <s v="Photo"/>
    <n v="1.16778"/>
    <n v="15.909000000000001"/>
    <n v="15.074"/>
    <n v="19.997"/>
    <n v="200.249"/>
    <n v="90.001000000000005"/>
    <n v="499.36099999999999"/>
    <n v="4088.4059999999999"/>
    <n v="5101.54"/>
    <n v="5.04"/>
    <n v="93.135999999999996"/>
    <n v="30.001000000000001"/>
    <x v="2"/>
    <n v="46.902999999999999"/>
    <x v="0"/>
    <x v="2"/>
    <n v="365"/>
    <n v="532.25199999999995"/>
    <n v="105.13200000000001"/>
    <x v="1"/>
    <s v="Etching"/>
    <x v="282"/>
    <n v="1442"/>
    <n v="3636"/>
    <n v="5694"/>
    <m/>
    <n v="71.938999999999993"/>
    <s v="Si"/>
    <n v="50.615000000000002"/>
    <n v="1.038"/>
    <x v="1"/>
    <x v="0"/>
    <n v="1.418532E+16"/>
    <n v="8.728139E+16"/>
    <n v="5.933303E+17"/>
    <n v="2.998643E+17"/>
    <n v="5.999992E+17"/>
    <n v="31446.324000000001"/>
    <n v="0.01"/>
    <n v="102.759"/>
    <n v="882"/>
    <n v="155"/>
    <n v="31"/>
    <x v="6"/>
    <s v="none"/>
    <n v="16.322701689999999"/>
    <x v="24"/>
  </r>
  <r>
    <n v="423"/>
    <x v="465"/>
    <s v="03-03-2019 ?? 9:04:30"/>
    <x v="23"/>
    <x v="10"/>
    <x v="1"/>
    <x v="0"/>
    <s v="dry"/>
    <n v="1151.8702036"/>
    <s v="O2"/>
    <n v="41.86"/>
    <n v="0.20399999999999999"/>
    <n v="149"/>
    <n v="703.33299999999997"/>
    <x v="1"/>
    <s v="Photo"/>
    <n v="1.1790099999999999"/>
    <n v="16.608000000000001"/>
    <n v="14.997999999999999"/>
    <n v="20.004999999999999"/>
    <n v="200.69300000000001"/>
    <n v="90"/>
    <n v="499.62299999999999"/>
    <n v="3949.569"/>
    <n v="4999.2250000000004"/>
    <n v="5.0830000000000002"/>
    <n v="89.245000000000005"/>
    <n v="30.009"/>
    <x v="2"/>
    <n v="24.677"/>
    <x v="0"/>
    <x v="1"/>
    <n v="405"/>
    <n v="500.46600000000001"/>
    <n v="105.36"/>
    <x v="1"/>
    <s v="Etching"/>
    <x v="250"/>
    <n v="1468"/>
    <n v="3649"/>
    <n v="5715"/>
    <m/>
    <n v="70.769000000000005"/>
    <s v="Si"/>
    <n v="50.223999999999997"/>
    <n v="1.04"/>
    <x v="1"/>
    <x v="0"/>
    <n v="8723706000000000"/>
    <n v="1.377158E+17"/>
    <n v="3.739E+17"/>
    <n v="3.012983E+17"/>
    <n v="5.999975E+17"/>
    <n v="32148.267"/>
    <n v="0.01"/>
    <n v="104.398"/>
    <n v="896"/>
    <n v="158"/>
    <n v="85"/>
    <x v="17"/>
    <s v="none"/>
    <n v="18.01125704"/>
    <x v="24"/>
  </r>
  <r>
    <n v="439"/>
    <x v="466"/>
    <s v="05-03-2019 ?? 9:04:30"/>
    <x v="24"/>
    <x v="20"/>
    <x v="1"/>
    <x v="0"/>
    <s v="dry"/>
    <n v="1079.1773101000001"/>
    <s v="O2"/>
    <n v="38.25"/>
    <n v="0.19400000000000001"/>
    <n v="87"/>
    <n v="726.49800000000005"/>
    <x v="1"/>
    <s v="Photo"/>
    <n v="1.3950800000000001"/>
    <n v="15.781000000000001"/>
    <n v="15.101000000000001"/>
    <n v="19.998999999999999"/>
    <n v="200.261"/>
    <n v="90.001000000000005"/>
    <n v="501.18799999999999"/>
    <n v="3987.607"/>
    <n v="5002.2960000000003"/>
    <n v="5.0739999999999998"/>
    <n v="92.766000000000005"/>
    <n v="30.013000000000002"/>
    <x v="2"/>
    <n v="41.600999999999999"/>
    <x v="0"/>
    <x v="1"/>
    <n v="436"/>
    <n v="527.173"/>
    <n v="109.22799999999999"/>
    <x v="1"/>
    <s v="Etching"/>
    <x v="283"/>
    <n v="1522"/>
    <n v="3651"/>
    <n v="5696"/>
    <m/>
    <n v="70.415000000000006"/>
    <s v="Si"/>
    <n v="51.003"/>
    <n v="1.032"/>
    <x v="1"/>
    <x v="0"/>
    <n v="1.194383E+16"/>
    <n v="9.048031E+16"/>
    <n v="8.651237E+17"/>
    <n v="3.006081E+17"/>
    <n v="6E+17"/>
    <n v="31825.29"/>
    <n v="0.01"/>
    <n v="103.956"/>
    <n v="891"/>
    <n v="151"/>
    <n v="103"/>
    <x v="18"/>
    <s v="none"/>
    <n v="18.761726079999999"/>
    <x v="24"/>
  </r>
  <r>
    <n v="454"/>
    <x v="467"/>
    <s v="06-03-2019 ?? 9:04:30"/>
    <x v="9"/>
    <x v="12"/>
    <x v="1"/>
    <x v="0"/>
    <s v="dry"/>
    <n v="871.76830505999999"/>
    <s v="O2"/>
    <n v="22.09"/>
    <n v="0.217"/>
    <n v="224"/>
    <n v="714.00099999999998"/>
    <x v="1"/>
    <s v="Photo"/>
    <n v="0.88812000000000002"/>
    <n v="17.190000000000001"/>
    <n v="14.968"/>
    <n v="20"/>
    <n v="200.40899999999999"/>
    <n v="89.998999999999995"/>
    <n v="500.40899999999999"/>
    <n v="4008.1840000000002"/>
    <n v="5010.2299999999996"/>
    <n v="5.016"/>
    <n v="91.864000000000004"/>
    <n v="29.99"/>
    <x v="2"/>
    <n v="34.683"/>
    <x v="0"/>
    <x v="0"/>
    <n v="436"/>
    <n v="552.79499999999996"/>
    <n v="109.331"/>
    <x v="1"/>
    <s v="Etching"/>
    <x v="87"/>
    <n v="1282"/>
    <n v="3635"/>
    <n v="5696"/>
    <m/>
    <n v="71.400000000000006"/>
    <s v="Si"/>
    <n v="51.904000000000003"/>
    <n v="1.048"/>
    <x v="1"/>
    <x v="0"/>
    <n v="1.312195E+16"/>
    <n v="6.888679E+16"/>
    <n v="1.780912E+17"/>
    <n v="3.005029E+17"/>
    <n v="6.000014E+17"/>
    <n v="32201.077000000001"/>
    <n v="0.01"/>
    <n v="104.76"/>
    <n v="918"/>
    <n v="157"/>
    <n v="12"/>
    <x v="9"/>
    <s v="none"/>
    <n v="15.75984991"/>
    <x v="24"/>
  </r>
  <r>
    <n v="470"/>
    <x v="468"/>
    <s v="08-03-2019 ?? 9:04:30"/>
    <x v="10"/>
    <x v="21"/>
    <x v="1"/>
    <x v="0"/>
    <s v="dry"/>
    <n v="871.95457198999998"/>
    <s v="O2"/>
    <n v="22.12"/>
    <n v="0.215"/>
    <n v="222"/>
    <n v="711.64200000000005"/>
    <x v="1"/>
    <s v="Photo"/>
    <n v="0.87622"/>
    <n v="16.95"/>
    <n v="15.079000000000001"/>
    <n v="20.004999999999999"/>
    <n v="204.07599999999999"/>
    <n v="89.998999999999995"/>
    <n v="504.07600000000002"/>
    <n v="4081.5129999999999"/>
    <n v="5101.8919999999998"/>
    <n v="5.0880000000000001"/>
    <n v="92.838999999999999"/>
    <n v="29.992000000000001"/>
    <x v="2"/>
    <n v="30.242000000000001"/>
    <x v="0"/>
    <x v="0"/>
    <n v="436"/>
    <n v="548.25599999999997"/>
    <n v="108.67"/>
    <x v="1"/>
    <s v="Etching"/>
    <x v="90"/>
    <n v="1455"/>
    <n v="3639"/>
    <n v="5698"/>
    <m/>
    <n v="71.164000000000001"/>
    <s v="Si"/>
    <n v="51.679000000000002"/>
    <n v="1.042"/>
    <x v="1"/>
    <x v="0"/>
    <n v="1.247549E+16"/>
    <n v="158364500000000"/>
    <n v="131373194.56"/>
    <n v="2.991355E+17"/>
    <n v="6.000008E+17"/>
    <n v="32298.298999999999"/>
    <n v="0.01"/>
    <n v="104.196"/>
    <n v="922"/>
    <n v="156"/>
    <n v="90"/>
    <x v="10"/>
    <s v="none"/>
    <n v="20.82551595"/>
    <x v="24"/>
  </r>
  <r>
    <n v="486"/>
    <x v="469"/>
    <s v="18-02-2019 ?? 9:04:30"/>
    <x v="11"/>
    <x v="1"/>
    <x v="1"/>
    <x v="0"/>
    <s v="dry"/>
    <n v="872.13219488000004"/>
    <s v="O2"/>
    <n v="22.22"/>
    <n v="0.216"/>
    <n v="223"/>
    <n v="713.04"/>
    <x v="1"/>
    <s v="Photo"/>
    <n v="0.85238999999999998"/>
    <n v="16.37"/>
    <n v="15.048"/>
    <n v="20"/>
    <n v="201.53299999999999"/>
    <n v="89.998999999999995"/>
    <n v="501.53300000000002"/>
    <n v="4030.663"/>
    <n v="5038.3289999999997"/>
    <n v="5.0430000000000001"/>
    <n v="92.094999999999999"/>
    <n v="30.006"/>
    <x v="2"/>
    <n v="31.187000000000001"/>
    <x v="0"/>
    <x v="0"/>
    <n v="436"/>
    <n v="565.11699999999996"/>
    <n v="108.029"/>
    <x v="1"/>
    <s v="Etching"/>
    <x v="12"/>
    <n v="1392"/>
    <n v="3640"/>
    <n v="5710"/>
    <m/>
    <n v="71.304000000000002"/>
    <s v="Si"/>
    <n v="51.44"/>
    <n v="1.036"/>
    <x v="1"/>
    <x v="0"/>
    <n v="2.080805E+16"/>
    <n v="2.002977E+17"/>
    <n v="1.245315E+18"/>
    <n v="3.007124E+17"/>
    <n v="5.999989E+17"/>
    <n v="32501.596000000001"/>
    <n v="0.01"/>
    <n v="103.599"/>
    <n v="926"/>
    <n v="155"/>
    <n v="81"/>
    <x v="11"/>
    <s v="none"/>
    <n v="14.25891182"/>
    <x v="24"/>
  </r>
  <r>
    <n v="502"/>
    <x v="470"/>
    <s v="20-02-2019 ?? 9:04:30"/>
    <x v="12"/>
    <x v="2"/>
    <x v="1"/>
    <x v="0"/>
    <s v="dry"/>
    <n v="872.73430897000003"/>
    <s v="O2"/>
    <n v="22.23"/>
    <n v="0.21199999999999999"/>
    <n v="219"/>
    <n v="709.28499999999997"/>
    <x v="1"/>
    <s v="Photo"/>
    <n v="0.86658999999999997"/>
    <n v="16.646000000000001"/>
    <n v="15.058"/>
    <n v="20.001000000000001"/>
    <n v="203.358"/>
    <n v="90.001000000000005"/>
    <n v="503.358"/>
    <n v="4067.1619999999998"/>
    <n v="5083.9520000000002"/>
    <n v="5.0819999999999999"/>
    <n v="92.433000000000007"/>
    <n v="30"/>
    <x v="2"/>
    <n v="56.744999999999997"/>
    <x v="0"/>
    <x v="1"/>
    <n v="405"/>
    <n v="507.74900000000002"/>
    <n v="108.508"/>
    <x v="1"/>
    <s v="Etching"/>
    <x v="202"/>
    <n v="1340"/>
    <n v="3638"/>
    <n v="5707"/>
    <m/>
    <n v="70.929000000000002"/>
    <s v="Si"/>
    <n v="51.7"/>
    <n v="1.042"/>
    <x v="1"/>
    <x v="0"/>
    <n v="1.438315E+16"/>
    <n v="1.994444E+16"/>
    <n v="5.700782E+17"/>
    <n v="3.012892E+17"/>
    <n v="5.999997E+17"/>
    <n v="32299.830999999998"/>
    <n v="0.01"/>
    <n v="104.249"/>
    <n v="909"/>
    <n v="156"/>
    <n v="72"/>
    <x v="12"/>
    <s v="none"/>
    <n v="11.257035650000001"/>
    <x v="24"/>
  </r>
  <r>
    <n v="519"/>
    <x v="471"/>
    <s v="22-02-2019 ?? 9:04:30"/>
    <x v="28"/>
    <x v="25"/>
    <x v="1"/>
    <x v="0"/>
    <s v="wet"/>
    <n v="1272.9442249000001"/>
    <s v="H2O"/>
    <n v="44.95"/>
    <n v="0.22500000000000001"/>
    <n v="32"/>
    <n v="727.78599999999994"/>
    <x v="1"/>
    <s v="Photo"/>
    <n v="0.72996000000000005"/>
    <n v="13.458"/>
    <n v="14.983000000000001"/>
    <n v="20.004999999999999"/>
    <n v="201.16499999999999"/>
    <n v="90.001000000000005"/>
    <n v="501.16500000000002"/>
    <n v="4023.2919999999999"/>
    <n v="5029.1139999999996"/>
    <n v="5.0250000000000004"/>
    <n v="91.691999999999993"/>
    <n v="29.991"/>
    <x v="2"/>
    <n v="57.234999999999999"/>
    <x v="0"/>
    <x v="1"/>
    <n v="405"/>
    <n v="508.916"/>
    <n v="110.70099999999999"/>
    <x v="1"/>
    <s v="Etching"/>
    <x v="31"/>
    <n v="1492"/>
    <n v="3672"/>
    <n v="5728"/>
    <m/>
    <n v="72.778999999999996"/>
    <s v="Si"/>
    <n v="52.57"/>
    <n v="1.0640000000000001"/>
    <x v="1"/>
    <x v="0"/>
    <n v="1.598164E+16"/>
    <n v="6668107000000000"/>
    <n v="1.654884E+17"/>
    <n v="2.996387E+17"/>
    <n v="6.00001E+17"/>
    <n v="32474.989000000001"/>
    <n v="0.01"/>
    <n v="106.425"/>
    <n v="860"/>
    <n v="160"/>
    <n v="111"/>
    <x v="13"/>
    <s v="none"/>
    <n v="17.44840525"/>
    <x v="24"/>
  </r>
  <r>
    <n v="536"/>
    <x v="472"/>
    <s v="24-02-2019 ?? 9:04:30"/>
    <x v="29"/>
    <x v="22"/>
    <x v="1"/>
    <x v="0"/>
    <s v="wet"/>
    <n v="1278.9800751"/>
    <s v="H2O"/>
    <n v="45.26"/>
    <n v="0.22500000000000001"/>
    <n v="32"/>
    <n v="715.88"/>
    <x v="1"/>
    <s v="Photo"/>
    <n v="1.0892500000000001"/>
    <n v="15.583"/>
    <n v="14.88"/>
    <n v="19.998000000000001"/>
    <n v="197.68700000000001"/>
    <n v="90"/>
    <n v="497.68700000000001"/>
    <n v="3953.73"/>
    <n v="4942.1629999999996"/>
    <n v="4.9429999999999996"/>
    <n v="89.844999999999999"/>
    <n v="30"/>
    <x v="2"/>
    <n v="43.899000000000001"/>
    <x v="0"/>
    <x v="2"/>
    <n v="365"/>
    <n v="464.99400000000003"/>
    <n v="109.971"/>
    <x v="1"/>
    <s v="Etching"/>
    <x v="103"/>
    <n v="1433"/>
    <n v="3649"/>
    <n v="5727"/>
    <m/>
    <n v="71.587999999999994"/>
    <s v="Si"/>
    <n v="51.84"/>
    <n v="1.046"/>
    <x v="1"/>
    <x v="0"/>
    <n v="1.047645E+16"/>
    <n v="1049548000000000"/>
    <n v="5.404062E+17"/>
    <n v="2.995682E+17"/>
    <n v="6.000004E+17"/>
    <n v="32547.768"/>
    <n v="0.01"/>
    <n v="104.6"/>
    <n v="903"/>
    <n v="157"/>
    <n v="99"/>
    <x v="14"/>
    <s v="none"/>
    <n v="16.697936210000002"/>
    <x v="24"/>
  </r>
  <r>
    <n v="552"/>
    <x v="473"/>
    <s v="26-02-2019 ?? 9:04:30"/>
    <x v="30"/>
    <x v="23"/>
    <x v="1"/>
    <x v="0"/>
    <s v="wet"/>
    <n v="1269.4754103"/>
    <s v="H2O"/>
    <n v="44.59"/>
    <n v="0.215"/>
    <n v="22"/>
    <n v="717.26400000000001"/>
    <x v="1"/>
    <s v="Photo"/>
    <n v="1.24881"/>
    <n v="12.382999999999999"/>
    <n v="14.986000000000001"/>
    <n v="19.992999999999999"/>
    <n v="199.04499999999999"/>
    <n v="90"/>
    <n v="499.04500000000002"/>
    <n v="3980.8939999999998"/>
    <n v="4976.1170000000002"/>
    <n v="4.9790000000000001"/>
    <n v="91.674999999999997"/>
    <n v="30.013999999999999"/>
    <x v="2"/>
    <n v="27.774000000000001"/>
    <x v="0"/>
    <x v="2"/>
    <n v="365"/>
    <n v="476.32100000000003"/>
    <n v="105.053"/>
    <x v="1"/>
    <s v="Etching"/>
    <x v="234"/>
    <n v="1625"/>
    <n v="3662"/>
    <n v="5738"/>
    <m/>
    <n v="71.725999999999999"/>
    <s v="Si"/>
    <n v="50.100999999999999"/>
    <n v="1.0029999999999999"/>
    <x v="1"/>
    <x v="0"/>
    <n v="1.683621E+16"/>
    <n v="3036635000000"/>
    <n v="190060100000000"/>
    <n v="2.97968E+17"/>
    <n v="6.000015E+17"/>
    <n v="32597.159"/>
    <n v="0.01"/>
    <n v="100.254"/>
    <n v="905"/>
    <n v="150"/>
    <n v="219"/>
    <x v="15"/>
    <s v="[['Loc']]"/>
    <n v="38.649155720000003"/>
    <x v="24"/>
  </r>
  <r>
    <n v="566"/>
    <x v="474"/>
    <s v="27-02-2019 ?? 9:04:30"/>
    <x v="16"/>
    <x v="12"/>
    <x v="1"/>
    <x v="0"/>
    <s v="wet"/>
    <n v="1280.1071199"/>
    <s v="H2O"/>
    <n v="44.98"/>
    <n v="0.218"/>
    <n v="25"/>
    <n v="720.43600000000004"/>
    <x v="1"/>
    <s v="Photo"/>
    <n v="0.79532000000000003"/>
    <n v="19.016999999999999"/>
    <n v="15.112"/>
    <n v="20.001999999999999"/>
    <n v="205.02699999999999"/>
    <n v="89.998999999999995"/>
    <n v="505.02699999999999"/>
    <n v="4100.5420000000004"/>
    <n v="5125.6769999999997"/>
    <n v="5.1070000000000002"/>
    <n v="93.641000000000005"/>
    <n v="30.004999999999999"/>
    <x v="2"/>
    <n v="39.750999999999998"/>
    <x v="0"/>
    <x v="2"/>
    <n v="365"/>
    <n v="480.76400000000001"/>
    <n v="107.419"/>
    <x v="1"/>
    <s v="Etching"/>
    <x v="105"/>
    <n v="1490"/>
    <n v="3662"/>
    <n v="5717"/>
    <m/>
    <n v="72.043999999999997"/>
    <s v="Si"/>
    <n v="50.854999999999997"/>
    <n v="1.0209999999999999"/>
    <x v="1"/>
    <x v="0"/>
    <n v="4193431000000000"/>
    <n v="1234903000000000"/>
    <n v="11044952.329"/>
    <n v="3.020303E+17"/>
    <n v="6.000021E+17"/>
    <n v="32254.395"/>
    <n v="0.01"/>
    <n v="102.13800000000001"/>
    <n v="868"/>
    <n v="153"/>
    <n v="105"/>
    <x v="5"/>
    <s v="none"/>
    <n v="22.138836770000001"/>
    <x v="24"/>
  </r>
  <r>
    <n v="574"/>
    <x v="475"/>
    <s v="17-02-2019 ?? 9:04:30"/>
    <x v="0"/>
    <x v="26"/>
    <x v="1"/>
    <x v="0"/>
    <s v="dry"/>
    <n v="1013.7034861"/>
    <s v="O2"/>
    <n v="49.91"/>
    <n v="0.20899999999999999"/>
    <n v="101"/>
    <n v="721.10500000000002"/>
    <x v="2"/>
    <s v="Photo"/>
    <n v="0.82106999999999997"/>
    <n v="15.836"/>
    <n v="14.925000000000001"/>
    <n v="19.992999999999999"/>
    <n v="194.126"/>
    <n v="90"/>
    <n v="501.08499999999998"/>
    <n v="3955.393"/>
    <n v="4983.6970000000001"/>
    <n v="5.032"/>
    <n v="92.48"/>
    <n v="30.003"/>
    <x v="0"/>
    <n v="16.466999999999999"/>
    <x v="0"/>
    <x v="1"/>
    <n v="405"/>
    <n v="529.18200000000002"/>
    <n v="109.976"/>
    <x v="0"/>
    <s v="Etching"/>
    <x v="284"/>
    <n v="1619"/>
    <n v="3633"/>
    <n v="5744"/>
    <m/>
    <n v="71.754000000000005"/>
    <s v="Si"/>
    <n v="52.645000000000003"/>
    <n v="1.038"/>
    <x v="0"/>
    <x v="0"/>
    <n v="7253277000000000"/>
    <n v="9.582958E+16"/>
    <n v="2.286922E+17"/>
    <n v="3.009416E+17"/>
    <n v="5.999996E+17"/>
    <n v="31211.391"/>
    <n v="0.01"/>
    <n v="102.58499999999999"/>
    <n v="899"/>
    <n v="151"/>
    <n v="116"/>
    <x v="0"/>
    <s v="none"/>
    <m/>
    <x v="25"/>
  </r>
  <r>
    <n v="590"/>
    <x v="476"/>
    <s v="19-02-2019 ?? 9:04:30"/>
    <x v="1"/>
    <x v="25"/>
    <x v="1"/>
    <x v="0"/>
    <s v="wet"/>
    <n v="1133.5707586000001"/>
    <s v="O2"/>
    <n v="38.76"/>
    <n v="0.20699999999999999"/>
    <n v="209"/>
    <n v="700.43799999999999"/>
    <x v="2"/>
    <s v="Photo"/>
    <n v="1.21065"/>
    <n v="13.804"/>
    <n v="14.920999999999999"/>
    <n v="19.995999999999999"/>
    <n v="201.434"/>
    <n v="89.998999999999995"/>
    <n v="498.17500000000001"/>
    <n v="4145.335"/>
    <n v="4928.6009999999997"/>
    <n v="5.0309999999999997"/>
    <n v="93.44"/>
    <n v="29.998999999999999"/>
    <x v="0"/>
    <n v="63.039000000000001"/>
    <x v="0"/>
    <x v="0"/>
    <n v="365"/>
    <n v="520.43799999999999"/>
    <n v="110.255"/>
    <x v="0"/>
    <s v="Etching"/>
    <x v="285"/>
    <n v="1324"/>
    <n v="3627"/>
    <n v="5699"/>
    <m/>
    <n v="70.977000000000004"/>
    <s v="Si"/>
    <n v="50.911999999999999"/>
    <n v="1.024"/>
    <x v="0"/>
    <x v="0"/>
    <n v="1.136452E+16"/>
    <n v="1.352329E+17"/>
    <n v="8.020601E+17"/>
    <n v="3.006516E+17"/>
    <n v="5.999975E+17"/>
    <n v="30703.028999999999"/>
    <n v="0.01"/>
    <n v="101.03"/>
    <n v="899"/>
    <n v="153"/>
    <n v="87"/>
    <x v="1"/>
    <s v="none"/>
    <m/>
    <x v="25"/>
  </r>
  <r>
    <n v="604"/>
    <x v="477"/>
    <s v="21-02-2019 ?? 9:04:30"/>
    <x v="2"/>
    <x v="23"/>
    <x v="1"/>
    <x v="0"/>
    <s v="dry"/>
    <n v="1169.6176906999999"/>
    <s v="O2"/>
    <n v="32.03"/>
    <n v="0.20899999999999999"/>
    <n v="138"/>
    <n v="711.745"/>
    <x v="2"/>
    <s v="Photo"/>
    <n v="1.15164"/>
    <n v="15.260999999999999"/>
    <n v="14.930999999999999"/>
    <n v="20.001000000000001"/>
    <n v="200.82300000000001"/>
    <n v="89.998999999999995"/>
    <n v="499.50299999999999"/>
    <n v="3978.7449999999999"/>
    <n v="5119.2340000000004"/>
    <n v="5.0720000000000001"/>
    <n v="90.277000000000001"/>
    <n v="30.004999999999999"/>
    <x v="0"/>
    <n v="44.624000000000002"/>
    <x v="0"/>
    <x v="0"/>
    <n v="405"/>
    <n v="533.649"/>
    <n v="107.58199999999999"/>
    <x v="0"/>
    <s v="Etching"/>
    <x v="286"/>
    <n v="1358"/>
    <n v="3670"/>
    <n v="5704"/>
    <m/>
    <n v="69.605999999999995"/>
    <s v="Si"/>
    <n v="51.317"/>
    <n v="1.048"/>
    <x v="0"/>
    <x v="0"/>
    <n v="1.987301E+16"/>
    <n v="9.899461E+16"/>
    <n v="7.62343E+17"/>
    <n v="3.019499E+17"/>
    <n v="6.00001E+17"/>
    <n v="29604.261999999999"/>
    <n v="0.01"/>
    <n v="104.261"/>
    <n v="916"/>
    <n v="153"/>
    <n v="116"/>
    <x v="2"/>
    <s v="none"/>
    <m/>
    <x v="25"/>
  </r>
  <r>
    <n v="621"/>
    <x v="478"/>
    <s v="23-02-2019 ?? 9:04:30"/>
    <x v="3"/>
    <x v="17"/>
    <x v="1"/>
    <x v="0"/>
    <s v="dry"/>
    <n v="1033.5442926000001"/>
    <s v="H2O"/>
    <n v="35.17"/>
    <n v="0.20699999999999999"/>
    <n v="121"/>
    <n v="710.80499999999995"/>
    <x v="2"/>
    <s v="Photo"/>
    <n v="0.79249000000000003"/>
    <n v="14.916"/>
    <n v="15.12"/>
    <n v="19.995999999999999"/>
    <n v="200.51900000000001"/>
    <n v="90"/>
    <n v="496.93099999999998"/>
    <n v="4108.0479999999998"/>
    <n v="4993.6949999999997"/>
    <n v="5.056"/>
    <n v="92.320999999999998"/>
    <n v="29.998999999999999"/>
    <x v="0"/>
    <n v="41.177"/>
    <x v="0"/>
    <x v="0"/>
    <n v="405"/>
    <n v="516.91200000000003"/>
    <n v="106.861"/>
    <x v="0"/>
    <s v="Etching"/>
    <x v="287"/>
    <n v="1530"/>
    <n v="3655"/>
    <n v="5713"/>
    <m/>
    <n v="71.498999999999995"/>
    <s v="Si"/>
    <n v="51.124000000000002"/>
    <n v="1.034"/>
    <x v="0"/>
    <x v="0"/>
    <n v="8324611000000000"/>
    <n v="1.338184E+17"/>
    <n v="8.381328E+17"/>
    <n v="3.02621E+17"/>
    <n v="6E+17"/>
    <n v="30527.028999999999"/>
    <n v="0.01"/>
    <n v="105.044"/>
    <n v="914"/>
    <n v="153"/>
    <n v="61"/>
    <x v="3"/>
    <s v="none"/>
    <n v="14.25891182"/>
    <x v="25"/>
  </r>
  <r>
    <n v="639"/>
    <x v="479"/>
    <s v="24-02-2019 ?? 9:04:30"/>
    <x v="20"/>
    <x v="7"/>
    <x v="1"/>
    <x v="0"/>
    <s v="dry"/>
    <n v="1034.3206588"/>
    <s v="O2"/>
    <n v="29.49"/>
    <n v="0.19800000000000001"/>
    <n v="116"/>
    <n v="708.62699999999995"/>
    <x v="2"/>
    <s v="Photo"/>
    <n v="1.43581"/>
    <n v="19.64"/>
    <n v="14.973000000000001"/>
    <n v="20.004000000000001"/>
    <n v="203.18799999999999"/>
    <n v="90.001000000000005"/>
    <n v="499.94099999999997"/>
    <n v="4014.5479999999998"/>
    <n v="4941.2110000000002"/>
    <n v="5.04"/>
    <n v="91.643000000000001"/>
    <n v="30.01"/>
    <x v="0"/>
    <n v="57.38"/>
    <x v="0"/>
    <x v="1"/>
    <n v="405"/>
    <n v="566.58199999999999"/>
    <n v="107.714"/>
    <x v="0"/>
    <s v="Etching"/>
    <x v="288"/>
    <n v="1382"/>
    <n v="3643"/>
    <n v="5715"/>
    <m/>
    <n v="70.456000000000003"/>
    <s v="Si"/>
    <n v="51.895000000000003"/>
    <n v="1.03"/>
    <x v="0"/>
    <x v="0"/>
    <n v="7497087000000000"/>
    <n v="4.30695E+16"/>
    <n v="8.263348E+17"/>
    <n v="3.009005E+17"/>
    <n v="6E+17"/>
    <n v="31803.123"/>
    <n v="0.01"/>
    <n v="101.499"/>
    <n v="924"/>
    <n v="158"/>
    <n v="99"/>
    <x v="14"/>
    <s v="none"/>
    <n v="13.696060040000001"/>
    <x v="25"/>
  </r>
  <r>
    <n v="653"/>
    <x v="480"/>
    <s v="26-02-2019 ?? 9:04:30"/>
    <x v="21"/>
    <x v="8"/>
    <x v="1"/>
    <x v="0"/>
    <s v="dry"/>
    <n v="1138.8253569999999"/>
    <s v="O2"/>
    <n v="34.33"/>
    <n v="0.215"/>
    <n v="160"/>
    <n v="701.56799999999998"/>
    <x v="2"/>
    <s v="Photo"/>
    <n v="0.89127999999999996"/>
    <n v="16.593"/>
    <n v="15.029"/>
    <n v="19.998000000000001"/>
    <n v="199.11"/>
    <n v="89.998999999999995"/>
    <n v="502.77699999999999"/>
    <n v="4106.9859999999999"/>
    <n v="5088.0810000000001"/>
    <n v="5.0670000000000002"/>
    <n v="93.406999999999996"/>
    <n v="29.995000000000001"/>
    <x v="0"/>
    <n v="42.863"/>
    <x v="0"/>
    <x v="0"/>
    <n v="436"/>
    <n v="549.22"/>
    <n v="108.89100000000001"/>
    <x v="0"/>
    <s v="Etching"/>
    <x v="245"/>
    <n v="1380"/>
    <n v="3637"/>
    <n v="5698"/>
    <m/>
    <n v="70.804000000000002"/>
    <s v="Si"/>
    <n v="50.491"/>
    <n v="1.022"/>
    <x v="0"/>
    <x v="0"/>
    <n v="7890002000000000"/>
    <n v="8.704451E+16"/>
    <n v="5.670733E+17"/>
    <n v="2.984156E+17"/>
    <n v="5.999988E+17"/>
    <n v="32001.77"/>
    <n v="0.01"/>
    <n v="102.18600000000001"/>
    <n v="908"/>
    <n v="154"/>
    <n v="50"/>
    <x v="15"/>
    <s v="none"/>
    <n v="13.13320826"/>
    <x v="25"/>
  </r>
  <r>
    <n v="670"/>
    <x v="481"/>
    <s v="28-02-2019 ?? 9:04:30"/>
    <x v="22"/>
    <x v="19"/>
    <x v="1"/>
    <x v="0"/>
    <s v="dry"/>
    <n v="1229.0975725000001"/>
    <s v="O2"/>
    <n v="41.41"/>
    <n v="0.21199999999999999"/>
    <n v="136"/>
    <n v="702.52099999999996"/>
    <x v="2"/>
    <s v="Photo"/>
    <n v="1.3663799999999999"/>
    <n v="17.754999999999999"/>
    <n v="15.098000000000001"/>
    <n v="19.997"/>
    <n v="200.547"/>
    <n v="90"/>
    <n v="504.37099999999998"/>
    <n v="3966.0940000000001"/>
    <n v="5025.7190000000001"/>
    <n v="4.8920000000000003"/>
    <n v="94.442999999999998"/>
    <n v="30.012"/>
    <x v="0"/>
    <n v="55.55"/>
    <x v="0"/>
    <x v="2"/>
    <n v="405"/>
    <n v="495.916"/>
    <n v="108.102"/>
    <x v="0"/>
    <s v="Etching"/>
    <x v="243"/>
    <n v="1696"/>
    <n v="3670"/>
    <n v="5710"/>
    <m/>
    <n v="70.733999999999995"/>
    <s v="Si"/>
    <n v="51.521999999999998"/>
    <n v="1.0569999999999999"/>
    <x v="0"/>
    <x v="0"/>
    <n v="1.127975E+16"/>
    <n v="1.171861E+17"/>
    <n v="8.005977E+17"/>
    <n v="3.004266E+17"/>
    <n v="5.999998E+17"/>
    <n v="30483.423999999999"/>
    <n v="0.01"/>
    <n v="102.248"/>
    <n v="893"/>
    <n v="156"/>
    <n v="242"/>
    <x v="16"/>
    <s v="[['Scratch']]"/>
    <m/>
    <x v="25"/>
  </r>
  <r>
    <n v="687"/>
    <x v="482"/>
    <s v="02-03-2019 ?? 9:04:30"/>
    <x v="7"/>
    <x v="26"/>
    <x v="1"/>
    <x v="0"/>
    <s v="dry"/>
    <n v="1028.7882029"/>
    <s v="H2O"/>
    <n v="32.17"/>
    <n v="0.21099999999999999"/>
    <n v="44"/>
    <n v="714.05600000000004"/>
    <x v="2"/>
    <s v="Photo"/>
    <n v="0.55003999999999997"/>
    <n v="16.187000000000001"/>
    <n v="14.968"/>
    <n v="19.998999999999999"/>
    <n v="194.99"/>
    <n v="90.001000000000005"/>
    <n v="504.54"/>
    <n v="4009.3629999999998"/>
    <n v="4975.3029999999999"/>
    <n v="4.8940000000000001"/>
    <n v="92.105999999999995"/>
    <n v="30.007000000000001"/>
    <x v="0"/>
    <n v="38.259"/>
    <x v="0"/>
    <x v="0"/>
    <n v="405"/>
    <n v="539.59400000000005"/>
    <n v="106.346"/>
    <x v="0"/>
    <s v="Etching"/>
    <x v="122"/>
    <n v="1532"/>
    <n v="3670"/>
    <n v="5712"/>
    <m/>
    <n v="70.582999999999998"/>
    <s v="Si"/>
    <n v="50.798999999999999"/>
    <n v="1.018"/>
    <x v="0"/>
    <x v="0"/>
    <n v="8243736000000000"/>
    <n v="1.243463E+16"/>
    <n v="8.480794E+17"/>
    <n v="3.00072E+17"/>
    <n v="5.999997E+17"/>
    <n v="31251.253000000001"/>
    <n v="0.01"/>
    <n v="101.809"/>
    <n v="906"/>
    <n v="155"/>
    <n v="127"/>
    <x v="7"/>
    <s v="none"/>
    <n v="15.38461538"/>
    <x v="25"/>
  </r>
  <r>
    <n v="703"/>
    <x v="483"/>
    <s v="04-03-2019 ?? 9:04:30"/>
    <x v="8"/>
    <x v="4"/>
    <x v="1"/>
    <x v="0"/>
    <s v="dry"/>
    <n v="1002.1648959"/>
    <s v="O2"/>
    <n v="26.54"/>
    <n v="0.20499999999999999"/>
    <n v="201"/>
    <n v="704.24300000000005"/>
    <x v="2"/>
    <s v="Photo"/>
    <n v="1.4877499999999999"/>
    <n v="13.208"/>
    <n v="15.064"/>
    <n v="19.997"/>
    <n v="200.91499999999999"/>
    <n v="90.001000000000005"/>
    <n v="500.154"/>
    <n v="4075.078"/>
    <n v="4972.1499999999996"/>
    <n v="4.9160000000000004"/>
    <n v="90.634"/>
    <n v="30.003"/>
    <x v="0"/>
    <n v="57.006999999999998"/>
    <x v="0"/>
    <x v="1"/>
    <n v="436"/>
    <n v="515.93100000000004"/>
    <n v="108.045"/>
    <x v="0"/>
    <s v="Etching"/>
    <x v="289"/>
    <n v="1465"/>
    <n v="3681"/>
    <n v="5732"/>
    <m/>
    <n v="70.456999999999994"/>
    <s v="Si"/>
    <n v="51.411999999999999"/>
    <n v="1.0620000000000001"/>
    <x v="0"/>
    <x v="0"/>
    <n v="9394622000000000"/>
    <n v="1.804636E+17"/>
    <n v="9.22493E+17"/>
    <n v="2.989752E+17"/>
    <n v="5.999977E+17"/>
    <n v="30734.562999999998"/>
    <n v="0.01"/>
    <n v="105.21299999999999"/>
    <n v="910"/>
    <n v="153"/>
    <n v="162"/>
    <x v="8"/>
    <s v="none"/>
    <n v="21.013133209999999"/>
    <x v="25"/>
  </r>
  <r>
    <n v="720"/>
    <x v="484"/>
    <s v="06-03-2019 ?? 9:04:30"/>
    <x v="9"/>
    <x v="6"/>
    <x v="1"/>
    <x v="0"/>
    <s v="dry"/>
    <n v="870.79498924999996"/>
    <s v="O2"/>
    <n v="22.18"/>
    <n v="0.192"/>
    <n v="199"/>
    <n v="690.96900000000005"/>
    <x v="2"/>
    <s v="Photo"/>
    <n v="0.67388999999999999"/>
    <n v="16.527000000000001"/>
    <n v="15.106"/>
    <n v="20.001999999999999"/>
    <n v="205.01400000000001"/>
    <n v="90.001000000000005"/>
    <n v="505.01400000000001"/>
    <n v="4100.2790000000005"/>
    <n v="5125.348"/>
    <n v="5.1100000000000003"/>
    <n v="92.334000000000003"/>
    <n v="30.016999999999999"/>
    <x v="0"/>
    <n v="22.358000000000001"/>
    <x v="0"/>
    <x v="0"/>
    <n v="436"/>
    <n v="559.30899999999997"/>
    <n v="107.851"/>
    <x v="0"/>
    <s v="Etching"/>
    <x v="52"/>
    <n v="1346"/>
    <n v="3615"/>
    <n v="5711"/>
    <m/>
    <n v="69.096999999999994"/>
    <s v="Si"/>
    <n v="50.558999999999997"/>
    <n v="1.014"/>
    <x v="0"/>
    <x v="0"/>
    <n v="1.721621E+16"/>
    <n v="1646288000000000"/>
    <n v="3.469855E+17"/>
    <n v="2.987389E+17"/>
    <n v="5.999996E+17"/>
    <n v="32196.244999999999"/>
    <n v="0.01"/>
    <n v="101.39700000000001"/>
    <n v="913"/>
    <n v="152"/>
    <n v="36"/>
    <x v="9"/>
    <s v="none"/>
    <n v="12.007504689999999"/>
    <x v="25"/>
  </r>
  <r>
    <n v="738"/>
    <x v="485"/>
    <s v="07-03-2019 ?? 9:04:30"/>
    <x v="25"/>
    <x v="12"/>
    <x v="1"/>
    <x v="0"/>
    <s v="dry"/>
    <n v="872.24084414000004"/>
    <s v="O2"/>
    <n v="22.17"/>
    <n v="0.214"/>
    <n v="221"/>
    <n v="710.53599999999994"/>
    <x v="2"/>
    <s v="Photo"/>
    <n v="1.1145499999999999"/>
    <n v="16.597000000000001"/>
    <n v="14.956"/>
    <n v="19.997"/>
    <n v="204.60300000000001"/>
    <n v="90"/>
    <n v="504.60300000000001"/>
    <n v="4092.0630000000001"/>
    <n v="5115.0780000000004"/>
    <n v="5.0890000000000004"/>
    <n v="92.933999999999997"/>
    <n v="30.001999999999999"/>
    <x v="0"/>
    <n v="14.798999999999999"/>
    <x v="0"/>
    <x v="0"/>
    <n v="436"/>
    <n v="546.75699999999995"/>
    <n v="107.732"/>
    <x v="0"/>
    <s v="Etching"/>
    <x v="290"/>
    <n v="1388"/>
    <n v="3638"/>
    <n v="5727"/>
    <m/>
    <n v="71.054000000000002"/>
    <s v="Si"/>
    <n v="51.231000000000002"/>
    <n v="1.0309999999999999"/>
    <x v="0"/>
    <x v="0"/>
    <n v="2.142128E+16"/>
    <n v="1.670047E+17"/>
    <n v="1.207466E+18"/>
    <n v="3.004406E+17"/>
    <n v="6.000001E+17"/>
    <n v="32302.035"/>
    <n v="0.01"/>
    <n v="103.077"/>
    <n v="913"/>
    <n v="155"/>
    <n v="72"/>
    <x v="19"/>
    <s v="none"/>
    <n v="15.57223265"/>
    <x v="25"/>
  </r>
  <r>
    <n v="755"/>
    <x v="486"/>
    <s v="17-02-2019 ?? 9:04:30"/>
    <x v="26"/>
    <x v="18"/>
    <x v="1"/>
    <x v="0"/>
    <s v="dry"/>
    <n v="871.63698500999999"/>
    <s v="O2"/>
    <n v="22.08"/>
    <n v="0.21299999999999999"/>
    <n v="220"/>
    <n v="709.97299999999996"/>
    <x v="2"/>
    <s v="Photo"/>
    <n v="1.22993"/>
    <n v="16.007000000000001"/>
    <n v="14.993"/>
    <n v="19.998000000000001"/>
    <n v="201.875"/>
    <n v="90.001000000000005"/>
    <n v="501.875"/>
    <n v="4037.5"/>
    <n v="5046.8760000000002"/>
    <n v="5.048"/>
    <n v="92.216999999999999"/>
    <n v="30.001999999999999"/>
    <x v="0"/>
    <n v="22.161000000000001"/>
    <x v="0"/>
    <x v="0"/>
    <n v="436"/>
    <n v="546.00099999999998"/>
    <n v="108.235"/>
    <x v="0"/>
    <s v="Etching"/>
    <x v="291"/>
    <n v="1409"/>
    <n v="3644"/>
    <n v="5689"/>
    <m/>
    <n v="70.997"/>
    <s v="Si"/>
    <n v="51.454000000000001"/>
    <n v="1.036"/>
    <x v="0"/>
    <x v="0"/>
    <n v="7512348000000000"/>
    <n v="5.460003E+16"/>
    <n v="1.323255E+17"/>
    <n v="2.991848E+17"/>
    <n v="6.000009E+17"/>
    <n v="32300.600999999999"/>
    <n v="0.01"/>
    <n v="103.634"/>
    <n v="916"/>
    <n v="155"/>
    <n v="144"/>
    <x v="0"/>
    <s v="none"/>
    <n v="13.8836773"/>
    <x v="25"/>
  </r>
  <r>
    <n v="772"/>
    <x v="487"/>
    <s v="19-02-2019 ?? 9:04:30"/>
    <x v="27"/>
    <x v="8"/>
    <x v="1"/>
    <x v="0"/>
    <s v="dry"/>
    <n v="872.22894358999997"/>
    <s v="O2"/>
    <n v="22.19"/>
    <n v="0.20699999999999999"/>
    <n v="214"/>
    <n v="703.94"/>
    <x v="2"/>
    <s v="Photo"/>
    <n v="0.93518000000000001"/>
    <n v="16.216999999999999"/>
    <n v="14.992000000000001"/>
    <n v="19.998000000000001"/>
    <n v="203.69"/>
    <n v="90"/>
    <n v="503.69"/>
    <n v="4073.8029999999999"/>
    <n v="5092.2539999999999"/>
    <n v="5.093"/>
    <n v="92.751999999999995"/>
    <n v="29.997"/>
    <x v="0"/>
    <n v="47.454999999999998"/>
    <x v="0"/>
    <x v="1"/>
    <n v="405"/>
    <n v="503.09399999999999"/>
    <n v="109.19499999999999"/>
    <x v="0"/>
    <s v="Etching"/>
    <x v="92"/>
    <n v="1436"/>
    <n v="3637"/>
    <n v="5719"/>
    <m/>
    <n v="70.394000000000005"/>
    <s v="Si"/>
    <n v="51.872999999999998"/>
    <n v="1.0469999999999999"/>
    <x v="0"/>
    <x v="0"/>
    <n v="2360585000000000"/>
    <n v="2.310545E+16"/>
    <n v="4.25398E+16"/>
    <n v="3.011595E+17"/>
    <n v="5.999997E+17"/>
    <n v="32502.896000000001"/>
    <n v="0.01"/>
    <n v="104.68300000000001"/>
    <n v="909"/>
    <n v="157"/>
    <n v="105"/>
    <x v="1"/>
    <s v="none"/>
    <n v="13.13320826"/>
    <x v="25"/>
  </r>
  <r>
    <n v="789"/>
    <x v="488"/>
    <s v="21-02-2019 ?? 9:04:30"/>
    <x v="13"/>
    <x v="26"/>
    <x v="1"/>
    <x v="0"/>
    <s v="dry"/>
    <n v="874.83729384000003"/>
    <s v="O2"/>
    <n v="22.4"/>
    <n v="0.22700000000000001"/>
    <n v="234"/>
    <n v="723.87300000000005"/>
    <x v="2"/>
    <s v="Photo"/>
    <n v="1.2322900000000001"/>
    <n v="16.922000000000001"/>
    <n v="14.988"/>
    <n v="20.001999999999999"/>
    <n v="197.98"/>
    <n v="89.998999999999995"/>
    <n v="497.98"/>
    <n v="3959.5929999999998"/>
    <n v="4949.4920000000002"/>
    <n v="4.95"/>
    <n v="89.944999999999993"/>
    <n v="30"/>
    <x v="0"/>
    <n v="50.972000000000001"/>
    <x v="0"/>
    <x v="1"/>
    <n v="405"/>
    <n v="517.78499999999997"/>
    <n v="108.759"/>
    <x v="0"/>
    <s v="Etching"/>
    <x v="292"/>
    <n v="1734"/>
    <n v="3676"/>
    <n v="5742"/>
    <m/>
    <n v="72.387"/>
    <s v="Si"/>
    <n v="51.904000000000003"/>
    <n v="1.048"/>
    <x v="0"/>
    <x v="0"/>
    <n v="1.61614E+16"/>
    <n v="8.145591E+16"/>
    <n v="9.079978E+17"/>
    <n v="3.022077E+17"/>
    <n v="6.000001E+17"/>
    <n v="32039.65"/>
    <n v="0.01"/>
    <n v="104.761"/>
    <n v="865"/>
    <n v="157"/>
    <n v="204"/>
    <x v="2"/>
    <s v="[['Loc']]"/>
    <n v="19.512195120000001"/>
    <x v="25"/>
  </r>
  <r>
    <n v="806"/>
    <x v="489"/>
    <s v="23-02-2019 ?? 9:04:30"/>
    <x v="14"/>
    <x v="16"/>
    <x v="1"/>
    <x v="0"/>
    <s v="wet"/>
    <n v="1279.1983197"/>
    <s v="H2O"/>
    <n v="45.18"/>
    <n v="0.217"/>
    <n v="24"/>
    <n v="710.37699999999995"/>
    <x v="2"/>
    <s v="Photo"/>
    <n v="1.3636999999999999"/>
    <n v="19.940000000000001"/>
    <n v="14.853999999999999"/>
    <n v="20.001999999999999"/>
    <n v="197.69300000000001"/>
    <n v="90"/>
    <n v="497.69299999999998"/>
    <n v="3953.86"/>
    <n v="4942.3249999999998"/>
    <n v="4.9489999999999998"/>
    <n v="90.171999999999997"/>
    <n v="30.003"/>
    <x v="0"/>
    <n v="60.744999999999997"/>
    <x v="0"/>
    <x v="1"/>
    <n v="405"/>
    <n v="521.47699999999998"/>
    <n v="107.325"/>
    <x v="0"/>
    <s v="Etching"/>
    <x v="293"/>
    <n v="1476"/>
    <n v="3643"/>
    <n v="5696"/>
    <m/>
    <n v="71.037999999999997"/>
    <s v="Si"/>
    <n v="51.2"/>
    <n v="1.03"/>
    <x v="0"/>
    <x v="0"/>
    <n v="9419710000000000"/>
    <n v="2.753173E+16"/>
    <n v="8.20335E+16"/>
    <n v="3.005917E+17"/>
    <n v="5.99998E+17"/>
    <n v="32568.434000000001"/>
    <n v="0.01"/>
    <n v="103"/>
    <n v="907"/>
    <n v="154"/>
    <n v="102"/>
    <x v="3"/>
    <s v="none"/>
    <n v="19.887429640000001"/>
    <x v="25"/>
  </r>
  <r>
    <n v="822"/>
    <x v="490"/>
    <s v="25-02-2019 ?? 9:04:30"/>
    <x v="15"/>
    <x v="22"/>
    <x v="1"/>
    <x v="0"/>
    <s v="wet"/>
    <n v="1268.1209085999999"/>
    <s v="H2O"/>
    <n v="44.64"/>
    <n v="0.20300000000000001"/>
    <n v="10"/>
    <n v="710.04"/>
    <x v="2"/>
    <s v="Photo"/>
    <n v="1.0319"/>
    <n v="17.908999999999999"/>
    <n v="14.965"/>
    <n v="20.001999999999999"/>
    <n v="201.64"/>
    <n v="90"/>
    <n v="501.64"/>
    <n v="4032.797"/>
    <n v="5040.9970000000003"/>
    <n v="5.0419999999999998"/>
    <n v="92.248999999999995"/>
    <n v="29.998999999999999"/>
    <x v="0"/>
    <n v="32.198"/>
    <x v="0"/>
    <x v="2"/>
    <n v="365"/>
    <n v="480.69600000000003"/>
    <n v="105.669"/>
    <x v="0"/>
    <s v="Etching"/>
    <x v="210"/>
    <n v="1409"/>
    <n v="3632"/>
    <n v="5696"/>
    <m/>
    <n v="71.004000000000005"/>
    <s v="Si"/>
    <n v="50.545999999999999"/>
    <n v="1.014"/>
    <x v="0"/>
    <x v="0"/>
    <n v="5812654000000000"/>
    <n v="4.085213E+16"/>
    <n v="3.377489E+17"/>
    <n v="3.001889E+17"/>
    <n v="5.999996E+17"/>
    <n v="32445.721000000001"/>
    <n v="0.01"/>
    <n v="101.366"/>
    <n v="909"/>
    <n v="152"/>
    <n v="6"/>
    <x v="4"/>
    <s v="none"/>
    <n v="20.0750469"/>
    <x v="25"/>
  </r>
  <r>
    <n v="839"/>
    <x v="491"/>
    <s v="27-02-2019 ?? 9:04:30"/>
    <x v="16"/>
    <x v="17"/>
    <x v="1"/>
    <x v="0"/>
    <s v="wet"/>
    <n v="1276.3829264999999"/>
    <s v="H2O"/>
    <n v="44.64"/>
    <n v="0.21"/>
    <n v="17"/>
    <n v="711.14800000000002"/>
    <x v="2"/>
    <s v="Photo"/>
    <n v="0.97326999999999997"/>
    <n v="13.782"/>
    <n v="14.925000000000001"/>
    <n v="20.001000000000001"/>
    <n v="203.69499999999999"/>
    <n v="90.001000000000005"/>
    <n v="503.69499999999999"/>
    <n v="4073.9029999999998"/>
    <n v="5092.3779999999997"/>
    <n v="5.0890000000000004"/>
    <n v="93.578999999999994"/>
    <n v="30.006"/>
    <x v="0"/>
    <n v="28.187999999999999"/>
    <x v="0"/>
    <x v="2"/>
    <n v="365"/>
    <n v="467.154"/>
    <n v="106.453"/>
    <x v="0"/>
    <s v="Etching"/>
    <x v="294"/>
    <n v="1410"/>
    <n v="3642"/>
    <n v="5699"/>
    <m/>
    <n v="71.114999999999995"/>
    <s v="Si"/>
    <n v="50.671999999999997"/>
    <n v="1.0169999999999999"/>
    <x v="0"/>
    <x v="0"/>
    <n v="1.505156E+16"/>
    <n v="6.698984E+16"/>
    <n v="8.886385E+17"/>
    <n v="3.002284E+17"/>
    <n v="5.999999E+17"/>
    <n v="32645.662"/>
    <n v="0.01"/>
    <n v="101.679"/>
    <n v="913"/>
    <n v="153"/>
    <n v="96"/>
    <x v="5"/>
    <s v="none"/>
    <n v="18.761726079999999"/>
    <x v="25"/>
  </r>
  <r>
    <n v="582"/>
    <x v="492"/>
    <s v="18-02-2019 ?? 9:04:30"/>
    <x v="17"/>
    <x v="9"/>
    <x v="1"/>
    <x v="0"/>
    <s v="dry"/>
    <n v="1167.0115997"/>
    <s v="O2"/>
    <n v="27.49"/>
    <n v="0.20100000000000001"/>
    <n v="68"/>
    <n v="708.22299999999996"/>
    <x v="2"/>
    <s v="Photo"/>
    <n v="1.4376599999999999"/>
    <n v="15.3"/>
    <n v="15.023"/>
    <n v="20.001000000000001"/>
    <n v="200.642"/>
    <n v="89.998999999999995"/>
    <n v="503.65600000000001"/>
    <n v="4030.9740000000002"/>
    <n v="5017.72"/>
    <n v="5.07"/>
    <n v="90.438999999999993"/>
    <n v="30.006"/>
    <x v="0"/>
    <n v="50.402000000000001"/>
    <x v="0"/>
    <x v="1"/>
    <n v="365"/>
    <n v="503.26799999999997"/>
    <n v="107.91800000000001"/>
    <x v="1"/>
    <s v="Etching"/>
    <x v="10"/>
    <n v="1499"/>
    <n v="3648"/>
    <n v="5725"/>
    <m/>
    <n v="70.941000000000003"/>
    <s v="Si"/>
    <n v="51.726999999999997"/>
    <n v="1.0449999999999999"/>
    <x v="1"/>
    <x v="0"/>
    <n v="1.111963E+16"/>
    <n v="1.227923E+17"/>
    <n v="4.506595E+17"/>
    <n v="3.023499E+17"/>
    <n v="6E+17"/>
    <n v="32566.66"/>
    <n v="0.01"/>
    <n v="99.988"/>
    <n v="887"/>
    <n v="155"/>
    <n v="132"/>
    <x v="11"/>
    <s v="none"/>
    <m/>
    <x v="26"/>
  </r>
  <r>
    <n v="613"/>
    <x v="493"/>
    <s v="22-02-2019 ?? 9:04:30"/>
    <x v="19"/>
    <x v="23"/>
    <x v="1"/>
    <x v="0"/>
    <s v="dry"/>
    <n v="934.54674373"/>
    <s v="H2O"/>
    <n v="36.93"/>
    <n v="0.19900000000000001"/>
    <n v="112"/>
    <n v="715.58699999999999"/>
    <x v="2"/>
    <s v="Photo"/>
    <n v="0.83265"/>
    <n v="18.161999999999999"/>
    <n v="14.932"/>
    <n v="19.994"/>
    <n v="199.70500000000001"/>
    <n v="90"/>
    <n v="499.88600000000002"/>
    <n v="3985.8330000000001"/>
    <n v="4964.32"/>
    <n v="5.0339999999999998"/>
    <n v="91.391999999999996"/>
    <n v="30.001999999999999"/>
    <x v="0"/>
    <n v="35.856000000000002"/>
    <x v="0"/>
    <x v="2"/>
    <n v="365"/>
    <n v="549.50900000000001"/>
    <n v="108.78100000000001"/>
    <x v="1"/>
    <s v="Etching"/>
    <x v="295"/>
    <n v="1423"/>
    <n v="3685"/>
    <n v="5703"/>
    <m/>
    <n v="71.528999999999996"/>
    <s v="Si"/>
    <n v="52.353000000000002"/>
    <n v="1.0329999999999999"/>
    <x v="1"/>
    <x v="0"/>
    <n v="1.154925E+16"/>
    <n v="8.371327E+16"/>
    <n v="5.169942E+17"/>
    <n v="2.981948E+17"/>
    <n v="6.000001E+17"/>
    <n v="31801.588"/>
    <n v="0.01"/>
    <n v="103.624"/>
    <n v="866"/>
    <n v="153"/>
    <n v="199"/>
    <x v="13"/>
    <s v="[['Edge-Loc']]"/>
    <m/>
    <x v="26"/>
  </r>
  <r>
    <n v="630"/>
    <x v="494"/>
    <s v="23-02-2019 ?? 9:04:30"/>
    <x v="3"/>
    <x v="0"/>
    <x v="1"/>
    <x v="0"/>
    <s v="wet"/>
    <n v="1102.8101268"/>
    <s v="O2"/>
    <n v="38.08"/>
    <n v="0.21199999999999999"/>
    <n v="122"/>
    <n v="706.13400000000001"/>
    <x v="2"/>
    <s v="Photo"/>
    <n v="0.86589000000000005"/>
    <n v="19.501000000000001"/>
    <n v="15.08"/>
    <n v="19.997"/>
    <n v="201.554"/>
    <n v="90"/>
    <n v="502.11099999999999"/>
    <n v="3963.4569999999999"/>
    <n v="5128.5540000000001"/>
    <n v="5.024"/>
    <n v="92.661000000000001"/>
    <n v="29.995999999999999"/>
    <x v="0"/>
    <n v="42.127000000000002"/>
    <x v="0"/>
    <x v="2"/>
    <n v="436"/>
    <n v="494.19900000000001"/>
    <n v="109.12"/>
    <x v="1"/>
    <s v="Etching"/>
    <x v="296"/>
    <n v="1598"/>
    <n v="3693"/>
    <n v="5740"/>
    <m/>
    <n v="69.198999999999998"/>
    <s v="Si"/>
    <n v="51.267000000000003"/>
    <n v="1.038"/>
    <x v="1"/>
    <x v="0"/>
    <n v="1.321898E+16"/>
    <n v="5.756609E+16"/>
    <n v="5.472398E+17"/>
    <n v="2.991873E+17"/>
    <n v="5.999987E+17"/>
    <n v="32346.438999999998"/>
    <n v="0.01"/>
    <n v="100.22"/>
    <n v="913"/>
    <n v="151"/>
    <n v="187"/>
    <x v="3"/>
    <s v="none"/>
    <n v="18.949343339999999"/>
    <x v="26"/>
  </r>
  <r>
    <n v="662"/>
    <x v="495"/>
    <s v="27-02-2019 ?? 9:04:30"/>
    <x v="5"/>
    <x v="8"/>
    <x v="1"/>
    <x v="0"/>
    <s v="dry"/>
    <n v="1011.2985674"/>
    <s v="H2O"/>
    <n v="34.979999999999997"/>
    <n v="0.19500000000000001"/>
    <n v="99"/>
    <n v="703.75599999999997"/>
    <x v="2"/>
    <s v="Photo"/>
    <n v="1.86724"/>
    <n v="13.343"/>
    <n v="15.01"/>
    <n v="19.998999999999999"/>
    <n v="199.00399999999999"/>
    <n v="89.998000000000005"/>
    <n v="499.315"/>
    <n v="4063.0949999999998"/>
    <n v="4941.9790000000003"/>
    <n v="4.867"/>
    <n v="90.409000000000006"/>
    <n v="30.004000000000001"/>
    <x v="0"/>
    <n v="56.112000000000002"/>
    <x v="0"/>
    <x v="2"/>
    <n v="405"/>
    <n v="507.95"/>
    <n v="108.47499999999999"/>
    <x v="1"/>
    <s v="Etching"/>
    <x v="230"/>
    <n v="1461"/>
    <n v="3677"/>
    <n v="5682"/>
    <m/>
    <n v="69.974999999999994"/>
    <s v="Si"/>
    <n v="49.761000000000003"/>
    <n v="1.0309999999999999"/>
    <x v="1"/>
    <x v="0"/>
    <n v="1.121973E+16"/>
    <n v="1.087644E+17"/>
    <n v="4.840205E+17"/>
    <n v="3.009846E+17"/>
    <n v="5.999974E+17"/>
    <n v="31292.696"/>
    <n v="0.01"/>
    <n v="102.58799999999999"/>
    <n v="888"/>
    <n v="154"/>
    <n v="121"/>
    <x v="5"/>
    <s v="none"/>
    <n v="16.510318949999998"/>
    <x v="26"/>
  </r>
  <r>
    <n v="679"/>
    <x v="496"/>
    <s v="01-03-2019 ?? 9:04:30"/>
    <x v="6"/>
    <x v="19"/>
    <x v="1"/>
    <x v="0"/>
    <s v="dry"/>
    <n v="919.16866088999996"/>
    <s v="O2"/>
    <n v="35.729999999999997"/>
    <n v="0.21099999999999999"/>
    <n v="94"/>
    <n v="708.346"/>
    <x v="2"/>
    <s v="Photo"/>
    <n v="1.2916399999999999"/>
    <n v="14.085000000000001"/>
    <n v="15.067"/>
    <n v="19.994"/>
    <n v="199.309"/>
    <n v="90"/>
    <n v="503.63499999999999"/>
    <n v="4043.0810000000001"/>
    <n v="5057.66"/>
    <n v="4.8899999999999997"/>
    <n v="91.247"/>
    <n v="30.004999999999999"/>
    <x v="0"/>
    <n v="66.531999999999996"/>
    <x v="0"/>
    <x v="1"/>
    <n v="405"/>
    <n v="509.39299999999997"/>
    <n v="108.43"/>
    <x v="1"/>
    <s v="Etching"/>
    <x v="297"/>
    <n v="1561"/>
    <n v="3667"/>
    <n v="5723"/>
    <m/>
    <n v="72.12"/>
    <s v="Si"/>
    <n v="51.317999999999998"/>
    <n v="1.0229999999999999"/>
    <x v="1"/>
    <x v="0"/>
    <n v="7834453000000000"/>
    <n v="1.311202E+17"/>
    <n v="3.648882E+17"/>
    <n v="3.02517E+17"/>
    <n v="6.000005E+17"/>
    <n v="32773.392"/>
    <n v="0.01"/>
    <n v="105.126"/>
    <n v="896"/>
    <n v="150"/>
    <n v="238"/>
    <x v="6"/>
    <s v="[['Edge-Loc']]"/>
    <n v="20.82551595"/>
    <x v="26"/>
  </r>
  <r>
    <n v="694"/>
    <x v="497"/>
    <s v="03-03-2019 ?? 9:04:30"/>
    <x v="23"/>
    <x v="25"/>
    <x v="1"/>
    <x v="0"/>
    <s v="dry"/>
    <n v="957.76693303000002"/>
    <s v="O2"/>
    <n v="37.630000000000003"/>
    <n v="0.20100000000000001"/>
    <n v="71"/>
    <n v="704.58600000000001"/>
    <x v="2"/>
    <s v="Photo"/>
    <n v="1.3027299999999999"/>
    <n v="20.396999999999998"/>
    <n v="15.097"/>
    <n v="20.001000000000001"/>
    <n v="200.197"/>
    <n v="90.001000000000005"/>
    <n v="500.839"/>
    <n v="4035.6880000000001"/>
    <n v="5015.6750000000002"/>
    <n v="5.0350000000000001"/>
    <n v="90.885999999999996"/>
    <n v="30.01"/>
    <x v="0"/>
    <n v="29.033000000000001"/>
    <x v="0"/>
    <x v="0"/>
    <n v="365"/>
    <n v="492.31900000000002"/>
    <n v="108.251"/>
    <x v="1"/>
    <s v="Etching"/>
    <x v="298"/>
    <n v="1466"/>
    <n v="3686"/>
    <n v="5714"/>
    <m/>
    <n v="69.021000000000001"/>
    <s v="Si"/>
    <n v="50.177999999999997"/>
    <n v="1.016"/>
    <x v="1"/>
    <x v="0"/>
    <n v="1.153345E+16"/>
    <n v="1.519095E+17"/>
    <n v="4.575777E+17"/>
    <n v="2.9976E+17"/>
    <n v="5.99999E+17"/>
    <n v="32153.409"/>
    <n v="0.01"/>
    <n v="102.027"/>
    <n v="911"/>
    <n v="156"/>
    <n v="132"/>
    <x v="17"/>
    <s v="none"/>
    <n v="14.634146339999999"/>
    <x v="26"/>
  </r>
  <r>
    <n v="729"/>
    <x v="498"/>
    <s v="06-03-2019 ?? 9:04:30"/>
    <x v="9"/>
    <x v="0"/>
    <x v="1"/>
    <x v="0"/>
    <s v="dry"/>
    <n v="871.28766851"/>
    <s v="O2"/>
    <n v="22.1"/>
    <n v="0.217"/>
    <n v="224"/>
    <n v="713.84799999999996"/>
    <x v="2"/>
    <s v="Photo"/>
    <n v="0.79830000000000001"/>
    <n v="16.27"/>
    <n v="15.041"/>
    <n v="20"/>
    <n v="200.85599999999999"/>
    <n v="90"/>
    <n v="500.85599999999999"/>
    <n v="4017.12"/>
    <n v="5021.3999999999996"/>
    <n v="5.0209999999999999"/>
    <n v="91.992000000000004"/>
    <n v="29.995999999999999"/>
    <x v="0"/>
    <n v="45.552"/>
    <x v="0"/>
    <x v="0"/>
    <n v="436"/>
    <n v="552.98400000000004"/>
    <n v="109.67100000000001"/>
    <x v="1"/>
    <s v="Etching"/>
    <x v="223"/>
    <n v="1428"/>
    <n v="3644"/>
    <n v="5732"/>
    <m/>
    <n v="71.385000000000005"/>
    <s v="Si"/>
    <n v="51.893999999999998"/>
    <n v="1.0469999999999999"/>
    <x v="1"/>
    <x v="0"/>
    <n v="2898163000000000"/>
    <n v="2.765101E+16"/>
    <n v="1.326546E+17"/>
    <n v="2.995218E+17"/>
    <n v="6.000012E+17"/>
    <n v="32200.053"/>
    <n v="0.01"/>
    <n v="104.73399999999999"/>
    <n v="920"/>
    <n v="157"/>
    <n v="108"/>
    <x v="9"/>
    <s v="none"/>
    <n v="16.322701689999999"/>
    <x v="26"/>
  </r>
  <r>
    <n v="797"/>
    <x v="499"/>
    <s v="22-02-2019 ?? 9:04:30"/>
    <x v="28"/>
    <x v="16"/>
    <x v="1"/>
    <x v="0"/>
    <s v="wet"/>
    <n v="1279.5743018000001"/>
    <s v="H2O"/>
    <n v="45.02"/>
    <n v="0.22500000000000001"/>
    <n v="32"/>
    <n v="725.68799999999999"/>
    <x v="2"/>
    <s v="Photo"/>
    <n v="0.79764000000000002"/>
    <n v="13.75"/>
    <n v="14.907"/>
    <n v="20.003"/>
    <n v="201.124"/>
    <n v="90"/>
    <n v="501.12400000000002"/>
    <n v="4022.471"/>
    <n v="5028.0889999999999"/>
    <n v="5.008"/>
    <n v="91.72"/>
    <n v="29.989000000000001"/>
    <x v="0"/>
    <n v="54.258000000000003"/>
    <x v="0"/>
    <x v="1"/>
    <n v="405"/>
    <n v="514.94000000000005"/>
    <n v="110.788"/>
    <x v="1"/>
    <s v="Etching"/>
    <x v="299"/>
    <n v="1445"/>
    <n v="3673"/>
    <n v="5752"/>
    <m/>
    <n v="72.569000000000003"/>
    <s v="Si"/>
    <n v="52.281999999999996"/>
    <n v="1.0569999999999999"/>
    <x v="1"/>
    <x v="0"/>
    <n v="1.516271E+16"/>
    <n v="1.005179E+17"/>
    <n v="7.623187E+17"/>
    <n v="2.990875E+17"/>
    <n v="6.000001E+17"/>
    <n v="32484.167000000001"/>
    <n v="0.01"/>
    <n v="105.706"/>
    <n v="861"/>
    <n v="159"/>
    <n v="141"/>
    <x v="13"/>
    <s v="none"/>
    <n v="20.262664170000001"/>
    <x v="26"/>
  </r>
  <r>
    <n v="814"/>
    <x v="500"/>
    <s v="24-02-2019 ?? 9:04:30"/>
    <x v="29"/>
    <x v="4"/>
    <x v="1"/>
    <x v="0"/>
    <s v="wet"/>
    <n v="1282.1392370000001"/>
    <s v="H2O"/>
    <n v="45.21"/>
    <n v="0.22500000000000001"/>
    <n v="32"/>
    <n v="726.38300000000004"/>
    <x v="2"/>
    <s v="Photo"/>
    <n v="1.35571"/>
    <n v="15.388"/>
    <n v="14.948"/>
    <n v="20.004000000000001"/>
    <n v="197.72499999999999"/>
    <n v="90"/>
    <n v="497.72500000000002"/>
    <n v="3954.5059999999999"/>
    <n v="4943.1329999999998"/>
    <n v="4.9429999999999996"/>
    <n v="89.89"/>
    <n v="30.004999999999999"/>
    <x v="0"/>
    <n v="54.947000000000003"/>
    <x v="0"/>
    <x v="2"/>
    <n v="365"/>
    <n v="478.745"/>
    <n v="109.048"/>
    <x v="1"/>
    <s v="Etching"/>
    <x v="34"/>
    <n v="1494"/>
    <n v="3670"/>
    <n v="5722"/>
    <m/>
    <n v="72.638000000000005"/>
    <s v="Si"/>
    <n v="51.816000000000003"/>
    <n v="1.0449999999999999"/>
    <x v="1"/>
    <x v="0"/>
    <n v="1.084635E+16"/>
    <n v="1.083809E+17"/>
    <n v="3.44836E+17"/>
    <n v="3.006498E+17"/>
    <n v="6.000006E+17"/>
    <n v="32547.251"/>
    <n v="0.01"/>
    <n v="104.54"/>
    <n v="899"/>
    <n v="157"/>
    <n v="192"/>
    <x v="14"/>
    <s v="none"/>
    <n v="20.0750469"/>
    <x v="26"/>
  </r>
  <r>
    <n v="830"/>
    <x v="501"/>
    <s v="26-02-2019 ?? 9:04:30"/>
    <x v="30"/>
    <x v="5"/>
    <x v="1"/>
    <x v="0"/>
    <s v="wet"/>
    <n v="1265.7099966000001"/>
    <s v="H2O"/>
    <n v="44.57"/>
    <n v="0.216"/>
    <n v="23"/>
    <n v="718.32100000000003"/>
    <x v="2"/>
    <s v="Photo"/>
    <n v="1.02996"/>
    <n v="15.179"/>
    <n v="15.129"/>
    <n v="20.004000000000001"/>
    <n v="198.85400000000001"/>
    <n v="90"/>
    <n v="498.85399999999998"/>
    <n v="3977.087"/>
    <n v="4971.3590000000004"/>
    <n v="4.9690000000000003"/>
    <n v="91.209000000000003"/>
    <n v="30.004999999999999"/>
    <x v="0"/>
    <n v="23.196000000000002"/>
    <x v="0"/>
    <x v="2"/>
    <n v="365"/>
    <n v="474.334"/>
    <n v="104.697"/>
    <x v="1"/>
    <s v="Etching"/>
    <x v="96"/>
    <n v="1381"/>
    <n v="3655"/>
    <n v="5737"/>
    <m/>
    <n v="71.831999999999994"/>
    <s v="Si"/>
    <n v="49.906999999999996"/>
    <n v="0.998"/>
    <x v="1"/>
    <x v="0"/>
    <n v="1.083154E+16"/>
    <n v="4.680457E+16"/>
    <n v="3.003513E+17"/>
    <n v="3.02081E+17"/>
    <n v="5.999994E+17"/>
    <n v="32194.560000000001"/>
    <n v="0.01"/>
    <n v="99.766000000000005"/>
    <n v="901"/>
    <n v="150"/>
    <n v="135"/>
    <x v="15"/>
    <s v="none"/>
    <n v="15.38461538"/>
    <x v="26"/>
  </r>
  <r>
    <n v="847"/>
    <x v="502"/>
    <s v="27-02-2019 ?? 9:04:30"/>
    <x v="16"/>
    <x v="0"/>
    <x v="1"/>
    <x v="0"/>
    <s v="wet"/>
    <n v="1270.9004648"/>
    <s v="H2O"/>
    <n v="44.8"/>
    <n v="0.219"/>
    <n v="26"/>
    <n v="711.99300000000005"/>
    <x v="2"/>
    <s v="Photo"/>
    <n v="1.10226"/>
    <n v="17.367000000000001"/>
    <n v="15.044"/>
    <n v="19.995999999999999"/>
    <n v="204.363"/>
    <n v="90"/>
    <n v="504.363"/>
    <n v="4087.2649999999999"/>
    <n v="5109.0810000000001"/>
    <n v="5.1100000000000003"/>
    <n v="93.373000000000005"/>
    <n v="30.004000000000001"/>
    <x v="0"/>
    <n v="31.187999999999999"/>
    <x v="0"/>
    <x v="2"/>
    <n v="365"/>
    <n v="471.53899999999999"/>
    <n v="106.512"/>
    <x v="1"/>
    <s v="Etching"/>
    <x v="300"/>
    <n v="1447"/>
    <n v="3664"/>
    <n v="5704"/>
    <m/>
    <n v="71.198999999999998"/>
    <s v="Si"/>
    <n v="50.927"/>
    <n v="1.0229999999999999"/>
    <x v="1"/>
    <x v="0"/>
    <n v="7580002000000000"/>
    <n v="5.158208E+16"/>
    <n v="3.463603E+17"/>
    <n v="2.985125E+17"/>
    <n v="6.000007E+17"/>
    <n v="32255.649000000001"/>
    <n v="0.01"/>
    <n v="102.31699999999999"/>
    <n v="868"/>
    <n v="153"/>
    <n v="207"/>
    <x v="5"/>
    <s v="[['Near-full']]"/>
    <n v="74.671669789999996"/>
    <x v="26"/>
  </r>
  <r>
    <n v="575"/>
    <x v="503"/>
    <s v="17-02-2019 ?? 9:04:30"/>
    <x v="0"/>
    <x v="2"/>
    <x v="1"/>
    <x v="0"/>
    <s v="wet"/>
    <n v="1102.4255833"/>
    <s v="O2"/>
    <n v="32.47"/>
    <n v="0.20300000000000001"/>
    <n v="112"/>
    <n v="703.68600000000004"/>
    <x v="2"/>
    <s v="Photo"/>
    <n v="2.17388"/>
    <n v="15.930999999999999"/>
    <n v="15.1"/>
    <n v="20.004000000000001"/>
    <n v="199.703"/>
    <n v="90"/>
    <n v="503.226"/>
    <n v="4062.8040000000001"/>
    <n v="4931.4179999999997"/>
    <n v="5.0529999999999999"/>
    <n v="94.036000000000001"/>
    <n v="30.003"/>
    <x v="1"/>
    <n v="43.554000000000002"/>
    <x v="0"/>
    <x v="1"/>
    <n v="405"/>
    <n v="472.68700000000001"/>
    <n v="110.358"/>
    <x v="2"/>
    <s v="Etching"/>
    <x v="301"/>
    <n v="1490"/>
    <n v="3664"/>
    <n v="5732"/>
    <m/>
    <n v="71.441000000000003"/>
    <s v="Si"/>
    <n v="51.015000000000001"/>
    <n v="1.0269999999999999"/>
    <x v="2"/>
    <x v="0"/>
    <n v="9515444000000000"/>
    <n v="4.841094E+16"/>
    <n v="9.963945E+17"/>
    <n v="2.992162E+17"/>
    <n v="5.999984E+17"/>
    <n v="31603.462"/>
    <n v="0.01"/>
    <n v="106.00700000000001"/>
    <n v="910"/>
    <n v="156"/>
    <n v="124"/>
    <x v="0"/>
    <s v="none"/>
    <m/>
    <x v="27"/>
  </r>
  <r>
    <n v="583"/>
    <x v="504"/>
    <s v="18-02-2019 ?? 9:04:30"/>
    <x v="17"/>
    <x v="3"/>
    <x v="1"/>
    <x v="0"/>
    <s v="dry"/>
    <n v="1031.0640613999999"/>
    <s v="H2O"/>
    <n v="34.11"/>
    <n v="0.20499999999999999"/>
    <n v="129"/>
    <n v="709.46799999999996"/>
    <x v="2"/>
    <s v="Photo"/>
    <n v="1.5782400000000001"/>
    <n v="14.855"/>
    <n v="15.019"/>
    <n v="20.003"/>
    <n v="198.56800000000001"/>
    <n v="90.001000000000005"/>
    <n v="506.09"/>
    <n v="4016.14"/>
    <n v="4899.1170000000002"/>
    <n v="4.9989999999999997"/>
    <n v="93.896000000000001"/>
    <n v="29.995999999999999"/>
    <x v="1"/>
    <n v="59.604999999999997"/>
    <x v="0"/>
    <x v="0"/>
    <n v="436"/>
    <n v="550.73299999999995"/>
    <n v="107.35599999999999"/>
    <x v="2"/>
    <s v="Etching"/>
    <x v="119"/>
    <n v="1522"/>
    <n v="3628"/>
    <n v="5738"/>
    <m/>
    <n v="71.774000000000001"/>
    <s v="Si"/>
    <n v="51.296999999999997"/>
    <n v="1.054"/>
    <x v="2"/>
    <x v="0"/>
    <n v="1.034284E+16"/>
    <n v="8.154826E+16"/>
    <n v="6.380694E+17"/>
    <n v="3.012074E+17"/>
    <n v="6.000002E+17"/>
    <n v="32521.877"/>
    <n v="0.01"/>
    <n v="99.525000000000006"/>
    <n v="892"/>
    <n v="153"/>
    <n v="99"/>
    <x v="11"/>
    <s v="none"/>
    <m/>
    <x v="27"/>
  </r>
  <r>
    <n v="591"/>
    <x v="505"/>
    <s v="19-02-2019 ?? 9:04:30"/>
    <x v="1"/>
    <x v="16"/>
    <x v="1"/>
    <x v="0"/>
    <s v="dry"/>
    <n v="1168.7631084"/>
    <s v="O2"/>
    <n v="35.520000000000003"/>
    <n v="0.219"/>
    <n v="125"/>
    <n v="708.83900000000006"/>
    <x v="2"/>
    <s v="Photo"/>
    <n v="0.45512999999999998"/>
    <n v="15.4"/>
    <n v="14.906000000000001"/>
    <n v="19.997"/>
    <n v="196.285"/>
    <n v="90"/>
    <n v="503.77600000000001"/>
    <n v="3977.1930000000002"/>
    <n v="5124.585"/>
    <n v="5.0910000000000002"/>
    <n v="93.507999999999996"/>
    <n v="29.989000000000001"/>
    <x v="1"/>
    <n v="32.482999999999997"/>
    <x v="0"/>
    <x v="1"/>
    <n v="365"/>
    <n v="510.17200000000003"/>
    <n v="107.626"/>
    <x v="2"/>
    <s v="Etching"/>
    <x v="158"/>
    <n v="1567"/>
    <n v="3671"/>
    <n v="5710"/>
    <m/>
    <n v="72.052999999999997"/>
    <s v="Si"/>
    <n v="51.963000000000001"/>
    <n v="1.046"/>
    <x v="2"/>
    <x v="0"/>
    <n v="1.314953E+16"/>
    <n v="6.114878E+16"/>
    <n v="1.076681E+18"/>
    <n v="3.028821E+17"/>
    <n v="6.000003E+17"/>
    <n v="30325.348000000002"/>
    <n v="0.01"/>
    <n v="103.937"/>
    <n v="912"/>
    <n v="157"/>
    <n v="155"/>
    <x v="1"/>
    <s v="none"/>
    <m/>
    <x v="27"/>
  </r>
  <r>
    <n v="598"/>
    <x v="506"/>
    <s v="20-02-2019 ?? 9:04:30"/>
    <x v="18"/>
    <x v="22"/>
    <x v="1"/>
    <x v="0"/>
    <s v="dry"/>
    <n v="965.95188586999996"/>
    <s v="O2"/>
    <n v="34.15"/>
    <n v="0.20100000000000001"/>
    <n v="143"/>
    <n v="696.52800000000002"/>
    <x v="2"/>
    <s v="Photo"/>
    <n v="1.5922499999999999"/>
    <n v="18.276"/>
    <n v="14.928000000000001"/>
    <n v="20.003"/>
    <n v="201.99"/>
    <n v="90"/>
    <n v="503.62799999999999"/>
    <n v="3944.2979999999998"/>
    <n v="4956.4089999999997"/>
    <n v="4.9930000000000003"/>
    <n v="91.804000000000002"/>
    <n v="29.995999999999999"/>
    <x v="1"/>
    <n v="53.953000000000003"/>
    <x v="0"/>
    <x v="0"/>
    <n v="405"/>
    <n v="510.20600000000002"/>
    <n v="106.294"/>
    <x v="2"/>
    <s v="Etching"/>
    <x v="283"/>
    <n v="1456"/>
    <n v="3682"/>
    <n v="5714"/>
    <m/>
    <n v="69.909000000000006"/>
    <s v="Si"/>
    <n v="50.945"/>
    <n v="1.038"/>
    <x v="2"/>
    <x v="0"/>
    <n v="1.466339E+16"/>
    <n v="1.430992E+17"/>
    <n v="7.343627E+17"/>
    <n v="3.019078E+17"/>
    <n v="5.999999E+17"/>
    <n v="30703.662"/>
    <n v="0.01"/>
    <n v="101.08799999999999"/>
    <n v="880"/>
    <n v="155"/>
    <n v="167"/>
    <x v="12"/>
    <s v="none"/>
    <m/>
    <x v="27"/>
  </r>
  <r>
    <n v="605"/>
    <x v="507"/>
    <s v="21-02-2019 ?? 9:04:30"/>
    <x v="2"/>
    <x v="5"/>
    <x v="1"/>
    <x v="0"/>
    <s v="wet"/>
    <n v="988.24893181000004"/>
    <s v="O2"/>
    <n v="34.94"/>
    <n v="0.219"/>
    <n v="127"/>
    <n v="708.11800000000005"/>
    <x v="2"/>
    <s v="Photo"/>
    <n v="1.77366"/>
    <n v="16.651"/>
    <n v="15.044"/>
    <n v="20.001000000000001"/>
    <n v="196.001"/>
    <n v="90"/>
    <n v="502.55099999999999"/>
    <n v="4049.1"/>
    <n v="5022.1819999999998"/>
    <n v="4.9729999999999999"/>
    <n v="93.44"/>
    <n v="30.001000000000001"/>
    <x v="1"/>
    <n v="47.453000000000003"/>
    <x v="0"/>
    <x v="1"/>
    <n v="405"/>
    <n v="518.44799999999998"/>
    <n v="107.283"/>
    <x v="2"/>
    <s v="Etching"/>
    <x v="192"/>
    <n v="1552"/>
    <n v="3662"/>
    <n v="5702"/>
    <m/>
    <n v="70.171999999999997"/>
    <s v="Si"/>
    <n v="51.527999999999999"/>
    <n v="1.034"/>
    <x v="2"/>
    <x v="0"/>
    <n v="1.330673E+16"/>
    <n v="1.36146E+17"/>
    <n v="1.085071E+17"/>
    <n v="3.004817E+17"/>
    <n v="5.999991E+17"/>
    <n v="31732.121999999999"/>
    <n v="0.01"/>
    <n v="103.62"/>
    <n v="880"/>
    <n v="156"/>
    <n v="203"/>
    <x v="2"/>
    <s v="[['Edge-Loc']]"/>
    <m/>
    <x v="27"/>
  </r>
  <r>
    <n v="614"/>
    <x v="508"/>
    <s v="22-02-2019 ?? 9:04:30"/>
    <x v="19"/>
    <x v="5"/>
    <x v="1"/>
    <x v="0"/>
    <s v="dry"/>
    <n v="1191.0369866999999"/>
    <s v="O2"/>
    <n v="35.99"/>
    <n v="0.188"/>
    <n v="74"/>
    <n v="712.98699999999997"/>
    <x v="2"/>
    <s v="Photo"/>
    <n v="1.8677999999999999"/>
    <n v="15.117000000000001"/>
    <n v="14.91"/>
    <n v="19.995000000000001"/>
    <n v="194.62299999999999"/>
    <n v="89.998999999999995"/>
    <n v="497.90899999999999"/>
    <n v="3905.0859999999998"/>
    <n v="4980.1909999999998"/>
    <n v="5.0720000000000001"/>
    <n v="92.644000000000005"/>
    <n v="29.998999999999999"/>
    <x v="1"/>
    <n v="40.634999999999998"/>
    <x v="0"/>
    <x v="0"/>
    <n v="436"/>
    <n v="507.58"/>
    <n v="104.691"/>
    <x v="2"/>
    <s v="Etching"/>
    <x v="3"/>
    <n v="1522"/>
    <n v="3660"/>
    <n v="5715"/>
    <m/>
    <n v="70.417000000000002"/>
    <s v="Si"/>
    <n v="51.564"/>
    <n v="1.032"/>
    <x v="2"/>
    <x v="0"/>
    <n v="7355230000000000"/>
    <n v="9.353536E+16"/>
    <n v="6.655687E+17"/>
    <n v="3.016978E+17"/>
    <n v="5.999985E+17"/>
    <n v="32290.539000000001"/>
    <n v="0.01"/>
    <n v="104.739"/>
    <n v="907"/>
    <n v="161"/>
    <n v="99"/>
    <x v="13"/>
    <s v="none"/>
    <n v="16.885553470000001"/>
    <x v="27"/>
  </r>
  <r>
    <n v="622"/>
    <x v="509"/>
    <s v="23-02-2019 ?? 9:04:30"/>
    <x v="3"/>
    <x v="23"/>
    <x v="1"/>
    <x v="0"/>
    <s v="dry"/>
    <n v="1176.8563730000001"/>
    <s v="H2O"/>
    <n v="41.25"/>
    <n v="0.20300000000000001"/>
    <n v="65"/>
    <n v="702.66"/>
    <x v="2"/>
    <s v="Photo"/>
    <n v="1.81996"/>
    <n v="17.434000000000001"/>
    <n v="14.949"/>
    <n v="20"/>
    <n v="201.88800000000001"/>
    <n v="90"/>
    <n v="499.99299999999999"/>
    <n v="3956.855"/>
    <n v="4867.1080000000002"/>
    <n v="5.077"/>
    <n v="93.5"/>
    <n v="29.992999999999999"/>
    <x v="1"/>
    <n v="35.780999999999999"/>
    <x v="0"/>
    <x v="1"/>
    <n v="365"/>
    <n v="489.75099999999998"/>
    <n v="105.88800000000001"/>
    <x v="2"/>
    <s v="Etching"/>
    <x v="202"/>
    <n v="1479"/>
    <n v="3666"/>
    <n v="5697"/>
    <m/>
    <n v="68.897000000000006"/>
    <s v="Si"/>
    <n v="51.158999999999999"/>
    <n v="1.0249999999999999"/>
    <x v="2"/>
    <x v="0"/>
    <n v="1.960257E+16"/>
    <n v="9.82196E+16"/>
    <n v="6.887336E+17"/>
    <n v="2.998646E+17"/>
    <n v="6.000009E+17"/>
    <n v="31488.967000000001"/>
    <n v="0.01"/>
    <n v="101.687"/>
    <n v="919"/>
    <n v="155"/>
    <n v="60"/>
    <x v="3"/>
    <s v="none"/>
    <n v="16.510318949999998"/>
    <x v="27"/>
  </r>
  <r>
    <n v="631"/>
    <x v="510"/>
    <s v="24-02-2019 ?? 9:04:30"/>
    <x v="20"/>
    <x v="14"/>
    <x v="1"/>
    <x v="0"/>
    <s v="dry"/>
    <n v="1174.0130299"/>
    <s v="O2"/>
    <n v="37.49"/>
    <n v="0.21199999999999999"/>
    <n v="84"/>
    <n v="721.30399999999997"/>
    <x v="2"/>
    <s v="Photo"/>
    <n v="0.58255000000000001"/>
    <n v="13.151"/>
    <n v="14.893000000000001"/>
    <n v="20.001000000000001"/>
    <n v="199.61699999999999"/>
    <n v="90"/>
    <n v="497.666"/>
    <n v="4019.2310000000002"/>
    <n v="5089.8779999999997"/>
    <n v="5.0179999999999998"/>
    <n v="96.209000000000003"/>
    <n v="30.006"/>
    <x v="1"/>
    <n v="47.002000000000002"/>
    <x v="0"/>
    <x v="0"/>
    <n v="436"/>
    <n v="561.78700000000003"/>
    <n v="107.76300000000001"/>
    <x v="2"/>
    <s v="Etching"/>
    <x v="39"/>
    <n v="1531"/>
    <n v="3690"/>
    <n v="5718"/>
    <m/>
    <n v="70.938000000000002"/>
    <s v="Si"/>
    <n v="51.7"/>
    <n v="1.032"/>
    <x v="2"/>
    <x v="0"/>
    <n v="1.444351E+16"/>
    <n v="1.205232E+17"/>
    <n v="5.280757E+17"/>
    <n v="3.027919E+17"/>
    <n v="5.999984E+17"/>
    <n v="33280.627"/>
    <n v="0.01"/>
    <n v="100.79600000000001"/>
    <n v="904"/>
    <n v="152"/>
    <n v="110"/>
    <x v="14"/>
    <s v="none"/>
    <n v="16.885553470000001"/>
    <x v="27"/>
  </r>
  <r>
    <n v="640"/>
    <x v="511"/>
    <s v="24-02-2019 ?? 9:04:30"/>
    <x v="20"/>
    <x v="12"/>
    <x v="1"/>
    <x v="0"/>
    <s v="wet"/>
    <n v="1088.3317188000001"/>
    <s v="H2O"/>
    <n v="35.07"/>
    <n v="0.223"/>
    <n v="123"/>
    <n v="703.90200000000004"/>
    <x v="2"/>
    <s v="Photo"/>
    <n v="1.27241"/>
    <n v="17.858000000000001"/>
    <n v="14.986000000000001"/>
    <n v="20"/>
    <n v="204.04900000000001"/>
    <n v="90.001000000000005"/>
    <n v="499.42200000000003"/>
    <n v="4131.9160000000002"/>
    <n v="5014.6350000000002"/>
    <n v="5.056"/>
    <n v="90.441999999999993"/>
    <n v="29.99"/>
    <x v="1"/>
    <n v="55.930999999999997"/>
    <x v="0"/>
    <x v="1"/>
    <n v="365"/>
    <n v="517.03899999999999"/>
    <n v="109.633"/>
    <x v="2"/>
    <s v="Etching"/>
    <x v="240"/>
    <n v="1526"/>
    <n v="3644"/>
    <n v="5720"/>
    <m/>
    <n v="70.417000000000002"/>
    <s v="Si"/>
    <n v="51.47"/>
    <n v="1.0249999999999999"/>
    <x v="2"/>
    <x v="0"/>
    <n v="1.340471E+16"/>
    <n v="8.613404E+16"/>
    <n v="7.304245E+17"/>
    <n v="3.01051E+17"/>
    <n v="5.999995E+17"/>
    <n v="32135.071"/>
    <n v="0.01"/>
    <n v="101.24"/>
    <n v="892"/>
    <n v="156"/>
    <n v="105"/>
    <x v="14"/>
    <s v="none"/>
    <n v="22.51407129"/>
    <x v="27"/>
  </r>
  <r>
    <n v="647"/>
    <x v="512"/>
    <s v="25-02-2019 ?? 9:04:30"/>
    <x v="4"/>
    <x v="21"/>
    <x v="1"/>
    <x v="0"/>
    <s v="wet"/>
    <n v="1191.9306557"/>
    <s v="O2"/>
    <n v="38.29"/>
    <n v="0.214"/>
    <n v="140"/>
    <n v="705.93100000000004"/>
    <x v="2"/>
    <s v="Photo"/>
    <n v="0.43841000000000002"/>
    <n v="14.010999999999999"/>
    <n v="15.118"/>
    <n v="20"/>
    <n v="201.376"/>
    <n v="90.001000000000005"/>
    <n v="504.178"/>
    <n v="4115.5879999999997"/>
    <n v="5108.1750000000002"/>
    <n v="4.9109999999999996"/>
    <n v="92.781000000000006"/>
    <n v="30.009"/>
    <x v="1"/>
    <n v="33.765000000000001"/>
    <x v="0"/>
    <x v="0"/>
    <n v="405"/>
    <n v="497.53800000000001"/>
    <n v="106.38"/>
    <x v="2"/>
    <s v="Etching"/>
    <x v="302"/>
    <n v="1496"/>
    <n v="3633"/>
    <n v="5699"/>
    <m/>
    <n v="69.706000000000003"/>
    <s v="Si"/>
    <n v="50.756"/>
    <n v="1.0309999999999999"/>
    <x v="2"/>
    <x v="0"/>
    <n v="1.752139E+16"/>
    <n v="1.389796E+17"/>
    <n v="6.147619E+17"/>
    <n v="2.99956E+17"/>
    <n v="5.999999E+17"/>
    <n v="31265.612000000001"/>
    <n v="0.01"/>
    <n v="105.779"/>
    <n v="884"/>
    <n v="154"/>
    <n v="68"/>
    <x v="4"/>
    <s v="none"/>
    <n v="18.01125704"/>
    <x v="27"/>
  </r>
  <r>
    <n v="654"/>
    <x v="513"/>
    <s v="26-02-2019 ?? 9:04:30"/>
    <x v="21"/>
    <x v="1"/>
    <x v="1"/>
    <x v="0"/>
    <s v="wet"/>
    <n v="1009.1398859"/>
    <s v="H2O"/>
    <n v="38.11"/>
    <n v="0.19"/>
    <n v="64"/>
    <n v="708.351"/>
    <x v="2"/>
    <s v="Photo"/>
    <n v="1.3663700000000001"/>
    <n v="12.881"/>
    <n v="15.129"/>
    <n v="20.003"/>
    <n v="198.23500000000001"/>
    <n v="90"/>
    <n v="493.96"/>
    <n v="3955.9430000000002"/>
    <n v="5023.2479999999996"/>
    <n v="4.9950000000000001"/>
    <n v="90.650999999999996"/>
    <n v="29.992999999999999"/>
    <x v="1"/>
    <n v="35.661000000000001"/>
    <x v="0"/>
    <x v="1"/>
    <n v="405"/>
    <n v="541.52099999999996"/>
    <n v="107.139"/>
    <x v="2"/>
    <s v="Etching"/>
    <x v="303"/>
    <n v="1692"/>
    <n v="3672"/>
    <n v="5696"/>
    <m/>
    <n v="68.72"/>
    <s v="Si"/>
    <n v="50.573"/>
    <n v="1.036"/>
    <x v="2"/>
    <x v="0"/>
    <n v="1.195823E+16"/>
    <n v="1.233394E+17"/>
    <n v="5.554646E+17"/>
    <n v="3.013402E+17"/>
    <n v="5.999994E+17"/>
    <n v="31568.412"/>
    <n v="0.01"/>
    <n v="103.001"/>
    <n v="902"/>
    <n v="156"/>
    <n v="81"/>
    <x v="15"/>
    <s v="none"/>
    <n v="17.63602251"/>
    <x v="27"/>
  </r>
  <r>
    <n v="663"/>
    <x v="514"/>
    <s v="27-02-2019 ?? 9:04:30"/>
    <x v="5"/>
    <x v="1"/>
    <x v="1"/>
    <x v="0"/>
    <s v="wet"/>
    <n v="1099.8872527999999"/>
    <s v="H2O"/>
    <n v="29.06"/>
    <n v="0.20699999999999999"/>
    <n v="110"/>
    <n v="709.46500000000003"/>
    <x v="2"/>
    <s v="Photo"/>
    <n v="0.80545"/>
    <n v="17.486999999999998"/>
    <n v="15.036"/>
    <n v="20.001000000000001"/>
    <n v="199.32400000000001"/>
    <n v="89.998999999999995"/>
    <n v="498.98"/>
    <n v="3981.5120000000002"/>
    <n v="4933.4629999999997"/>
    <n v="5.0209999999999999"/>
    <n v="94.25"/>
    <n v="29.998999999999999"/>
    <x v="1"/>
    <n v="50.79"/>
    <x v="0"/>
    <x v="2"/>
    <n v="405"/>
    <n v="527.14499999999998"/>
    <n v="106.434"/>
    <x v="2"/>
    <s v="Etching"/>
    <x v="304"/>
    <n v="1559"/>
    <n v="3656"/>
    <n v="5703"/>
    <m/>
    <n v="71.409000000000006"/>
    <s v="Si"/>
    <n v="50.3"/>
    <n v="1.026"/>
    <x v="2"/>
    <x v="0"/>
    <n v="1.809135E+16"/>
    <n v="1.512275E+17"/>
    <n v="5.605662E+17"/>
    <n v="2.994305E+17"/>
    <n v="6.000002E+17"/>
    <n v="32226.581999999999"/>
    <n v="0.01"/>
    <n v="102.69499999999999"/>
    <n v="936"/>
    <n v="153"/>
    <n v="96"/>
    <x v="5"/>
    <s v="none"/>
    <n v="14.25891182"/>
    <x v="27"/>
  </r>
  <r>
    <n v="671"/>
    <x v="515"/>
    <s v="28-02-2019 ?? 9:04:30"/>
    <x v="22"/>
    <x v="15"/>
    <x v="1"/>
    <x v="0"/>
    <s v="dry"/>
    <n v="1033.0259441999999"/>
    <s v="H2O"/>
    <n v="32.76"/>
    <n v="0.216"/>
    <n v="89"/>
    <n v="699.23699999999997"/>
    <x v="2"/>
    <s v="Photo"/>
    <n v="1.1254200000000001"/>
    <n v="15.186999999999999"/>
    <n v="14.939"/>
    <n v="20"/>
    <n v="201.47"/>
    <n v="90.001000000000005"/>
    <n v="502.24200000000002"/>
    <n v="3914.2649999999999"/>
    <n v="5094.4179999999997"/>
    <n v="5.0819999999999999"/>
    <n v="92.585999999999999"/>
    <n v="29.988"/>
    <x v="1"/>
    <n v="44.225999999999999"/>
    <x v="0"/>
    <x v="0"/>
    <n v="405"/>
    <n v="543.17399999999998"/>
    <n v="107.30800000000001"/>
    <x v="2"/>
    <s v="Etching"/>
    <x v="124"/>
    <n v="1402"/>
    <n v="3656"/>
    <n v="5698"/>
    <m/>
    <n v="70.305000000000007"/>
    <s v="Si"/>
    <n v="50.901000000000003"/>
    <n v="1.03"/>
    <x v="2"/>
    <x v="0"/>
    <n v="7049994000000000"/>
    <n v="8.083603E+16"/>
    <n v="4.802875E+17"/>
    <n v="3.001714E+17"/>
    <n v="5.999993E+17"/>
    <n v="32041.628000000001"/>
    <n v="0.01"/>
    <n v="102.595"/>
    <n v="921"/>
    <n v="158"/>
    <n v="98"/>
    <x v="16"/>
    <s v="none"/>
    <n v="17.44840525"/>
    <x v="27"/>
  </r>
  <r>
    <n v="680"/>
    <x v="516"/>
    <s v="01-03-2019 ?? 9:04:30"/>
    <x v="6"/>
    <x v="15"/>
    <x v="1"/>
    <x v="0"/>
    <s v="wet"/>
    <n v="1238.2060776000001"/>
    <s v="H2O"/>
    <n v="25.39"/>
    <n v="0.2"/>
    <n v="174"/>
    <n v="720.63900000000001"/>
    <x v="2"/>
    <s v="Photo"/>
    <n v="1.20773"/>
    <n v="12.352"/>
    <n v="15.05"/>
    <n v="20.004000000000001"/>
    <n v="199.911"/>
    <n v="90"/>
    <n v="505.19099999999997"/>
    <n v="4054.0549999999998"/>
    <n v="4892.47"/>
    <n v="5.0309999999999997"/>
    <n v="90.587000000000003"/>
    <n v="30.003"/>
    <x v="1"/>
    <n v="33.204999999999998"/>
    <x v="0"/>
    <x v="0"/>
    <n v="405"/>
    <n v="551.52700000000004"/>
    <n v="109.55"/>
    <x v="2"/>
    <s v="Etching"/>
    <x v="305"/>
    <n v="1690"/>
    <n v="3659"/>
    <n v="5691"/>
    <m/>
    <n v="72.795000000000002"/>
    <s v="Si"/>
    <n v="50.143000000000001"/>
    <n v="1.0409999999999999"/>
    <x v="2"/>
    <x v="0"/>
    <n v="1.083545E+16"/>
    <n v="3.691622E+16"/>
    <n v="5.43442E+17"/>
    <n v="2.990271E+17"/>
    <n v="5.999991E+17"/>
    <n v="31202.425999999999"/>
    <n v="0.01"/>
    <n v="100.703"/>
    <n v="898"/>
    <n v="155"/>
    <n v="173"/>
    <x v="6"/>
    <s v="none"/>
    <n v="16.885553470000001"/>
    <x v="27"/>
  </r>
  <r>
    <n v="688"/>
    <x v="517"/>
    <s v="02-03-2019 ?? 9:04:30"/>
    <x v="7"/>
    <x v="2"/>
    <x v="1"/>
    <x v="0"/>
    <s v="dry"/>
    <n v="1123.4658621000001"/>
    <s v="O2"/>
    <n v="29.66"/>
    <n v="0.21099999999999999"/>
    <n v="99"/>
    <n v="721.66600000000005"/>
    <x v="2"/>
    <s v="Photo"/>
    <n v="1.5919399999999999"/>
    <n v="15.266"/>
    <n v="15.02"/>
    <n v="20.001000000000001"/>
    <n v="196.54599999999999"/>
    <n v="89.998999999999995"/>
    <n v="496.005"/>
    <n v="4023.5050000000001"/>
    <n v="5114.9269999999997"/>
    <n v="5.0789999999999997"/>
    <n v="92.606999999999999"/>
    <n v="30.004999999999999"/>
    <x v="1"/>
    <n v="59.087000000000003"/>
    <x v="0"/>
    <x v="2"/>
    <n v="405"/>
    <n v="572.47"/>
    <n v="109.009"/>
    <x v="2"/>
    <s v="Etching"/>
    <x v="306"/>
    <n v="1341"/>
    <n v="3657"/>
    <n v="5714"/>
    <m/>
    <n v="70.414000000000001"/>
    <s v="Si"/>
    <n v="51.688000000000002"/>
    <n v="1.034"/>
    <x v="2"/>
    <x v="0"/>
    <n v="8267961000000000"/>
    <n v="7.794628E+16"/>
    <n v="5.9204E+17"/>
    <n v="3.002804E+17"/>
    <n v="6E+17"/>
    <n v="31364.131000000001"/>
    <n v="0.01"/>
    <n v="103.785"/>
    <n v="906"/>
    <n v="155"/>
    <n v="202"/>
    <x v="7"/>
    <s v="[['Edge-Loc']]"/>
    <n v="30.206378990000001"/>
    <x v="27"/>
  </r>
  <r>
    <n v="695"/>
    <x v="518"/>
    <s v="03-03-2019 ?? 9:04:30"/>
    <x v="23"/>
    <x v="16"/>
    <x v="1"/>
    <x v="0"/>
    <s v="dry"/>
    <n v="994.59147934999999"/>
    <s v="O2"/>
    <n v="31.62"/>
    <n v="0.20699999999999999"/>
    <n v="86"/>
    <n v="711.11099999999999"/>
    <x v="2"/>
    <s v="Photo"/>
    <n v="1.1398200000000001"/>
    <n v="16.972999999999999"/>
    <n v="15.071"/>
    <n v="19.998999999999999"/>
    <n v="200.63499999999999"/>
    <n v="90"/>
    <n v="498.791"/>
    <n v="3939.2750000000001"/>
    <n v="5034.2619999999997"/>
    <n v="5.0119999999999996"/>
    <n v="91.989000000000004"/>
    <n v="29.994"/>
    <x v="1"/>
    <n v="37.351999999999997"/>
    <x v="0"/>
    <x v="1"/>
    <n v="365"/>
    <n v="554.65899999999999"/>
    <n v="108.363"/>
    <x v="2"/>
    <s v="Etching"/>
    <x v="307"/>
    <n v="1390"/>
    <n v="3660"/>
    <n v="5706"/>
    <m/>
    <n v="71.792000000000002"/>
    <s v="Si"/>
    <n v="49.793999999999997"/>
    <n v="1.024"/>
    <x v="2"/>
    <x v="0"/>
    <n v="1.461353E+16"/>
    <n v="2.6917E+16"/>
    <n v="6.043016E+17"/>
    <n v="2.999889E+17"/>
    <n v="6.000001E+17"/>
    <n v="32034.212"/>
    <n v="0.01"/>
    <n v="107.376"/>
    <n v="878"/>
    <n v="156"/>
    <n v="95"/>
    <x v="17"/>
    <s v="none"/>
    <n v="15.38461538"/>
    <x v="27"/>
  </r>
  <r>
    <n v="704"/>
    <x v="519"/>
    <s v="04-03-2019 ?? 9:04:30"/>
    <x v="8"/>
    <x v="10"/>
    <x v="1"/>
    <x v="0"/>
    <s v="wet"/>
    <n v="1053.2793223000001"/>
    <s v="H2O"/>
    <n v="33.08"/>
    <n v="0.22"/>
    <n v="79"/>
    <n v="698.75699999999995"/>
    <x v="2"/>
    <s v="Photo"/>
    <n v="1.28921"/>
    <n v="14.041"/>
    <n v="14.932"/>
    <n v="20.012"/>
    <n v="199.149"/>
    <n v="90.001000000000005"/>
    <n v="501.39400000000001"/>
    <n v="4129.9070000000002"/>
    <n v="4954.8890000000001"/>
    <n v="5.2389999999999999"/>
    <n v="91.951999999999998"/>
    <n v="29.988"/>
    <x v="1"/>
    <n v="32.167000000000002"/>
    <x v="0"/>
    <x v="2"/>
    <n v="365"/>
    <n v="507.827"/>
    <n v="108.004"/>
    <x v="2"/>
    <s v="Etching"/>
    <x v="73"/>
    <n v="1456"/>
    <n v="3645"/>
    <n v="5727"/>
    <m/>
    <n v="71.715999999999994"/>
    <s v="Si"/>
    <n v="50.906999999999996"/>
    <n v="1.0229999999999999"/>
    <x v="2"/>
    <x v="0"/>
    <n v="1.232273E+16"/>
    <n v="1.475175E+17"/>
    <n v="4.061437E+17"/>
    <n v="3.003906E+17"/>
    <n v="5.999991E+17"/>
    <n v="32057.927"/>
    <n v="0.01"/>
    <n v="106.015"/>
    <n v="898"/>
    <n v="152"/>
    <n v="61"/>
    <x v="8"/>
    <s v="none"/>
    <n v="25.328330210000001"/>
    <x v="27"/>
  </r>
  <r>
    <n v="712"/>
    <x v="520"/>
    <s v="05-03-2019 ?? 9:04:30"/>
    <x v="24"/>
    <x v="11"/>
    <x v="1"/>
    <x v="0"/>
    <s v="dry"/>
    <n v="956.31482192999999"/>
    <s v="O2"/>
    <n v="34.68"/>
    <n v="0.20499999999999999"/>
    <n v="135"/>
    <n v="698.96100000000001"/>
    <x v="2"/>
    <s v="Photo"/>
    <n v="1.0147200000000001"/>
    <n v="13.304"/>
    <n v="15.016"/>
    <n v="19.998000000000001"/>
    <n v="204.56899999999999"/>
    <n v="90"/>
    <n v="493.33600000000001"/>
    <n v="4078.3130000000001"/>
    <n v="5007.21"/>
    <n v="4.93"/>
    <n v="91.432000000000002"/>
    <n v="30.004000000000001"/>
    <x v="1"/>
    <n v="58.935000000000002"/>
    <x v="0"/>
    <x v="0"/>
    <n v="365"/>
    <n v="570.91399999999999"/>
    <n v="109.229"/>
    <x v="2"/>
    <s v="Etching"/>
    <x v="308"/>
    <n v="1507"/>
    <n v="3653"/>
    <n v="5697"/>
    <m/>
    <n v="71.625"/>
    <s v="Si"/>
    <n v="51.508000000000003"/>
    <n v="1.0289999999999999"/>
    <x v="2"/>
    <x v="0"/>
    <n v="1.044478E+16"/>
    <n v="8.811931E+16"/>
    <n v="1.033958E+18"/>
    <n v="2.9769E+17"/>
    <n v="5.999997E+17"/>
    <n v="31763.652999999998"/>
    <n v="0.01"/>
    <n v="99.34"/>
    <n v="883"/>
    <n v="157"/>
    <n v="141"/>
    <x v="18"/>
    <s v="none"/>
    <n v="15.00938086"/>
    <x v="27"/>
  </r>
  <r>
    <n v="721"/>
    <x v="521"/>
    <s v="06-03-2019 ?? 9:04:30"/>
    <x v="9"/>
    <x v="17"/>
    <x v="1"/>
    <x v="0"/>
    <s v="dry"/>
    <n v="871.00322933999996"/>
    <s v="O2"/>
    <n v="22.18"/>
    <n v="0.20799999999999999"/>
    <n v="215"/>
    <n v="704.84900000000005"/>
    <x v="2"/>
    <s v="Photo"/>
    <n v="1.0759700000000001"/>
    <n v="16.995999999999999"/>
    <n v="15.032"/>
    <n v="20.004000000000001"/>
    <n v="201.845"/>
    <n v="90"/>
    <n v="501.84500000000003"/>
    <n v="4036.9009999999998"/>
    <n v="5046.1270000000004"/>
    <n v="5.0570000000000004"/>
    <n v="92.03"/>
    <n v="29.994"/>
    <x v="1"/>
    <n v="19.378"/>
    <x v="0"/>
    <x v="0"/>
    <n v="436"/>
    <n v="554.53700000000003"/>
    <n v="107.31"/>
    <x v="2"/>
    <s v="Etching"/>
    <x v="190"/>
    <n v="1396"/>
    <n v="3628"/>
    <n v="5704"/>
    <m/>
    <n v="70.484999999999999"/>
    <s v="Si"/>
    <n v="51.093000000000004"/>
    <n v="1.0269999999999999"/>
    <x v="2"/>
    <x v="0"/>
    <n v="8802407000000000"/>
    <n v="1.088972E+16"/>
    <n v="971347100000000"/>
    <n v="3.01019E+17"/>
    <n v="6.000008E+17"/>
    <n v="32199.428"/>
    <n v="0.01"/>
    <n v="102.733"/>
    <n v="915"/>
    <n v="154"/>
    <n v="30"/>
    <x v="9"/>
    <s v="none"/>
    <n v="15.57223265"/>
    <x v="27"/>
  </r>
  <r>
    <n v="730"/>
    <x v="522"/>
    <s v="07-03-2019 ?? 9:04:30"/>
    <x v="25"/>
    <x v="14"/>
    <x v="1"/>
    <x v="0"/>
    <s v="dry"/>
    <n v="872.16752948999999"/>
    <s v="O2"/>
    <n v="22.1"/>
    <n v="0.219"/>
    <n v="226"/>
    <n v="715.19899999999996"/>
    <x v="2"/>
    <s v="Photo"/>
    <n v="0.54712000000000005"/>
    <n v="16.623999999999999"/>
    <n v="15.066000000000001"/>
    <n v="19.998999999999999"/>
    <n v="201.34299999999999"/>
    <n v="90"/>
    <n v="501.34300000000002"/>
    <n v="4026.8679999999999"/>
    <n v="5033.585"/>
    <n v="5.0170000000000003"/>
    <n v="91.995000000000005"/>
    <n v="29.994"/>
    <x v="1"/>
    <n v="38.42"/>
    <x v="0"/>
    <x v="0"/>
    <n v="436"/>
    <n v="552.14300000000003"/>
    <n v="109.60299999999999"/>
    <x v="2"/>
    <s v="Etching"/>
    <x v="211"/>
    <n v="1382"/>
    <n v="3640"/>
    <n v="5690"/>
    <m/>
    <n v="71.52"/>
    <s v="Si"/>
    <n v="52.091999999999999"/>
    <n v="1.052"/>
    <x v="2"/>
    <x v="0"/>
    <n v="1.432705E+16"/>
    <n v="1.135529E+17"/>
    <n v="7.155871E+17"/>
    <n v="3.000172E+17"/>
    <n v="6.000002E+17"/>
    <n v="32198.19"/>
    <n v="0.01"/>
    <n v="105.23"/>
    <n v="919"/>
    <n v="158"/>
    <n v="51"/>
    <x v="19"/>
    <s v="none"/>
    <n v="15.75984991"/>
    <x v="27"/>
  </r>
  <r>
    <n v="739"/>
    <x v="523"/>
    <s v="07-03-2019 ?? 9:04:30"/>
    <x v="25"/>
    <x v="0"/>
    <x v="1"/>
    <x v="0"/>
    <s v="dry"/>
    <n v="871.73247079999999"/>
    <s v="O2"/>
    <n v="22.15"/>
    <n v="0.21"/>
    <n v="217"/>
    <n v="706.92899999999997"/>
    <x v="2"/>
    <s v="Photo"/>
    <n v="0.90259"/>
    <n v="16.756"/>
    <n v="14.922000000000001"/>
    <n v="19.995000000000001"/>
    <n v="202.727"/>
    <n v="90"/>
    <n v="502.72699999999998"/>
    <n v="4054.55"/>
    <n v="5068.1869999999999"/>
    <n v="5.0709999999999997"/>
    <n v="92.754999999999995"/>
    <n v="30.004999999999999"/>
    <x v="1"/>
    <n v="17.829999999999998"/>
    <x v="0"/>
    <x v="0"/>
    <n v="436"/>
    <n v="550.15599999999995"/>
    <n v="107.203"/>
    <x v="2"/>
    <s v="Etching"/>
    <x v="88"/>
    <n v="1378"/>
    <n v="3635"/>
    <n v="5686"/>
    <m/>
    <n v="70.692999999999998"/>
    <s v="Si"/>
    <n v="51.008000000000003"/>
    <n v="1.0249999999999999"/>
    <x v="2"/>
    <x v="0"/>
    <n v="8621259000000000"/>
    <n v="8167183000000000"/>
    <n v="4.527591E+17"/>
    <n v="2.997067E+17"/>
    <n v="5.999988E+17"/>
    <n v="32299.62"/>
    <n v="0.01"/>
    <n v="102.51900000000001"/>
    <n v="910"/>
    <n v="154"/>
    <n v="66"/>
    <x v="19"/>
    <s v="none"/>
    <n v="15.38461538"/>
    <x v="27"/>
  </r>
  <r>
    <n v="747"/>
    <x v="524"/>
    <s v="08-03-2019 ?? 9:04:30"/>
    <x v="10"/>
    <x v="7"/>
    <x v="1"/>
    <x v="0"/>
    <s v="dry"/>
    <n v="871.02012612999999"/>
    <s v="O2"/>
    <n v="22.12"/>
    <n v="0.215"/>
    <n v="222"/>
    <n v="711.19399999999996"/>
    <x v="2"/>
    <s v="Photo"/>
    <n v="0.90866999999999998"/>
    <n v="16.655999999999999"/>
    <n v="14.903"/>
    <n v="19.994"/>
    <n v="203.471"/>
    <n v="90.001000000000005"/>
    <n v="503.471"/>
    <n v="4069.4119999999998"/>
    <n v="5086.7650000000003"/>
    <n v="5.0869999999999997"/>
    <n v="93.256"/>
    <n v="29.992999999999999"/>
    <x v="1"/>
    <n v="33.182000000000002"/>
    <x v="0"/>
    <x v="0"/>
    <n v="436"/>
    <n v="548.61599999999999"/>
    <n v="109.223"/>
    <x v="2"/>
    <s v="Etching"/>
    <x v="112"/>
    <n v="1377"/>
    <n v="3640"/>
    <n v="5687"/>
    <m/>
    <n v="71.119"/>
    <s v="Si"/>
    <n v="51.594999999999999"/>
    <n v="1.04"/>
    <x v="2"/>
    <x v="0"/>
    <n v="1.460877E+16"/>
    <n v="2.45635E+16"/>
    <n v="551152800000000"/>
    <n v="3.008366E+17"/>
    <n v="5.999985E+17"/>
    <n v="32299.462"/>
    <n v="0.01"/>
    <n v="103.98699999999999"/>
    <n v="926"/>
    <n v="156"/>
    <n v="117"/>
    <x v="10"/>
    <s v="none"/>
    <n v="13.32082552"/>
    <x v="27"/>
  </r>
  <r>
    <n v="756"/>
    <x v="525"/>
    <s v="17-02-2019 ?? 9:04:30"/>
    <x v="26"/>
    <x v="24"/>
    <x v="1"/>
    <x v="0"/>
    <s v="dry"/>
    <n v="871.50990903000002"/>
    <s v="O2"/>
    <n v="22.09"/>
    <n v="0.21299999999999999"/>
    <n v="220"/>
    <n v="709.98400000000004"/>
    <x v="2"/>
    <s v="Photo"/>
    <n v="0.53549999999999998"/>
    <n v="16.745000000000001"/>
    <n v="15.044"/>
    <n v="20.004000000000001"/>
    <n v="202.10499999999999"/>
    <n v="90"/>
    <n v="502.10500000000002"/>
    <n v="4042.1"/>
    <n v="5052.6260000000002"/>
    <n v="5.0599999999999996"/>
    <n v="92.617999999999995"/>
    <n v="30.001999999999999"/>
    <x v="1"/>
    <n v="26.661999999999999"/>
    <x v="0"/>
    <x v="0"/>
    <n v="436"/>
    <n v="551.30499999999995"/>
    <n v="108.60899999999999"/>
    <x v="2"/>
    <s v="Etching"/>
    <x v="230"/>
    <n v="1466"/>
    <n v="3645"/>
    <n v="5721"/>
    <m/>
    <n v="70.998000000000005"/>
    <s v="Si"/>
    <n v="51.395000000000003"/>
    <n v="1.0349999999999999"/>
    <x v="2"/>
    <x v="0"/>
    <n v="5254092000000000"/>
    <n v="2147564000000000"/>
    <n v="2272695000000"/>
    <n v="3.001018E+17"/>
    <n v="5.999981E+17"/>
    <n v="32299.225999999999"/>
    <n v="0.01"/>
    <n v="103.488"/>
    <n v="919"/>
    <n v="155"/>
    <n v="159"/>
    <x v="0"/>
    <s v="none"/>
    <n v="19.512195120000001"/>
    <x v="27"/>
  </r>
  <r>
    <n v="764"/>
    <x v="526"/>
    <s v="18-02-2019 ?? 9:04:30"/>
    <x v="11"/>
    <x v="18"/>
    <x v="1"/>
    <x v="0"/>
    <s v="dry"/>
    <n v="872.22233978999998"/>
    <s v="O2"/>
    <n v="22.21"/>
    <n v="0.215"/>
    <n v="222"/>
    <n v="712.11"/>
    <x v="2"/>
    <s v="Photo"/>
    <n v="1.2739400000000001"/>
    <n v="16.98"/>
    <n v="15.026999999999999"/>
    <n v="19.997"/>
    <n v="200.52699999999999"/>
    <n v="90.001999999999995"/>
    <n v="500.52699999999999"/>
    <n v="4010.5439999999999"/>
    <n v="5013.18"/>
    <n v="5.0179999999999998"/>
    <n v="91.960999999999999"/>
    <n v="29.991"/>
    <x v="1"/>
    <n v="23.719000000000001"/>
    <x v="0"/>
    <x v="0"/>
    <n v="436"/>
    <n v="559.33600000000001"/>
    <n v="108.042"/>
    <x v="2"/>
    <s v="Etching"/>
    <x v="56"/>
    <n v="1332"/>
    <n v="3639"/>
    <n v="5694"/>
    <m/>
    <n v="71.210999999999999"/>
    <s v="Si"/>
    <n v="51.247"/>
    <n v="1.0309999999999999"/>
    <x v="2"/>
    <x v="0"/>
    <n v="1.973233E+16"/>
    <n v="8.132774E+16"/>
    <n v="11934530000000"/>
    <n v="3.005379E+17"/>
    <n v="5.999984E+17"/>
    <n v="32501.542000000001"/>
    <n v="0.01"/>
    <n v="103.11799999999999"/>
    <n v="925"/>
    <n v="155"/>
    <n v="81"/>
    <x v="11"/>
    <s v="none"/>
    <n v="19.136960599999998"/>
    <x v="27"/>
  </r>
  <r>
    <n v="773"/>
    <x v="527"/>
    <s v="19-02-2019 ?? 9:04:30"/>
    <x v="27"/>
    <x v="1"/>
    <x v="1"/>
    <x v="0"/>
    <s v="dry"/>
    <n v="872.49128304999999"/>
    <s v="O2"/>
    <n v="22.17"/>
    <n v="0.20899999999999999"/>
    <n v="216"/>
    <n v="705.54899999999998"/>
    <x v="2"/>
    <s v="Photo"/>
    <n v="1.0574699999999999"/>
    <n v="16.677"/>
    <n v="15.042"/>
    <n v="20"/>
    <n v="203.298"/>
    <n v="90.001000000000005"/>
    <n v="503.298"/>
    <n v="4065.9690000000001"/>
    <n v="5082.4610000000002"/>
    <n v="5.0999999999999996"/>
    <n v="93.210999999999999"/>
    <n v="30.015999999999998"/>
    <x v="1"/>
    <n v="48.975000000000001"/>
    <x v="0"/>
    <x v="1"/>
    <n v="405"/>
    <n v="516.91700000000003"/>
    <n v="109.35899999999999"/>
    <x v="2"/>
    <s v="Etching"/>
    <x v="180"/>
    <n v="1426"/>
    <n v="3640"/>
    <n v="5700"/>
    <m/>
    <n v="70.555000000000007"/>
    <s v="Si"/>
    <n v="51.85"/>
    <n v="1.046"/>
    <x v="2"/>
    <x v="0"/>
    <n v="1.647404E+16"/>
    <n v="5.776961E+16"/>
    <n v="4.73816E+17"/>
    <n v="3.006262E+17"/>
    <n v="6.000006E+17"/>
    <n v="32495.957999999999"/>
    <n v="0.01"/>
    <n v="104.625"/>
    <n v="909"/>
    <n v="157"/>
    <n v="123"/>
    <x v="1"/>
    <s v="none"/>
    <n v="20.82551595"/>
    <x v="27"/>
  </r>
  <r>
    <n v="781"/>
    <x v="528"/>
    <s v="20-02-2019 ?? 9:04:30"/>
    <x v="12"/>
    <x v="19"/>
    <x v="1"/>
    <x v="0"/>
    <s v="dry"/>
    <n v="872.86793342999999"/>
    <s v="O2"/>
    <n v="22.24"/>
    <n v="0.21299999999999999"/>
    <n v="220"/>
    <n v="710.06799999999998"/>
    <x v="2"/>
    <s v="Photo"/>
    <n v="0.89031000000000005"/>
    <n v="16.911000000000001"/>
    <n v="14.957000000000001"/>
    <n v="19.998000000000001"/>
    <n v="202.24"/>
    <n v="90"/>
    <n v="502.24"/>
    <n v="4044.7919999999999"/>
    <n v="5055.99"/>
    <n v="5.0650000000000004"/>
    <n v="92.629000000000005"/>
    <n v="29.988"/>
    <x v="1"/>
    <n v="47.978999999999999"/>
    <x v="0"/>
    <x v="1"/>
    <n v="405"/>
    <n v="501.80799999999999"/>
    <n v="109.211"/>
    <x v="2"/>
    <s v="Etching"/>
    <x v="70"/>
    <n v="1392"/>
    <n v="3642"/>
    <n v="5687"/>
    <m/>
    <n v="71.007000000000005"/>
    <s v="Si"/>
    <n v="51.680999999999997"/>
    <n v="1.042"/>
    <x v="2"/>
    <x v="0"/>
    <n v="1.408455E+16"/>
    <n v="9.50555E+16"/>
    <n v="6.14474E+17"/>
    <n v="3.017982E+17"/>
    <n v="5.999994E+17"/>
    <n v="32303.550999999999"/>
    <n v="0.01"/>
    <n v="104.20099999999999"/>
    <n v="910"/>
    <n v="156"/>
    <n v="102"/>
    <x v="12"/>
    <s v="none"/>
    <n v="15.00938086"/>
    <x v="27"/>
  </r>
  <r>
    <n v="790"/>
    <x v="529"/>
    <s v="21-02-2019 ?? 9:04:30"/>
    <x v="13"/>
    <x v="2"/>
    <x v="1"/>
    <x v="0"/>
    <s v="dry"/>
    <n v="874.78910830999996"/>
    <s v="O2"/>
    <n v="22.42"/>
    <n v="0.22600000000000001"/>
    <n v="233"/>
    <n v="722.59299999999996"/>
    <x v="2"/>
    <s v="Photo"/>
    <n v="1.3995299999999999"/>
    <n v="16.783000000000001"/>
    <n v="14.936999999999999"/>
    <n v="20.001999999999999"/>
    <n v="197.18299999999999"/>
    <n v="89.998999999999995"/>
    <n v="497.18299999999999"/>
    <n v="3943.6619999999998"/>
    <n v="4929.5770000000002"/>
    <n v="4.9379999999999997"/>
    <n v="90.126999999999995"/>
    <n v="30.004000000000001"/>
    <x v="1"/>
    <n v="52.500999999999998"/>
    <x v="0"/>
    <x v="1"/>
    <n v="405"/>
    <n v="520.29899999999998"/>
    <n v="108.751"/>
    <x v="2"/>
    <s v="Etching"/>
    <x v="309"/>
    <n v="1547"/>
    <n v="3683"/>
    <n v="5726"/>
    <m/>
    <n v="72.259"/>
    <s v="Si"/>
    <n v="51.64"/>
    <n v="1.0409999999999999"/>
    <x v="2"/>
    <x v="0"/>
    <n v="2.115645E+16"/>
    <n v="5.502364E+16"/>
    <n v="7.855658E+17"/>
    <n v="3.003929E+17"/>
    <n v="5.999987E+17"/>
    <n v="32041.138999999999"/>
    <n v="0.01"/>
    <n v="104.099"/>
    <n v="865"/>
    <n v="156"/>
    <n v="279"/>
    <x v="2"/>
    <s v="[['Scratch']]"/>
    <n v="21.951219510000001"/>
    <x v="27"/>
  </r>
  <r>
    <n v="798"/>
    <x v="530"/>
    <s v="22-02-2019 ?? 9:04:30"/>
    <x v="28"/>
    <x v="9"/>
    <x v="1"/>
    <x v="0"/>
    <s v="wet"/>
    <n v="1278.1512038000001"/>
    <s v="H2O"/>
    <n v="44.99"/>
    <n v="0.22500000000000001"/>
    <n v="32"/>
    <n v="714.30899999999997"/>
    <x v="2"/>
    <s v="Photo"/>
    <n v="0.81418000000000001"/>
    <n v="14.845000000000001"/>
    <n v="14.893000000000001"/>
    <n v="20.003"/>
    <n v="200.92"/>
    <n v="89.998999999999995"/>
    <n v="500.92"/>
    <n v="4018.404"/>
    <n v="5023.0050000000001"/>
    <n v="5.0229999999999997"/>
    <n v="91.694000000000003"/>
    <n v="29.997"/>
    <x v="1"/>
    <n v="56.404000000000003"/>
    <x v="0"/>
    <x v="1"/>
    <n v="405"/>
    <n v="515.30499999999995"/>
    <n v="110.746"/>
    <x v="2"/>
    <s v="Etching"/>
    <x v="310"/>
    <n v="1545"/>
    <n v="3672"/>
    <n v="5721"/>
    <m/>
    <n v="71.430999999999997"/>
    <s v="Si"/>
    <n v="52.567"/>
    <n v="1.0640000000000001"/>
    <x v="2"/>
    <x v="0"/>
    <n v="1.28592E+16"/>
    <n v="9.994934E+16"/>
    <n v="1.563533E+16"/>
    <n v="3.009282E+17"/>
    <n v="6.000003E+17"/>
    <n v="32482.503000000001"/>
    <n v="0.01"/>
    <n v="106.417"/>
    <n v="861"/>
    <n v="160"/>
    <n v="240"/>
    <x v="13"/>
    <s v="[['Loc']]"/>
    <n v="24.953095680000001"/>
    <x v="27"/>
  </r>
  <r>
    <n v="807"/>
    <x v="531"/>
    <s v="23-02-2019 ?? 9:04:30"/>
    <x v="14"/>
    <x v="9"/>
    <x v="1"/>
    <x v="0"/>
    <s v="wet"/>
    <n v="1281.4718330000001"/>
    <s v="H2O"/>
    <n v="45.2"/>
    <n v="0.218"/>
    <n v="25"/>
    <n v="715.375"/>
    <x v="2"/>
    <s v="Photo"/>
    <n v="1.33755"/>
    <n v="17.527000000000001"/>
    <n v="15.053000000000001"/>
    <n v="19.994"/>
    <n v="197.488"/>
    <n v="90"/>
    <n v="497.488"/>
    <n v="3949.7579999999998"/>
    <n v="4937.1970000000001"/>
    <n v="4.9470000000000001"/>
    <n v="90.177999999999997"/>
    <n v="29.998999999999999"/>
    <x v="1"/>
    <n v="54.351999999999997"/>
    <x v="0"/>
    <x v="1"/>
    <n v="405"/>
    <n v="509.59699999999998"/>
    <n v="108.45399999999999"/>
    <x v="2"/>
    <s v="Etching"/>
    <x v="130"/>
    <n v="1439"/>
    <n v="3647"/>
    <n v="5691"/>
    <m/>
    <n v="71.537000000000006"/>
    <s v="Si"/>
    <n v="51.137"/>
    <n v="1.028"/>
    <x v="2"/>
    <x v="0"/>
    <n v="6073664000000000"/>
    <n v="1665649000000"/>
    <n v="407481080828"/>
    <n v="2.988287E+17"/>
    <n v="5.99998E+17"/>
    <n v="32567.933000000001"/>
    <n v="0.01"/>
    <n v="102.843"/>
    <n v="902"/>
    <n v="154"/>
    <n v="84"/>
    <x v="3"/>
    <s v="none"/>
    <n v="16.697936210000002"/>
    <x v="27"/>
  </r>
  <r>
    <n v="815"/>
    <x v="532"/>
    <s v="24-02-2019 ?? 9:04:30"/>
    <x v="29"/>
    <x v="10"/>
    <x v="1"/>
    <x v="0"/>
    <s v="wet"/>
    <n v="1274.5250014999999"/>
    <s v="H2O"/>
    <n v="45.22"/>
    <n v="0.224"/>
    <n v="31"/>
    <n v="720.26400000000001"/>
    <x v="2"/>
    <s v="Photo"/>
    <n v="1.1956100000000001"/>
    <n v="15.515000000000001"/>
    <n v="14.951000000000001"/>
    <n v="20.001999999999999"/>
    <n v="197.71899999999999"/>
    <n v="90"/>
    <n v="497.71899999999999"/>
    <n v="3954.3809999999999"/>
    <n v="4942.9759999999997"/>
    <n v="4.9420000000000002"/>
    <n v="89.825000000000003"/>
    <n v="30.001000000000001"/>
    <x v="1"/>
    <n v="45.405999999999999"/>
    <x v="0"/>
    <x v="2"/>
    <n v="365"/>
    <n v="472.416"/>
    <n v="108.76900000000001"/>
    <x v="2"/>
    <s v="Etching"/>
    <x v="311"/>
    <n v="1447"/>
    <n v="3652"/>
    <n v="5717"/>
    <m/>
    <n v="72.025999999999996"/>
    <s v="Si"/>
    <n v="51.692"/>
    <n v="1.042"/>
    <x v="2"/>
    <x v="0"/>
    <n v="1.052823E+16"/>
    <n v="7.19429E+16"/>
    <n v="5.547434E+16"/>
    <n v="2.983236E+17"/>
    <n v="6.000001E+17"/>
    <n v="32234.853999999999"/>
    <n v="0.01"/>
    <n v="104.23"/>
    <n v="898"/>
    <n v="156"/>
    <n v="72"/>
    <x v="14"/>
    <s v="none"/>
    <n v="21.200750469999999"/>
    <x v="27"/>
  </r>
  <r>
    <n v="823"/>
    <x v="533"/>
    <s v="25-02-2019 ?? 9:04:30"/>
    <x v="15"/>
    <x v="4"/>
    <x v="1"/>
    <x v="0"/>
    <s v="wet"/>
    <n v="1269.5212442"/>
    <s v="H2O"/>
    <n v="44.54"/>
    <n v="0.21299999999999999"/>
    <n v="20"/>
    <n v="709.04700000000003"/>
    <x v="2"/>
    <s v="Photo"/>
    <n v="0.79534000000000005"/>
    <n v="19.018999999999998"/>
    <n v="15.109"/>
    <n v="19.998000000000001"/>
    <n v="200.446"/>
    <n v="90"/>
    <n v="500.44600000000003"/>
    <n v="4008.924"/>
    <n v="5011.1549999999997"/>
    <n v="5.008"/>
    <n v="92.361999999999995"/>
    <n v="30"/>
    <x v="1"/>
    <n v="20.123999999999999"/>
    <x v="0"/>
    <x v="2"/>
    <n v="365"/>
    <n v="469.63600000000002"/>
    <n v="104.745"/>
    <x v="2"/>
    <s v="Etching"/>
    <x v="312"/>
    <n v="1328"/>
    <n v="3632"/>
    <n v="5686"/>
    <m/>
    <n v="70.905000000000001"/>
    <s v="Si"/>
    <n v="50.328000000000003"/>
    <n v="1.008"/>
    <x v="2"/>
    <x v="0"/>
    <n v="3111555000000000"/>
    <n v="1.582519E+16"/>
    <n v="1.134649E+16"/>
    <n v="2.998645E+17"/>
    <n v="6.000004E+17"/>
    <n v="32450.024000000001"/>
    <n v="0.01"/>
    <n v="100.821"/>
    <n v="900"/>
    <n v="151"/>
    <n v="0"/>
    <x v="4"/>
    <s v="none"/>
    <n v="14.25891182"/>
    <x v="27"/>
  </r>
  <r>
    <n v="831"/>
    <x v="534"/>
    <s v="26-02-2019 ?? 9:04:30"/>
    <x v="30"/>
    <x v="20"/>
    <x v="1"/>
    <x v="0"/>
    <s v="wet"/>
    <n v="1271.0293713000001"/>
    <s v="H2O"/>
    <n v="44.59"/>
    <n v="0.216"/>
    <n v="23"/>
    <n v="712.49199999999996"/>
    <x v="2"/>
    <s v="Photo"/>
    <n v="1.07392"/>
    <n v="13.624000000000001"/>
    <n v="14.991"/>
    <n v="19.998999999999999"/>
    <n v="198.96600000000001"/>
    <n v="90"/>
    <n v="498.96600000000001"/>
    <n v="3979.3130000000001"/>
    <n v="4974.1419999999998"/>
    <n v="4.9749999999999996"/>
    <n v="92.009"/>
    <n v="29.998000000000001"/>
    <x v="1"/>
    <n v="25.474"/>
    <x v="0"/>
    <x v="2"/>
    <n v="365"/>
    <n v="470.97800000000001"/>
    <n v="105.589"/>
    <x v="2"/>
    <s v="Etching"/>
    <x v="43"/>
    <n v="1457"/>
    <n v="3645"/>
    <n v="5693"/>
    <m/>
    <n v="71.248999999999995"/>
    <s v="Si"/>
    <n v="50.161000000000001"/>
    <n v="1.004"/>
    <x v="2"/>
    <x v="0"/>
    <n v="1.423168E+16"/>
    <n v="2.695435E+16"/>
    <n v="5.314508E+17"/>
    <n v="3.010896E+17"/>
    <n v="6.000007E+17"/>
    <n v="32641.989000000001"/>
    <n v="0.01"/>
    <n v="100.404"/>
    <n v="904"/>
    <n v="151"/>
    <n v="99"/>
    <x v="15"/>
    <s v="none"/>
    <n v="16.135084429999999"/>
    <x v="27"/>
  </r>
  <r>
    <n v="840"/>
    <x v="535"/>
    <s v="27-02-2019 ?? 9:04:30"/>
    <x v="16"/>
    <x v="23"/>
    <x v="1"/>
    <x v="0"/>
    <s v="wet"/>
    <n v="1274.4334318000001"/>
    <s v="H2O"/>
    <n v="44.58"/>
    <n v="0.21199999999999999"/>
    <n v="19"/>
    <n v="704.45100000000002"/>
    <x v="2"/>
    <s v="Photo"/>
    <n v="1.0182100000000001"/>
    <n v="14.585000000000001"/>
    <n v="14.898999999999999"/>
    <n v="19.998999999999999"/>
    <n v="203.64"/>
    <n v="90"/>
    <n v="503.64"/>
    <n v="4072.8049999999998"/>
    <n v="5091.0060000000003"/>
    <n v="5.0739999999999998"/>
    <n v="92.941000000000003"/>
    <n v="29.991"/>
    <x v="1"/>
    <n v="23.753"/>
    <x v="0"/>
    <x v="2"/>
    <n v="365"/>
    <n v="474.423"/>
    <n v="104.887"/>
    <x v="2"/>
    <s v="Etching"/>
    <x v="139"/>
    <n v="1452"/>
    <n v="3640"/>
    <n v="5725"/>
    <m/>
    <n v="70.444999999999993"/>
    <s v="Si"/>
    <n v="50.162999999999997"/>
    <n v="1.004"/>
    <x v="2"/>
    <x v="0"/>
    <n v="1.307041E+16"/>
    <n v="1.306552E+17"/>
    <n v="6.200916E+17"/>
    <n v="2.99735E+17"/>
    <n v="5.999984E+17"/>
    <n v="32461.883000000002"/>
    <n v="0.01"/>
    <n v="100.40600000000001"/>
    <n v="899"/>
    <n v="151"/>
    <n v="114"/>
    <x v="5"/>
    <s v="none"/>
    <n v="16.885553470000001"/>
    <x v="27"/>
  </r>
  <r>
    <n v="848"/>
    <x v="536"/>
    <s v="28-02-2019 ?? 9:04:30"/>
    <x v="31"/>
    <x v="14"/>
    <x v="1"/>
    <x v="0"/>
    <s v="wet"/>
    <n v="1275.8892284000001"/>
    <s v="H2O"/>
    <n v="44.85"/>
    <n v="0.215"/>
    <n v="22"/>
    <n v="717.55899999999997"/>
    <x v="2"/>
    <s v="Photo"/>
    <n v="0.91574999999999995"/>
    <n v="16.09"/>
    <n v="15.026999999999999"/>
    <n v="19.998000000000001"/>
    <n v="203.60900000000001"/>
    <n v="89.998999999999995"/>
    <n v="503.60899999999998"/>
    <n v="4072.172"/>
    <n v="5090.2150000000001"/>
    <n v="5.0940000000000003"/>
    <n v="93.759"/>
    <n v="29.995000000000001"/>
    <x v="1"/>
    <n v="31.064"/>
    <x v="0"/>
    <x v="2"/>
    <n v="365"/>
    <n v="469.44"/>
    <n v="106.68"/>
    <x v="2"/>
    <s v="Etching"/>
    <x v="313"/>
    <n v="1486"/>
    <n v="3659"/>
    <n v="5726"/>
    <m/>
    <n v="71.756"/>
    <s v="Si"/>
    <n v="50.712000000000003"/>
    <n v="1.018"/>
    <x v="2"/>
    <x v="0"/>
    <n v="1.015593E+16"/>
    <n v="9.864848E+16"/>
    <n v="1.205828E+17"/>
    <n v="3.00773E+17"/>
    <n v="5.999993E+17"/>
    <n v="32252.755000000001"/>
    <n v="0.01"/>
    <n v="101.779"/>
    <n v="868"/>
    <n v="153"/>
    <n v="96"/>
    <x v="16"/>
    <s v="none"/>
    <n v="14.634146339999999"/>
    <x v="27"/>
  </r>
  <r>
    <n v="584"/>
    <x v="537"/>
    <s v="18-02-2019 ?? 9:04:30"/>
    <x v="17"/>
    <x v="26"/>
    <x v="1"/>
    <x v="0"/>
    <s v="dry"/>
    <n v="1180.3394847"/>
    <s v="H2O"/>
    <n v="37.93"/>
    <n v="0.21199999999999999"/>
    <n v="179"/>
    <n v="702.87599999999998"/>
    <x v="2"/>
    <s v="Photo"/>
    <n v="1.1155900000000001"/>
    <n v="15.425000000000001"/>
    <n v="14.776"/>
    <n v="20"/>
    <n v="196.989"/>
    <n v="90"/>
    <n v="500.14600000000002"/>
    <n v="3995.8510000000001"/>
    <n v="5040.55"/>
    <n v="4.9889999999999999"/>
    <n v="92.293999999999997"/>
    <n v="30.003"/>
    <x v="2"/>
    <n v="50.866999999999997"/>
    <x v="0"/>
    <x v="0"/>
    <n v="365"/>
    <n v="509.452"/>
    <n v="107.074"/>
    <x v="0"/>
    <s v="Etching"/>
    <x v="202"/>
    <n v="1219"/>
    <n v="3658"/>
    <n v="5717"/>
    <m/>
    <n v="69.947000000000003"/>
    <s v="Si"/>
    <n v="51.177"/>
    <n v="1.0189999999999999"/>
    <x v="0"/>
    <x v="0"/>
    <n v="1.334222E+16"/>
    <n v="3.680414E+16"/>
    <n v="4.287332E+17"/>
    <n v="3.0108E+17"/>
    <n v="5.999998E+17"/>
    <n v="31358.645"/>
    <n v="0.01"/>
    <n v="105.044"/>
    <n v="899"/>
    <n v="152"/>
    <n v="62"/>
    <x v="11"/>
    <s v="none"/>
    <m/>
    <x v="28"/>
  </r>
  <r>
    <n v="599"/>
    <x v="538"/>
    <s v="20-02-2019 ?? 9:04:30"/>
    <x v="18"/>
    <x v="4"/>
    <x v="1"/>
    <x v="0"/>
    <s v="dry"/>
    <n v="1035.2225252000001"/>
    <s v="O2"/>
    <n v="35.06"/>
    <n v="0.215"/>
    <n v="16"/>
    <n v="711.40800000000002"/>
    <x v="2"/>
    <s v="Photo"/>
    <n v="1.3137799999999999"/>
    <n v="14.747"/>
    <n v="15.003"/>
    <n v="19.995999999999999"/>
    <n v="196.98500000000001"/>
    <n v="90"/>
    <n v="503.09899999999999"/>
    <n v="4061.1660000000002"/>
    <n v="4931.6130000000003"/>
    <n v="5.1790000000000003"/>
    <n v="92.233999999999995"/>
    <n v="30.006"/>
    <x v="2"/>
    <n v="39.512999999999998"/>
    <x v="0"/>
    <x v="1"/>
    <n v="405"/>
    <n v="528.28399999999999"/>
    <n v="110.137"/>
    <x v="0"/>
    <s v="Etching"/>
    <x v="314"/>
    <n v="1416"/>
    <n v="3662"/>
    <n v="5713"/>
    <m/>
    <n v="70.855999999999995"/>
    <s v="Si"/>
    <n v="51.698"/>
    <n v="1.0369999999999999"/>
    <x v="0"/>
    <x v="0"/>
    <n v="2.114054E+16"/>
    <n v="1.200273E+17"/>
    <n v="1.180826E+18"/>
    <n v="3.036145E+17"/>
    <n v="5.999997E+17"/>
    <n v="32324.756000000001"/>
    <n v="0.01"/>
    <n v="103.759"/>
    <n v="872"/>
    <n v="153"/>
    <n v="110"/>
    <x v="12"/>
    <s v="none"/>
    <m/>
    <x v="28"/>
  </r>
  <r>
    <n v="615"/>
    <x v="539"/>
    <s v="22-02-2019 ?? 9:04:30"/>
    <x v="19"/>
    <x v="20"/>
    <x v="1"/>
    <x v="0"/>
    <s v="wet"/>
    <n v="1104.1629605999999"/>
    <s v="H2O"/>
    <n v="30.27"/>
    <n v="0.218"/>
    <n v="97"/>
    <n v="705.41200000000003"/>
    <x v="2"/>
    <s v="Photo"/>
    <n v="1.90408"/>
    <n v="11.603"/>
    <n v="15.085000000000001"/>
    <n v="19.997"/>
    <n v="201.79499999999999"/>
    <n v="90.001000000000005"/>
    <n v="497.37599999999998"/>
    <n v="4027.7730000000001"/>
    <n v="5083.95"/>
    <n v="5.0650000000000004"/>
    <n v="92.04"/>
    <n v="29.997"/>
    <x v="2"/>
    <n v="48.011000000000003"/>
    <x v="0"/>
    <x v="0"/>
    <n v="365"/>
    <n v="517.50800000000004"/>
    <n v="107.628"/>
    <x v="0"/>
    <s v="Etching"/>
    <x v="155"/>
    <n v="1477"/>
    <n v="3663"/>
    <n v="5718"/>
    <m/>
    <n v="71.319999999999993"/>
    <s v="Si"/>
    <n v="50.951999999999998"/>
    <n v="1.0369999999999999"/>
    <x v="0"/>
    <x v="0"/>
    <n v="5575371000000000"/>
    <n v="8.803286E+16"/>
    <n v="3.943833E+17"/>
    <n v="2.987121E+17"/>
    <n v="5.999998E+17"/>
    <n v="32537.016"/>
    <n v="0.01"/>
    <n v="102.82899999999999"/>
    <n v="899"/>
    <n v="156"/>
    <n v="131"/>
    <x v="13"/>
    <s v="none"/>
    <n v="14.07129456"/>
    <x v="28"/>
  </r>
  <r>
    <n v="632"/>
    <x v="540"/>
    <s v="24-02-2019 ?? 9:04:30"/>
    <x v="20"/>
    <x v="6"/>
    <x v="1"/>
    <x v="0"/>
    <s v="dry"/>
    <n v="1165.6177734"/>
    <s v="O2"/>
    <n v="22.88"/>
    <n v="0.19900000000000001"/>
    <n v="67"/>
    <n v="704.56799999999998"/>
    <x v="2"/>
    <s v="Photo"/>
    <n v="1.3714200000000001"/>
    <n v="15.084"/>
    <n v="15.103999999999999"/>
    <n v="20"/>
    <n v="199.51499999999999"/>
    <n v="90"/>
    <n v="503.30399999999997"/>
    <n v="4083.328"/>
    <n v="5069.5969999999998"/>
    <n v="4.944"/>
    <n v="94.820999999999998"/>
    <n v="29.998999999999999"/>
    <x v="2"/>
    <n v="33.488"/>
    <x v="0"/>
    <x v="2"/>
    <n v="436"/>
    <n v="517.43299999999999"/>
    <n v="109.42"/>
    <x v="0"/>
    <s v="Etching"/>
    <x v="110"/>
    <n v="1373"/>
    <n v="3644"/>
    <n v="5726"/>
    <m/>
    <n v="70.42"/>
    <s v="Si"/>
    <n v="51.753"/>
    <n v="1.0069999999999999"/>
    <x v="0"/>
    <x v="0"/>
    <n v="1.550799E+16"/>
    <n v="1.401972E+17"/>
    <n v="5.781039E+17"/>
    <n v="3.000688E+17"/>
    <n v="5.999996E+17"/>
    <n v="31912.806"/>
    <n v="0.01"/>
    <n v="102.33199999999999"/>
    <n v="895"/>
    <n v="156"/>
    <n v="93"/>
    <x v="14"/>
    <s v="none"/>
    <n v="15.19699812"/>
    <x v="28"/>
  </r>
  <r>
    <n v="648"/>
    <x v="541"/>
    <s v="25-02-2019 ?? 9:04:30"/>
    <x v="4"/>
    <x v="7"/>
    <x v="1"/>
    <x v="0"/>
    <s v="dry"/>
    <n v="1121.2843929999999"/>
    <s v="H2O"/>
    <n v="38.520000000000003"/>
    <n v="0.19500000000000001"/>
    <n v="60"/>
    <n v="710.93200000000002"/>
    <x v="2"/>
    <s v="Photo"/>
    <n v="1.43266"/>
    <n v="10.856"/>
    <n v="15.053000000000001"/>
    <n v="19.995000000000001"/>
    <n v="201.81700000000001"/>
    <n v="90"/>
    <n v="504.19099999999997"/>
    <n v="4060.5549999999998"/>
    <n v="4957.1210000000001"/>
    <n v="4.8890000000000002"/>
    <n v="90.463999999999999"/>
    <n v="30"/>
    <x v="2"/>
    <n v="30.109000000000002"/>
    <x v="0"/>
    <x v="0"/>
    <n v="405"/>
    <n v="521.89800000000002"/>
    <n v="108.36799999999999"/>
    <x v="0"/>
    <s v="Etching"/>
    <x v="106"/>
    <n v="1584"/>
    <n v="3656"/>
    <n v="5706"/>
    <m/>
    <n v="70.399000000000001"/>
    <s v="Si"/>
    <n v="52.378999999999998"/>
    <n v="1.022"/>
    <x v="0"/>
    <x v="0"/>
    <n v="1.182359E+16"/>
    <n v="7.138811E+16"/>
    <n v="5.558317E+17"/>
    <n v="2.990254E+17"/>
    <n v="5.99999E+17"/>
    <n v="32341.911"/>
    <n v="0.01"/>
    <n v="102.258"/>
    <n v="897"/>
    <n v="157"/>
    <n v="101"/>
    <x v="4"/>
    <s v="none"/>
    <n v="21.388367729999999"/>
    <x v="28"/>
  </r>
  <r>
    <n v="664"/>
    <x v="542"/>
    <s v="27-02-2019 ?? 9:04:30"/>
    <x v="5"/>
    <x v="18"/>
    <x v="1"/>
    <x v="0"/>
    <s v="dry"/>
    <n v="1165.8330908999999"/>
    <s v="O2"/>
    <n v="33.340000000000003"/>
    <n v="0.21299999999999999"/>
    <n v="110"/>
    <n v="702.85900000000004"/>
    <x v="2"/>
    <s v="Photo"/>
    <n v="1.6105"/>
    <n v="15.439"/>
    <n v="15.081"/>
    <n v="19.995999999999999"/>
    <n v="198.167"/>
    <n v="90"/>
    <n v="499.11599999999999"/>
    <n v="4062.7579999999998"/>
    <n v="5012.7209999999995"/>
    <n v="4.9989999999999997"/>
    <n v="88.498999999999995"/>
    <n v="30.004999999999999"/>
    <x v="2"/>
    <n v="47.354999999999997"/>
    <x v="0"/>
    <x v="2"/>
    <n v="436"/>
    <n v="510.54399999999998"/>
    <n v="109.542"/>
    <x v="0"/>
    <s v="Etching"/>
    <x v="5"/>
    <n v="1534"/>
    <n v="3652"/>
    <n v="5714"/>
    <m/>
    <n v="70.713999999999999"/>
    <s v="Si"/>
    <n v="51.655000000000001"/>
    <n v="1.0169999999999999"/>
    <x v="0"/>
    <x v="0"/>
    <n v="1.262914E+16"/>
    <n v="8.179143E+16"/>
    <n v="1.019797E+18"/>
    <n v="3.024171E+17"/>
    <n v="5.99998E+17"/>
    <n v="32025.474999999999"/>
    <n v="0.01"/>
    <n v="105.206"/>
    <n v="924"/>
    <n v="157"/>
    <n v="89"/>
    <x v="5"/>
    <s v="none"/>
    <n v="24.765478420000001"/>
    <x v="28"/>
  </r>
  <r>
    <n v="681"/>
    <x v="543"/>
    <s v="01-03-2019 ?? 9:04:30"/>
    <x v="6"/>
    <x v="13"/>
    <x v="1"/>
    <x v="0"/>
    <s v="dry"/>
    <n v="913.97080944000004"/>
    <s v="O2"/>
    <n v="36.43"/>
    <n v="0.20899999999999999"/>
    <n v="70"/>
    <n v="711.45100000000002"/>
    <x v="2"/>
    <s v="Photo"/>
    <n v="1.1926099999999999"/>
    <n v="15.651"/>
    <n v="15.089"/>
    <n v="19.994"/>
    <n v="198.86600000000001"/>
    <n v="90"/>
    <n v="501.01799999999997"/>
    <n v="3988.8119999999999"/>
    <n v="5005.1170000000002"/>
    <n v="4.9569999999999999"/>
    <n v="92.168999999999997"/>
    <n v="30.01"/>
    <x v="2"/>
    <n v="42.216000000000001"/>
    <x v="0"/>
    <x v="2"/>
    <n v="436"/>
    <n v="512.09100000000001"/>
    <n v="108.57599999999999"/>
    <x v="0"/>
    <s v="Etching"/>
    <x v="0"/>
    <n v="1544"/>
    <n v="3649"/>
    <n v="5706"/>
    <m/>
    <n v="70.126000000000005"/>
    <s v="Si"/>
    <n v="51.616"/>
    <n v="1.006"/>
    <x v="0"/>
    <x v="0"/>
    <n v="1.174429E+16"/>
    <n v="9.079213E+16"/>
    <n v="1.994348E+17"/>
    <n v="3.007564E+17"/>
    <n v="5.999979E+17"/>
    <n v="31661.975999999999"/>
    <n v="0.01"/>
    <n v="101.119"/>
    <n v="891"/>
    <n v="149"/>
    <n v="103"/>
    <x v="6"/>
    <s v="none"/>
    <n v="12.75797373"/>
    <x v="28"/>
  </r>
  <r>
    <n v="696"/>
    <x v="544"/>
    <s v="03-03-2019 ?? 9:04:30"/>
    <x v="23"/>
    <x v="9"/>
    <x v="1"/>
    <x v="0"/>
    <s v="wet"/>
    <n v="1109.5569413999999"/>
    <s v="H2O"/>
    <n v="39.159999999999997"/>
    <n v="0.21099999999999999"/>
    <n v="157"/>
    <n v="707.71500000000003"/>
    <x v="2"/>
    <s v="Photo"/>
    <n v="1.4183699999999999"/>
    <n v="13.518000000000001"/>
    <n v="14.992000000000001"/>
    <n v="19.992999999999999"/>
    <n v="199.63200000000001"/>
    <n v="89.998999999999995"/>
    <n v="501.137"/>
    <n v="3999.7330000000002"/>
    <n v="4981.0200000000004"/>
    <n v="5.03"/>
    <n v="93.257000000000005"/>
    <n v="30.004000000000001"/>
    <x v="2"/>
    <n v="55.804000000000002"/>
    <x v="0"/>
    <x v="0"/>
    <n v="405"/>
    <n v="483.726"/>
    <n v="109.70099999999999"/>
    <x v="0"/>
    <s v="Etching"/>
    <x v="315"/>
    <n v="1561"/>
    <n v="3632"/>
    <n v="5724"/>
    <m/>
    <n v="70.100999999999999"/>
    <s v="Si"/>
    <n v="50.718000000000004"/>
    <n v="1.0269999999999999"/>
    <x v="0"/>
    <x v="0"/>
    <n v="9501467000000000"/>
    <n v="1.144955E+17"/>
    <n v="4.294682E+17"/>
    <n v="3.034721E+17"/>
    <n v="5.999986E+17"/>
    <n v="30966.612000000001"/>
    <n v="0.01"/>
    <n v="105.285"/>
    <n v="903"/>
    <n v="152"/>
    <n v="117"/>
    <x v="17"/>
    <s v="none"/>
    <n v="18.949343339999999"/>
    <x v="28"/>
  </r>
  <r>
    <n v="713"/>
    <x v="545"/>
    <s v="05-03-2019 ?? 9:04:30"/>
    <x v="24"/>
    <x v="22"/>
    <x v="1"/>
    <x v="0"/>
    <s v="wet"/>
    <n v="993.70655818"/>
    <s v="H2O"/>
    <n v="33.83"/>
    <n v="0.224"/>
    <n v="69"/>
    <n v="712.82500000000005"/>
    <x v="2"/>
    <s v="Photo"/>
    <n v="1.53945"/>
    <n v="13.837999999999999"/>
    <n v="15.207000000000001"/>
    <n v="19.995000000000001"/>
    <n v="197.78899999999999"/>
    <n v="90"/>
    <n v="499.40199999999999"/>
    <n v="4047.0729999999999"/>
    <n v="5005.9449999999997"/>
    <n v="4.9809999999999999"/>
    <n v="94.150999999999996"/>
    <n v="29.995999999999999"/>
    <x v="2"/>
    <n v="44.671999999999997"/>
    <x v="0"/>
    <x v="1"/>
    <n v="436"/>
    <n v="523.30700000000002"/>
    <n v="110.261"/>
    <x v="0"/>
    <s v="Etching"/>
    <x v="197"/>
    <n v="1360"/>
    <n v="3678"/>
    <n v="5709"/>
    <m/>
    <n v="69.328999999999994"/>
    <s v="Si"/>
    <n v="51.433"/>
    <n v="1.03"/>
    <x v="0"/>
    <x v="0"/>
    <n v="9493373000000000"/>
    <n v="1.280265E+17"/>
    <n v="5.210499E+17"/>
    <n v="3.003273E+17"/>
    <n v="6.000004E+17"/>
    <n v="31580.222000000002"/>
    <n v="0.01"/>
    <n v="104.285"/>
    <n v="898"/>
    <n v="155"/>
    <n v="78"/>
    <x v="18"/>
    <s v="none"/>
    <n v="16.697936210000002"/>
    <x v="28"/>
  </r>
  <r>
    <n v="731"/>
    <x v="546"/>
    <s v="07-03-2019 ?? 9:04:30"/>
    <x v="25"/>
    <x v="6"/>
    <x v="1"/>
    <x v="0"/>
    <s v="dry"/>
    <n v="870.85492249000004"/>
    <s v="O2"/>
    <n v="22.1"/>
    <n v="0.219"/>
    <n v="226"/>
    <n v="715.38499999999999"/>
    <x v="2"/>
    <s v="Photo"/>
    <n v="0.80815000000000003"/>
    <n v="16.706"/>
    <n v="14.957000000000001"/>
    <n v="20.004000000000001"/>
    <n v="201.38800000000001"/>
    <n v="90"/>
    <n v="501.38799999999998"/>
    <n v="4027.76"/>
    <n v="5034.7"/>
    <n v="5.0330000000000004"/>
    <n v="92.460999999999999"/>
    <n v="29.995999999999999"/>
    <x v="2"/>
    <n v="40.362000000000002"/>
    <x v="0"/>
    <x v="0"/>
    <n v="436"/>
    <n v="554.37900000000002"/>
    <n v="109.97499999999999"/>
    <x v="0"/>
    <s v="Etching"/>
    <x v="33"/>
    <n v="1403"/>
    <n v="3636"/>
    <n v="5711"/>
    <m/>
    <n v="71.539000000000001"/>
    <s v="Si"/>
    <n v="52.100999999999999"/>
    <n v="1.0529999999999999"/>
    <x v="0"/>
    <x v="0"/>
    <n v="1.457009E+16"/>
    <n v="3.050382E+16"/>
    <n v="652206800000000"/>
    <n v="3.010536E+17"/>
    <n v="6.000019E+17"/>
    <n v="32199.503000000001"/>
    <n v="0.01"/>
    <n v="105.251"/>
    <n v="924"/>
    <n v="158"/>
    <n v="27"/>
    <x v="19"/>
    <s v="none"/>
    <n v="12.38273921"/>
    <x v="28"/>
  </r>
  <r>
    <n v="748"/>
    <x v="547"/>
    <s v="08-03-2019 ?? 9:04:30"/>
    <x v="10"/>
    <x v="12"/>
    <x v="1"/>
    <x v="0"/>
    <s v="dry"/>
    <n v="871.57254078999995"/>
    <s v="O2"/>
    <n v="22.14"/>
    <n v="0.216"/>
    <n v="223"/>
    <n v="712.55799999999999"/>
    <x v="2"/>
    <s v="Photo"/>
    <n v="0.71989000000000003"/>
    <n v="16.692"/>
    <n v="14.96"/>
    <n v="19.998000000000001"/>
    <n v="203.88800000000001"/>
    <n v="90"/>
    <n v="503.88799999999998"/>
    <n v="4077.7689999999998"/>
    <n v="5097.2110000000002"/>
    <n v="5.0970000000000004"/>
    <n v="93.546000000000006"/>
    <n v="30.004999999999999"/>
    <x v="2"/>
    <n v="37.54"/>
    <x v="0"/>
    <x v="0"/>
    <n v="436"/>
    <n v="544.80999999999995"/>
    <n v="109.858"/>
    <x v="0"/>
    <s v="Etching"/>
    <x v="316"/>
    <n v="1465"/>
    <n v="3636"/>
    <n v="5722"/>
    <m/>
    <n v="71.256"/>
    <s v="Si"/>
    <n v="51.811"/>
    <n v="1.0449999999999999"/>
    <x v="0"/>
    <x v="0"/>
    <n v="6432183000000000"/>
    <n v="6.425273E+16"/>
    <n v="2.929125E+17"/>
    <n v="2.996839E+17"/>
    <n v="5.999996E+17"/>
    <n v="32299.684000000001"/>
    <n v="0.01"/>
    <n v="104.527"/>
    <n v="931"/>
    <n v="157"/>
    <n v="66"/>
    <x v="10"/>
    <s v="none"/>
    <n v="15.00938086"/>
    <x v="28"/>
  </r>
  <r>
    <n v="765"/>
    <x v="548"/>
    <s v="18-02-2019 ?? 9:04:30"/>
    <x v="11"/>
    <x v="24"/>
    <x v="1"/>
    <x v="0"/>
    <s v="dry"/>
    <n v="872.61918852999997"/>
    <s v="O2"/>
    <n v="22.21"/>
    <n v="0.217"/>
    <n v="224"/>
    <n v="713.57500000000005"/>
    <x v="2"/>
    <s v="Photo"/>
    <n v="0.80149000000000004"/>
    <n v="16.792000000000002"/>
    <n v="14.968999999999999"/>
    <n v="19.998999999999999"/>
    <n v="201.328"/>
    <n v="90"/>
    <n v="501.32799999999997"/>
    <n v="4026.5540000000001"/>
    <n v="5033.192"/>
    <n v="5.032"/>
    <n v="91.563999999999993"/>
    <n v="29.998999999999999"/>
    <x v="2"/>
    <n v="28.795000000000002"/>
    <x v="0"/>
    <x v="0"/>
    <n v="436"/>
    <n v="551.58399999999995"/>
    <n v="107.943"/>
    <x v="0"/>
    <s v="Etching"/>
    <x v="86"/>
    <n v="1477"/>
    <n v="3641"/>
    <n v="5714"/>
    <m/>
    <n v="71.358000000000004"/>
    <s v="Si"/>
    <n v="51.247"/>
    <n v="1.0309999999999999"/>
    <x v="0"/>
    <x v="0"/>
    <n v="1.417893E+16"/>
    <n v="1.175317E+17"/>
    <n v="8.496441E+17"/>
    <n v="3.00091E+17"/>
    <n v="5.999983E+17"/>
    <n v="32500.363000000001"/>
    <n v="0.01"/>
    <n v="103.119"/>
    <n v="926"/>
    <n v="155"/>
    <n v="87"/>
    <x v="11"/>
    <s v="none"/>
    <n v="18.38649156"/>
    <x v="28"/>
  </r>
  <r>
    <n v="782"/>
    <x v="549"/>
    <s v="20-02-2019 ?? 9:04:30"/>
    <x v="12"/>
    <x v="15"/>
    <x v="1"/>
    <x v="0"/>
    <s v="dry"/>
    <n v="872.71428178999997"/>
    <s v="O2"/>
    <n v="22.22"/>
    <n v="0.214"/>
    <n v="221"/>
    <n v="710.38099999999997"/>
    <x v="2"/>
    <s v="Photo"/>
    <n v="0.99883"/>
    <n v="16.170000000000002"/>
    <n v="14.994"/>
    <n v="19.997"/>
    <n v="203.15799999999999"/>
    <n v="90.001000000000005"/>
    <n v="503.15800000000002"/>
    <n v="4063.154"/>
    <n v="5078.9430000000002"/>
    <n v="5.0709999999999997"/>
    <n v="92.355999999999995"/>
    <n v="29.998999999999999"/>
    <x v="2"/>
    <n v="57.05"/>
    <x v="0"/>
    <x v="1"/>
    <n v="405"/>
    <n v="508.53"/>
    <n v="108.452"/>
    <x v="0"/>
    <s v="Etching"/>
    <x v="180"/>
    <n v="1383"/>
    <n v="3643"/>
    <n v="5691"/>
    <m/>
    <n v="71.037999999999997"/>
    <s v="Si"/>
    <n v="51.662999999999997"/>
    <n v="1.042"/>
    <x v="0"/>
    <x v="0"/>
    <n v="1.402306E+16"/>
    <n v="1.109067E+17"/>
    <n v="8.271744E+16"/>
    <n v="3.004976E+17"/>
    <n v="6.000014E+17"/>
    <n v="32296.526000000002"/>
    <n v="0.01"/>
    <n v="104.157"/>
    <n v="909"/>
    <n v="156"/>
    <n v="108"/>
    <x v="12"/>
    <s v="none"/>
    <n v="17.63602251"/>
    <x v="28"/>
  </r>
  <r>
    <n v="799"/>
    <x v="550"/>
    <s v="22-02-2019 ?? 9:04:30"/>
    <x v="28"/>
    <x v="3"/>
    <x v="1"/>
    <x v="0"/>
    <s v="wet"/>
    <n v="1272.0187587999999"/>
    <s v="H2O"/>
    <n v="44.97"/>
    <n v="0.22500000000000001"/>
    <n v="32"/>
    <n v="725.202"/>
    <x v="2"/>
    <s v="Photo"/>
    <n v="0.59370000000000001"/>
    <n v="20.045999999999999"/>
    <n v="15.084"/>
    <n v="20.010000000000002"/>
    <n v="201.08799999999999"/>
    <n v="90"/>
    <n v="501.08800000000002"/>
    <n v="4021.7689999999998"/>
    <n v="5027.2110000000002"/>
    <n v="5.0270000000000001"/>
    <n v="91.716999999999999"/>
    <n v="30"/>
    <x v="2"/>
    <n v="57.353000000000002"/>
    <x v="0"/>
    <x v="1"/>
    <n v="405"/>
    <n v="509.66399999999999"/>
    <n v="110.657"/>
    <x v="0"/>
    <s v="Etching"/>
    <x v="317"/>
    <n v="1520"/>
    <n v="3675"/>
    <n v="5710"/>
    <m/>
    <n v="72.52"/>
    <s v="Si"/>
    <n v="52.482999999999997"/>
    <n v="1.0620000000000001"/>
    <x v="0"/>
    <x v="0"/>
    <n v="1.374025E+16"/>
    <n v="117182949499"/>
    <n v="146815735.84999999"/>
    <n v="3.007833E+17"/>
    <n v="6.000001E+17"/>
    <n v="32478.466"/>
    <n v="0.01"/>
    <n v="106.208"/>
    <n v="861"/>
    <n v="159"/>
    <n v="165"/>
    <x v="13"/>
    <s v="none"/>
    <n v="17.63602251"/>
    <x v="28"/>
  </r>
  <r>
    <n v="816"/>
    <x v="551"/>
    <s v="24-02-2019 ?? 9:04:30"/>
    <x v="29"/>
    <x v="25"/>
    <x v="1"/>
    <x v="0"/>
    <s v="wet"/>
    <n v="1273.8637358999999"/>
    <s v="H2O"/>
    <n v="45.22"/>
    <n v="0.22500000000000001"/>
    <n v="32"/>
    <n v="717.76300000000003"/>
    <x v="2"/>
    <s v="Photo"/>
    <n v="1.48265"/>
    <n v="15.987"/>
    <n v="15.048999999999999"/>
    <n v="20.001999999999999"/>
    <n v="197.46600000000001"/>
    <n v="90"/>
    <n v="497.46600000000001"/>
    <n v="3949.3240000000001"/>
    <n v="4936.6549999999997"/>
    <n v="4.9390000000000001"/>
    <n v="89.852000000000004"/>
    <n v="30.003"/>
    <x v="2"/>
    <n v="41.927999999999997"/>
    <x v="0"/>
    <x v="2"/>
    <n v="365"/>
    <n v="474.589"/>
    <n v="108.643"/>
    <x v="0"/>
    <s v="Etching"/>
    <x v="32"/>
    <n v="1333"/>
    <n v="3648"/>
    <n v="5711"/>
    <m/>
    <n v="71.775999999999996"/>
    <s v="Si"/>
    <n v="51.503"/>
    <n v="1.038"/>
    <x v="0"/>
    <x v="0"/>
    <n v="9447634000000000"/>
    <n v="6.982225E+16"/>
    <n v="415331500000000"/>
    <n v="2.99916E+17"/>
    <n v="6.000005E+17"/>
    <n v="32330.696"/>
    <n v="0.01"/>
    <n v="103.75700000000001"/>
    <n v="898"/>
    <n v="156"/>
    <n v="57"/>
    <x v="14"/>
    <s v="none"/>
    <n v="15.38461538"/>
    <x v="28"/>
  </r>
  <r>
    <n v="832"/>
    <x v="552"/>
    <s v="26-02-2019 ?? 9:04:30"/>
    <x v="30"/>
    <x v="11"/>
    <x v="1"/>
    <x v="0"/>
    <s v="wet"/>
    <n v="1277.113934"/>
    <s v="H2O"/>
    <n v="44.59"/>
    <n v="0.217"/>
    <n v="24"/>
    <n v="708.404"/>
    <x v="2"/>
    <s v="Photo"/>
    <n v="1.2436199999999999"/>
    <n v="17.263999999999999"/>
    <n v="14.978"/>
    <n v="20.004000000000001"/>
    <n v="199.68100000000001"/>
    <n v="89.998999999999995"/>
    <n v="499.68099999999998"/>
    <n v="3993.6239999999998"/>
    <n v="4992.03"/>
    <n v="4.9930000000000003"/>
    <n v="91.742999999999995"/>
    <n v="30.010999999999999"/>
    <x v="2"/>
    <n v="32.473999999999997"/>
    <x v="0"/>
    <x v="2"/>
    <n v="365"/>
    <n v="482.55900000000003"/>
    <n v="105.53100000000001"/>
    <x v="0"/>
    <s v="Etching"/>
    <x v="79"/>
    <n v="1324"/>
    <n v="3638"/>
    <n v="5731"/>
    <m/>
    <n v="70.84"/>
    <s v="Si"/>
    <n v="50.292000000000002"/>
    <n v="1.0069999999999999"/>
    <x v="0"/>
    <x v="0"/>
    <n v="6696777000000000"/>
    <n v="5.627249E+16"/>
    <n v="526566100000000"/>
    <n v="2.983689E+17"/>
    <n v="5.999992E+17"/>
    <n v="32639.929"/>
    <n v="0.01"/>
    <n v="100.729"/>
    <n v="903"/>
    <n v="151"/>
    <n v="60"/>
    <x v="15"/>
    <s v="none"/>
    <n v="18.1988743"/>
    <x v="28"/>
  </r>
  <r>
    <n v="849"/>
    <x v="553"/>
    <s v="28-02-2019 ?? 9:04:30"/>
    <x v="31"/>
    <x v="6"/>
    <x v="1"/>
    <x v="0"/>
    <s v="wet"/>
    <n v="1273.1391664"/>
    <s v="H2O"/>
    <n v="44.98"/>
    <n v="0.218"/>
    <n v="25"/>
    <n v="723.53300000000002"/>
    <x v="2"/>
    <s v="Photo"/>
    <n v="0.93108000000000002"/>
    <n v="19.026"/>
    <n v="14.862"/>
    <n v="20.001000000000001"/>
    <n v="204.45699999999999"/>
    <n v="90"/>
    <n v="504.45699999999999"/>
    <n v="4089.1469999999999"/>
    <n v="5111.4340000000002"/>
    <n v="5.1420000000000003"/>
    <n v="93.834999999999994"/>
    <n v="29.997"/>
    <x v="2"/>
    <n v="34.808999999999997"/>
    <x v="0"/>
    <x v="2"/>
    <n v="365"/>
    <n v="472.46699999999998"/>
    <n v="106.929"/>
    <x v="0"/>
    <s v="Etching"/>
    <x v="293"/>
    <n v="1424"/>
    <n v="3667"/>
    <n v="5750"/>
    <m/>
    <n v="72.352999999999994"/>
    <s v="Si"/>
    <n v="50.984999999999999"/>
    <n v="1.0249999999999999"/>
    <x v="0"/>
    <x v="0"/>
    <n v="4079120000000000"/>
    <n v="2.682508E+16"/>
    <n v="1.940574E+16"/>
    <n v="2.99074E+17"/>
    <n v="5.999997E+17"/>
    <n v="32103.170999999998"/>
    <n v="0.01"/>
    <n v="102.462"/>
    <n v="867"/>
    <n v="154"/>
    <n v="117"/>
    <x v="16"/>
    <s v="none"/>
    <n v="12.38273921"/>
    <x v="28"/>
  </r>
  <r>
    <n v="576"/>
    <x v="554"/>
    <s v="17-02-2019 ?? 9:04:30"/>
    <x v="0"/>
    <x v="19"/>
    <x v="1"/>
    <x v="0"/>
    <s v="dry"/>
    <n v="1100.6468746999999"/>
    <s v="O2"/>
    <n v="32.82"/>
    <n v="0.20499999999999999"/>
    <n v="101"/>
    <n v="702.40300000000002"/>
    <x v="2"/>
    <s v="Photo"/>
    <n v="1.9187099999999999"/>
    <n v="13.723000000000001"/>
    <n v="14.879"/>
    <n v="19.998000000000001"/>
    <n v="198.57499999999999"/>
    <n v="90"/>
    <n v="499.06"/>
    <n v="4071.6329999999998"/>
    <n v="5053.2740000000003"/>
    <n v="5.1020000000000003"/>
    <n v="93.317999999999998"/>
    <n v="29.995999999999999"/>
    <x v="2"/>
    <n v="41.893000000000001"/>
    <x v="0"/>
    <x v="2"/>
    <n v="365"/>
    <n v="561.77700000000004"/>
    <n v="107.42"/>
    <x v="1"/>
    <s v="Etching"/>
    <x v="92"/>
    <n v="1576"/>
    <n v="3662"/>
    <n v="5700"/>
    <m/>
    <n v="71.162999999999997"/>
    <s v="Si"/>
    <n v="50.546999999999997"/>
    <n v="1.0089999999999999"/>
    <x v="1"/>
    <x v="0"/>
    <n v="1.288988E+16"/>
    <n v="5.537654E+16"/>
    <n v="5.802794E+17"/>
    <n v="2.99731E+17"/>
    <n v="5.999975E+17"/>
    <n v="31197.907999999999"/>
    <n v="0.01"/>
    <n v="103.45399999999999"/>
    <n v="910"/>
    <n v="155"/>
    <n v="71"/>
    <x v="0"/>
    <s v="none"/>
    <m/>
    <x v="29"/>
  </r>
  <r>
    <n v="592"/>
    <x v="555"/>
    <s v="19-02-2019 ?? 9:04:30"/>
    <x v="1"/>
    <x v="9"/>
    <x v="1"/>
    <x v="0"/>
    <s v="wet"/>
    <n v="967.62313324000002"/>
    <s v="O2"/>
    <n v="35.31"/>
    <n v="0.217"/>
    <n v="81"/>
    <n v="709.83299999999997"/>
    <x v="2"/>
    <s v="Photo"/>
    <n v="1.54874"/>
    <n v="12.904"/>
    <n v="15.058999999999999"/>
    <n v="20.003"/>
    <n v="198.863"/>
    <n v="90"/>
    <n v="502.726"/>
    <n v="3999.2269999999999"/>
    <n v="5071.5780000000004"/>
    <n v="5.0199999999999996"/>
    <n v="93.225999999999999"/>
    <n v="30.01"/>
    <x v="2"/>
    <n v="53.018999999999998"/>
    <x v="0"/>
    <x v="1"/>
    <n v="405"/>
    <n v="461.12799999999999"/>
    <n v="108.465"/>
    <x v="1"/>
    <s v="Etching"/>
    <x v="318"/>
    <n v="1553"/>
    <n v="3613"/>
    <n v="5687"/>
    <m/>
    <n v="70.352999999999994"/>
    <s v="Si"/>
    <n v="53.271999999999998"/>
    <n v="1.034"/>
    <x v="1"/>
    <x v="0"/>
    <n v="8401910000000000"/>
    <n v="5.266114E+16"/>
    <n v="8.010427E+17"/>
    <n v="2.997864E+17"/>
    <n v="6.000006E+17"/>
    <n v="32066.424999999999"/>
    <n v="0.01"/>
    <n v="99.938000000000002"/>
    <n v="925"/>
    <n v="154"/>
    <n v="84"/>
    <x v="1"/>
    <s v="none"/>
    <m/>
    <x v="29"/>
  </r>
  <r>
    <n v="606"/>
    <x v="556"/>
    <s v="21-02-2019 ?? 9:04:30"/>
    <x v="2"/>
    <x v="20"/>
    <x v="1"/>
    <x v="0"/>
    <s v="dry"/>
    <n v="1077.6954272999999"/>
    <s v="O2"/>
    <n v="45.96"/>
    <n v="0.187"/>
    <n v="145"/>
    <n v="704.48500000000001"/>
    <x v="2"/>
    <s v="Photo"/>
    <n v="1.48367"/>
    <n v="13.638"/>
    <n v="15.021000000000001"/>
    <n v="20.004999999999999"/>
    <n v="198.21100000000001"/>
    <n v="90.001000000000005"/>
    <n v="503.26799999999997"/>
    <n v="4042.0329999999999"/>
    <n v="4947.6589999999997"/>
    <n v="4.968"/>
    <n v="93.614000000000004"/>
    <n v="30.001000000000001"/>
    <x v="2"/>
    <n v="27.298999999999999"/>
    <x v="0"/>
    <x v="2"/>
    <n v="365"/>
    <n v="520.56700000000001"/>
    <n v="106.797"/>
    <x v="1"/>
    <s v="Etching"/>
    <x v="319"/>
    <n v="1507"/>
    <n v="3699"/>
    <n v="5684"/>
    <m/>
    <n v="70.712000000000003"/>
    <s v="Si"/>
    <n v="51.122"/>
    <n v="1.044"/>
    <x v="1"/>
    <x v="0"/>
    <n v="1.244913E+16"/>
    <n v="1.889112E+16"/>
    <n v="2.824697E+17"/>
    <n v="3.005023E+17"/>
    <n v="5.999991E+17"/>
    <n v="31858.817999999999"/>
    <n v="0.01"/>
    <n v="102.678"/>
    <n v="893"/>
    <n v="150"/>
    <n v="168"/>
    <x v="2"/>
    <s v="none"/>
    <m/>
    <x v="29"/>
  </r>
  <r>
    <n v="623"/>
    <x v="557"/>
    <s v="23-02-2019 ?? 9:04:30"/>
    <x v="3"/>
    <x v="5"/>
    <x v="1"/>
    <x v="0"/>
    <s v="dry"/>
    <n v="1060.9071045999999"/>
    <s v="O2"/>
    <n v="42.71"/>
    <n v="0.2"/>
    <n v="83"/>
    <n v="708.29399999999998"/>
    <x v="2"/>
    <s v="Photo"/>
    <n v="0.91990000000000005"/>
    <n v="12.611000000000001"/>
    <n v="15.018000000000001"/>
    <n v="19.995000000000001"/>
    <n v="200.24700000000001"/>
    <n v="90"/>
    <n v="506.35899999999998"/>
    <n v="3959.7310000000002"/>
    <n v="5028.9449999999997"/>
    <n v="5.0620000000000003"/>
    <n v="92.406000000000006"/>
    <n v="29.995000000000001"/>
    <x v="2"/>
    <n v="41.965000000000003"/>
    <x v="0"/>
    <x v="1"/>
    <n v="365"/>
    <n v="523.85299999999995"/>
    <n v="105.717"/>
    <x v="1"/>
    <s v="Etching"/>
    <x v="91"/>
    <n v="1483"/>
    <n v="3657"/>
    <n v="5703"/>
    <m/>
    <n v="69.713999999999999"/>
    <s v="Si"/>
    <n v="51.613"/>
    <n v="1.026"/>
    <x v="1"/>
    <x v="0"/>
    <n v="6852875000000000"/>
    <n v="1.393197E+17"/>
    <n v="5.958108E+17"/>
    <n v="3.002936E+17"/>
    <n v="6.000006E+17"/>
    <n v="32340.531999999999"/>
    <n v="0.01"/>
    <n v="102.58199999999999"/>
    <n v="920"/>
    <n v="154"/>
    <n v="105"/>
    <x v="3"/>
    <s v="none"/>
    <n v="20.262664170000001"/>
    <x v="29"/>
  </r>
  <r>
    <n v="641"/>
    <x v="558"/>
    <s v="24-02-2019 ?? 9:04:30"/>
    <x v="20"/>
    <x v="0"/>
    <x v="1"/>
    <x v="0"/>
    <s v="dry"/>
    <n v="1071.1599065"/>
    <s v="O2"/>
    <n v="34.51"/>
    <n v="0.192"/>
    <n v="57"/>
    <n v="709.96100000000001"/>
    <x v="2"/>
    <s v="Photo"/>
    <n v="1.2977700000000001"/>
    <n v="17.033000000000001"/>
    <n v="14.916"/>
    <n v="19.998000000000001"/>
    <n v="204.21600000000001"/>
    <n v="90"/>
    <n v="501.99900000000002"/>
    <n v="4103.0410000000002"/>
    <n v="5008.04"/>
    <n v="5.077"/>
    <n v="91.37"/>
    <n v="29.994"/>
    <x v="2"/>
    <n v="45.616"/>
    <x v="0"/>
    <x v="0"/>
    <n v="365"/>
    <n v="532.28599999999994"/>
    <n v="110.366"/>
    <x v="1"/>
    <s v="Etching"/>
    <x v="320"/>
    <n v="1443"/>
    <n v="3641"/>
    <n v="5728"/>
    <m/>
    <n v="71.754000000000005"/>
    <s v="Si"/>
    <n v="52.098999999999997"/>
    <n v="1.028"/>
    <x v="1"/>
    <x v="0"/>
    <n v="1.351702E+16"/>
    <n v="8.913411E+16"/>
    <n v="2.672081E+17"/>
    <n v="2.998232E+17"/>
    <n v="5.999971E+17"/>
    <n v="31851.920999999998"/>
    <n v="0.01"/>
    <n v="102.11799999999999"/>
    <n v="907"/>
    <n v="157"/>
    <n v="81"/>
    <x v="14"/>
    <s v="none"/>
    <n v="16.885553470000001"/>
    <x v="29"/>
  </r>
  <r>
    <n v="655"/>
    <x v="559"/>
    <s v="26-02-2019 ?? 9:04:30"/>
    <x v="21"/>
    <x v="18"/>
    <x v="1"/>
    <x v="0"/>
    <s v="dry"/>
    <n v="1011.1819749"/>
    <s v="O2"/>
    <n v="31.32"/>
    <n v="0.21099999999999999"/>
    <n v="168"/>
    <n v="702.572"/>
    <x v="2"/>
    <s v="Photo"/>
    <n v="0.99160000000000004"/>
    <n v="15.648"/>
    <n v="15.112"/>
    <n v="20.001000000000001"/>
    <n v="200.916"/>
    <n v="90.001000000000005"/>
    <n v="502.56"/>
    <n v="3977.12"/>
    <n v="4963.6589999999997"/>
    <n v="5.0289999999999999"/>
    <n v="92.391000000000005"/>
    <n v="30.001999999999999"/>
    <x v="2"/>
    <n v="47.220999999999997"/>
    <x v="0"/>
    <x v="2"/>
    <n v="436"/>
    <n v="488.41800000000001"/>
    <n v="108.545"/>
    <x v="1"/>
    <s v="Etching"/>
    <x v="321"/>
    <n v="1513"/>
    <n v="3650"/>
    <n v="5727"/>
    <m/>
    <n v="70.727999999999994"/>
    <s v="Si"/>
    <n v="50.427999999999997"/>
    <n v="1.044"/>
    <x v="1"/>
    <x v="0"/>
    <n v="8223848000000000"/>
    <n v="1.444942E+17"/>
    <n v="6.399594E+17"/>
    <n v="2.999216E+17"/>
    <n v="5.999984E+17"/>
    <n v="32672.059000000001"/>
    <n v="0.01"/>
    <n v="104.117"/>
    <n v="879"/>
    <n v="152"/>
    <n v="80"/>
    <x v="15"/>
    <s v="none"/>
    <n v="12.57035647"/>
    <x v="29"/>
  </r>
  <r>
    <n v="672"/>
    <x v="560"/>
    <s v="28-02-2019 ?? 9:04:30"/>
    <x v="22"/>
    <x v="13"/>
    <x v="1"/>
    <x v="0"/>
    <s v="wet"/>
    <n v="1092.9796180000001"/>
    <s v="H2O"/>
    <n v="21.74"/>
    <n v="0.214"/>
    <n v="97"/>
    <n v="704.92"/>
    <x v="2"/>
    <s v="Photo"/>
    <n v="1.62808"/>
    <n v="14.18"/>
    <n v="14.936999999999999"/>
    <n v="19.995999999999999"/>
    <n v="206.17699999999999"/>
    <n v="90.001000000000005"/>
    <n v="499.125"/>
    <n v="4049.299"/>
    <n v="5068.3969999999999"/>
    <n v="5.1890000000000001"/>
    <n v="88.063999999999993"/>
    <n v="29.997"/>
    <x v="2"/>
    <n v="40.441000000000003"/>
    <x v="0"/>
    <x v="0"/>
    <n v="436"/>
    <n v="548.06799999999998"/>
    <n v="108.873"/>
    <x v="1"/>
    <s v="Etching"/>
    <x v="65"/>
    <n v="1479"/>
    <n v="3679"/>
    <n v="5723"/>
    <m/>
    <n v="71.185000000000002"/>
    <s v="Si"/>
    <n v="51.488999999999997"/>
    <n v="1.028"/>
    <x v="1"/>
    <x v="0"/>
    <n v="1.703115E+16"/>
    <n v="1.793851E+17"/>
    <n v="7.081282E+17"/>
    <n v="3.003947E+17"/>
    <n v="5.999991E+17"/>
    <n v="31843.883000000002"/>
    <n v="0.01"/>
    <n v="101.586"/>
    <n v="897"/>
    <n v="155"/>
    <n v="108"/>
    <x v="16"/>
    <s v="none"/>
    <n v="13.8836773"/>
    <x v="29"/>
  </r>
  <r>
    <n v="689"/>
    <x v="561"/>
    <s v="02-03-2019 ?? 9:04:30"/>
    <x v="7"/>
    <x v="19"/>
    <x v="1"/>
    <x v="0"/>
    <s v="dry"/>
    <n v="1064.7034586"/>
    <s v="H2O"/>
    <n v="41.58"/>
    <n v="0.21299999999999999"/>
    <n v="214"/>
    <n v="701.38300000000004"/>
    <x v="2"/>
    <s v="Photo"/>
    <n v="1.74268"/>
    <n v="17.670999999999999"/>
    <n v="15.016"/>
    <n v="20"/>
    <n v="204.524"/>
    <n v="90.001000000000005"/>
    <n v="499.32299999999998"/>
    <n v="3945.3229999999999"/>
    <n v="5086.2839999999997"/>
    <n v="5.0359999999999996"/>
    <n v="92.352000000000004"/>
    <n v="30.006"/>
    <x v="2"/>
    <n v="33.691000000000003"/>
    <x v="0"/>
    <x v="1"/>
    <n v="365"/>
    <n v="541.22699999999998"/>
    <n v="108.846"/>
    <x v="1"/>
    <s v="Etching"/>
    <x v="194"/>
    <n v="1564"/>
    <n v="3652"/>
    <n v="5724"/>
    <m/>
    <n v="70.48"/>
    <s v="Si"/>
    <n v="50.720999999999997"/>
    <n v="0.98799999999999999"/>
    <x v="1"/>
    <x v="0"/>
    <n v="1.217452E+16"/>
    <n v="1.130444E+17"/>
    <n v="8.249929E+17"/>
    <n v="3.003181E+17"/>
    <n v="5.99999E+17"/>
    <n v="32166.592000000001"/>
    <n v="0.01"/>
    <n v="102.54"/>
    <n v="911"/>
    <n v="153"/>
    <n v="84"/>
    <x v="7"/>
    <s v="none"/>
    <n v="15.38461538"/>
    <x v="29"/>
  </r>
  <r>
    <n v="705"/>
    <x v="562"/>
    <s v="04-03-2019 ?? 9:04:30"/>
    <x v="8"/>
    <x v="25"/>
    <x v="1"/>
    <x v="0"/>
    <s v="dry"/>
    <n v="883.86054607000005"/>
    <s v="H2O"/>
    <n v="38.04"/>
    <n v="0.2"/>
    <n v="59"/>
    <n v="689.56"/>
    <x v="2"/>
    <s v="Photo"/>
    <n v="1.0734900000000001"/>
    <n v="15.183"/>
    <n v="14.945"/>
    <n v="20.001000000000001"/>
    <n v="203.05600000000001"/>
    <n v="89.998999999999995"/>
    <n v="496.48700000000002"/>
    <n v="4112.2120000000004"/>
    <n v="5003.5219999999999"/>
    <n v="4.9249999999999998"/>
    <n v="92.111000000000004"/>
    <n v="30.001999999999999"/>
    <x v="2"/>
    <n v="46.377000000000002"/>
    <x v="0"/>
    <x v="1"/>
    <n v="365"/>
    <n v="548.34900000000005"/>
    <n v="108.44"/>
    <x v="1"/>
    <s v="Etching"/>
    <x v="5"/>
    <n v="1623"/>
    <n v="3671"/>
    <n v="5740"/>
    <m/>
    <n v="70.512"/>
    <s v="Si"/>
    <n v="51.741"/>
    <n v="1.0189999999999999"/>
    <x v="1"/>
    <x v="0"/>
    <n v="1.298822E+16"/>
    <n v="1.020223E+17"/>
    <n v="7.472155E+17"/>
    <n v="2.985852E+17"/>
    <n v="5.999982E+17"/>
    <n v="31364.564999999999"/>
    <n v="0.01"/>
    <n v="103.501"/>
    <n v="900"/>
    <n v="152"/>
    <n v="118"/>
    <x v="8"/>
    <s v="none"/>
    <n v="20.262664170000001"/>
    <x v="29"/>
  </r>
  <r>
    <n v="722"/>
    <x v="563"/>
    <s v="06-03-2019 ?? 9:04:30"/>
    <x v="9"/>
    <x v="23"/>
    <x v="1"/>
    <x v="0"/>
    <s v="dry"/>
    <n v="871.49975320999999"/>
    <s v="O2"/>
    <n v="22.18"/>
    <n v="0.21099999999999999"/>
    <n v="218"/>
    <n v="708.05399999999997"/>
    <x v="2"/>
    <s v="Photo"/>
    <n v="0.92164999999999997"/>
    <n v="16.867000000000001"/>
    <n v="14.954000000000001"/>
    <n v="19.995999999999999"/>
    <n v="200.99299999999999"/>
    <n v="90"/>
    <n v="500.99299999999999"/>
    <n v="4019.8510000000001"/>
    <n v="5024.8130000000001"/>
    <n v="5.0309999999999997"/>
    <n v="91.465999999999994"/>
    <n v="30.006"/>
    <x v="2"/>
    <n v="29.366"/>
    <x v="0"/>
    <x v="0"/>
    <n v="436"/>
    <n v="557.10799999999995"/>
    <n v="107.699"/>
    <x v="1"/>
    <s v="Etching"/>
    <x v="52"/>
    <n v="1378"/>
    <n v="3630"/>
    <n v="5689"/>
    <m/>
    <n v="70.805000000000007"/>
    <s v="Si"/>
    <n v="51.006999999999998"/>
    <n v="1.0249999999999999"/>
    <x v="1"/>
    <x v="0"/>
    <n v="1.206511E+16"/>
    <n v="6474747000000000"/>
    <n v="6.178321E+17"/>
    <n v="2.981048E+17"/>
    <n v="5.999982E+17"/>
    <n v="32197.27"/>
    <n v="0.01"/>
    <n v="102.517"/>
    <n v="915"/>
    <n v="154"/>
    <n v="15"/>
    <x v="9"/>
    <s v="none"/>
    <n v="13.8836773"/>
    <x v="29"/>
  </r>
  <r>
    <n v="740"/>
    <x v="564"/>
    <s v="08-03-2019 ?? 9:04:30"/>
    <x v="10"/>
    <x v="14"/>
    <x v="1"/>
    <x v="0"/>
    <s v="dry"/>
    <n v="871.65186099000005"/>
    <s v="O2"/>
    <n v="22.15"/>
    <n v="0.21"/>
    <n v="217"/>
    <n v="706.65"/>
    <x v="2"/>
    <s v="Photo"/>
    <n v="0.67179999999999995"/>
    <n v="16.343"/>
    <n v="14.994"/>
    <n v="20.003"/>
    <n v="202.346"/>
    <n v="89.998999999999995"/>
    <n v="502.346"/>
    <n v="4046.92"/>
    <n v="5058.6499999999996"/>
    <n v="5.0439999999999996"/>
    <n v="92.353999999999999"/>
    <n v="29.998000000000001"/>
    <x v="2"/>
    <n v="30.393000000000001"/>
    <x v="0"/>
    <x v="0"/>
    <n v="436"/>
    <n v="565.42200000000003"/>
    <n v="106.94199999999999"/>
    <x v="1"/>
    <s v="Etching"/>
    <x v="91"/>
    <n v="1441"/>
    <n v="3639"/>
    <n v="5720"/>
    <m/>
    <n v="70.665000000000006"/>
    <s v="Si"/>
    <n v="50.887"/>
    <n v="1.022"/>
    <x v="1"/>
    <x v="0"/>
    <n v="1.850518E+16"/>
    <n v="6.324124E+16"/>
    <n v="44098460000000"/>
    <n v="2.995988E+17"/>
    <n v="6.000005E+17"/>
    <n v="32301.027999999998"/>
    <n v="0.01"/>
    <n v="102.218"/>
    <n v="907"/>
    <n v="153"/>
    <n v="96"/>
    <x v="10"/>
    <s v="none"/>
    <n v="18.1988743"/>
    <x v="29"/>
  </r>
  <r>
    <n v="757"/>
    <x v="565"/>
    <s v="17-02-2019 ?? 9:04:30"/>
    <x v="26"/>
    <x v="21"/>
    <x v="1"/>
    <x v="0"/>
    <s v="dry"/>
    <n v="871.23711727"/>
    <s v="O2"/>
    <n v="22.09"/>
    <n v="0.21299999999999999"/>
    <n v="220"/>
    <n v="709.98299999999995"/>
    <x v="2"/>
    <s v="Photo"/>
    <n v="0.73243999999999998"/>
    <n v="16.452000000000002"/>
    <n v="14.994"/>
    <n v="20"/>
    <n v="202.625"/>
    <n v="90"/>
    <n v="502.625"/>
    <n v="4052.5010000000002"/>
    <n v="5065.6260000000002"/>
    <n v="5.0590000000000002"/>
    <n v="92.545000000000002"/>
    <n v="30.004999999999999"/>
    <x v="2"/>
    <n v="30.218"/>
    <x v="0"/>
    <x v="0"/>
    <n v="436"/>
    <n v="555.99699999999996"/>
    <n v="108.30500000000001"/>
    <x v="1"/>
    <s v="Etching"/>
    <x v="26"/>
    <n v="1394"/>
    <n v="3639"/>
    <n v="5694"/>
    <m/>
    <n v="70.998000000000005"/>
    <s v="Si"/>
    <n v="51.442"/>
    <n v="1.036"/>
    <x v="1"/>
    <x v="0"/>
    <n v="1.753976E+16"/>
    <n v="1.545131E+17"/>
    <n v="1.036657E+18"/>
    <n v="3.013566E+17"/>
    <n v="6.000022E+17"/>
    <n v="32298.267"/>
    <n v="0.01"/>
    <n v="103.604"/>
    <n v="918"/>
    <n v="155"/>
    <n v="96"/>
    <x v="0"/>
    <s v="none"/>
    <n v="14.634146339999999"/>
    <x v="29"/>
  </r>
  <r>
    <n v="774"/>
    <x v="566"/>
    <s v="19-02-2019 ?? 9:04:30"/>
    <x v="27"/>
    <x v="18"/>
    <x v="1"/>
    <x v="0"/>
    <s v="dry"/>
    <n v="872.41406773000006"/>
    <s v="O2"/>
    <n v="22.2"/>
    <n v="0.20899999999999999"/>
    <n v="216"/>
    <n v="705.63699999999994"/>
    <x v="2"/>
    <s v="Photo"/>
    <n v="0.79169"/>
    <n v="16.707000000000001"/>
    <n v="14.97"/>
    <n v="20"/>
    <n v="204.21100000000001"/>
    <n v="89.998999999999995"/>
    <n v="504.21100000000001"/>
    <n v="4084.223"/>
    <n v="5105.2790000000005"/>
    <n v="5.1040000000000001"/>
    <n v="93.215000000000003"/>
    <n v="30.001000000000001"/>
    <x v="2"/>
    <n v="53.36"/>
    <x v="0"/>
    <x v="1"/>
    <n v="405"/>
    <n v="505.84800000000001"/>
    <n v="109.76600000000001"/>
    <x v="1"/>
    <s v="Etching"/>
    <x v="9"/>
    <n v="1297"/>
    <n v="3635"/>
    <n v="5709"/>
    <m/>
    <n v="70.563999999999993"/>
    <s v="Si"/>
    <n v="51.875"/>
    <n v="1.0469999999999999"/>
    <x v="1"/>
    <x v="0"/>
    <n v="1.5063E+16"/>
    <n v="1.178818E+17"/>
    <n v="2.287281E+17"/>
    <n v="2.998659E+17"/>
    <n v="5.999994E+17"/>
    <n v="32298.677"/>
    <n v="0.01"/>
    <n v="104.688"/>
    <n v="911"/>
    <n v="157"/>
    <n v="72"/>
    <x v="1"/>
    <s v="none"/>
    <n v="13.508442779999999"/>
    <x v="29"/>
  </r>
  <r>
    <n v="791"/>
    <x v="567"/>
    <s v="21-02-2019 ?? 9:04:30"/>
    <x v="13"/>
    <x v="19"/>
    <x v="1"/>
    <x v="0"/>
    <s v="dry"/>
    <n v="875.34325668999998"/>
    <s v="O2"/>
    <n v="22.43"/>
    <n v="0.22500000000000001"/>
    <n v="232"/>
    <n v="721.47199999999998"/>
    <x v="2"/>
    <s v="Photo"/>
    <n v="1.31403"/>
    <n v="16.873999999999999"/>
    <n v="14.935"/>
    <n v="20.001999999999999"/>
    <n v="197.90799999999999"/>
    <n v="90"/>
    <n v="497.90800000000002"/>
    <n v="3958.163"/>
    <n v="4947.7030000000004"/>
    <n v="4.9480000000000004"/>
    <n v="89.742000000000004"/>
    <n v="30.007999999999999"/>
    <x v="2"/>
    <n v="59.302999999999997"/>
    <x v="0"/>
    <x v="1"/>
    <n v="405"/>
    <n v="521.322"/>
    <n v="108.191"/>
    <x v="1"/>
    <s v="Etching"/>
    <x v="305"/>
    <n v="1509"/>
    <n v="3674"/>
    <n v="5750"/>
    <m/>
    <n v="72.147000000000006"/>
    <s v="Si"/>
    <n v="51.658999999999999"/>
    <n v="1.0409999999999999"/>
    <x v="1"/>
    <x v="0"/>
    <n v="7162873000000000"/>
    <n v="5.155819E+16"/>
    <n v="2.900961E+17"/>
    <n v="3.007074E+17"/>
    <n v="6.000005E+17"/>
    <n v="32043.715"/>
    <n v="0.01"/>
    <n v="104.149"/>
    <n v="865"/>
    <n v="156"/>
    <n v="207"/>
    <x v="2"/>
    <s v="[['Loc']]"/>
    <n v="27.016885550000001"/>
    <x v="29"/>
  </r>
  <r>
    <n v="808"/>
    <x v="568"/>
    <s v="23-02-2019 ?? 9:04:30"/>
    <x v="14"/>
    <x v="3"/>
    <x v="1"/>
    <x v="0"/>
    <s v="wet"/>
    <n v="1276.6584035999999"/>
    <s v="H2O"/>
    <n v="45.21"/>
    <n v="0.218"/>
    <n v="25"/>
    <n v="710.58699999999999"/>
    <x v="2"/>
    <s v="Photo"/>
    <n v="1.14418"/>
    <n v="20.02"/>
    <n v="14.887"/>
    <n v="20.001999999999999"/>
    <n v="198.57300000000001"/>
    <n v="89.998999999999995"/>
    <n v="498.57299999999998"/>
    <n v="3971.4549999999999"/>
    <n v="4964.3180000000002"/>
    <n v="4.9630000000000001"/>
    <n v="90.012"/>
    <n v="29.998000000000001"/>
    <x v="2"/>
    <n v="58.798999999999999"/>
    <x v="0"/>
    <x v="1"/>
    <n v="405"/>
    <n v="520.005"/>
    <n v="108.315"/>
    <x v="1"/>
    <s v="Etching"/>
    <x v="9"/>
    <n v="1352"/>
    <n v="3639"/>
    <n v="5684"/>
    <m/>
    <n v="71.058999999999997"/>
    <s v="Si"/>
    <n v="51.308999999999997"/>
    <n v="1.0329999999999999"/>
    <x v="1"/>
    <x v="0"/>
    <n v="9276130000000000"/>
    <n v="3.506905E+16"/>
    <n v="2421943000000000"/>
    <n v="2.9982E+17"/>
    <n v="5.999984E+17"/>
    <n v="32559.307000000001"/>
    <n v="0.01"/>
    <n v="103.273"/>
    <n v="902"/>
    <n v="155"/>
    <n v="57"/>
    <x v="3"/>
    <s v="none"/>
    <n v="15.75984991"/>
    <x v="29"/>
  </r>
  <r>
    <n v="824"/>
    <x v="569"/>
    <s v="25-02-2019 ?? 9:04:30"/>
    <x v="15"/>
    <x v="10"/>
    <x v="1"/>
    <x v="0"/>
    <s v="wet"/>
    <n v="1267.4059178"/>
    <s v="H2O"/>
    <n v="44.53"/>
    <n v="0.219"/>
    <n v="26"/>
    <n v="723.55499999999995"/>
    <x v="2"/>
    <s v="Photo"/>
    <n v="0.71786000000000005"/>
    <n v="17.852"/>
    <n v="15.029"/>
    <n v="20.001999999999999"/>
    <n v="200.56299999999999"/>
    <n v="90"/>
    <n v="500.56299999999999"/>
    <n v="4011.2669999999998"/>
    <n v="5014.0839999999998"/>
    <n v="5.01"/>
    <n v="92.528999999999996"/>
    <n v="29.998999999999999"/>
    <x v="2"/>
    <n v="25.045999999999999"/>
    <x v="0"/>
    <x v="2"/>
    <n v="365"/>
    <n v="474.47899999999998"/>
    <n v="104.604"/>
    <x v="1"/>
    <s v="Etching"/>
    <x v="322"/>
    <n v="1380"/>
    <n v="3649"/>
    <n v="5739"/>
    <m/>
    <n v="72.355999999999995"/>
    <s v="Si"/>
    <n v="49.965000000000003"/>
    <n v="0.999"/>
    <x v="1"/>
    <x v="0"/>
    <n v="5573909000000000"/>
    <n v="3.992374E+16"/>
    <n v="2.377966E+17"/>
    <n v="3.001736E+17"/>
    <n v="5.999988E+17"/>
    <n v="32158.005000000001"/>
    <n v="0.01"/>
    <n v="99.912000000000006"/>
    <n v="900"/>
    <n v="150"/>
    <n v="21"/>
    <x v="4"/>
    <s v="none"/>
    <n v="16.510318949999998"/>
    <x v="29"/>
  </r>
  <r>
    <n v="841"/>
    <x v="570"/>
    <s v="27-02-2019 ?? 9:04:30"/>
    <x v="16"/>
    <x v="5"/>
    <x v="1"/>
    <x v="0"/>
    <s v="wet"/>
    <n v="1268.3592177999999"/>
    <s v="H2O"/>
    <n v="44.61"/>
    <n v="0.20699999999999999"/>
    <n v="14"/>
    <n v="695.76400000000001"/>
    <x v="2"/>
    <s v="Photo"/>
    <n v="1.12022"/>
    <n v="20.669"/>
    <n v="14.946999999999999"/>
    <n v="19.998000000000001"/>
    <n v="202.077"/>
    <n v="90.001000000000005"/>
    <n v="502.077"/>
    <n v="4041.5390000000002"/>
    <n v="5051.924"/>
    <n v="5.0830000000000002"/>
    <n v="93.622"/>
    <n v="29.994"/>
    <x v="2"/>
    <n v="34.686999999999998"/>
    <x v="0"/>
    <x v="2"/>
    <n v="365"/>
    <n v="477.185"/>
    <n v="106.489"/>
    <x v="1"/>
    <s v="Etching"/>
    <x v="131"/>
    <n v="1394"/>
    <n v="3622"/>
    <n v="5716"/>
    <m/>
    <n v="69.575999999999993"/>
    <s v="Si"/>
    <n v="50.314999999999998"/>
    <n v="1.008"/>
    <x v="1"/>
    <x v="0"/>
    <n v="1.919069E+16"/>
    <n v="1.656009E+17"/>
    <n v="9833634000000000"/>
    <n v="2.996992E+17"/>
    <n v="6.000018E+17"/>
    <n v="32642.909"/>
    <n v="0.01"/>
    <n v="100.788"/>
    <n v="912"/>
    <n v="151"/>
    <n v="54"/>
    <x v="5"/>
    <s v="none"/>
    <n v="15.38461538"/>
    <x v="29"/>
  </r>
  <r>
    <n v="16"/>
    <x v="571"/>
    <s v="18-02-2019 ?? 9:04:30"/>
    <x v="17"/>
    <x v="2"/>
    <x v="2"/>
    <x v="0"/>
    <s v="wet"/>
    <n v="1030.7636620000001"/>
    <s v="O2"/>
    <n v="33.82"/>
    <n v="0.21299999999999999"/>
    <n v="55"/>
    <n v="705.42399999999998"/>
    <x v="0"/>
    <s v="Photo"/>
    <n v="1.6141300000000001"/>
    <n v="15.302"/>
    <n v="15.032999999999999"/>
    <n v="20.001000000000001"/>
    <n v="201.67099999999999"/>
    <n v="90"/>
    <n v="503.13"/>
    <n v="4068.598"/>
    <n v="5097.5200000000004"/>
    <n v="5.04"/>
    <n v="93.478999999999999"/>
    <n v="29.995000000000001"/>
    <x v="0"/>
    <n v="30.187999999999999"/>
    <x v="0"/>
    <x v="2"/>
    <n v="365"/>
    <n v="536.55200000000002"/>
    <n v="109.892"/>
    <x v="0"/>
    <s v="Etching"/>
    <x v="323"/>
    <n v="1382"/>
    <n v="3689"/>
    <n v="5722"/>
    <m/>
    <n v="71.606999999999999"/>
    <s v="Si"/>
    <n v="50.932000000000002"/>
    <n v="1.034"/>
    <x v="0"/>
    <x v="0"/>
    <n v="1.059335E+16"/>
    <n v="1.224482E+16"/>
    <n v="3.955358E+17"/>
    <n v="3.010186E+17"/>
    <n v="6.000001E+17"/>
    <n v="31818.474999999999"/>
    <n v="0.01"/>
    <n v="102.605"/>
    <n v="920"/>
    <n v="152"/>
    <n v="125"/>
    <x v="11"/>
    <s v="none"/>
    <m/>
    <x v="30"/>
  </r>
  <r>
    <n v="32"/>
    <x v="572"/>
    <s v="20-02-2019 ?? 9:04:30"/>
    <x v="18"/>
    <x v="10"/>
    <x v="2"/>
    <x v="0"/>
    <s v="dry"/>
    <n v="1065.7397354"/>
    <s v="H2O"/>
    <n v="35.85"/>
    <n v="0.20499999999999999"/>
    <n v="137"/>
    <n v="719.53700000000003"/>
    <x v="0"/>
    <s v="Photo"/>
    <n v="1.1559600000000001"/>
    <n v="16.143999999999998"/>
    <n v="14.954000000000001"/>
    <n v="19.997"/>
    <n v="195.803"/>
    <n v="90"/>
    <n v="504.11900000000003"/>
    <n v="4022.634"/>
    <n v="5101.3410000000003"/>
    <n v="5.1319999999999997"/>
    <n v="89.756"/>
    <n v="30.003"/>
    <x v="0"/>
    <n v="60.292000000000002"/>
    <x v="0"/>
    <x v="1"/>
    <n v="436"/>
    <n v="499.72"/>
    <n v="105.61499999999999"/>
    <x v="0"/>
    <s v="Etching"/>
    <x v="324"/>
    <n v="1494"/>
    <n v="3690"/>
    <n v="5694"/>
    <m/>
    <n v="71.275999999999996"/>
    <s v="Si"/>
    <n v="51.167999999999999"/>
    <n v="1.05"/>
    <x v="0"/>
    <x v="0"/>
    <n v="1.351318E+16"/>
    <n v="1.13353E+17"/>
    <n v="6.367495E+17"/>
    <n v="2.99921E+17"/>
    <n v="5.999986E+17"/>
    <n v="31924.552"/>
    <n v="0.01"/>
    <n v="104.32"/>
    <n v="902"/>
    <n v="155"/>
    <n v="214"/>
    <x v="12"/>
    <s v="[['Edge-Loc']]"/>
    <m/>
    <x v="30"/>
  </r>
  <r>
    <n v="50"/>
    <x v="573"/>
    <s v="22-02-2019 ?? 9:04:30"/>
    <x v="19"/>
    <x v="11"/>
    <x v="2"/>
    <x v="0"/>
    <s v="dry"/>
    <n v="1092.7494251999999"/>
    <s v="O2"/>
    <n v="32.549999999999997"/>
    <n v="0.20499999999999999"/>
    <n v="148"/>
    <n v="699.56399999999996"/>
    <x v="0"/>
    <s v="Photo"/>
    <n v="1.0001"/>
    <n v="15.045"/>
    <n v="14.96"/>
    <n v="19.998000000000001"/>
    <n v="200.51900000000001"/>
    <n v="90"/>
    <n v="500.17"/>
    <n v="4061.2530000000002"/>
    <n v="4899.5770000000002"/>
    <n v="5.0259999999999998"/>
    <n v="91.453000000000003"/>
    <n v="29.997"/>
    <x v="0"/>
    <n v="57.116999999999997"/>
    <x v="0"/>
    <x v="0"/>
    <n v="405"/>
    <n v="521.41300000000001"/>
    <n v="108.063"/>
    <x v="0"/>
    <s v="Etching"/>
    <x v="325"/>
    <n v="1448"/>
    <n v="3659"/>
    <n v="5735"/>
    <m/>
    <n v="72.141000000000005"/>
    <s v="Si"/>
    <n v="50.637"/>
    <n v="1.0209999999999999"/>
    <x v="0"/>
    <x v="0"/>
    <n v="1.167192E+16"/>
    <n v="1.051159E+17"/>
    <n v="2.535413E+17"/>
    <n v="2.994584E+17"/>
    <n v="6.000005E+17"/>
    <n v="30799.8"/>
    <n v="0.01"/>
    <n v="103.001"/>
    <n v="882"/>
    <n v="152"/>
    <n v="147"/>
    <x v="13"/>
    <s v="none"/>
    <n v="13.13320826"/>
    <x v="30"/>
  </r>
  <r>
    <n v="67"/>
    <x v="574"/>
    <s v="24-02-2019 ?? 9:04:30"/>
    <x v="20"/>
    <x v="17"/>
    <x v="2"/>
    <x v="0"/>
    <s v="wet"/>
    <n v="1014.7956354"/>
    <s v="H2O"/>
    <n v="27.37"/>
    <n v="0.20200000000000001"/>
    <n v="146"/>
    <n v="697.73900000000003"/>
    <x v="0"/>
    <s v="Photo"/>
    <n v="1.1094599999999999"/>
    <n v="17.282"/>
    <n v="15.048"/>
    <n v="19.998999999999999"/>
    <n v="200.179"/>
    <n v="90"/>
    <n v="498.791"/>
    <n v="4037.2629999999999"/>
    <n v="5027.68"/>
    <n v="5.0199999999999996"/>
    <n v="91.703999999999994"/>
    <n v="30.009"/>
    <x v="0"/>
    <n v="41.140999999999998"/>
    <x v="0"/>
    <x v="2"/>
    <n v="436"/>
    <n v="501.93"/>
    <n v="106.093"/>
    <x v="0"/>
    <s v="Etching"/>
    <x v="326"/>
    <n v="1429"/>
    <n v="3642"/>
    <n v="5713"/>
    <m/>
    <n v="71.804000000000002"/>
    <s v="Si"/>
    <n v="51.213999999999999"/>
    <n v="1.042"/>
    <x v="0"/>
    <x v="0"/>
    <n v="8080770000000000"/>
    <n v="1.890322E+17"/>
    <n v="4.873432E+17"/>
    <n v="2.985538E+17"/>
    <n v="5.999996E+17"/>
    <n v="32777.771000000001"/>
    <n v="0.01"/>
    <n v="102.857"/>
    <n v="879"/>
    <n v="150"/>
    <n v="106"/>
    <x v="14"/>
    <s v="none"/>
    <n v="19.699812380000001"/>
    <x v="30"/>
  </r>
  <r>
    <n v="84"/>
    <x v="575"/>
    <s v="25-02-2019 ?? 9:04:30"/>
    <x v="4"/>
    <x v="12"/>
    <x v="2"/>
    <x v="0"/>
    <s v="dry"/>
    <n v="1123.2130093000001"/>
    <s v="O2"/>
    <n v="40"/>
    <n v="0.20699999999999999"/>
    <n v="63"/>
    <n v="713.96500000000003"/>
    <x v="0"/>
    <s v="Photo"/>
    <n v="0.98357000000000006"/>
    <n v="10.856"/>
    <n v="15.148"/>
    <n v="20.004999999999999"/>
    <n v="198.47"/>
    <n v="90"/>
    <n v="504.22500000000002"/>
    <n v="4115.6229999999996"/>
    <n v="4991.5510000000004"/>
    <n v="4.984"/>
    <n v="92.415000000000006"/>
    <n v="29.995000000000001"/>
    <x v="0"/>
    <n v="76.265000000000001"/>
    <x v="0"/>
    <x v="1"/>
    <n v="405"/>
    <n v="495.54599999999999"/>
    <n v="109.119"/>
    <x v="0"/>
    <s v="Etching"/>
    <x v="31"/>
    <n v="1429"/>
    <n v="3672"/>
    <n v="5694"/>
    <m/>
    <n v="70.656999999999996"/>
    <s v="Si"/>
    <n v="51.465000000000003"/>
    <n v="1.026"/>
    <x v="0"/>
    <x v="0"/>
    <n v="6100286000000000"/>
    <n v="1.22715E+16"/>
    <n v="1.057424E+18"/>
    <n v="3.003509E+17"/>
    <n v="6E+17"/>
    <n v="31982.396000000001"/>
    <n v="0.01"/>
    <n v="103.03"/>
    <n v="893"/>
    <n v="157"/>
    <n v="90"/>
    <x v="4"/>
    <s v="none"/>
    <n v="19.324577860000002"/>
    <x v="30"/>
  </r>
  <r>
    <n v="102"/>
    <x v="576"/>
    <s v="27-02-2019 ?? 9:04:30"/>
    <x v="5"/>
    <x v="24"/>
    <x v="2"/>
    <x v="0"/>
    <s v="dry"/>
    <n v="910.90522841999996"/>
    <s v="H2O"/>
    <n v="30.61"/>
    <n v="0.20100000000000001"/>
    <n v="74"/>
    <n v="698.05399999999997"/>
    <x v="0"/>
    <s v="Photo"/>
    <n v="1.7171000000000001"/>
    <n v="15.465999999999999"/>
    <n v="15.03"/>
    <n v="20"/>
    <n v="199.84200000000001"/>
    <n v="90"/>
    <n v="501.42399999999998"/>
    <n v="3999.27"/>
    <n v="5045.3410000000003"/>
    <n v="5.0030000000000001"/>
    <n v="90.912000000000006"/>
    <n v="29.989000000000001"/>
    <x v="0"/>
    <n v="18.067"/>
    <x v="0"/>
    <x v="2"/>
    <n v="436"/>
    <n v="545.63499999999999"/>
    <n v="108.637"/>
    <x v="0"/>
    <s v="Etching"/>
    <x v="327"/>
    <n v="1507"/>
    <n v="3674"/>
    <n v="5703"/>
    <m/>
    <n v="70.486000000000004"/>
    <s v="Si"/>
    <n v="51.103000000000002"/>
    <n v="0.995"/>
    <x v="0"/>
    <x v="0"/>
    <n v="1.297908E+16"/>
    <n v="1.763936E+17"/>
    <n v="6.911361E+17"/>
    <n v="2.99513E+17"/>
    <n v="5.999993E+17"/>
    <n v="31834.866000000002"/>
    <n v="0.01"/>
    <n v="101.258"/>
    <n v="919"/>
    <n v="152"/>
    <n v="110"/>
    <x v="5"/>
    <s v="none"/>
    <n v="14.446529079999999"/>
    <x v="30"/>
  </r>
  <r>
    <n v="118"/>
    <x v="577"/>
    <s v="01-03-2019 ?? 9:04:30"/>
    <x v="6"/>
    <x v="8"/>
    <x v="2"/>
    <x v="0"/>
    <s v="wet"/>
    <n v="1091.4144971999999"/>
    <s v="O2"/>
    <n v="37.56"/>
    <n v="0.20799999999999999"/>
    <n v="87"/>
    <n v="705.97400000000005"/>
    <x v="0"/>
    <s v="Photo"/>
    <n v="1.2452300000000001"/>
    <n v="16.552"/>
    <n v="14.965"/>
    <n v="20.001000000000001"/>
    <n v="199.816"/>
    <n v="90"/>
    <n v="500.18099999999998"/>
    <n v="3983.6930000000002"/>
    <n v="5029.1679999999997"/>
    <n v="4.9359999999999999"/>
    <n v="90.844999999999999"/>
    <n v="30.004999999999999"/>
    <x v="0"/>
    <n v="55.47"/>
    <x v="0"/>
    <x v="1"/>
    <n v="365"/>
    <n v="515.702"/>
    <n v="108.514"/>
    <x v="0"/>
    <s v="Etching"/>
    <x v="105"/>
    <n v="1463"/>
    <n v="3673"/>
    <n v="5727"/>
    <m/>
    <n v="70.69"/>
    <s v="Si"/>
    <n v="51.408000000000001"/>
    <n v="1.02"/>
    <x v="0"/>
    <x v="0"/>
    <n v="1.34283E+16"/>
    <n v="7.751258E+16"/>
    <n v="4.481866E+17"/>
    <n v="2.989436E+17"/>
    <n v="5.999974E+17"/>
    <n v="30785.848999999998"/>
    <n v="0.01"/>
    <n v="103.203"/>
    <n v="880"/>
    <n v="156"/>
    <n v="174"/>
    <x v="6"/>
    <s v="none"/>
    <n v="17.260787990000001"/>
    <x v="30"/>
  </r>
  <r>
    <n v="134"/>
    <x v="578"/>
    <s v="03-03-2019 ?? 9:04:30"/>
    <x v="23"/>
    <x v="3"/>
    <x v="2"/>
    <x v="0"/>
    <s v="dry"/>
    <n v="946.98477449999996"/>
    <s v="H2O"/>
    <n v="30.39"/>
    <n v="0.19900000000000001"/>
    <n v="74"/>
    <n v="717.88499999999999"/>
    <x v="0"/>
    <s v="Photo"/>
    <n v="0.65719000000000005"/>
    <n v="15.955"/>
    <n v="15.058"/>
    <n v="19.995000000000001"/>
    <n v="206.84200000000001"/>
    <n v="89.998999999999995"/>
    <n v="494.58199999999999"/>
    <n v="3979.5259999999998"/>
    <n v="4978.6570000000002"/>
    <n v="5.0069999999999997"/>
    <n v="90.465999999999994"/>
    <n v="30.007999999999999"/>
    <x v="0"/>
    <n v="49.652000000000001"/>
    <x v="0"/>
    <x v="2"/>
    <n v="365"/>
    <n v="538.94000000000005"/>
    <n v="106.935"/>
    <x v="0"/>
    <s v="Etching"/>
    <x v="49"/>
    <n v="1665"/>
    <n v="3671"/>
    <n v="5729"/>
    <m/>
    <n v="70.710999999999999"/>
    <s v="Si"/>
    <n v="51.040999999999997"/>
    <n v="1.0109999999999999"/>
    <x v="0"/>
    <x v="0"/>
    <n v="1.107739E+16"/>
    <n v="1.4618E+17"/>
    <n v="3.773208E+17"/>
    <n v="2.997643E+17"/>
    <n v="5.999987E+17"/>
    <n v="31509.217000000001"/>
    <n v="0.01"/>
    <n v="104.176"/>
    <n v="884"/>
    <n v="154"/>
    <n v="110"/>
    <x v="17"/>
    <s v="none"/>
    <n v="16.885553470000001"/>
    <x v="30"/>
  </r>
  <r>
    <n v="150"/>
    <x v="579"/>
    <s v="05-03-2019 ?? 9:04:30"/>
    <x v="24"/>
    <x v="4"/>
    <x v="2"/>
    <x v="0"/>
    <s v="dry"/>
    <n v="1183.5383621999999"/>
    <s v="O2"/>
    <n v="33.380000000000003"/>
    <n v="0.219"/>
    <n v="140"/>
    <n v="710.23400000000004"/>
    <x v="0"/>
    <s v="Photo"/>
    <n v="0.62366999999999995"/>
    <n v="13.856"/>
    <n v="15.025"/>
    <n v="20.003"/>
    <n v="204.869"/>
    <n v="90.001000000000005"/>
    <n v="500.02499999999998"/>
    <n v="4042.913"/>
    <n v="5000.7539999999999"/>
    <n v="4.96"/>
    <n v="91.195999999999998"/>
    <n v="30"/>
    <x v="0"/>
    <n v="39.911999999999999"/>
    <x v="0"/>
    <x v="0"/>
    <n v="436"/>
    <n v="513.31200000000001"/>
    <n v="109.45"/>
    <x v="0"/>
    <s v="Etching"/>
    <x v="328"/>
    <n v="1525"/>
    <n v="3667"/>
    <n v="5710"/>
    <m/>
    <n v="71.465999999999994"/>
    <s v="Si"/>
    <n v="51.875999999999998"/>
    <n v="1.02"/>
    <x v="0"/>
    <x v="0"/>
    <n v="9549706000000000"/>
    <n v="8.437403E+16"/>
    <n v="2.212103E+17"/>
    <n v="2.993146E+17"/>
    <n v="6.000007E+17"/>
    <n v="32274.384999999998"/>
    <n v="0.01"/>
    <n v="103.15"/>
    <n v="898"/>
    <n v="153"/>
    <n v="205"/>
    <x v="18"/>
    <s v="[['Random']]"/>
    <n v="45.403377110000001"/>
    <x v="30"/>
  </r>
  <r>
    <n v="165"/>
    <x v="580"/>
    <s v="07-03-2019 ?? 9:04:30"/>
    <x v="25"/>
    <x v="17"/>
    <x v="2"/>
    <x v="0"/>
    <s v="dry"/>
    <n v="871.32505018999996"/>
    <s v="O2"/>
    <n v="22.11"/>
    <n v="0.219"/>
    <n v="226"/>
    <n v="715.44"/>
    <x v="0"/>
    <s v="Photo"/>
    <n v="0.81601999999999997"/>
    <n v="15.742000000000001"/>
    <n v="15.039"/>
    <n v="19.998000000000001"/>
    <n v="201.048"/>
    <n v="90"/>
    <n v="501.048"/>
    <n v="4020.9589999999998"/>
    <n v="5026.1989999999996"/>
    <n v="5.0279999999999996"/>
    <n v="92.843000000000004"/>
    <n v="30.001999999999999"/>
    <x v="0"/>
    <n v="49.534999999999997"/>
    <x v="0"/>
    <x v="0"/>
    <n v="436"/>
    <n v="539.61099999999999"/>
    <n v="110.53100000000001"/>
    <x v="0"/>
    <s v="Etching"/>
    <x v="320"/>
    <n v="1372"/>
    <n v="3637"/>
    <n v="5704"/>
    <m/>
    <n v="71.543999999999997"/>
    <s v="Si"/>
    <n v="52.167999999999999"/>
    <n v="1.054"/>
    <x v="0"/>
    <x v="0"/>
    <n v="1.108847E+16"/>
    <n v="6.377505E+16"/>
    <n v="5.783295E+17"/>
    <n v="3.00178E+17"/>
    <n v="6.000008E+17"/>
    <n v="32200.370999999999"/>
    <n v="0.01"/>
    <n v="105.42"/>
    <n v="929"/>
    <n v="158"/>
    <n v="51"/>
    <x v="19"/>
    <s v="none"/>
    <n v="15.38461538"/>
    <x v="30"/>
  </r>
  <r>
    <n v="183"/>
    <x v="581"/>
    <s v="08-03-2019 ?? 9:04:30"/>
    <x v="10"/>
    <x v="0"/>
    <x v="2"/>
    <x v="0"/>
    <s v="dry"/>
    <n v="872.09571008"/>
    <s v="O2"/>
    <n v="22.15"/>
    <n v="0.217"/>
    <n v="224"/>
    <n v="714.02"/>
    <x v="0"/>
    <s v="Photo"/>
    <n v="0.96887999999999996"/>
    <n v="17.260000000000002"/>
    <n v="14.965"/>
    <n v="20.001000000000001"/>
    <n v="205.05600000000001"/>
    <n v="90"/>
    <n v="505.05599999999998"/>
    <n v="4101.1120000000001"/>
    <n v="5126.3900000000003"/>
    <n v="5.1029999999999998"/>
    <n v="93.38"/>
    <n v="29.997"/>
    <x v="0"/>
    <n v="43.585000000000001"/>
    <x v="0"/>
    <x v="0"/>
    <n v="436"/>
    <n v="543.35599999999999"/>
    <n v="109.779"/>
    <x v="0"/>
    <s v="Etching"/>
    <x v="329"/>
    <n v="1388"/>
    <n v="3641"/>
    <n v="5728"/>
    <m/>
    <n v="71.402000000000001"/>
    <s v="Si"/>
    <n v="51.834000000000003"/>
    <n v="1.046"/>
    <x v="0"/>
    <x v="0"/>
    <n v="1.7035E+16"/>
    <n v="4.147808E+16"/>
    <n v="9196357000000000"/>
    <n v="2.997427E+17"/>
    <n v="6.000024E+17"/>
    <n v="32302.117999999999"/>
    <n v="0.01"/>
    <n v="104.586"/>
    <n v="929"/>
    <n v="157"/>
    <n v="102"/>
    <x v="10"/>
    <s v="none"/>
    <n v="16.510318949999998"/>
    <x v="30"/>
  </r>
  <r>
    <n v="201"/>
    <x v="582"/>
    <s v="18-02-2019 ?? 9:04:30"/>
    <x v="11"/>
    <x v="21"/>
    <x v="2"/>
    <x v="0"/>
    <s v="dry"/>
    <n v="872.08859805999998"/>
    <s v="O2"/>
    <n v="22.18"/>
    <n v="0.216"/>
    <n v="223"/>
    <n v="712.19899999999996"/>
    <x v="0"/>
    <s v="Photo"/>
    <n v="0.73909999999999998"/>
    <n v="16.533000000000001"/>
    <n v="14.981999999999999"/>
    <n v="20.001999999999999"/>
    <n v="200.44300000000001"/>
    <n v="90"/>
    <n v="500.44299999999998"/>
    <n v="4008.8690000000001"/>
    <n v="5011.0860000000002"/>
    <n v="5.0270000000000001"/>
    <n v="91.778000000000006"/>
    <n v="29.998999999999999"/>
    <x v="0"/>
    <n v="29.507999999999999"/>
    <x v="0"/>
    <x v="0"/>
    <n v="436"/>
    <n v="555.29999999999995"/>
    <n v="108.411"/>
    <x v="0"/>
    <s v="Etching"/>
    <x v="313"/>
    <n v="1346"/>
    <n v="3642"/>
    <n v="5726"/>
    <m/>
    <n v="71.22"/>
    <s v="Si"/>
    <n v="51.145000000000003"/>
    <n v="1.0289999999999999"/>
    <x v="0"/>
    <x v="0"/>
    <n v="1.62686E+16"/>
    <n v="1.388425E+17"/>
    <n v="9.071046E+17"/>
    <n v="2.99509E+17"/>
    <n v="6.000016E+17"/>
    <n v="32501.471000000001"/>
    <n v="0.01"/>
    <n v="102.863"/>
    <n v="929"/>
    <n v="154"/>
    <n v="120"/>
    <x v="11"/>
    <s v="none"/>
    <n v="15.947467169999999"/>
    <x v="30"/>
  </r>
  <r>
    <n v="217"/>
    <x v="583"/>
    <s v="20-02-2019 ?? 9:04:30"/>
    <x v="12"/>
    <x v="13"/>
    <x v="2"/>
    <x v="0"/>
    <s v="dry"/>
    <n v="871.72417375999999"/>
    <s v="O2"/>
    <n v="22.16"/>
    <n v="0.21199999999999999"/>
    <n v="219"/>
    <n v="708.85299999999995"/>
    <x v="0"/>
    <s v="Photo"/>
    <n v="0.95501999999999998"/>
    <n v="16.625"/>
    <n v="15.023"/>
    <n v="20.004000000000001"/>
    <n v="202.01"/>
    <n v="90"/>
    <n v="502.01"/>
    <n v="4040.1979999999999"/>
    <n v="5050.2470000000003"/>
    <n v="5.0620000000000003"/>
    <n v="92.421999999999997"/>
    <n v="29.994"/>
    <x v="0"/>
    <n v="49.564"/>
    <x v="0"/>
    <x v="1"/>
    <n v="405"/>
    <n v="514.86400000000003"/>
    <n v="108.944"/>
    <x v="0"/>
    <s v="Etching"/>
    <x v="330"/>
    <n v="1472"/>
    <n v="3636"/>
    <n v="5704"/>
    <m/>
    <n v="70.885000000000005"/>
    <s v="Si"/>
    <n v="51.633000000000003"/>
    <n v="1.0409999999999999"/>
    <x v="0"/>
    <x v="0"/>
    <n v="1.089827E+16"/>
    <n v="8494374000000000"/>
    <n v="35997900000000"/>
    <n v="3.002976E+17"/>
    <n v="6.000009E+17"/>
    <n v="32297.235000000001"/>
    <n v="0.01"/>
    <n v="104.083"/>
    <n v="909"/>
    <n v="156"/>
    <n v="51"/>
    <x v="12"/>
    <s v="none"/>
    <n v="17.63602251"/>
    <x v="30"/>
  </r>
  <r>
    <n v="233"/>
    <x v="584"/>
    <s v="22-02-2019 ?? 9:04:30"/>
    <x v="28"/>
    <x v="26"/>
    <x v="2"/>
    <x v="0"/>
    <s v="wet"/>
    <n v="1273.6738901000001"/>
    <s v="H2O"/>
    <n v="44.96"/>
    <n v="0.22500000000000001"/>
    <n v="32"/>
    <n v="727.572"/>
    <x v="0"/>
    <s v="Photo"/>
    <n v="0.72065000000000001"/>
    <n v="13.221"/>
    <n v="14.965999999999999"/>
    <n v="20.001000000000001"/>
    <n v="201.15899999999999"/>
    <n v="90"/>
    <n v="501.15899999999999"/>
    <n v="4023.1869999999999"/>
    <n v="5028.9830000000002"/>
    <n v="5.0279999999999996"/>
    <n v="91.789000000000001"/>
    <n v="29.998000000000001"/>
    <x v="0"/>
    <n v="50.005000000000003"/>
    <x v="0"/>
    <x v="1"/>
    <n v="405"/>
    <n v="508.18599999999998"/>
    <n v="110.568"/>
    <x v="0"/>
    <s v="Etching"/>
    <x v="83"/>
    <n v="1562"/>
    <n v="3678"/>
    <n v="5720"/>
    <m/>
    <n v="72.757000000000005"/>
    <s v="Si"/>
    <n v="52.411000000000001"/>
    <n v="1.06"/>
    <x v="0"/>
    <x v="0"/>
    <n v="1.647592E+16"/>
    <n v="1.647327E+17"/>
    <n v="8.141605E+17"/>
    <n v="3.032962E+17"/>
    <n v="5.999998E+17"/>
    <n v="32471.404999999999"/>
    <n v="0.01"/>
    <n v="106.027"/>
    <n v="860"/>
    <n v="159"/>
    <n v="168"/>
    <x v="13"/>
    <s v="none"/>
    <n v="17.82363977"/>
    <x v="30"/>
  </r>
  <r>
    <n v="250"/>
    <x v="585"/>
    <s v="24-02-2019 ?? 9:04:30"/>
    <x v="29"/>
    <x v="16"/>
    <x v="2"/>
    <x v="0"/>
    <s v="wet"/>
    <n v="1283.9851071000001"/>
    <s v="H2O"/>
    <n v="45.28"/>
    <n v="0.22500000000000001"/>
    <n v="32"/>
    <n v="724.49900000000002"/>
    <x v="0"/>
    <s v="Photo"/>
    <n v="1.17821"/>
    <n v="16.312999999999999"/>
    <n v="14.958"/>
    <n v="20.004999999999999"/>
    <n v="197.66200000000001"/>
    <n v="89.998999999999995"/>
    <n v="497.66199999999998"/>
    <n v="3953.2359999999999"/>
    <n v="4941.5450000000001"/>
    <n v="4.9530000000000003"/>
    <n v="89.986000000000004"/>
    <n v="29.991"/>
    <x v="0"/>
    <n v="48.646000000000001"/>
    <x v="0"/>
    <x v="2"/>
    <n v="365"/>
    <n v="473.70699999999999"/>
    <n v="108.626"/>
    <x v="0"/>
    <s v="Etching"/>
    <x v="100"/>
    <n v="1530"/>
    <n v="3662"/>
    <n v="5737"/>
    <m/>
    <n v="72.45"/>
    <s v="Si"/>
    <n v="51.518000000000001"/>
    <n v="1.038"/>
    <x v="0"/>
    <x v="0"/>
    <n v="8746548000000000"/>
    <n v="8.621174E+16"/>
    <n v="3.449629E+17"/>
    <n v="3.005335E+17"/>
    <n v="6.000005E+17"/>
    <n v="32453.91"/>
    <n v="0.01"/>
    <n v="103.794"/>
    <n v="898"/>
    <n v="156"/>
    <n v="129"/>
    <x v="14"/>
    <s v="none"/>
    <n v="14.821763600000001"/>
    <x v="30"/>
  </r>
  <r>
    <n v="268"/>
    <x v="586"/>
    <s v="26-02-2019 ?? 9:04:30"/>
    <x v="30"/>
    <x v="22"/>
    <x v="2"/>
    <x v="0"/>
    <s v="wet"/>
    <n v="1278.4419088"/>
    <s v="H2O"/>
    <n v="44.59"/>
    <n v="0.217"/>
    <n v="24"/>
    <n v="720.94500000000005"/>
    <x v="0"/>
    <s v="Photo"/>
    <n v="0.90447"/>
    <n v="12.537000000000001"/>
    <n v="14.978"/>
    <n v="20.003"/>
    <n v="198.98099999999999"/>
    <n v="90"/>
    <n v="498.98099999999999"/>
    <n v="3979.6239999999998"/>
    <n v="4974.53"/>
    <n v="4.9729999999999999"/>
    <n v="91.617999999999995"/>
    <n v="30.003"/>
    <x v="0"/>
    <n v="23.28"/>
    <x v="0"/>
    <x v="2"/>
    <n v="365"/>
    <n v="465.642"/>
    <n v="105.675"/>
    <x v="0"/>
    <s v="Etching"/>
    <x v="53"/>
    <n v="1436"/>
    <n v="3654"/>
    <n v="5709"/>
    <m/>
    <n v="72.094999999999999"/>
    <s v="Si"/>
    <n v="50.280999999999999"/>
    <n v="1.0069999999999999"/>
    <x v="0"/>
    <x v="0"/>
    <n v="1.656969E+16"/>
    <n v="1.576066E+17"/>
    <n v="9.615263E+17"/>
    <n v="3.003385E+17"/>
    <n v="5.999986E+17"/>
    <n v="32636.286"/>
    <n v="0.01"/>
    <n v="100.703"/>
    <n v="904"/>
    <n v="151"/>
    <n v="96"/>
    <x v="15"/>
    <s v="none"/>
    <n v="16.885553470000001"/>
    <x v="30"/>
  </r>
  <r>
    <n v="285"/>
    <x v="587"/>
    <s v="28-02-2019 ?? 9:04:30"/>
    <x v="31"/>
    <x v="17"/>
    <x v="2"/>
    <x v="0"/>
    <s v="wet"/>
    <n v="1279.0457647000001"/>
    <s v="H2O"/>
    <n v="45.14"/>
    <n v="0.219"/>
    <n v="26"/>
    <n v="720.66800000000001"/>
    <x v="0"/>
    <s v="Photo"/>
    <n v="0.76781999999999995"/>
    <n v="18.890999999999998"/>
    <n v="15.117000000000001"/>
    <n v="20.001000000000001"/>
    <n v="205.17599999999999"/>
    <n v="90.001000000000005"/>
    <n v="505.17599999999999"/>
    <n v="4103.51"/>
    <n v="5129.3879999999999"/>
    <n v="5.1340000000000003"/>
    <n v="95.54"/>
    <n v="29.997"/>
    <x v="0"/>
    <n v="38.514000000000003"/>
    <x v="0"/>
    <x v="2"/>
    <n v="365"/>
    <n v="470.47800000000001"/>
    <n v="107.65900000000001"/>
    <x v="0"/>
    <s v="Etching"/>
    <x v="329"/>
    <n v="1412"/>
    <n v="3658"/>
    <n v="5705"/>
    <m/>
    <n v="72.066999999999993"/>
    <s v="Si"/>
    <n v="50.811999999999998"/>
    <n v="1.02"/>
    <x v="0"/>
    <x v="0"/>
    <n v="4590594000000000"/>
    <n v="955487800000000"/>
    <n v="4.145767E+16"/>
    <n v="3.015314E+17"/>
    <n v="5.999995E+17"/>
    <n v="32421.751"/>
    <n v="0.01"/>
    <n v="102.03"/>
    <n v="867"/>
    <n v="153"/>
    <n v="60"/>
    <x v="16"/>
    <s v="none"/>
    <n v="11.44465291"/>
    <x v="30"/>
  </r>
  <r>
    <n v="7"/>
    <x v="588"/>
    <s v="17-02-2019 ?? 9:04:30"/>
    <x v="0"/>
    <x v="15"/>
    <x v="2"/>
    <x v="0"/>
    <s v="dry"/>
    <n v="996.16264083999999"/>
    <s v="H2O"/>
    <n v="36.659999999999997"/>
    <n v="0.19400000000000001"/>
    <n v="148"/>
    <n v="707.17499999999995"/>
    <x v="0"/>
    <s v="Photo"/>
    <n v="1.7057199999999999"/>
    <n v="13.933999999999999"/>
    <n v="14.898999999999999"/>
    <n v="20.001000000000001"/>
    <n v="198.429"/>
    <n v="90"/>
    <n v="501.25200000000001"/>
    <n v="3985.6770000000001"/>
    <n v="4979.4380000000001"/>
    <n v="4.9249999999999998"/>
    <n v="90.194999999999993"/>
    <n v="30.007000000000001"/>
    <x v="0"/>
    <n v="30.437000000000001"/>
    <x v="0"/>
    <x v="2"/>
    <n v="365"/>
    <n v="523.65800000000002"/>
    <n v="108.685"/>
    <x v="1"/>
    <s v="Etching"/>
    <x v="66"/>
    <n v="1607"/>
    <n v="3633"/>
    <n v="5704"/>
    <m/>
    <n v="70.344999999999999"/>
    <s v="Si"/>
    <n v="50.843000000000004"/>
    <n v="1.0149999999999999"/>
    <x v="1"/>
    <x v="0"/>
    <n v="8412184000000000"/>
    <n v="1.656621E+17"/>
    <n v="9.850025E+17"/>
    <n v="3.00217E+17"/>
    <n v="5.999992E+17"/>
    <n v="31359.595000000001"/>
    <n v="0.01"/>
    <n v="103.04600000000001"/>
    <n v="894"/>
    <n v="156"/>
    <n v="83"/>
    <x v="0"/>
    <s v="none"/>
    <m/>
    <x v="31"/>
  </r>
  <r>
    <n v="25"/>
    <x v="589"/>
    <s v="19-02-2019 ?? 9:04:30"/>
    <x v="1"/>
    <x v="3"/>
    <x v="2"/>
    <x v="0"/>
    <s v="dry"/>
    <n v="957.23727428999996"/>
    <s v="O2"/>
    <n v="28.59"/>
    <n v="0.21"/>
    <n v="0"/>
    <n v="699.54700000000003"/>
    <x v="0"/>
    <s v="Photo"/>
    <n v="0.74390999999999996"/>
    <n v="15.582000000000001"/>
    <n v="15.016"/>
    <n v="19.997"/>
    <n v="201.25700000000001"/>
    <n v="90"/>
    <n v="505.46199999999999"/>
    <n v="3953.6579999999999"/>
    <n v="4915.3819999999996"/>
    <n v="5.093"/>
    <n v="95.561000000000007"/>
    <n v="30.013000000000002"/>
    <x v="0"/>
    <n v="42.139000000000003"/>
    <x v="0"/>
    <x v="1"/>
    <n v="365"/>
    <n v="508.149"/>
    <n v="109.544"/>
    <x v="1"/>
    <s v="Etching"/>
    <x v="54"/>
    <n v="1456"/>
    <n v="3644"/>
    <n v="5716"/>
    <m/>
    <n v="71.593999999999994"/>
    <s v="Si"/>
    <n v="50.718000000000004"/>
    <n v="1.0489999999999999"/>
    <x v="1"/>
    <x v="0"/>
    <n v="1.20779E+16"/>
    <n v="1.422003E+17"/>
    <n v="5.135445E+17"/>
    <n v="3.027063E+17"/>
    <n v="6.000017E+17"/>
    <n v="31988.811000000002"/>
    <n v="0.01"/>
    <n v="98.542000000000002"/>
    <n v="881"/>
    <n v="155"/>
    <n v="99"/>
    <x v="1"/>
    <s v="none"/>
    <m/>
    <x v="31"/>
  </r>
  <r>
    <n v="41"/>
    <x v="590"/>
    <s v="21-02-2019 ?? 9:04:30"/>
    <x v="2"/>
    <x v="11"/>
    <x v="2"/>
    <x v="0"/>
    <s v="wet"/>
    <n v="979.67559870000002"/>
    <s v="H2O"/>
    <n v="33.729999999999997"/>
    <n v="0.222"/>
    <n v="72"/>
    <n v="711.35400000000004"/>
    <x v="0"/>
    <s v="Photo"/>
    <n v="1.9367300000000001"/>
    <n v="15.127000000000001"/>
    <n v="14.978999999999999"/>
    <n v="19.995999999999999"/>
    <n v="198.999"/>
    <n v="90.001000000000005"/>
    <n v="501.65300000000002"/>
    <n v="4038.9070000000002"/>
    <n v="5011.7340000000004"/>
    <n v="4.9610000000000003"/>
    <n v="93.29"/>
    <n v="30.003"/>
    <x v="0"/>
    <n v="33.683999999999997"/>
    <x v="0"/>
    <x v="2"/>
    <n v="405"/>
    <n v="500.33600000000001"/>
    <n v="108.75700000000001"/>
    <x v="1"/>
    <s v="Etching"/>
    <x v="69"/>
    <n v="1560"/>
    <n v="3688"/>
    <n v="5742"/>
    <m/>
    <n v="70.795000000000002"/>
    <s v="Si"/>
    <n v="51.131"/>
    <n v="1.0349999999999999"/>
    <x v="1"/>
    <x v="0"/>
    <n v="8738966000000000"/>
    <n v="1.326794E+16"/>
    <n v="3.101468E+17"/>
    <n v="2.9981E+17"/>
    <n v="6.000008E+17"/>
    <n v="32187.195"/>
    <n v="0.01"/>
    <n v="102.447"/>
    <n v="914"/>
    <n v="153"/>
    <n v="151"/>
    <x v="2"/>
    <s v="none"/>
    <m/>
    <x v="31"/>
  </r>
  <r>
    <n v="59"/>
    <x v="591"/>
    <s v="23-02-2019 ?? 9:04:30"/>
    <x v="3"/>
    <x v="20"/>
    <x v="2"/>
    <x v="0"/>
    <s v="dry"/>
    <n v="951.97342474000004"/>
    <s v="O2"/>
    <n v="36.26"/>
    <n v="0.20599999999999999"/>
    <n v="106"/>
    <n v="705.35699999999997"/>
    <x v="0"/>
    <s v="Photo"/>
    <n v="1.4343699999999999"/>
    <n v="18.507000000000001"/>
    <n v="14.898999999999999"/>
    <n v="20.001000000000001"/>
    <n v="205.06100000000001"/>
    <n v="90.001000000000005"/>
    <n v="495.36799999999999"/>
    <n v="3998.319"/>
    <n v="5002.2669999999998"/>
    <n v="5.1189999999999998"/>
    <n v="93.069000000000003"/>
    <n v="30.007999999999999"/>
    <x v="0"/>
    <n v="35.573999999999998"/>
    <x v="0"/>
    <x v="1"/>
    <n v="365"/>
    <n v="490.91500000000002"/>
    <n v="109.575"/>
    <x v="1"/>
    <s v="Etching"/>
    <x v="249"/>
    <n v="1546"/>
    <n v="3649"/>
    <n v="5719"/>
    <m/>
    <n v="71.319000000000003"/>
    <s v="Si"/>
    <n v="51.801000000000002"/>
    <n v="1.0720000000000001"/>
    <x v="1"/>
    <x v="0"/>
    <n v="9295209000000000"/>
    <n v="1.24189E+17"/>
    <n v="1.111862E+18"/>
    <n v="3.015878E+17"/>
    <n v="5.999992E+17"/>
    <n v="31485.170999999998"/>
    <n v="0.01"/>
    <n v="104.04600000000001"/>
    <n v="914"/>
    <n v="153"/>
    <n v="118"/>
    <x v="3"/>
    <s v="none"/>
    <n v="17.073170730000001"/>
    <x v="31"/>
  </r>
  <r>
    <n v="75"/>
    <x v="592"/>
    <s v="25-02-2019 ?? 9:04:30"/>
    <x v="4"/>
    <x v="14"/>
    <x v="2"/>
    <x v="0"/>
    <s v="dry"/>
    <n v="1016.1821997"/>
    <s v="H2O"/>
    <n v="32.54"/>
    <n v="0.2"/>
    <n v="74"/>
    <n v="712.60599999999999"/>
    <x v="0"/>
    <s v="Photo"/>
    <n v="1.68323"/>
    <n v="13.492000000000001"/>
    <n v="15.004"/>
    <n v="19.992999999999999"/>
    <n v="201.416"/>
    <n v="90"/>
    <n v="502.91800000000001"/>
    <n v="4095.0410000000002"/>
    <n v="5139.1769999999997"/>
    <n v="4.9020000000000001"/>
    <n v="91.486000000000004"/>
    <n v="30.004000000000001"/>
    <x v="0"/>
    <n v="36.677"/>
    <x v="0"/>
    <x v="1"/>
    <n v="365"/>
    <n v="516.53899999999999"/>
    <n v="108.45099999999999"/>
    <x v="1"/>
    <s v="Etching"/>
    <x v="218"/>
    <n v="1635"/>
    <n v="3636"/>
    <n v="5724"/>
    <m/>
    <n v="71.302999999999997"/>
    <s v="Si"/>
    <n v="51.381"/>
    <n v="1.01"/>
    <x v="1"/>
    <x v="0"/>
    <n v="1.353503E+16"/>
    <n v="4.327667E+16"/>
    <n v="6.717213E+17"/>
    <n v="2.990307E+17"/>
    <n v="6.000007E+17"/>
    <n v="31527.587"/>
    <n v="0.01"/>
    <n v="97.744"/>
    <n v="914"/>
    <n v="151"/>
    <n v="110"/>
    <x v="4"/>
    <s v="none"/>
    <n v="14.07129456"/>
    <x v="31"/>
  </r>
  <r>
    <n v="93"/>
    <x v="593"/>
    <s v="26-02-2019 ?? 9:04:30"/>
    <x v="21"/>
    <x v="24"/>
    <x v="2"/>
    <x v="0"/>
    <s v="wet"/>
    <n v="1040.9858182"/>
    <s v="O2"/>
    <n v="42.72"/>
    <n v="0.20200000000000001"/>
    <n v="89"/>
    <n v="717.85199999999998"/>
    <x v="0"/>
    <s v="Photo"/>
    <n v="1.6894"/>
    <n v="16.669"/>
    <n v="14.923999999999999"/>
    <n v="20.007000000000001"/>
    <n v="199.03"/>
    <n v="89.998000000000005"/>
    <n v="500.81099999999998"/>
    <n v="4006.268"/>
    <n v="5123.5259999999998"/>
    <n v="4.9509999999999996"/>
    <n v="92.227000000000004"/>
    <n v="30.001000000000001"/>
    <x v="0"/>
    <n v="27.843"/>
    <x v="0"/>
    <x v="2"/>
    <n v="436"/>
    <n v="509.29599999999999"/>
    <n v="105.783"/>
    <x v="1"/>
    <s v="Etching"/>
    <x v="283"/>
    <n v="1346"/>
    <n v="3657"/>
    <n v="5710"/>
    <m/>
    <n v="71.42"/>
    <s v="Si"/>
    <n v="51.170999999999999"/>
    <n v="1.042"/>
    <x v="1"/>
    <x v="0"/>
    <n v="7688622000000000"/>
    <n v="1.229357E+17"/>
    <n v="6.916929E+17"/>
    <n v="3.007895E+17"/>
    <n v="6.000011E+17"/>
    <n v="32628.909"/>
    <n v="0.01"/>
    <n v="98.841999999999999"/>
    <n v="919"/>
    <n v="155"/>
    <n v="72"/>
    <x v="15"/>
    <s v="none"/>
    <n v="13.8836773"/>
    <x v="31"/>
  </r>
  <r>
    <n v="109"/>
    <x v="594"/>
    <s v="28-02-2019 ?? 9:04:30"/>
    <x v="22"/>
    <x v="8"/>
    <x v="2"/>
    <x v="0"/>
    <s v="dry"/>
    <n v="1114.7404907"/>
    <s v="O2"/>
    <n v="34.270000000000003"/>
    <n v="0.21"/>
    <n v="65"/>
    <n v="706.38"/>
    <x v="0"/>
    <s v="Photo"/>
    <n v="1.7206699999999999"/>
    <n v="14.585000000000001"/>
    <n v="15.11"/>
    <n v="20.001999999999999"/>
    <n v="199.36699999999999"/>
    <n v="89.998999999999995"/>
    <n v="497.15300000000002"/>
    <n v="4017.4340000000002"/>
    <n v="5047.9769999999999"/>
    <n v="5.0819999999999999"/>
    <n v="92.242000000000004"/>
    <n v="30.006"/>
    <x v="0"/>
    <n v="38.767000000000003"/>
    <x v="0"/>
    <x v="1"/>
    <n v="365"/>
    <n v="522.04"/>
    <n v="106.626"/>
    <x v="1"/>
    <s v="Etching"/>
    <x v="228"/>
    <n v="1498"/>
    <n v="3621"/>
    <n v="5743"/>
    <m/>
    <n v="70.408000000000001"/>
    <s v="Si"/>
    <n v="50.432000000000002"/>
    <n v="1.052"/>
    <x v="1"/>
    <x v="0"/>
    <n v="8560234000000000"/>
    <n v="6.807979E+16"/>
    <n v="6.635135E+17"/>
    <n v="3.015968E+17"/>
    <n v="5.999985E+17"/>
    <n v="30427.028999999999"/>
    <n v="0.01"/>
    <n v="104.247"/>
    <n v="892"/>
    <n v="158"/>
    <n v="112"/>
    <x v="16"/>
    <s v="none"/>
    <n v="22.889305820000001"/>
    <x v="31"/>
  </r>
  <r>
    <n v="126"/>
    <x v="595"/>
    <s v="02-03-2019 ?? 9:04:30"/>
    <x v="7"/>
    <x v="15"/>
    <x v="2"/>
    <x v="0"/>
    <s v="wet"/>
    <n v="1103.9829043"/>
    <s v="H2O"/>
    <n v="40.549999999999997"/>
    <n v="0.214"/>
    <n v="152"/>
    <n v="720.58"/>
    <x v="0"/>
    <s v="Photo"/>
    <n v="1.21401"/>
    <n v="11.039"/>
    <n v="15.05"/>
    <n v="20.003"/>
    <n v="204.89699999999999"/>
    <n v="89.998999999999995"/>
    <n v="504.31599999999997"/>
    <n v="3963.2530000000002"/>
    <n v="4934.74"/>
    <n v="5.0990000000000002"/>
    <n v="92.718000000000004"/>
    <n v="29.998999999999999"/>
    <x v="0"/>
    <n v="32.646999999999998"/>
    <x v="0"/>
    <x v="0"/>
    <n v="405"/>
    <n v="508.15300000000002"/>
    <n v="109.164"/>
    <x v="1"/>
    <s v="Etching"/>
    <x v="331"/>
    <n v="1532"/>
    <n v="3657"/>
    <n v="5731"/>
    <m/>
    <n v="71.519000000000005"/>
    <s v="Si"/>
    <n v="49.98"/>
    <n v="1.0660000000000001"/>
    <x v="1"/>
    <x v="0"/>
    <n v="1.176343E+16"/>
    <n v="1.144573E+17"/>
    <n v="4.725295E+17"/>
    <n v="2.990905E+17"/>
    <n v="5.999992E+17"/>
    <n v="32602.428"/>
    <n v="0.01"/>
    <n v="104.07899999999999"/>
    <n v="917"/>
    <n v="160"/>
    <n v="272"/>
    <x v="7"/>
    <s v="[['Edge-Loc']]"/>
    <n v="42.213883680000002"/>
    <x v="31"/>
  </r>
  <r>
    <n v="142"/>
    <x v="596"/>
    <s v="04-03-2019 ?? 9:04:30"/>
    <x v="8"/>
    <x v="16"/>
    <x v="2"/>
    <x v="0"/>
    <s v="dry"/>
    <n v="1011.9568912"/>
    <s v="O2"/>
    <n v="23.54"/>
    <n v="0.20699999999999999"/>
    <n v="89"/>
    <n v="689.09799999999996"/>
    <x v="0"/>
    <s v="Photo"/>
    <n v="1.03948"/>
    <n v="12.084"/>
    <n v="14.977"/>
    <n v="19.994"/>
    <n v="196.18299999999999"/>
    <n v="90.001000000000005"/>
    <n v="501.65499999999997"/>
    <n v="4040.97"/>
    <n v="5103.9750000000004"/>
    <n v="5.0140000000000002"/>
    <n v="91.183000000000007"/>
    <n v="30.007000000000001"/>
    <x v="0"/>
    <n v="59.863"/>
    <x v="0"/>
    <x v="0"/>
    <n v="405"/>
    <n v="493.791"/>
    <n v="107.877"/>
    <x v="1"/>
    <s v="Etching"/>
    <x v="332"/>
    <n v="1438"/>
    <n v="3633"/>
    <n v="5720"/>
    <m/>
    <n v="70.998999999999995"/>
    <s v="Si"/>
    <n v="51.225000000000001"/>
    <n v="1.0369999999999999"/>
    <x v="1"/>
    <x v="0"/>
    <n v="7552669000000000"/>
    <n v="9.435234E+16"/>
    <n v="9.743301E+17"/>
    <n v="3.015513E+17"/>
    <n v="5.999997E+17"/>
    <n v="32541.94"/>
    <n v="0.01"/>
    <n v="101.601"/>
    <n v="892"/>
    <n v="153"/>
    <n v="97"/>
    <x v="8"/>
    <s v="none"/>
    <n v="12.57035647"/>
    <x v="31"/>
  </r>
  <r>
    <n v="156"/>
    <x v="597"/>
    <s v="06-03-2019 ?? 9:04:30"/>
    <x v="9"/>
    <x v="5"/>
    <x v="2"/>
    <x v="0"/>
    <s v="dry"/>
    <n v="871.69106020000004"/>
    <s v="O2"/>
    <n v="22.19"/>
    <n v="0.216"/>
    <n v="223"/>
    <n v="712.58299999999997"/>
    <x v="0"/>
    <s v="Photo"/>
    <n v="0.78710999999999998"/>
    <n v="16.648"/>
    <n v="15.029"/>
    <n v="20.001999999999999"/>
    <n v="199.81100000000001"/>
    <n v="90"/>
    <n v="499.81099999999998"/>
    <n v="3996.2190000000001"/>
    <n v="4995.2730000000001"/>
    <n v="5.0019999999999998"/>
    <n v="91.033000000000001"/>
    <n v="30.01"/>
    <x v="0"/>
    <n v="13.721"/>
    <x v="0"/>
    <x v="0"/>
    <n v="436"/>
    <n v="553.49699999999996"/>
    <n v="107.29300000000001"/>
    <x v="1"/>
    <s v="Etching"/>
    <x v="333"/>
    <n v="1420"/>
    <n v="3636"/>
    <n v="5717"/>
    <m/>
    <n v="71.257999999999996"/>
    <s v="Si"/>
    <n v="51.174999999999997"/>
    <n v="1.0289999999999999"/>
    <x v="1"/>
    <x v="0"/>
    <n v="5719776000000000"/>
    <n v="4.599521E+16"/>
    <n v="2.828355E+17"/>
    <n v="3.00711E+17"/>
    <n v="6.00001E+17"/>
    <n v="32198.726999999999"/>
    <n v="0.01"/>
    <n v="102.93899999999999"/>
    <n v="912"/>
    <n v="154"/>
    <n v="24"/>
    <x v="9"/>
    <s v="none"/>
    <n v="12.945590989999999"/>
    <x v="31"/>
  </r>
  <r>
    <n v="174"/>
    <x v="598"/>
    <s v="08-03-2019 ?? 9:04:30"/>
    <x v="10"/>
    <x v="6"/>
    <x v="2"/>
    <x v="0"/>
    <s v="dry"/>
    <n v="871.34130369000002"/>
    <s v="O2"/>
    <n v="22.15"/>
    <n v="0.20899999999999999"/>
    <n v="216"/>
    <n v="705.85599999999999"/>
    <x v="0"/>
    <s v="Photo"/>
    <n v="0.86882000000000004"/>
    <n v="15.891"/>
    <n v="15.016999999999999"/>
    <n v="20.001000000000001"/>
    <n v="201.798"/>
    <n v="90"/>
    <n v="501.798"/>
    <n v="4035.953"/>
    <n v="5044.9409999999998"/>
    <n v="5.0519999999999996"/>
    <n v="92.819000000000003"/>
    <n v="30.004000000000001"/>
    <x v="0"/>
    <n v="23.103999999999999"/>
    <x v="0"/>
    <x v="0"/>
    <n v="436"/>
    <n v="562.42999999999995"/>
    <n v="107.824"/>
    <x v="1"/>
    <s v="Etching"/>
    <x v="211"/>
    <n v="1328"/>
    <n v="3636"/>
    <n v="5714"/>
    <m/>
    <n v="70.585999999999999"/>
    <s v="Si"/>
    <n v="50.914000000000001"/>
    <n v="1.0229999999999999"/>
    <x v="1"/>
    <x v="0"/>
    <n v="2.140434E+16"/>
    <n v="1.905127E+17"/>
    <n v="8.694113E+17"/>
    <n v="3.003798E+17"/>
    <n v="5.999993E+17"/>
    <n v="32301.565999999999"/>
    <n v="0.01"/>
    <n v="102.28400000000001"/>
    <n v="912"/>
    <n v="153"/>
    <n v="87"/>
    <x v="10"/>
    <s v="none"/>
    <n v="17.82363977"/>
    <x v="31"/>
  </r>
  <r>
    <n v="192"/>
    <x v="599"/>
    <s v="17-02-2019 ?? 9:04:30"/>
    <x v="26"/>
    <x v="7"/>
    <x v="2"/>
    <x v="0"/>
    <s v="dry"/>
    <n v="871.58108259999995"/>
    <s v="O2"/>
    <n v="22.09"/>
    <n v="0.214"/>
    <n v="221"/>
    <n v="710.13699999999994"/>
    <x v="0"/>
    <s v="Photo"/>
    <n v="1.0467200000000001"/>
    <n v="17.440000000000001"/>
    <n v="14.965999999999999"/>
    <n v="20.006"/>
    <n v="202.20099999999999"/>
    <n v="90.001000000000005"/>
    <n v="502.20100000000002"/>
    <n v="4044.0279999999998"/>
    <n v="5055.0349999999999"/>
    <n v="5.0430000000000001"/>
    <n v="92.820999999999998"/>
    <n v="30"/>
    <x v="0"/>
    <n v="31.786000000000001"/>
    <x v="0"/>
    <x v="0"/>
    <n v="436"/>
    <n v="551.17600000000004"/>
    <n v="108.66"/>
    <x v="1"/>
    <s v="Etching"/>
    <x v="169"/>
    <n v="1420"/>
    <n v="3635"/>
    <n v="5698"/>
    <m/>
    <n v="71.013999999999996"/>
    <s v="Si"/>
    <n v="51.3"/>
    <n v="1.032"/>
    <x v="1"/>
    <x v="0"/>
    <n v="9734391000000000"/>
    <n v="509211700000000"/>
    <n v="6022630000000000"/>
    <n v="3.003824E+17"/>
    <n v="6.000006E+17"/>
    <n v="32299.142"/>
    <n v="0.01"/>
    <n v="103.249"/>
    <n v="920"/>
    <n v="155"/>
    <n v="57"/>
    <x v="0"/>
    <s v="none"/>
    <n v="16.697936210000002"/>
    <x v="31"/>
  </r>
  <r>
    <n v="210"/>
    <x v="600"/>
    <s v="19-02-2019 ?? 9:04:30"/>
    <x v="27"/>
    <x v="24"/>
    <x v="2"/>
    <x v="0"/>
    <s v="dry"/>
    <n v="872.81736054999999"/>
    <s v="O2"/>
    <n v="22.22"/>
    <n v="0.21199999999999999"/>
    <n v="219"/>
    <n v="708.41899999999998"/>
    <x v="0"/>
    <s v="Photo"/>
    <n v="1.09666"/>
    <n v="16.972000000000001"/>
    <n v="14.840999999999999"/>
    <n v="19.997"/>
    <n v="204.33799999999999"/>
    <n v="89.998999999999995"/>
    <n v="504.33800000000002"/>
    <n v="4086.75"/>
    <n v="5108.4380000000001"/>
    <n v="5.1109999999999998"/>
    <n v="93.545000000000002"/>
    <n v="30.004999999999999"/>
    <x v="0"/>
    <n v="45.079000000000001"/>
    <x v="0"/>
    <x v="1"/>
    <n v="405"/>
    <n v="504.53699999999998"/>
    <n v="109.77800000000001"/>
    <x v="1"/>
    <s v="Etching"/>
    <x v="52"/>
    <n v="1332"/>
    <n v="3640"/>
    <n v="5701"/>
    <m/>
    <n v="70.841999999999999"/>
    <s v="Si"/>
    <n v="52.051000000000002"/>
    <n v="1.0509999999999999"/>
    <x v="1"/>
    <x v="0"/>
    <n v="1.709331E+16"/>
    <n v="7.190775E+16"/>
    <n v="1.268376E+17"/>
    <n v="3.005915E+17"/>
    <n v="6.000002E+17"/>
    <n v="32299.496999999999"/>
    <n v="0.01"/>
    <n v="105.127"/>
    <n v="913"/>
    <n v="158"/>
    <n v="99"/>
    <x v="1"/>
    <s v="none"/>
    <n v="16.697936210000002"/>
    <x v="31"/>
  </r>
  <r>
    <n v="225"/>
    <x v="601"/>
    <s v="21-02-2019 ?? 9:04:30"/>
    <x v="13"/>
    <x v="15"/>
    <x v="2"/>
    <x v="0"/>
    <s v="dry"/>
    <n v="874.45625812000003"/>
    <s v="O2"/>
    <n v="22.44"/>
    <n v="0.223"/>
    <n v="230"/>
    <n v="719.89700000000005"/>
    <x v="0"/>
    <s v="Photo"/>
    <n v="1.56681"/>
    <n v="16.873000000000001"/>
    <n v="15.058"/>
    <n v="19.998000000000001"/>
    <n v="197.13499999999999"/>
    <n v="90"/>
    <n v="497.13499999999999"/>
    <n v="3942.703"/>
    <n v="4928.3789999999999"/>
    <n v="4.93"/>
    <n v="90.141999999999996"/>
    <n v="30.004000000000001"/>
    <x v="0"/>
    <n v="50.741"/>
    <x v="0"/>
    <x v="1"/>
    <n v="405"/>
    <n v="511.70400000000001"/>
    <n v="108.741"/>
    <x v="1"/>
    <s v="Etching"/>
    <x v="334"/>
    <n v="1514"/>
    <n v="3671"/>
    <n v="5707"/>
    <m/>
    <n v="71.989999999999995"/>
    <s v="Si"/>
    <n v="51.402000000000001"/>
    <n v="1.0349999999999999"/>
    <x v="1"/>
    <x v="0"/>
    <n v="1.408285E+16"/>
    <n v="2955731000000000"/>
    <n v="2938108000000000"/>
    <n v="2.9964E+17"/>
    <n v="5.999995E+17"/>
    <n v="32040.816999999999"/>
    <n v="0.01"/>
    <n v="103.505"/>
    <n v="869"/>
    <n v="155"/>
    <n v="198"/>
    <x v="2"/>
    <s v="[['Random']]"/>
    <n v="41.463414630000003"/>
    <x v="31"/>
  </r>
  <r>
    <n v="242"/>
    <x v="602"/>
    <s v="23-02-2019 ?? 9:04:30"/>
    <x v="14"/>
    <x v="26"/>
    <x v="2"/>
    <x v="0"/>
    <s v="wet"/>
    <n v="1274.2334708999999"/>
    <s v="H2O"/>
    <n v="45.11"/>
    <n v="0.218"/>
    <n v="25"/>
    <n v="715.21799999999996"/>
    <x v="0"/>
    <s v="Photo"/>
    <n v="0.85497999999999996"/>
    <n v="20.004999999999999"/>
    <n v="15.031000000000001"/>
    <n v="20.003"/>
    <n v="198.62700000000001"/>
    <n v="90"/>
    <n v="498.62700000000001"/>
    <n v="3972.5340000000001"/>
    <n v="4965.6679999999997"/>
    <n v="4.9669999999999996"/>
    <n v="90.212000000000003"/>
    <n v="29.998000000000001"/>
    <x v="0"/>
    <n v="58.058"/>
    <x v="0"/>
    <x v="1"/>
    <n v="405"/>
    <n v="520.78700000000003"/>
    <n v="107.71299999999999"/>
    <x v="1"/>
    <s v="Etching"/>
    <x v="210"/>
    <n v="1362"/>
    <n v="3644"/>
    <n v="5733"/>
    <m/>
    <n v="71.522000000000006"/>
    <s v="Si"/>
    <n v="51.165999999999997"/>
    <n v="1.0289999999999999"/>
    <x v="1"/>
    <x v="0"/>
    <n v="9662713000000000"/>
    <n v="9.204454E+16"/>
    <n v="2.244547E+17"/>
    <n v="3.011257E+17"/>
    <n v="6E+17"/>
    <n v="32554.617999999999"/>
    <n v="0.01"/>
    <n v="102.91500000000001"/>
    <n v="903"/>
    <n v="154"/>
    <n v="54"/>
    <x v="3"/>
    <s v="none"/>
    <n v="18.1988743"/>
    <x v="31"/>
  </r>
  <r>
    <n v="259"/>
    <x v="603"/>
    <s v="25-02-2019 ?? 9:04:30"/>
    <x v="15"/>
    <x v="25"/>
    <x v="2"/>
    <x v="0"/>
    <s v="wet"/>
    <n v="1279.5358432999999"/>
    <s v="H2O"/>
    <n v="44.49"/>
    <n v="0.218"/>
    <n v="25"/>
    <n v="720.16700000000003"/>
    <x v="0"/>
    <s v="Photo"/>
    <n v="0.77995000000000003"/>
    <n v="20.157"/>
    <n v="14.941000000000001"/>
    <n v="19.997"/>
    <n v="200.84200000000001"/>
    <n v="90"/>
    <n v="500.84199999999998"/>
    <n v="4016.84"/>
    <n v="5021.05"/>
    <n v="4.9909999999999997"/>
    <n v="91.759"/>
    <n v="29.99"/>
    <x v="0"/>
    <n v="18.951000000000001"/>
    <x v="0"/>
    <x v="2"/>
    <n v="365"/>
    <n v="466.89800000000002"/>
    <n v="104.45"/>
    <x v="1"/>
    <s v="Etching"/>
    <x v="335"/>
    <n v="1381"/>
    <n v="3644"/>
    <n v="5724"/>
    <m/>
    <n v="72.016999999999996"/>
    <s v="Si"/>
    <n v="49.902000000000001"/>
    <n v="0.998"/>
    <x v="1"/>
    <x v="0"/>
    <n v="8235287000000000"/>
    <n v="5589380000000000"/>
    <n v="4.933008E+17"/>
    <n v="3.009716E+17"/>
    <n v="5.999984E+17"/>
    <n v="32446.796999999999"/>
    <n v="0.01"/>
    <n v="99.754000000000005"/>
    <n v="900"/>
    <n v="150"/>
    <n v="6"/>
    <x v="4"/>
    <s v="none"/>
    <n v="21.013133209999999"/>
    <x v="31"/>
  </r>
  <r>
    <n v="276"/>
    <x v="604"/>
    <s v="27-02-2019 ?? 9:04:30"/>
    <x v="16"/>
    <x v="20"/>
    <x v="2"/>
    <x v="0"/>
    <s v="wet"/>
    <n v="1278.1764913"/>
    <s v="H2O"/>
    <n v="44.56"/>
    <n v="0.21199999999999999"/>
    <n v="19"/>
    <n v="712.11900000000003"/>
    <x v="0"/>
    <s v="Photo"/>
    <n v="1.0038"/>
    <n v="20.797000000000001"/>
    <n v="15.063000000000001"/>
    <n v="20.001000000000001"/>
    <n v="203.44300000000001"/>
    <n v="90"/>
    <n v="503.44299999999998"/>
    <n v="4068.8629999999998"/>
    <n v="5086.0789999999997"/>
    <n v="5.085"/>
    <n v="93.536000000000001"/>
    <n v="29.998999999999999"/>
    <x v="0"/>
    <n v="44.576999999999998"/>
    <x v="0"/>
    <x v="2"/>
    <n v="365"/>
    <n v="490.55500000000001"/>
    <n v="106.568"/>
    <x v="1"/>
    <s v="Etching"/>
    <x v="307"/>
    <n v="1386"/>
    <n v="3641"/>
    <n v="5689"/>
    <m/>
    <n v="71.212000000000003"/>
    <s v="Si"/>
    <n v="50.667999999999999"/>
    <n v="1.0169999999999999"/>
    <x v="1"/>
    <x v="0"/>
    <n v="7728966000000000"/>
    <n v="2.082038E+16"/>
    <n v="3049005000000000"/>
    <n v="3.008212E+17"/>
    <n v="5.999999E+17"/>
    <n v="32152.261999999999"/>
    <n v="0.01"/>
    <n v="101.669"/>
    <n v="913"/>
    <n v="153"/>
    <n v="84"/>
    <x v="5"/>
    <s v="none"/>
    <n v="19.136960599999998"/>
    <x v="31"/>
  </r>
  <r>
    <n v="8"/>
    <x v="605"/>
    <s v="17-02-2019 ?? 9:04:30"/>
    <x v="0"/>
    <x v="13"/>
    <x v="2"/>
    <x v="0"/>
    <s v="wet"/>
    <n v="1017.2931115"/>
    <s v="H2O"/>
    <n v="35.44"/>
    <n v="0.20300000000000001"/>
    <n v="157"/>
    <n v="719.64"/>
    <x v="0"/>
    <s v="Photo"/>
    <n v="1.9114899999999999"/>
    <n v="13.286"/>
    <n v="15.074"/>
    <n v="19.991"/>
    <n v="202.80099999999999"/>
    <n v="90.001000000000005"/>
    <n v="499.64400000000001"/>
    <n v="3978.7240000000002"/>
    <n v="4940.7860000000001"/>
    <n v="5.0519999999999996"/>
    <n v="91.503"/>
    <n v="30.007999999999999"/>
    <x v="1"/>
    <n v="61.430999999999997"/>
    <x v="0"/>
    <x v="1"/>
    <n v="365"/>
    <n v="514.51900000000001"/>
    <n v="106.42400000000001"/>
    <x v="2"/>
    <s v="Etching"/>
    <x v="72"/>
    <n v="1418"/>
    <n v="3668"/>
    <n v="5701"/>
    <m/>
    <n v="69.831999999999994"/>
    <s v="Si"/>
    <n v="51.609000000000002"/>
    <n v="1.0109999999999999"/>
    <x v="2"/>
    <x v="0"/>
    <n v="1.30369E+16"/>
    <n v="1.003419E+17"/>
    <n v="7.400214E+17"/>
    <n v="3.016296E+17"/>
    <n v="5.999994E+17"/>
    <n v="32409.504000000001"/>
    <n v="0.01"/>
    <n v="106.244"/>
    <n v="899"/>
    <n v="154"/>
    <n v="95"/>
    <x v="0"/>
    <s v="none"/>
    <m/>
    <x v="32"/>
  </r>
  <r>
    <n v="17"/>
    <x v="606"/>
    <s v="18-02-2019 ?? 9:04:30"/>
    <x v="17"/>
    <x v="19"/>
    <x v="2"/>
    <x v="0"/>
    <s v="wet"/>
    <n v="1154.1069835999999"/>
    <s v="H2O"/>
    <n v="33.08"/>
    <n v="0.20499999999999999"/>
    <n v="121"/>
    <n v="694.97299999999996"/>
    <x v="0"/>
    <s v="Photo"/>
    <n v="1.32311"/>
    <n v="19.329999999999998"/>
    <n v="14.895"/>
    <n v="19.998999999999999"/>
    <n v="200.47200000000001"/>
    <n v="90"/>
    <n v="501.31"/>
    <n v="4032.002"/>
    <n v="5025.8109999999997"/>
    <n v="4.8559999999999999"/>
    <n v="92.399000000000001"/>
    <n v="29.998999999999999"/>
    <x v="1"/>
    <n v="51.146000000000001"/>
    <x v="0"/>
    <x v="0"/>
    <n v="436"/>
    <n v="516.13499999999999"/>
    <n v="108.357"/>
    <x v="2"/>
    <s v="Etching"/>
    <x v="321"/>
    <n v="1624"/>
    <n v="3640"/>
    <n v="5743"/>
    <m/>
    <n v="71.176000000000002"/>
    <s v="Si"/>
    <n v="52.268999999999998"/>
    <n v="1.032"/>
    <x v="2"/>
    <x v="0"/>
    <n v="1.688761E+16"/>
    <n v="9.402568E+16"/>
    <n v="5.7005E+17"/>
    <n v="3.011772E+17"/>
    <n v="5.999979E+17"/>
    <n v="31391.260999999999"/>
    <n v="0.01"/>
    <n v="106.14"/>
    <n v="911"/>
    <n v="159"/>
    <n v="97"/>
    <x v="11"/>
    <s v="none"/>
    <m/>
    <x v="32"/>
  </r>
  <r>
    <n v="33"/>
    <x v="607"/>
    <s v="20-02-2019 ?? 9:04:30"/>
    <x v="18"/>
    <x v="25"/>
    <x v="2"/>
    <x v="0"/>
    <s v="wet"/>
    <n v="950.90400499999998"/>
    <s v="O2"/>
    <n v="34.93"/>
    <n v="0.192"/>
    <n v="48"/>
    <n v="714.55399999999997"/>
    <x v="0"/>
    <s v="Photo"/>
    <n v="1.67849"/>
    <n v="14.763999999999999"/>
    <n v="15.196"/>
    <n v="20"/>
    <n v="199.601"/>
    <n v="90"/>
    <n v="503.17700000000002"/>
    <n v="4065.37"/>
    <n v="4999.1360000000004"/>
    <n v="5.1189999999999998"/>
    <n v="94.656999999999996"/>
    <n v="29.995999999999999"/>
    <x v="1"/>
    <n v="39.893999999999998"/>
    <x v="0"/>
    <x v="0"/>
    <n v="365"/>
    <n v="478.81900000000002"/>
    <n v="109.143"/>
    <x v="2"/>
    <s v="Etching"/>
    <x v="231"/>
    <n v="1300"/>
    <n v="3646"/>
    <n v="5723"/>
    <m/>
    <n v="70.278000000000006"/>
    <s v="Si"/>
    <n v="50.747999999999998"/>
    <n v="1.0509999999999999"/>
    <x v="2"/>
    <x v="0"/>
    <n v="1.02609E+16"/>
    <n v="9.432227E+16"/>
    <n v="3.085183E+17"/>
    <n v="2.994533E+17"/>
    <n v="5.999987E+17"/>
    <n v="31500.526000000002"/>
    <n v="0.01"/>
    <n v="101.50700000000001"/>
    <n v="888"/>
    <n v="154"/>
    <n v="64"/>
    <x v="12"/>
    <s v="none"/>
    <m/>
    <x v="32"/>
  </r>
  <r>
    <n v="42"/>
    <x v="608"/>
    <s v="21-02-2019 ?? 9:04:30"/>
    <x v="2"/>
    <x v="22"/>
    <x v="2"/>
    <x v="0"/>
    <s v="dry"/>
    <n v="1118.6757554999999"/>
    <s v="H2O"/>
    <n v="34.79"/>
    <n v="0.19700000000000001"/>
    <n v="127"/>
    <n v="706.00800000000004"/>
    <x v="0"/>
    <s v="Photo"/>
    <n v="0.90966000000000002"/>
    <n v="16.414000000000001"/>
    <n v="15.106"/>
    <n v="19.992999999999999"/>
    <n v="201.92"/>
    <n v="89.998000000000005"/>
    <n v="499.41699999999997"/>
    <n v="3942.4459999999999"/>
    <n v="5021.1660000000002"/>
    <n v="4.9669999999999996"/>
    <n v="93.298000000000002"/>
    <n v="30.001999999999999"/>
    <x v="1"/>
    <n v="54.951999999999998"/>
    <x v="0"/>
    <x v="2"/>
    <n v="436"/>
    <n v="489.64499999999998"/>
    <n v="107.22199999999999"/>
    <x v="2"/>
    <s v="Etching"/>
    <x v="336"/>
    <n v="1605"/>
    <n v="3671"/>
    <n v="5717"/>
    <m/>
    <n v="69.468000000000004"/>
    <s v="Si"/>
    <n v="51.951000000000001"/>
    <n v="1.0189999999999999"/>
    <x v="2"/>
    <x v="0"/>
    <n v="1.278441E+16"/>
    <n v="6.202554E+16"/>
    <n v="6.865858E+17"/>
    <n v="3.016671E+17"/>
    <n v="5.999975E+17"/>
    <n v="30856.694"/>
    <n v="0.01"/>
    <n v="103.236"/>
    <n v="877"/>
    <n v="156"/>
    <n v="79"/>
    <x v="2"/>
    <s v="none"/>
    <m/>
    <x v="32"/>
  </r>
  <r>
    <n v="51"/>
    <x v="609"/>
    <s v="22-02-2019 ?? 9:04:30"/>
    <x v="19"/>
    <x v="22"/>
    <x v="2"/>
    <x v="0"/>
    <s v="dry"/>
    <n v="1094.9041648"/>
    <s v="H2O"/>
    <n v="34.450000000000003"/>
    <n v="0.19"/>
    <n v="148"/>
    <n v="707.66099999999994"/>
    <x v="0"/>
    <s v="Photo"/>
    <n v="1.2576700000000001"/>
    <n v="17.885999999999999"/>
    <n v="14.974"/>
    <n v="19.995000000000001"/>
    <n v="201.97499999999999"/>
    <n v="89.998999999999995"/>
    <n v="499.99900000000002"/>
    <n v="3942.8119999999999"/>
    <n v="4932.54"/>
    <n v="5.0350000000000001"/>
    <n v="89.861000000000004"/>
    <n v="29.994"/>
    <x v="1"/>
    <n v="39.188000000000002"/>
    <x v="0"/>
    <x v="2"/>
    <n v="405"/>
    <n v="522.26199999999994"/>
    <n v="107.057"/>
    <x v="2"/>
    <s v="Etching"/>
    <x v="110"/>
    <n v="1519"/>
    <n v="3643"/>
    <n v="5689"/>
    <m/>
    <n v="70.271000000000001"/>
    <s v="Si"/>
    <n v="52.232999999999997"/>
    <n v="1.0209999999999999"/>
    <x v="2"/>
    <x v="0"/>
    <n v="1.144245E+16"/>
    <n v="1.218449E+17"/>
    <n v="4.947086E+17"/>
    <n v="2.990428E+17"/>
    <n v="6.000012E+17"/>
    <n v="30537.234"/>
    <n v="0.01"/>
    <n v="104.583"/>
    <n v="880"/>
    <n v="159"/>
    <n v="94"/>
    <x v="13"/>
    <s v="none"/>
    <n v="17.260787990000001"/>
    <x v="32"/>
  </r>
  <r>
    <n v="60"/>
    <x v="610"/>
    <s v="23-02-2019 ?? 9:04:30"/>
    <x v="3"/>
    <x v="11"/>
    <x v="2"/>
    <x v="0"/>
    <s v="dry"/>
    <n v="1059.9547631999999"/>
    <s v="O2"/>
    <n v="34.770000000000003"/>
    <n v="0.217"/>
    <n v="178"/>
    <n v="711.67"/>
    <x v="0"/>
    <s v="Photo"/>
    <n v="1.21607"/>
    <n v="17.346"/>
    <n v="14.824999999999999"/>
    <n v="19.998000000000001"/>
    <n v="197.79900000000001"/>
    <n v="90"/>
    <n v="504.90600000000001"/>
    <n v="3985.8240000000001"/>
    <n v="5126.6419999999998"/>
    <n v="5.0910000000000002"/>
    <n v="92.611999999999995"/>
    <n v="30.004999999999999"/>
    <x v="1"/>
    <n v="32.462000000000003"/>
    <x v="0"/>
    <x v="2"/>
    <n v="365"/>
    <n v="547.14"/>
    <n v="109.492"/>
    <x v="2"/>
    <s v="Etching"/>
    <x v="337"/>
    <n v="1518"/>
    <n v="3624"/>
    <n v="5686"/>
    <m/>
    <n v="70.350999999999999"/>
    <s v="Si"/>
    <n v="51.802"/>
    <n v="1.046"/>
    <x v="2"/>
    <x v="0"/>
    <n v="1.28091E+16"/>
    <n v="3.263015E+16"/>
    <n v="7.457205E+17"/>
    <n v="3.000319E+17"/>
    <n v="6.00001E+17"/>
    <n v="32281.226999999999"/>
    <n v="0.01"/>
    <n v="103.846"/>
    <n v="899"/>
    <n v="157"/>
    <n v="112"/>
    <x v="3"/>
    <s v="none"/>
    <n v="16.510318949999998"/>
    <x v="32"/>
  </r>
  <r>
    <n v="68"/>
    <x v="611"/>
    <s v="24-02-2019 ?? 9:04:30"/>
    <x v="20"/>
    <x v="23"/>
    <x v="2"/>
    <x v="0"/>
    <s v="dry"/>
    <n v="1169.6940113000001"/>
    <s v="O2"/>
    <n v="33.159999999999997"/>
    <n v="0.20699999999999999"/>
    <n v="28"/>
    <n v="706.32500000000005"/>
    <x v="0"/>
    <s v="Photo"/>
    <n v="1.26057"/>
    <n v="14.696999999999999"/>
    <n v="15.015000000000001"/>
    <n v="19.997"/>
    <n v="200.90600000000001"/>
    <n v="89.998000000000005"/>
    <n v="497.52300000000002"/>
    <n v="3927.5059999999999"/>
    <n v="5002.9920000000002"/>
    <n v="4.9189999999999996"/>
    <n v="91.435000000000002"/>
    <n v="30.001000000000001"/>
    <x v="1"/>
    <n v="17.673999999999999"/>
    <x v="0"/>
    <x v="1"/>
    <n v="365"/>
    <n v="496.14"/>
    <n v="107.139"/>
    <x v="2"/>
    <s v="Etching"/>
    <x v="338"/>
    <n v="1474"/>
    <n v="3667"/>
    <n v="5717"/>
    <m/>
    <n v="72.665000000000006"/>
    <s v="Si"/>
    <n v="51.975999999999999"/>
    <n v="1.0029999999999999"/>
    <x v="2"/>
    <x v="0"/>
    <n v="1.528715E+16"/>
    <n v="7.155311E+16"/>
    <n v="1.238149E+18"/>
    <n v="3.016638E+17"/>
    <n v="5.99999E+17"/>
    <n v="31290.562000000002"/>
    <n v="0.01"/>
    <n v="106.97"/>
    <n v="870"/>
    <n v="157"/>
    <n v="106"/>
    <x v="14"/>
    <s v="none"/>
    <n v="15.75984991"/>
    <x v="32"/>
  </r>
  <r>
    <n v="76"/>
    <x v="612"/>
    <s v="25-02-2019 ?? 9:04:30"/>
    <x v="4"/>
    <x v="6"/>
    <x v="2"/>
    <x v="0"/>
    <s v="wet"/>
    <n v="1066.3652125000001"/>
    <s v="H2O"/>
    <n v="38.17"/>
    <n v="0.19400000000000001"/>
    <n v="65"/>
    <n v="702.89300000000003"/>
    <x v="0"/>
    <s v="Photo"/>
    <n v="1.0181199999999999"/>
    <n v="12.433999999999999"/>
    <n v="15.202999999999999"/>
    <n v="19.995000000000001"/>
    <n v="200.66399999999999"/>
    <n v="90"/>
    <n v="499.31"/>
    <n v="3993.069"/>
    <n v="5069.2219999999998"/>
    <n v="4.968"/>
    <n v="91.885000000000005"/>
    <n v="30.009"/>
    <x v="1"/>
    <n v="38.872"/>
    <x v="0"/>
    <x v="1"/>
    <n v="365"/>
    <n v="514.98099999999999"/>
    <n v="108.11"/>
    <x v="2"/>
    <s v="Etching"/>
    <x v="339"/>
    <n v="1628"/>
    <n v="3644"/>
    <n v="5707"/>
    <m/>
    <n v="72.656999999999996"/>
    <s v="Si"/>
    <n v="51.997999999999998"/>
    <n v="1.028"/>
    <x v="2"/>
    <x v="0"/>
    <n v="1.442735E+16"/>
    <n v="4.988666E+16"/>
    <n v="5.270421E+17"/>
    <n v="3.005376E+17"/>
    <n v="5.999978E+17"/>
    <n v="32215.538"/>
    <n v="0.01"/>
    <n v="103.45399999999999"/>
    <n v="910"/>
    <n v="152"/>
    <n v="115"/>
    <x v="4"/>
    <s v="none"/>
    <n v="16.135084429999999"/>
    <x v="32"/>
  </r>
  <r>
    <n v="85"/>
    <x v="613"/>
    <s v="25-02-2019 ?? 9:04:30"/>
    <x v="4"/>
    <x v="0"/>
    <x v="2"/>
    <x v="0"/>
    <s v="dry"/>
    <n v="960.67835648000005"/>
    <s v="O2"/>
    <n v="27.43"/>
    <n v="0.20599999999999999"/>
    <n v="81"/>
    <n v="712.31799999999998"/>
    <x v="0"/>
    <s v="Photo"/>
    <n v="1.0775399999999999"/>
    <n v="17.756"/>
    <n v="14.981999999999999"/>
    <n v="20.001999999999999"/>
    <n v="200.542"/>
    <n v="90"/>
    <n v="504.24400000000003"/>
    <n v="4008.8159999999998"/>
    <n v="5075.6959999999999"/>
    <n v="4.9189999999999996"/>
    <n v="90.400999999999996"/>
    <n v="30.001000000000001"/>
    <x v="1"/>
    <n v="35.639000000000003"/>
    <x v="0"/>
    <x v="0"/>
    <n v="405"/>
    <n v="522.31200000000001"/>
    <n v="105.29900000000001"/>
    <x v="2"/>
    <s v="Etching"/>
    <x v="233"/>
    <n v="1385"/>
    <n v="3691"/>
    <n v="5721"/>
    <m/>
    <n v="68.921000000000006"/>
    <s v="Si"/>
    <n v="52.140999999999998"/>
    <n v="1.0569999999999999"/>
    <x v="2"/>
    <x v="0"/>
    <n v="9910242000000000"/>
    <n v="1.05843E+17"/>
    <n v="6.597263E+17"/>
    <n v="2.998473E+17"/>
    <n v="5.999983E+17"/>
    <n v="31768.47"/>
    <n v="0.01"/>
    <n v="104.863"/>
    <n v="896"/>
    <n v="155"/>
    <n v="223"/>
    <x v="4"/>
    <s v="[['Edge-Loc']]"/>
    <m/>
    <x v="32"/>
  </r>
  <r>
    <n v="94"/>
    <x v="614"/>
    <s v="26-02-2019 ?? 9:04:30"/>
    <x v="21"/>
    <x v="21"/>
    <x v="2"/>
    <x v="0"/>
    <s v="dry"/>
    <n v="1005.5683734"/>
    <s v="O2"/>
    <n v="26.55"/>
    <n v="0.193"/>
    <n v="70"/>
    <n v="696.38599999999997"/>
    <x v="0"/>
    <s v="Photo"/>
    <n v="1.1964300000000001"/>
    <n v="14.492000000000001"/>
    <n v="14.994999999999999"/>
    <n v="19.997"/>
    <n v="203.22499999999999"/>
    <n v="89.998999999999995"/>
    <n v="500.97800000000001"/>
    <n v="4097.4359999999997"/>
    <n v="5044.95"/>
    <n v="5.101"/>
    <n v="92.183000000000007"/>
    <n v="30.004999999999999"/>
    <x v="1"/>
    <n v="49.762999999999998"/>
    <x v="0"/>
    <x v="0"/>
    <n v="436"/>
    <n v="483.35899999999998"/>
    <n v="108.489"/>
    <x v="2"/>
    <s v="Etching"/>
    <x v="340"/>
    <n v="1306"/>
    <n v="3633"/>
    <n v="5702"/>
    <m/>
    <n v="71.777000000000001"/>
    <s v="Si"/>
    <n v="50.628"/>
    <n v="1.05"/>
    <x v="2"/>
    <x v="0"/>
    <n v="1.794113E+16"/>
    <n v="8.315049E+16"/>
    <n v="6.335826E+17"/>
    <n v="2.98954E+17"/>
    <n v="5.999991E+17"/>
    <n v="31536.829000000002"/>
    <n v="0.01"/>
    <n v="104.62"/>
    <n v="912"/>
    <n v="154"/>
    <n v="57"/>
    <x v="15"/>
    <s v="none"/>
    <n v="16.322701689999999"/>
    <x v="32"/>
  </r>
  <r>
    <n v="110"/>
    <x v="615"/>
    <s v="28-02-2019 ?? 9:04:30"/>
    <x v="22"/>
    <x v="1"/>
    <x v="2"/>
    <x v="0"/>
    <s v="dry"/>
    <n v="1237.4724604"/>
    <s v="O2"/>
    <n v="36.21"/>
    <n v="0.21"/>
    <n v="231"/>
    <n v="711.04600000000005"/>
    <x v="0"/>
    <s v="Photo"/>
    <n v="0.95423999999999998"/>
    <n v="13.185"/>
    <n v="15.16"/>
    <n v="19.997"/>
    <n v="201.816"/>
    <n v="89.998999999999995"/>
    <n v="500.80900000000003"/>
    <n v="3982.6990000000001"/>
    <n v="4968.25"/>
    <n v="5.157"/>
    <n v="91.763999999999996"/>
    <n v="30.004999999999999"/>
    <x v="1"/>
    <n v="35.100999999999999"/>
    <x v="0"/>
    <x v="0"/>
    <n v="436"/>
    <n v="536.46699999999998"/>
    <n v="106.33799999999999"/>
    <x v="2"/>
    <s v="Etching"/>
    <x v="341"/>
    <n v="1497"/>
    <n v="3629"/>
    <n v="5687"/>
    <m/>
    <n v="70.8"/>
    <s v="Si"/>
    <n v="50.975000000000001"/>
    <n v="1.0329999999999999"/>
    <x v="2"/>
    <x v="0"/>
    <n v="8272381000000000"/>
    <n v="9.343033E+16"/>
    <n v="5.305259E+17"/>
    <n v="3.012633E+17"/>
    <n v="5.999989E+17"/>
    <n v="31076.653999999999"/>
    <n v="0.01"/>
    <n v="102.468"/>
    <n v="918"/>
    <n v="152"/>
    <n v="50"/>
    <x v="16"/>
    <s v="none"/>
    <n v="15.947467169999999"/>
    <x v="32"/>
  </r>
  <r>
    <n v="127"/>
    <x v="616"/>
    <s v="02-03-2019 ?? 9:04:30"/>
    <x v="7"/>
    <x v="13"/>
    <x v="2"/>
    <x v="0"/>
    <s v="dry"/>
    <n v="1053.9157972999999"/>
    <s v="O2"/>
    <n v="32.729999999999997"/>
    <n v="0.20300000000000001"/>
    <n v="104"/>
    <n v="710.12300000000005"/>
    <x v="0"/>
    <s v="Photo"/>
    <n v="1.14974"/>
    <n v="16.201000000000001"/>
    <n v="15.026"/>
    <n v="19.998999999999999"/>
    <n v="200.32400000000001"/>
    <n v="90.001000000000005"/>
    <n v="499.18700000000001"/>
    <n v="3951.4119999999998"/>
    <n v="5084.3149999999996"/>
    <n v="5.0529999999999999"/>
    <n v="92.956000000000003"/>
    <n v="29.992000000000001"/>
    <x v="1"/>
    <n v="56.475000000000001"/>
    <x v="0"/>
    <x v="1"/>
    <n v="405"/>
    <n v="479.66500000000002"/>
    <n v="106.777"/>
    <x v="2"/>
    <s v="Etching"/>
    <x v="7"/>
    <n v="1377"/>
    <n v="3641"/>
    <n v="5732"/>
    <m/>
    <n v="71.070999999999998"/>
    <s v="Si"/>
    <n v="50.758000000000003"/>
    <n v="1.0349999999999999"/>
    <x v="2"/>
    <x v="0"/>
    <n v="6747512000000000"/>
    <n v="9.893539E+16"/>
    <n v="2.112254E+17"/>
    <n v="2.995297E+17"/>
    <n v="5.999997E+17"/>
    <n v="31126.822"/>
    <n v="0.01"/>
    <n v="103.831"/>
    <n v="894"/>
    <n v="156"/>
    <n v="76"/>
    <x v="7"/>
    <s v="none"/>
    <n v="15.75984991"/>
    <x v="32"/>
  </r>
  <r>
    <n v="143"/>
    <x v="617"/>
    <s v="04-03-2019 ?? 9:04:30"/>
    <x v="8"/>
    <x v="9"/>
    <x v="2"/>
    <x v="0"/>
    <s v="dry"/>
    <n v="1196.7805484999999"/>
    <s v="H2O"/>
    <n v="36.26"/>
    <n v="0.214"/>
    <n v="162"/>
    <n v="708.73500000000001"/>
    <x v="0"/>
    <s v="Photo"/>
    <n v="1.27227"/>
    <n v="17.739999999999998"/>
    <n v="14.959"/>
    <n v="19.997"/>
    <n v="200.94900000000001"/>
    <n v="90"/>
    <n v="495.98599999999999"/>
    <n v="4118.9350000000004"/>
    <n v="4884.0550000000003"/>
    <n v="5.0720000000000001"/>
    <n v="91.278999999999996"/>
    <n v="29.992000000000001"/>
    <x v="1"/>
    <n v="25.888999999999999"/>
    <x v="0"/>
    <x v="2"/>
    <n v="365"/>
    <n v="494.43700000000001"/>
    <n v="105.99299999999999"/>
    <x v="2"/>
    <s v="Etching"/>
    <x v="2"/>
    <n v="1468"/>
    <n v="3667"/>
    <n v="5710"/>
    <m/>
    <n v="70.647000000000006"/>
    <s v="Si"/>
    <n v="50.295999999999999"/>
    <n v="1.0369999999999999"/>
    <x v="2"/>
    <x v="0"/>
    <n v="9647450000000000"/>
    <n v="4.739463E+16"/>
    <n v="6.621879E+17"/>
    <n v="2.977343E+17"/>
    <n v="5.99998E+17"/>
    <n v="33034.419000000002"/>
    <n v="0.01"/>
    <n v="104.309"/>
    <n v="923"/>
    <n v="152"/>
    <n v="86"/>
    <x v="8"/>
    <s v="none"/>
    <n v="18.01125704"/>
    <x v="32"/>
  </r>
  <r>
    <n v="157"/>
    <x v="618"/>
    <s v="06-03-2019 ?? 9:04:30"/>
    <x v="9"/>
    <x v="20"/>
    <x v="2"/>
    <x v="0"/>
    <s v="dry"/>
    <n v="872.09640955999998"/>
    <s v="O2"/>
    <n v="22.18"/>
    <n v="0.216"/>
    <n v="223"/>
    <n v="712.47699999999998"/>
    <x v="0"/>
    <s v="Photo"/>
    <n v="1.06047"/>
    <n v="16.398"/>
    <n v="14.952"/>
    <n v="20.003"/>
    <n v="199.19200000000001"/>
    <n v="89.998999999999995"/>
    <n v="499.19200000000001"/>
    <n v="3983.84"/>
    <n v="4979.8"/>
    <n v="4.9669999999999996"/>
    <n v="90.947000000000003"/>
    <n v="30.007000000000001"/>
    <x v="1"/>
    <n v="19.727"/>
    <x v="0"/>
    <x v="0"/>
    <n v="436"/>
    <n v="552.95799999999997"/>
    <n v="107.63800000000001"/>
    <x v="2"/>
    <s v="Etching"/>
    <x v="32"/>
    <n v="1329"/>
    <n v="3637"/>
    <n v="5708"/>
    <m/>
    <n v="71.248000000000005"/>
    <s v="Si"/>
    <n v="51.054000000000002"/>
    <n v="1.026"/>
    <x v="2"/>
    <x v="0"/>
    <n v="1.460946E+16"/>
    <n v="1.458058E+17"/>
    <n v="5.110185E+17"/>
    <n v="2.984214E+17"/>
    <n v="6.000002E+17"/>
    <n v="32200.232"/>
    <n v="0.01"/>
    <n v="102.634"/>
    <n v="913"/>
    <n v="154"/>
    <n v="33"/>
    <x v="9"/>
    <s v="none"/>
    <n v="15.947467169999999"/>
    <x v="32"/>
  </r>
  <r>
    <n v="166"/>
    <x v="619"/>
    <s v="07-03-2019 ?? 9:04:30"/>
    <x v="25"/>
    <x v="23"/>
    <x v="2"/>
    <x v="0"/>
    <s v="dry"/>
    <n v="871.90263188999995"/>
    <s v="O2"/>
    <n v="22.1"/>
    <n v="0.22"/>
    <n v="227"/>
    <n v="716.95299999999997"/>
    <x v="0"/>
    <s v="Photo"/>
    <n v="0.67928999999999995"/>
    <n v="16.097000000000001"/>
    <n v="15.052"/>
    <n v="19.995000000000001"/>
    <n v="202.06299999999999"/>
    <n v="90"/>
    <n v="502.06299999999999"/>
    <n v="4041.2640000000001"/>
    <n v="5051.58"/>
    <n v="5.0449999999999999"/>
    <n v="92.313000000000002"/>
    <n v="29.994"/>
    <x v="1"/>
    <n v="48.872999999999998"/>
    <x v="0"/>
    <x v="0"/>
    <n v="436"/>
    <n v="543.76499999999999"/>
    <n v="110.70399999999999"/>
    <x v="2"/>
    <s v="Etching"/>
    <x v="223"/>
    <n v="1448"/>
    <n v="3646"/>
    <n v="5694"/>
    <m/>
    <n v="71.694999999999993"/>
    <s v="Si"/>
    <n v="52.326000000000001"/>
    <n v="1.0580000000000001"/>
    <x v="2"/>
    <x v="0"/>
    <n v="9869708000000000"/>
    <n v="3524289000000000"/>
    <n v="5.917128E+17"/>
    <n v="2.984957E+17"/>
    <n v="6.000016E+17"/>
    <n v="32202.607"/>
    <n v="0.01"/>
    <n v="105.815"/>
    <n v="929"/>
    <n v="159"/>
    <n v="117"/>
    <x v="19"/>
    <s v="none"/>
    <n v="17.260787990000001"/>
    <x v="32"/>
  </r>
  <r>
    <n v="175"/>
    <x v="620"/>
    <s v="08-03-2019 ?? 9:04:30"/>
    <x v="10"/>
    <x v="17"/>
    <x v="2"/>
    <x v="0"/>
    <s v="dry"/>
    <n v="872.00342327999999"/>
    <s v="O2"/>
    <n v="22.15"/>
    <n v="0.21099999999999999"/>
    <n v="218"/>
    <n v="707.48400000000004"/>
    <x v="0"/>
    <s v="Photo"/>
    <n v="1.02722"/>
    <n v="16.954000000000001"/>
    <n v="14.898999999999999"/>
    <n v="19.997"/>
    <n v="203.08199999999999"/>
    <n v="90"/>
    <n v="503.08199999999999"/>
    <n v="4061.6469999999999"/>
    <n v="5077.0590000000002"/>
    <n v="5.0780000000000003"/>
    <n v="92.305999999999997"/>
    <n v="29.995000000000001"/>
    <x v="1"/>
    <n v="16.981000000000002"/>
    <x v="0"/>
    <x v="0"/>
    <n v="436"/>
    <n v="547.86900000000003"/>
    <n v="107.096"/>
    <x v="2"/>
    <s v="Etching"/>
    <x v="55"/>
    <n v="1418"/>
    <n v="3639"/>
    <n v="5702"/>
    <m/>
    <n v="70.748000000000005"/>
    <s v="Si"/>
    <n v="51.262"/>
    <n v="1.032"/>
    <x v="2"/>
    <x v="0"/>
    <n v="2809991000000000"/>
    <n v="1.86615E+16"/>
    <n v="6.387481E+16"/>
    <n v="2.9995E+17"/>
    <n v="5.999993E+17"/>
    <n v="32299.398000000001"/>
    <n v="0.01"/>
    <n v="103.155"/>
    <n v="907"/>
    <n v="155"/>
    <n v="93"/>
    <x v="10"/>
    <s v="none"/>
    <n v="14.25891182"/>
    <x v="32"/>
  </r>
  <r>
    <n v="184"/>
    <x v="621"/>
    <s v="17-02-2019 ?? 9:04:30"/>
    <x v="26"/>
    <x v="14"/>
    <x v="2"/>
    <x v="0"/>
    <s v="dry"/>
    <n v="872.38198465000005"/>
    <s v="O2"/>
    <n v="22.16"/>
    <n v="0.216"/>
    <n v="223"/>
    <n v="712.87"/>
    <x v="0"/>
    <s v="Photo"/>
    <n v="1.0015400000000001"/>
    <n v="16.861999999999998"/>
    <n v="14.930999999999999"/>
    <n v="19.998000000000001"/>
    <n v="204.702"/>
    <n v="89.998999999999995"/>
    <n v="504.702"/>
    <n v="4094.047"/>
    <n v="5117.5590000000002"/>
    <n v="5.1070000000000002"/>
    <n v="93.528999999999996"/>
    <n v="29.988"/>
    <x v="1"/>
    <n v="47.83"/>
    <x v="0"/>
    <x v="0"/>
    <n v="436"/>
    <n v="548.32000000000005"/>
    <n v="110.53"/>
    <x v="2"/>
    <s v="Etching"/>
    <x v="113"/>
    <n v="1491"/>
    <n v="3641"/>
    <n v="5683"/>
    <m/>
    <n v="71.287000000000006"/>
    <s v="Si"/>
    <n v="51.866999999999997"/>
    <n v="1.0469999999999999"/>
    <x v="2"/>
    <x v="0"/>
    <n v="1.96097E+16"/>
    <n v="1.650201E+17"/>
    <n v="2.111725E+17"/>
    <n v="3.004396E+17"/>
    <n v="6.000004E+17"/>
    <n v="32302.213"/>
    <n v="0.01"/>
    <n v="104.667"/>
    <n v="934"/>
    <n v="157"/>
    <n v="120"/>
    <x v="0"/>
    <s v="none"/>
    <n v="13.508442779999999"/>
    <x v="32"/>
  </r>
  <r>
    <n v="193"/>
    <x v="622"/>
    <s v="17-02-2019 ?? 9:04:30"/>
    <x v="26"/>
    <x v="12"/>
    <x v="2"/>
    <x v="0"/>
    <s v="dry"/>
    <n v="871.59275647000004"/>
    <s v="O2"/>
    <n v="22.09"/>
    <n v="0.214"/>
    <n v="221"/>
    <n v="710.83699999999999"/>
    <x v="0"/>
    <s v="Photo"/>
    <n v="0.80706999999999995"/>
    <n v="16.962"/>
    <n v="15.041"/>
    <n v="19.997"/>
    <n v="202.941"/>
    <n v="89.998999999999995"/>
    <n v="502.94099999999997"/>
    <n v="4058.8270000000002"/>
    <n v="5073.5339999999997"/>
    <n v="5.0570000000000004"/>
    <n v="92.55"/>
    <n v="30.003"/>
    <x v="1"/>
    <n v="25.02"/>
    <x v="0"/>
    <x v="0"/>
    <n v="436"/>
    <n v="550.43499999999995"/>
    <n v="108.473"/>
    <x v="2"/>
    <s v="Etching"/>
    <x v="109"/>
    <n v="1519"/>
    <n v="3643"/>
    <n v="5723"/>
    <m/>
    <n v="71.084000000000003"/>
    <s v="Si"/>
    <n v="51.438000000000002"/>
    <n v="1.036"/>
    <x v="2"/>
    <x v="0"/>
    <n v="2.071995E+16"/>
    <n v="1.221343E+17"/>
    <n v="4.112089E+17"/>
    <n v="3.00455E+17"/>
    <n v="5.999993E+17"/>
    <n v="32301.723999999998"/>
    <n v="0.01"/>
    <n v="103.595"/>
    <n v="918"/>
    <n v="155"/>
    <n v="126"/>
    <x v="0"/>
    <s v="none"/>
    <n v="14.821763600000001"/>
    <x v="32"/>
  </r>
  <r>
    <n v="202"/>
    <x v="623"/>
    <s v="18-02-2019 ?? 9:04:30"/>
    <x v="11"/>
    <x v="7"/>
    <x v="2"/>
    <x v="0"/>
    <s v="dry"/>
    <n v="872.09111269000005"/>
    <s v="O2"/>
    <n v="22.15"/>
    <n v="0.217"/>
    <n v="224"/>
    <n v="713.55399999999997"/>
    <x v="0"/>
    <s v="Photo"/>
    <n v="0.96055000000000001"/>
    <n v="17.431999999999999"/>
    <n v="14.898999999999999"/>
    <n v="19.995000000000001"/>
    <n v="200.74199999999999"/>
    <n v="89.998999999999995"/>
    <n v="500.74200000000002"/>
    <n v="4014.8449999999998"/>
    <n v="5018.5569999999998"/>
    <n v="5.016"/>
    <n v="91.78"/>
    <n v="30.010999999999999"/>
    <x v="1"/>
    <n v="25.943999999999999"/>
    <x v="0"/>
    <x v="0"/>
    <n v="436"/>
    <n v="559.34799999999996"/>
    <n v="108.321"/>
    <x v="2"/>
    <s v="Etching"/>
    <x v="88"/>
    <n v="1409"/>
    <n v="3643"/>
    <n v="5686"/>
    <m/>
    <n v="71.355000000000004"/>
    <s v="Si"/>
    <n v="51.326999999999998"/>
    <n v="1.0329999999999999"/>
    <x v="2"/>
    <x v="0"/>
    <n v="2693722000000000"/>
    <n v="4592241000000"/>
    <n v="1398246000000000"/>
    <n v="3.006642E+17"/>
    <n v="6E+17"/>
    <n v="32501.237000000001"/>
    <n v="0.01"/>
    <n v="103.318"/>
    <n v="929"/>
    <n v="155"/>
    <n v="114"/>
    <x v="11"/>
    <s v="none"/>
    <n v="20.45028143"/>
    <x v="32"/>
  </r>
  <r>
    <n v="211"/>
    <x v="624"/>
    <s v="19-02-2019 ?? 9:04:30"/>
    <x v="27"/>
    <x v="21"/>
    <x v="2"/>
    <x v="0"/>
    <s v="dry"/>
    <n v="872.30018503999997"/>
    <s v="O2"/>
    <n v="22.22"/>
    <n v="0.21"/>
    <n v="217"/>
    <n v="707.02300000000002"/>
    <x v="0"/>
    <s v="Photo"/>
    <n v="0.99180999999999997"/>
    <n v="16.835999999999999"/>
    <n v="14.968999999999999"/>
    <n v="19.998999999999999"/>
    <n v="204.893"/>
    <n v="90"/>
    <n v="504.89299999999997"/>
    <n v="4097.866"/>
    <n v="5122.3329999999996"/>
    <n v="5.1239999999999997"/>
    <n v="93.388999999999996"/>
    <n v="30.004999999999999"/>
    <x v="1"/>
    <n v="46.402999999999999"/>
    <x v="0"/>
    <x v="1"/>
    <n v="405"/>
    <n v="506.20299999999997"/>
    <n v="110.012"/>
    <x v="2"/>
    <s v="Etching"/>
    <x v="289"/>
    <n v="1410"/>
    <n v="3635"/>
    <n v="5703"/>
    <m/>
    <n v="70.701999999999998"/>
    <s v="Si"/>
    <n v="52.072000000000003"/>
    <n v="1.052"/>
    <x v="2"/>
    <x v="0"/>
    <n v="7251545000000000"/>
    <n v="6.242158E+16"/>
    <n v="1.582363E+17"/>
    <n v="3.008417E+17"/>
    <n v="5.999999E+17"/>
    <n v="32302.108"/>
    <n v="0.01"/>
    <n v="105.179"/>
    <n v="917"/>
    <n v="158"/>
    <n v="75"/>
    <x v="1"/>
    <s v="none"/>
    <n v="16.135084429999999"/>
    <x v="32"/>
  </r>
  <r>
    <n v="226"/>
    <x v="625"/>
    <s v="21-02-2019 ?? 9:04:30"/>
    <x v="13"/>
    <x v="13"/>
    <x v="2"/>
    <x v="0"/>
    <s v="dry"/>
    <n v="874.77578478999999"/>
    <s v="O2"/>
    <n v="22.46"/>
    <n v="0.223"/>
    <n v="230"/>
    <n v="719.59699999999998"/>
    <x v="0"/>
    <s v="Photo"/>
    <n v="1.4135200000000001"/>
    <n v="17.562999999999999"/>
    <n v="15.041"/>
    <n v="19.998999999999999"/>
    <n v="197.62100000000001"/>
    <n v="90"/>
    <n v="497.62099999999998"/>
    <n v="3952.4270000000001"/>
    <n v="4940.5330000000004"/>
    <n v="4.9429999999999996"/>
    <n v="90.228999999999999"/>
    <n v="30.003"/>
    <x v="1"/>
    <n v="53.886000000000003"/>
    <x v="0"/>
    <x v="1"/>
    <n v="405"/>
    <n v="515.11199999999997"/>
    <n v="108.533"/>
    <x v="2"/>
    <s v="Etching"/>
    <x v="342"/>
    <n v="1512"/>
    <n v="3676"/>
    <n v="5735"/>
    <m/>
    <n v="71.959999999999994"/>
    <s v="Si"/>
    <n v="51.655999999999999"/>
    <n v="1.0409999999999999"/>
    <x v="2"/>
    <x v="0"/>
    <n v="6129271000000000"/>
    <n v="5264986000000000"/>
    <n v="8209553000000000"/>
    <n v="2.984594E+17"/>
    <n v="5.999988E+17"/>
    <n v="32047.486000000001"/>
    <n v="0.01"/>
    <n v="104.14"/>
    <n v="865"/>
    <n v="156"/>
    <n v="246"/>
    <x v="2"/>
    <s v="[['Loc']]"/>
    <n v="20.0750469"/>
    <x v="32"/>
  </r>
  <r>
    <n v="234"/>
    <x v="626"/>
    <s v="22-02-2019 ?? 9:04:30"/>
    <x v="28"/>
    <x v="2"/>
    <x v="2"/>
    <x v="0"/>
    <s v="wet"/>
    <n v="1274.307552"/>
    <s v="H2O"/>
    <n v="44.97"/>
    <n v="0.22500000000000001"/>
    <n v="32"/>
    <n v="729.61300000000006"/>
    <x v="0"/>
    <s v="Photo"/>
    <n v="0.99970000000000003"/>
    <n v="11.396000000000001"/>
    <n v="15.086"/>
    <n v="20"/>
    <n v="201.25200000000001"/>
    <n v="90.001000000000005"/>
    <n v="501.25200000000001"/>
    <n v="4025.04"/>
    <n v="5031.3"/>
    <n v="5.0350000000000001"/>
    <n v="91.92"/>
    <n v="30.003"/>
    <x v="1"/>
    <n v="50.959000000000003"/>
    <x v="0"/>
    <x v="1"/>
    <n v="405"/>
    <n v="509.79599999999999"/>
    <n v="110.46899999999999"/>
    <x v="2"/>
    <s v="Etching"/>
    <x v="149"/>
    <n v="1501"/>
    <n v="3682"/>
    <n v="5714"/>
    <m/>
    <n v="72.960999999999999"/>
    <s v="Si"/>
    <n v="52.463999999999999"/>
    <n v="1.0620000000000001"/>
    <x v="2"/>
    <x v="0"/>
    <n v="2.053833E+16"/>
    <n v="1.704504E+17"/>
    <n v="7.404095E+17"/>
    <n v="2.998679E+17"/>
    <n v="6.000003E+17"/>
    <n v="32474.891"/>
    <n v="0.01"/>
    <n v="106.16"/>
    <n v="860"/>
    <n v="159"/>
    <n v="186"/>
    <x v="13"/>
    <s v="none"/>
    <n v="19.136960599999998"/>
    <x v="32"/>
  </r>
  <r>
    <n v="251"/>
    <x v="627"/>
    <s v="24-02-2019 ?? 9:04:30"/>
    <x v="29"/>
    <x v="9"/>
    <x v="2"/>
    <x v="0"/>
    <s v="wet"/>
    <n v="1283.3630390999999"/>
    <s v="H2O"/>
    <n v="45.26"/>
    <n v="0.22600000000000001"/>
    <n v="33"/>
    <n v="727.81399999999996"/>
    <x v="0"/>
    <s v="Photo"/>
    <n v="1.3891199999999999"/>
    <n v="12.416"/>
    <n v="14.984"/>
    <n v="20.004999999999999"/>
    <n v="198.02799999999999"/>
    <n v="90"/>
    <n v="498.02800000000002"/>
    <n v="3960.5610000000001"/>
    <n v="4950.7020000000002"/>
    <n v="4.9509999999999996"/>
    <n v="90.040999999999997"/>
    <n v="30.013999999999999"/>
    <x v="1"/>
    <n v="46.854999999999997"/>
    <x v="0"/>
    <x v="2"/>
    <n v="365"/>
    <n v="478.68400000000003"/>
    <n v="108.5"/>
    <x v="2"/>
    <s v="Etching"/>
    <x v="139"/>
    <n v="1488"/>
    <n v="3664"/>
    <n v="5739"/>
    <m/>
    <n v="72.781000000000006"/>
    <s v="Si"/>
    <n v="51.406999999999996"/>
    <n v="1.0349999999999999"/>
    <x v="2"/>
    <x v="0"/>
    <n v="1.728803E+16"/>
    <n v="1.403345E+17"/>
    <n v="1.004486E+18"/>
    <n v="3.010751E+17"/>
    <n v="5.999988E+17"/>
    <n v="32459.947"/>
    <n v="0.01"/>
    <n v="103.517"/>
    <n v="898"/>
    <n v="155"/>
    <n v="117"/>
    <x v="14"/>
    <s v="none"/>
    <n v="17.260787990000001"/>
    <x v="32"/>
  </r>
  <r>
    <n v="260"/>
    <x v="628"/>
    <s v="25-02-2019 ?? 9:04:30"/>
    <x v="15"/>
    <x v="16"/>
    <x v="2"/>
    <x v="0"/>
    <s v="wet"/>
    <n v="1272.8484718"/>
    <s v="H2O"/>
    <n v="44.51"/>
    <n v="0.217"/>
    <n v="24"/>
    <n v="708.6"/>
    <x v="0"/>
    <s v="Photo"/>
    <n v="0.94145999999999996"/>
    <n v="14.981999999999999"/>
    <n v="15.103"/>
    <n v="20"/>
    <n v="198.84299999999999"/>
    <n v="90.001000000000005"/>
    <n v="498.84300000000002"/>
    <n v="3976.864"/>
    <n v="4971.0789999999997"/>
    <n v="4.9729999999999999"/>
    <n v="91.73"/>
    <n v="29.998000000000001"/>
    <x v="1"/>
    <n v="17.931999999999999"/>
    <x v="0"/>
    <x v="2"/>
    <n v="365"/>
    <n v="467.53"/>
    <n v="104.529"/>
    <x v="2"/>
    <s v="Etching"/>
    <x v="11"/>
    <n v="1296"/>
    <n v="3633"/>
    <n v="5726"/>
    <m/>
    <n v="70.86"/>
    <s v="Si"/>
    <n v="49.901000000000003"/>
    <n v="0.998"/>
    <x v="2"/>
    <x v="0"/>
    <n v="1.125505E+16"/>
    <n v="1.12313E+17"/>
    <n v="141987392451"/>
    <n v="2.990033E+17"/>
    <n v="5.999988E+17"/>
    <n v="32657.34"/>
    <n v="0.01"/>
    <n v="99.751999999999995"/>
    <n v="900"/>
    <n v="150"/>
    <n v="6"/>
    <x v="4"/>
    <s v="none"/>
    <n v="19.512195120000001"/>
    <x v="32"/>
  </r>
  <r>
    <n v="277"/>
    <x v="629"/>
    <s v="27-02-2019 ?? 9:04:30"/>
    <x v="16"/>
    <x v="11"/>
    <x v="2"/>
    <x v="0"/>
    <s v="wet"/>
    <n v="1276.2313626"/>
    <s v="H2O"/>
    <n v="44.6"/>
    <n v="0.21199999999999999"/>
    <n v="19"/>
    <n v="705.74699999999996"/>
    <x v="0"/>
    <s v="Photo"/>
    <n v="1.0010300000000001"/>
    <n v="17.331"/>
    <n v="14.961"/>
    <n v="19.998999999999999"/>
    <n v="203.505"/>
    <n v="90"/>
    <n v="503.505"/>
    <n v="4070.1089999999999"/>
    <n v="5087.6369999999997"/>
    <n v="5.0910000000000002"/>
    <n v="93.521000000000001"/>
    <n v="30.004999999999999"/>
    <x v="1"/>
    <n v="31.605"/>
    <x v="0"/>
    <x v="2"/>
    <n v="365"/>
    <n v="476.24799999999999"/>
    <n v="106.04"/>
    <x v="2"/>
    <s v="Etching"/>
    <x v="32"/>
    <n v="1372"/>
    <n v="3631"/>
    <n v="5700"/>
    <m/>
    <n v="70.575000000000003"/>
    <s v="Si"/>
    <n v="50.616999999999997"/>
    <n v="1.0149999999999999"/>
    <x v="2"/>
    <x v="0"/>
    <n v="7455889000000000"/>
    <n v="7.425928E+16"/>
    <n v="2.0628E+17"/>
    <n v="2.995538E+17"/>
    <n v="5.999997E+17"/>
    <n v="32326.425999999999"/>
    <n v="0.01"/>
    <n v="101.541"/>
    <n v="908"/>
    <n v="152"/>
    <n v="30"/>
    <x v="5"/>
    <s v="none"/>
    <n v="17.82363977"/>
    <x v="32"/>
  </r>
  <r>
    <n v="286"/>
    <x v="630"/>
    <s v="28-02-2019 ?? 9:04:30"/>
    <x v="31"/>
    <x v="23"/>
    <x v="2"/>
    <x v="0"/>
    <s v="wet"/>
    <n v="1275.6055034999999"/>
    <s v="H2O"/>
    <n v="45.07"/>
    <n v="0.219"/>
    <n v="26"/>
    <n v="722.09100000000001"/>
    <x v="0"/>
    <s v="Photo"/>
    <n v="0.26068999999999998"/>
    <n v="13.788"/>
    <n v="15"/>
    <n v="20.004000000000001"/>
    <n v="207.76499999999999"/>
    <n v="90.001000000000005"/>
    <n v="507.76499999999999"/>
    <n v="4155.3069999999998"/>
    <n v="5194.134"/>
    <n v="5.1890000000000001"/>
    <n v="95.135000000000005"/>
    <n v="30"/>
    <x v="1"/>
    <n v="31.605"/>
    <x v="0"/>
    <x v="2"/>
    <n v="365"/>
    <n v="460.71899999999999"/>
    <n v="107.748"/>
    <x v="2"/>
    <s v="Etching"/>
    <x v="267"/>
    <n v="1449"/>
    <n v="3661"/>
    <n v="5708"/>
    <m/>
    <n v="72.209000000000003"/>
    <s v="Si"/>
    <n v="50.963999999999999"/>
    <n v="1.024"/>
    <x v="2"/>
    <x v="0"/>
    <n v="1.609899E+16"/>
    <n v="120407277686"/>
    <n v="27569100000000"/>
    <n v="2.994898E+17"/>
    <n v="6.000015E+17"/>
    <n v="32251.763999999999"/>
    <n v="0.01"/>
    <n v="102.40900000000001"/>
    <n v="868"/>
    <n v="154"/>
    <n v="78"/>
    <x v="16"/>
    <s v="none"/>
    <n v="19.324577860000002"/>
    <x v="32"/>
  </r>
  <r>
    <n v="9"/>
    <x v="631"/>
    <s v="17-02-2019 ?? 9:04:30"/>
    <x v="0"/>
    <x v="8"/>
    <x v="2"/>
    <x v="0"/>
    <s v="dry"/>
    <n v="1037.4383760999999"/>
    <s v="O2"/>
    <n v="36.74"/>
    <n v="0.20499999999999999"/>
    <n v="147"/>
    <n v="709.83799999999997"/>
    <x v="0"/>
    <s v="Photo"/>
    <n v="2.1087600000000002"/>
    <n v="15.243"/>
    <n v="14.939"/>
    <n v="20.001999999999999"/>
    <n v="202.16800000000001"/>
    <n v="90.001000000000005"/>
    <n v="500.85"/>
    <n v="4056.0140000000001"/>
    <n v="4959.0749999999998"/>
    <n v="5.0629999999999997"/>
    <n v="90.706000000000003"/>
    <n v="30.012"/>
    <x v="2"/>
    <n v="47.652000000000001"/>
    <x v="0"/>
    <x v="1"/>
    <n v="436"/>
    <n v="534.14700000000005"/>
    <n v="109.96299999999999"/>
    <x v="0"/>
    <s v="Etching"/>
    <x v="59"/>
    <n v="1630"/>
    <n v="3637"/>
    <n v="5728"/>
    <m/>
    <n v="71.605999999999995"/>
    <s v="Si"/>
    <n v="51.027000000000001"/>
    <n v="1.024"/>
    <x v="0"/>
    <x v="0"/>
    <n v="1.233285E+16"/>
    <n v="9.301029E+16"/>
    <n v="2.58609E+17"/>
    <n v="3.034747E+17"/>
    <n v="6.000006E+17"/>
    <n v="32922.767"/>
    <n v="0.01"/>
    <n v="104.804"/>
    <n v="923"/>
    <n v="152"/>
    <n v="92"/>
    <x v="0"/>
    <s v="none"/>
    <m/>
    <x v="33"/>
  </r>
  <r>
    <n v="26"/>
    <x v="632"/>
    <s v="19-02-2019 ?? 9:04:30"/>
    <x v="1"/>
    <x v="26"/>
    <x v="2"/>
    <x v="0"/>
    <s v="wet"/>
    <n v="1114.9722684000001"/>
    <s v="O2"/>
    <n v="30.87"/>
    <n v="0.20200000000000001"/>
    <n v="156"/>
    <n v="716.94799999999998"/>
    <x v="0"/>
    <s v="Photo"/>
    <n v="0.93069000000000002"/>
    <n v="12.78"/>
    <n v="15.05"/>
    <n v="19.998999999999999"/>
    <n v="209.52099999999999"/>
    <n v="90.001000000000005"/>
    <n v="503.28800000000001"/>
    <n v="4023.4760000000001"/>
    <n v="4945.6850000000004"/>
    <n v="5.008"/>
    <n v="92.89"/>
    <n v="30.007000000000001"/>
    <x v="2"/>
    <n v="26.620999999999999"/>
    <x v="0"/>
    <x v="0"/>
    <n v="365"/>
    <n v="524.40099999999995"/>
    <n v="107.535"/>
    <x v="0"/>
    <s v="Etching"/>
    <x v="343"/>
    <n v="1459"/>
    <n v="3689"/>
    <n v="5697"/>
    <m/>
    <n v="69.995000000000005"/>
    <s v="Si"/>
    <n v="52.101999999999997"/>
    <n v="1.0329999999999999"/>
    <x v="0"/>
    <x v="0"/>
    <n v="1.112843E+16"/>
    <n v="8.260818E+16"/>
    <n v="1.175223E+18"/>
    <n v="2.994987E+17"/>
    <n v="6.000012E+17"/>
    <n v="29985.962"/>
    <n v="0.01"/>
    <n v="103.541"/>
    <n v="877"/>
    <n v="154"/>
    <n v="193"/>
    <x v="1"/>
    <s v="none"/>
    <m/>
    <x v="33"/>
  </r>
  <r>
    <n v="43"/>
    <x v="633"/>
    <s v="21-02-2019 ?? 9:04:30"/>
    <x v="2"/>
    <x v="4"/>
    <x v="2"/>
    <x v="0"/>
    <s v="dry"/>
    <n v="922.75078097000005"/>
    <s v="O2"/>
    <n v="34.18"/>
    <n v="0.21199999999999999"/>
    <n v="53"/>
    <n v="720.68499999999995"/>
    <x v="0"/>
    <s v="Photo"/>
    <n v="0.70979999999999999"/>
    <n v="11.936"/>
    <n v="15.004"/>
    <n v="19.997"/>
    <n v="202.26499999999999"/>
    <n v="89.998999999999995"/>
    <n v="505.71800000000002"/>
    <n v="4018.7429999999999"/>
    <n v="5027.5010000000002"/>
    <n v="4.9589999999999996"/>
    <n v="91.902000000000001"/>
    <n v="30.004999999999999"/>
    <x v="2"/>
    <n v="56.691000000000003"/>
    <x v="0"/>
    <x v="1"/>
    <n v="436"/>
    <n v="498.47800000000001"/>
    <n v="109.438"/>
    <x v="0"/>
    <s v="Etching"/>
    <x v="75"/>
    <n v="1662"/>
    <n v="3672"/>
    <n v="5712"/>
    <m/>
    <n v="71.293000000000006"/>
    <s v="Si"/>
    <n v="51.856000000000002"/>
    <n v="1.0069999999999999"/>
    <x v="0"/>
    <x v="0"/>
    <n v="9598508000000000"/>
    <n v="3.848271E+16"/>
    <n v="4.084392E+17"/>
    <n v="2.977442E+17"/>
    <n v="6.000003E+17"/>
    <n v="32042.018"/>
    <n v="0.01"/>
    <n v="103.967"/>
    <n v="917"/>
    <n v="154"/>
    <n v="117"/>
    <x v="2"/>
    <s v="none"/>
    <m/>
    <x v="33"/>
  </r>
  <r>
    <n v="61"/>
    <x v="634"/>
    <s v="23-02-2019 ?? 9:04:30"/>
    <x v="3"/>
    <x v="22"/>
    <x v="2"/>
    <x v="0"/>
    <s v="wet"/>
    <n v="1148.8606883"/>
    <s v="O2"/>
    <n v="28.1"/>
    <n v="0.21099999999999999"/>
    <n v="166"/>
    <n v="715.26900000000001"/>
    <x v="0"/>
    <s v="Photo"/>
    <n v="0.74180999999999997"/>
    <n v="17.449000000000002"/>
    <n v="15.007999999999999"/>
    <n v="20.004000000000001"/>
    <n v="198.256"/>
    <n v="89.998999999999995"/>
    <n v="500.88900000000001"/>
    <n v="3926.5920000000001"/>
    <n v="4814.62"/>
    <n v="5.1340000000000003"/>
    <n v="92.007999999999996"/>
    <n v="30"/>
    <x v="2"/>
    <n v="56.548999999999999"/>
    <x v="0"/>
    <x v="1"/>
    <n v="405"/>
    <n v="541.99099999999999"/>
    <n v="107.625"/>
    <x v="0"/>
    <s v="Etching"/>
    <x v="135"/>
    <n v="1411"/>
    <n v="3698"/>
    <n v="5709"/>
    <m/>
    <n v="70.462000000000003"/>
    <s v="Si"/>
    <n v="52.084000000000003"/>
    <n v="1.038"/>
    <x v="0"/>
    <x v="0"/>
    <n v="6910607000000000"/>
    <n v="1.179015E+17"/>
    <n v="7.895323E+17"/>
    <n v="2.995926E+17"/>
    <n v="5.999982E+17"/>
    <n v="31613.412"/>
    <n v="0.01"/>
    <n v="103.105"/>
    <n v="867"/>
    <n v="154"/>
    <n v="180"/>
    <x v="3"/>
    <s v="none"/>
    <n v="21.200750469999999"/>
    <x v="33"/>
  </r>
  <r>
    <n v="77"/>
    <x v="635"/>
    <s v="25-02-2019 ?? 9:04:30"/>
    <x v="4"/>
    <x v="17"/>
    <x v="2"/>
    <x v="0"/>
    <s v="wet"/>
    <n v="1066.6422394000001"/>
    <s v="O2"/>
    <n v="33.380000000000003"/>
    <n v="0.19700000000000001"/>
    <n v="142"/>
    <n v="704.85699999999997"/>
    <x v="0"/>
    <s v="Photo"/>
    <n v="0.80051000000000005"/>
    <n v="12.544"/>
    <n v="15.003"/>
    <n v="19.998999999999999"/>
    <n v="202.708"/>
    <n v="90.001000000000005"/>
    <n v="500.37200000000001"/>
    <n v="4096.5420000000004"/>
    <n v="4983.9740000000002"/>
    <n v="4.9989999999999997"/>
    <n v="93.549000000000007"/>
    <n v="30.006"/>
    <x v="2"/>
    <n v="37.774000000000001"/>
    <x v="0"/>
    <x v="2"/>
    <n v="365"/>
    <n v="531.36199999999997"/>
    <n v="107.916"/>
    <x v="0"/>
    <s v="Etching"/>
    <x v="344"/>
    <n v="1393"/>
    <n v="3703"/>
    <n v="5717"/>
    <m/>
    <n v="71.867999999999995"/>
    <s v="Si"/>
    <n v="51.124000000000002"/>
    <n v="1.0289999999999999"/>
    <x v="0"/>
    <x v="0"/>
    <n v="1.947372E+16"/>
    <n v="3.402286E+16"/>
    <n v="1.091325E+18"/>
    <n v="2.992692E+17"/>
    <n v="5.999986E+17"/>
    <n v="32325.653999999999"/>
    <n v="0.01"/>
    <n v="102.423"/>
    <n v="907"/>
    <n v="157"/>
    <n v="137"/>
    <x v="4"/>
    <s v="none"/>
    <n v="14.25891182"/>
    <x v="33"/>
  </r>
  <r>
    <n v="95"/>
    <x v="636"/>
    <s v="26-02-2019 ?? 9:04:30"/>
    <x v="21"/>
    <x v="7"/>
    <x v="2"/>
    <x v="0"/>
    <s v="dry"/>
    <n v="1188.1823807000001"/>
    <s v="O2"/>
    <n v="34.9"/>
    <n v="0.219"/>
    <n v="147"/>
    <n v="686.74699999999996"/>
    <x v="0"/>
    <s v="Photo"/>
    <n v="1.4802200000000001"/>
    <n v="15.441000000000001"/>
    <n v="15.003"/>
    <n v="19.998999999999999"/>
    <n v="202.54300000000001"/>
    <n v="90"/>
    <n v="498.83100000000002"/>
    <n v="3872.886"/>
    <n v="5090.82"/>
    <n v="5.1150000000000002"/>
    <n v="91.319000000000003"/>
    <n v="30.015999999999998"/>
    <x v="2"/>
    <n v="53.987000000000002"/>
    <x v="0"/>
    <x v="1"/>
    <n v="365"/>
    <n v="467.61500000000001"/>
    <n v="107.491"/>
    <x v="0"/>
    <s v="Etching"/>
    <x v="112"/>
    <n v="1495"/>
    <n v="3629"/>
    <n v="5712"/>
    <m/>
    <n v="71.626000000000005"/>
    <s v="Si"/>
    <n v="52.308999999999997"/>
    <n v="1.0369999999999999"/>
    <x v="0"/>
    <x v="0"/>
    <n v="2120762000000000"/>
    <n v="4.489405E+16"/>
    <n v="-6.59711E+16"/>
    <n v="2.990932E+17"/>
    <n v="5.999983E+17"/>
    <n v="30765.723999999998"/>
    <n v="0.01"/>
    <n v="103.03100000000001"/>
    <n v="907"/>
    <n v="153"/>
    <n v="52"/>
    <x v="15"/>
    <s v="none"/>
    <n v="14.446529079999999"/>
    <x v="33"/>
  </r>
  <r>
    <n v="111"/>
    <x v="637"/>
    <s v="28-02-2019 ?? 9:04:30"/>
    <x v="22"/>
    <x v="18"/>
    <x v="2"/>
    <x v="0"/>
    <s v="wet"/>
    <n v="1136.771925"/>
    <s v="O2"/>
    <n v="31.05"/>
    <n v="0.20200000000000001"/>
    <n v="138"/>
    <n v="709.99099999999999"/>
    <x v="0"/>
    <s v="Photo"/>
    <n v="1.70235"/>
    <n v="16.626000000000001"/>
    <n v="15.028"/>
    <n v="20"/>
    <n v="200.226"/>
    <n v="90.001000000000005"/>
    <n v="503.56599999999997"/>
    <n v="4083.864"/>
    <n v="5093.549"/>
    <n v="4.8789999999999996"/>
    <n v="91.558000000000007"/>
    <n v="30.015000000000001"/>
    <x v="2"/>
    <n v="45.414999999999999"/>
    <x v="0"/>
    <x v="1"/>
    <n v="365"/>
    <n v="529.09199999999998"/>
    <n v="109.39"/>
    <x v="0"/>
    <s v="Etching"/>
    <x v="315"/>
    <n v="1363"/>
    <n v="3632"/>
    <n v="5713"/>
    <m/>
    <n v="70.27"/>
    <s v="Si"/>
    <n v="51.249000000000002"/>
    <n v="1.0349999999999999"/>
    <x v="0"/>
    <x v="0"/>
    <n v="1.167901E+16"/>
    <n v="4.058004E+16"/>
    <n v="5.880615E+17"/>
    <n v="2.990857E+17"/>
    <n v="5.999995E+17"/>
    <n v="31775.473000000002"/>
    <n v="0.01"/>
    <n v="102.414"/>
    <n v="924"/>
    <n v="154"/>
    <n v="83"/>
    <x v="16"/>
    <s v="none"/>
    <n v="14.821763600000001"/>
    <x v="33"/>
  </r>
  <r>
    <n v="128"/>
    <x v="638"/>
    <s v="02-03-2019 ?? 9:04:30"/>
    <x v="7"/>
    <x v="8"/>
    <x v="2"/>
    <x v="0"/>
    <s v="dry"/>
    <n v="1028.3486075999999"/>
    <s v="O2"/>
    <n v="36.93"/>
    <n v="0.22700000000000001"/>
    <n v="75"/>
    <n v="707.34199999999998"/>
    <x v="0"/>
    <s v="Photo"/>
    <n v="1.9470799999999999"/>
    <n v="13.677"/>
    <n v="15.009"/>
    <n v="19.998999999999999"/>
    <n v="200.37"/>
    <n v="90.001000000000005"/>
    <n v="497.16899999999998"/>
    <n v="4033.7689999999998"/>
    <n v="5002.8490000000002"/>
    <n v="4.9509999999999996"/>
    <n v="89.927000000000007"/>
    <n v="29.99"/>
    <x v="2"/>
    <n v="17.852"/>
    <x v="0"/>
    <x v="0"/>
    <n v="436"/>
    <n v="471.726"/>
    <n v="111.51900000000001"/>
    <x v="0"/>
    <s v="Etching"/>
    <x v="345"/>
    <n v="1489"/>
    <n v="3650"/>
    <n v="5722"/>
    <m/>
    <n v="71.293999999999997"/>
    <s v="Si"/>
    <n v="50.009"/>
    <n v="1.012"/>
    <x v="0"/>
    <x v="0"/>
    <n v="1.490109E+16"/>
    <n v="3.520983E+16"/>
    <n v="4.270336E+17"/>
    <n v="3.008829E+17"/>
    <n v="6.000021E+17"/>
    <n v="31795.543000000001"/>
    <n v="0.01"/>
    <n v="104.113"/>
    <n v="875"/>
    <n v="154"/>
    <n v="95"/>
    <x v="7"/>
    <s v="none"/>
    <n v="16.510318949999998"/>
    <x v="33"/>
  </r>
  <r>
    <n v="144"/>
    <x v="639"/>
    <s v="04-03-2019 ?? 9:04:30"/>
    <x v="8"/>
    <x v="3"/>
    <x v="2"/>
    <x v="0"/>
    <s v="dry"/>
    <n v="1191.2654075"/>
    <s v="O2"/>
    <n v="40.93"/>
    <n v="0.219"/>
    <n v="31"/>
    <n v="704.39700000000005"/>
    <x v="0"/>
    <s v="Photo"/>
    <n v="0.93194999999999995"/>
    <n v="17.166"/>
    <n v="14.872"/>
    <n v="20.001999999999999"/>
    <n v="200.47499999999999"/>
    <n v="90.001000000000005"/>
    <n v="500.44200000000001"/>
    <n v="3983.145"/>
    <n v="5095.3819999999996"/>
    <n v="5.0259999999999998"/>
    <n v="90.867999999999995"/>
    <n v="30"/>
    <x v="2"/>
    <n v="38.539000000000001"/>
    <x v="0"/>
    <x v="1"/>
    <n v="365"/>
    <n v="503.50400000000002"/>
    <n v="108.845"/>
    <x v="0"/>
    <s v="Etching"/>
    <x v="289"/>
    <n v="1487"/>
    <n v="3645"/>
    <n v="5713"/>
    <m/>
    <n v="71.606999999999999"/>
    <s v="Si"/>
    <n v="50.634"/>
    <n v="1.0389999999999999"/>
    <x v="0"/>
    <x v="0"/>
    <n v="1.119662E+16"/>
    <n v="1.535185E+17"/>
    <n v="6.686334E+17"/>
    <n v="2.995538E+17"/>
    <n v="5.999981E+17"/>
    <n v="31946.048999999999"/>
    <n v="0.01"/>
    <n v="101.047"/>
    <n v="884"/>
    <n v="153"/>
    <n v="96"/>
    <x v="8"/>
    <s v="none"/>
    <n v="17.44840525"/>
    <x v="33"/>
  </r>
  <r>
    <n v="158"/>
    <x v="640"/>
    <s v="06-03-2019 ?? 9:04:30"/>
    <x v="9"/>
    <x v="11"/>
    <x v="2"/>
    <x v="0"/>
    <s v="dry"/>
    <n v="871.88032535000002"/>
    <s v="O2"/>
    <n v="22.18"/>
    <n v="0.216"/>
    <n v="223"/>
    <n v="712.48400000000004"/>
    <x v="0"/>
    <s v="Photo"/>
    <n v="1.0020100000000001"/>
    <n v="16.849"/>
    <n v="14.967000000000001"/>
    <n v="19.998000000000001"/>
    <n v="198.87899999999999"/>
    <n v="90"/>
    <n v="498.87900000000002"/>
    <n v="3977.5709999999999"/>
    <n v="4971.9639999999999"/>
    <n v="4.97"/>
    <n v="91.144000000000005"/>
    <n v="30.004000000000001"/>
    <x v="2"/>
    <n v="29.577999999999999"/>
    <x v="0"/>
    <x v="0"/>
    <n v="436"/>
    <n v="550.899"/>
    <n v="108.35899999999999"/>
    <x v="0"/>
    <s v="Etching"/>
    <x v="346"/>
    <n v="1418"/>
    <n v="3634"/>
    <n v="5732"/>
    <m/>
    <n v="71.248000000000005"/>
    <s v="Si"/>
    <n v="51.152999999999999"/>
    <n v="1.0289999999999999"/>
    <x v="0"/>
    <x v="0"/>
    <n v="8872828000000000"/>
    <n v="7779193000000000"/>
    <n v="2.55163E+17"/>
    <n v="2.99707E+17"/>
    <n v="6.000015E+17"/>
    <n v="32202.697"/>
    <n v="0.01"/>
    <n v="102.883"/>
    <n v="917"/>
    <n v="154"/>
    <n v="15"/>
    <x v="9"/>
    <s v="none"/>
    <n v="15.57223265"/>
    <x v="33"/>
  </r>
  <r>
    <n v="176"/>
    <x v="641"/>
    <s v="08-03-2019 ?? 9:04:30"/>
    <x v="10"/>
    <x v="23"/>
    <x v="2"/>
    <x v="0"/>
    <s v="dry"/>
    <n v="871.39330332999998"/>
    <s v="O2"/>
    <n v="22.15"/>
    <n v="0.21"/>
    <n v="217"/>
    <n v="706.93"/>
    <x v="0"/>
    <s v="Photo"/>
    <n v="0.64198"/>
    <n v="16.405999999999999"/>
    <n v="14.939"/>
    <n v="20.001000000000001"/>
    <n v="202.08500000000001"/>
    <n v="89.998999999999995"/>
    <n v="502.08499999999998"/>
    <n v="4041.7020000000002"/>
    <n v="5052.1279999999997"/>
    <n v="5.0430000000000001"/>
    <n v="93.387"/>
    <n v="29.997"/>
    <x v="2"/>
    <n v="32.750999999999998"/>
    <x v="0"/>
    <x v="0"/>
    <n v="436"/>
    <n v="549.12599999999998"/>
    <n v="109.133"/>
    <x v="0"/>
    <s v="Etching"/>
    <x v="179"/>
    <n v="1408"/>
    <n v="3630"/>
    <n v="5717"/>
    <m/>
    <n v="70.692999999999998"/>
    <s v="Si"/>
    <n v="50.996000000000002"/>
    <n v="1.0249999999999999"/>
    <x v="0"/>
    <x v="0"/>
    <n v="7682070000000000"/>
    <n v="7.680674E+16"/>
    <n v="1616203000000000"/>
    <n v="2.984998E+17"/>
    <n v="5.999999E+17"/>
    <n v="32297.597000000002"/>
    <n v="0.01"/>
    <n v="102.491"/>
    <n v="923"/>
    <n v="154"/>
    <n v="45"/>
    <x v="10"/>
    <s v="none"/>
    <n v="14.821763600000001"/>
    <x v="33"/>
  </r>
  <r>
    <n v="194"/>
    <x v="642"/>
    <s v="17-02-2019 ?? 9:04:30"/>
    <x v="26"/>
    <x v="0"/>
    <x v="2"/>
    <x v="0"/>
    <s v="dry"/>
    <n v="871.46515999999997"/>
    <s v="O2"/>
    <n v="22.1"/>
    <n v="0.214"/>
    <n v="221"/>
    <n v="710.72699999999998"/>
    <x v="0"/>
    <s v="Photo"/>
    <n v="0.87883"/>
    <n v="16.655000000000001"/>
    <n v="14.823"/>
    <n v="20.004999999999999"/>
    <n v="202.059"/>
    <n v="90"/>
    <n v="502.05900000000003"/>
    <n v="4041.1840000000002"/>
    <n v="5051.4799999999996"/>
    <n v="5.0620000000000003"/>
    <n v="92.811999999999998"/>
    <n v="30.013000000000002"/>
    <x v="2"/>
    <n v="34.195999999999998"/>
    <x v="0"/>
    <x v="0"/>
    <n v="436"/>
    <n v="563.40099999999995"/>
    <n v="108.962"/>
    <x v="0"/>
    <s v="Etching"/>
    <x v="85"/>
    <n v="1382"/>
    <n v="3641"/>
    <n v="5726"/>
    <m/>
    <n v="71.072999999999993"/>
    <s v="Si"/>
    <n v="51.277000000000001"/>
    <n v="1.032"/>
    <x v="0"/>
    <x v="0"/>
    <n v="1.075647E+16"/>
    <n v="1.530867E+16"/>
    <n v="6889830000000000"/>
    <n v="3.014131E+17"/>
    <n v="5.999984E+17"/>
    <n v="32202.644"/>
    <n v="0.01"/>
    <n v="103.19199999999999"/>
    <n v="924"/>
    <n v="155"/>
    <n v="117"/>
    <x v="0"/>
    <s v="none"/>
    <n v="14.25891182"/>
    <x v="33"/>
  </r>
  <r>
    <n v="212"/>
    <x v="643"/>
    <s v="19-02-2019 ?? 9:04:30"/>
    <x v="27"/>
    <x v="7"/>
    <x v="2"/>
    <x v="0"/>
    <s v="dry"/>
    <n v="873.02545539000005"/>
    <s v="O2"/>
    <n v="22.24"/>
    <n v="0.21199999999999999"/>
    <n v="219"/>
    <n v="708.77800000000002"/>
    <x v="0"/>
    <s v="Photo"/>
    <n v="0.93335000000000001"/>
    <n v="17.286000000000001"/>
    <n v="14.938000000000001"/>
    <n v="20"/>
    <n v="204.578"/>
    <n v="90"/>
    <n v="504.57799999999997"/>
    <n v="4091.5650000000001"/>
    <n v="5114.4560000000001"/>
    <n v="5.12"/>
    <n v="93.826999999999998"/>
    <n v="30.001999999999999"/>
    <x v="2"/>
    <n v="55.018999999999998"/>
    <x v="0"/>
    <x v="1"/>
    <n v="405"/>
    <n v="507.61099999999999"/>
    <n v="110.25700000000001"/>
    <x v="0"/>
    <s v="Etching"/>
    <x v="110"/>
    <n v="1475"/>
    <n v="3652"/>
    <n v="5728"/>
    <m/>
    <n v="70.878"/>
    <s v="Si"/>
    <n v="52.119"/>
    <n v="1.0529999999999999"/>
    <x v="0"/>
    <x v="0"/>
    <n v="4543258000000000"/>
    <n v="2.167378E+16"/>
    <n v="1.423692E+16"/>
    <n v="3.011859E+17"/>
    <n v="6.00001E+17"/>
    <n v="32300.692999999999"/>
    <n v="0.01"/>
    <n v="105.29600000000001"/>
    <n v="917"/>
    <n v="158"/>
    <n v="225"/>
    <x v="1"/>
    <s v="[['Near-full']]"/>
    <n v="91.932457790000001"/>
    <x v="33"/>
  </r>
  <r>
    <n v="227"/>
    <x v="644"/>
    <s v="21-02-2019 ?? 9:04:30"/>
    <x v="13"/>
    <x v="8"/>
    <x v="2"/>
    <x v="0"/>
    <s v="dry"/>
    <n v="874.72944725000002"/>
    <s v="O2"/>
    <n v="22.44"/>
    <n v="0.223"/>
    <n v="230"/>
    <n v="719.49"/>
    <x v="0"/>
    <s v="Photo"/>
    <n v="1.1875800000000001"/>
    <n v="18.108000000000001"/>
    <n v="14.978999999999999"/>
    <n v="19.998000000000001"/>
    <n v="197.92500000000001"/>
    <n v="90"/>
    <n v="497.92500000000001"/>
    <n v="3958.498"/>
    <n v="4948.1229999999996"/>
    <n v="4.968"/>
    <n v="90.813000000000002"/>
    <n v="30.006"/>
    <x v="2"/>
    <n v="57.694000000000003"/>
    <x v="0"/>
    <x v="1"/>
    <n v="405"/>
    <n v="517.70399999999995"/>
    <n v="109.56"/>
    <x v="0"/>
    <s v="Etching"/>
    <x v="212"/>
    <n v="1366"/>
    <n v="3668"/>
    <n v="5750"/>
    <m/>
    <n v="71.948999999999998"/>
    <s v="Si"/>
    <n v="51.896999999999998"/>
    <n v="1.0469999999999999"/>
    <x v="0"/>
    <x v="0"/>
    <n v="8998365000000000"/>
    <n v="1284093000000000"/>
    <n v="1.842116E+17"/>
    <n v="2.992737E+17"/>
    <n v="5.999989E+17"/>
    <n v="32043.585999999999"/>
    <n v="0.01"/>
    <n v="104.742"/>
    <n v="865"/>
    <n v="157"/>
    <n v="165"/>
    <x v="2"/>
    <s v="none"/>
    <n v="21.763602250000002"/>
    <x v="33"/>
  </r>
  <r>
    <n v="243"/>
    <x v="645"/>
    <s v="23-02-2019 ?? 9:04:30"/>
    <x v="14"/>
    <x v="2"/>
    <x v="2"/>
    <x v="0"/>
    <s v="wet"/>
    <n v="1269.7671754"/>
    <s v="H2O"/>
    <n v="45.08"/>
    <n v="0.218"/>
    <n v="25"/>
    <n v="717.23199999999997"/>
    <x v="0"/>
    <s v="Photo"/>
    <n v="1.2371399999999999"/>
    <n v="19.411000000000001"/>
    <n v="15.02"/>
    <n v="20.001000000000001"/>
    <n v="198.22399999999999"/>
    <n v="90"/>
    <n v="498.22399999999999"/>
    <n v="3964.4789999999998"/>
    <n v="4955.598"/>
    <n v="4.9640000000000004"/>
    <n v="90.308999999999997"/>
    <n v="30.004000000000001"/>
    <x v="2"/>
    <n v="60.923999999999999"/>
    <x v="0"/>
    <x v="1"/>
    <n v="405"/>
    <n v="521.375"/>
    <n v="107.676"/>
    <x v="0"/>
    <s v="Etching"/>
    <x v="347"/>
    <n v="1329"/>
    <n v="3645"/>
    <n v="5732"/>
    <m/>
    <n v="71.722999999999999"/>
    <s v="Si"/>
    <n v="51.143000000000001"/>
    <n v="1.0289999999999999"/>
    <x v="0"/>
    <x v="0"/>
    <n v="2159339000000000"/>
    <n v="1.258558E+16"/>
    <n v="1.587226E+16"/>
    <n v="2.98542E+17"/>
    <n v="5.999997E+17"/>
    <n v="32552.824000000001"/>
    <n v="0.01"/>
    <n v="102.858"/>
    <n v="902"/>
    <n v="154"/>
    <n v="51"/>
    <x v="3"/>
    <s v="none"/>
    <n v="16.322701689999999"/>
    <x v="33"/>
  </r>
  <r>
    <n v="261"/>
    <x v="646"/>
    <s v="25-02-2019 ?? 9:04:30"/>
    <x v="15"/>
    <x v="9"/>
    <x v="2"/>
    <x v="0"/>
    <s v="wet"/>
    <n v="1275.1114032"/>
    <s v="H2O"/>
    <n v="44.57"/>
    <n v="0.217"/>
    <n v="24"/>
    <n v="715.25599999999997"/>
    <x v="0"/>
    <s v="Photo"/>
    <n v="1.0325800000000001"/>
    <n v="15.295999999999999"/>
    <n v="15.002000000000001"/>
    <n v="19.998999999999999"/>
    <n v="198.857"/>
    <n v="90.001000000000005"/>
    <n v="498.85700000000003"/>
    <n v="3977.14"/>
    <n v="4971.4250000000002"/>
    <n v="5.0119999999999996"/>
    <n v="92.299000000000007"/>
    <n v="30.007999999999999"/>
    <x v="2"/>
    <n v="23.805"/>
    <x v="0"/>
    <x v="2"/>
    <n v="365"/>
    <n v="468.90800000000002"/>
    <n v="104.88200000000001"/>
    <x v="0"/>
    <s v="Etching"/>
    <x v="348"/>
    <n v="1345"/>
    <n v="3639"/>
    <n v="5700"/>
    <m/>
    <n v="71.525999999999996"/>
    <s v="Si"/>
    <n v="50.296999999999997"/>
    <n v="1.0069999999999999"/>
    <x v="0"/>
    <x v="0"/>
    <n v="1.07873E+16"/>
    <n v="3.921617E+16"/>
    <n v="6.264095E+16"/>
    <n v="2.989257E+17"/>
    <n v="5.999994E+17"/>
    <n v="32688.659"/>
    <n v="0.01"/>
    <n v="100.742"/>
    <n v="903"/>
    <n v="151"/>
    <n v="15"/>
    <x v="4"/>
    <s v="none"/>
    <n v="14.25891182"/>
    <x v="33"/>
  </r>
  <r>
    <n v="278"/>
    <x v="647"/>
    <s v="27-02-2019 ?? 9:04:30"/>
    <x v="16"/>
    <x v="22"/>
    <x v="2"/>
    <x v="0"/>
    <s v="wet"/>
    <n v="1268.7248215"/>
    <s v="H2O"/>
    <n v="44.63"/>
    <n v="0.21"/>
    <n v="17"/>
    <n v="710.77"/>
    <x v="0"/>
    <s v="Photo"/>
    <n v="0.44751999999999997"/>
    <n v="20.643000000000001"/>
    <n v="14.999000000000001"/>
    <n v="20.004999999999999"/>
    <n v="203.22800000000001"/>
    <n v="90"/>
    <n v="503.22800000000001"/>
    <n v="4064.5610000000001"/>
    <n v="5080.701"/>
    <n v="5.08"/>
    <n v="93.317999999999998"/>
    <n v="29.998000000000001"/>
    <x v="2"/>
    <n v="33.561"/>
    <x v="0"/>
    <x v="2"/>
    <n v="365"/>
    <n v="480.39"/>
    <n v="105.961"/>
    <x v="0"/>
    <s v="Etching"/>
    <x v="255"/>
    <n v="1446"/>
    <n v="3638"/>
    <n v="5684"/>
    <m/>
    <n v="71.076999999999998"/>
    <s v="Si"/>
    <n v="50.472999999999999"/>
    <n v="1.012"/>
    <x v="0"/>
    <x v="0"/>
    <n v="3489303000000000"/>
    <n v="262614400000000"/>
    <n v="1242807000000"/>
    <n v="3.006907E+17"/>
    <n v="5.999991E+17"/>
    <n v="32037.587"/>
    <n v="0.01"/>
    <n v="101.18300000000001"/>
    <n v="908"/>
    <n v="152"/>
    <n v="48"/>
    <x v="5"/>
    <s v="none"/>
    <n v="15.947467169999999"/>
    <x v="33"/>
  </r>
  <r>
    <n v="18"/>
    <x v="648"/>
    <s v="18-02-2019 ?? 9:04:30"/>
    <x v="17"/>
    <x v="15"/>
    <x v="2"/>
    <x v="0"/>
    <s v="dry"/>
    <n v="984.80973869000002"/>
    <s v="H2O"/>
    <n v="35.14"/>
    <n v="0.21"/>
    <n v="125"/>
    <n v="699.61"/>
    <x v="0"/>
    <s v="Photo"/>
    <n v="1.08216"/>
    <n v="14.202"/>
    <n v="15.039"/>
    <n v="20.003"/>
    <n v="195.62"/>
    <n v="90.001000000000005"/>
    <n v="502.024"/>
    <n v="4061.1689999999999"/>
    <n v="4970.8580000000002"/>
    <n v="4.9939999999999998"/>
    <n v="91.180999999999997"/>
    <n v="30.004000000000001"/>
    <x v="2"/>
    <n v="51.079000000000001"/>
    <x v="0"/>
    <x v="0"/>
    <n v="365"/>
    <n v="540.77200000000005"/>
    <n v="108.06699999999999"/>
    <x v="1"/>
    <s v="Etching"/>
    <x v="338"/>
    <n v="1474"/>
    <n v="3646"/>
    <n v="5737"/>
    <m/>
    <n v="70.757999999999996"/>
    <s v="Si"/>
    <n v="51.795999999999999"/>
    <n v="1.008"/>
    <x v="1"/>
    <x v="0"/>
    <n v="6156502000000000"/>
    <n v="1.622314E+17"/>
    <n v="5.928143E+17"/>
    <n v="3.011139E+17"/>
    <n v="6.000005E+17"/>
    <n v="32378.317999999999"/>
    <n v="0.01"/>
    <n v="104.608"/>
    <n v="900"/>
    <n v="150"/>
    <n v="62"/>
    <x v="11"/>
    <s v="none"/>
    <m/>
    <x v="34"/>
  </r>
  <r>
    <n v="34"/>
    <x v="649"/>
    <s v="20-02-2019 ?? 9:04:30"/>
    <x v="18"/>
    <x v="16"/>
    <x v="2"/>
    <x v="0"/>
    <s v="wet"/>
    <n v="1119.8186963999999"/>
    <s v="O2"/>
    <n v="38.17"/>
    <n v="0.20799999999999999"/>
    <n v="44"/>
    <n v="706.89800000000002"/>
    <x v="0"/>
    <s v="Photo"/>
    <n v="1.78345"/>
    <n v="16.716000000000001"/>
    <n v="14.958"/>
    <n v="19.991"/>
    <n v="197.50899999999999"/>
    <n v="90.001000000000005"/>
    <n v="500.36500000000001"/>
    <n v="4057.42"/>
    <n v="5067.6409999999996"/>
    <n v="5.0469999999999997"/>
    <n v="91.811000000000007"/>
    <n v="30.004999999999999"/>
    <x v="2"/>
    <n v="46.067"/>
    <x v="0"/>
    <x v="2"/>
    <n v="436"/>
    <n v="493.601"/>
    <n v="107.349"/>
    <x v="1"/>
    <s v="Etching"/>
    <x v="22"/>
    <n v="1615"/>
    <n v="3665"/>
    <n v="5719"/>
    <m/>
    <n v="71.590999999999994"/>
    <s v="Si"/>
    <n v="50.612000000000002"/>
    <n v="1.044"/>
    <x v="1"/>
    <x v="0"/>
    <n v="1.692967E+16"/>
    <n v="-2.37523E+16"/>
    <n v="9.235683E+17"/>
    <n v="3.020301E+17"/>
    <n v="5.99999E+17"/>
    <n v="32179.173999999999"/>
    <n v="0.01"/>
    <n v="103.426"/>
    <n v="890"/>
    <n v="158"/>
    <n v="140"/>
    <x v="12"/>
    <s v="none"/>
    <m/>
    <x v="34"/>
  </r>
  <r>
    <n v="52"/>
    <x v="650"/>
    <s v="22-02-2019 ?? 9:04:30"/>
    <x v="19"/>
    <x v="4"/>
    <x v="2"/>
    <x v="0"/>
    <s v="dry"/>
    <n v="1105.7540205"/>
    <s v="O2"/>
    <n v="42.17"/>
    <n v="0.21"/>
    <n v="98"/>
    <n v="723.87199999999996"/>
    <x v="0"/>
    <s v="Photo"/>
    <n v="1.6126199999999999"/>
    <n v="15.707000000000001"/>
    <n v="15.108000000000001"/>
    <n v="19.989999999999998"/>
    <n v="202.23599999999999"/>
    <n v="90"/>
    <n v="502.46199999999999"/>
    <n v="4031.279"/>
    <n v="4989.0379999999996"/>
    <n v="4.9269999999999996"/>
    <n v="92.614000000000004"/>
    <n v="29.981999999999999"/>
    <x v="2"/>
    <n v="45.88"/>
    <x v="0"/>
    <x v="0"/>
    <n v="436"/>
    <n v="483.27699999999999"/>
    <n v="108.27500000000001"/>
    <x v="1"/>
    <s v="Etching"/>
    <x v="210"/>
    <n v="1470"/>
    <n v="3659"/>
    <n v="5714"/>
    <m/>
    <n v="70.400999999999996"/>
    <s v="Si"/>
    <n v="51.137999999999998"/>
    <n v="1.0109999999999999"/>
    <x v="1"/>
    <x v="0"/>
    <n v="7621903000000000"/>
    <n v="1.169972E+17"/>
    <n v="9.123979E+17"/>
    <n v="2.978937E+17"/>
    <n v="5.999983E+17"/>
    <n v="33254.92"/>
    <n v="0.01"/>
    <n v="104.377"/>
    <n v="909"/>
    <n v="156"/>
    <n v="70"/>
    <x v="13"/>
    <s v="none"/>
    <n v="16.510318949999998"/>
    <x v="34"/>
  </r>
  <r>
    <n v="69"/>
    <x v="651"/>
    <s v="24-02-2019 ?? 9:04:30"/>
    <x v="20"/>
    <x v="5"/>
    <x v="2"/>
    <x v="0"/>
    <s v="dry"/>
    <n v="1124.7437674"/>
    <s v="O2"/>
    <n v="29"/>
    <n v="0.216"/>
    <n v="123"/>
    <n v="693.27"/>
    <x v="0"/>
    <s v="Photo"/>
    <n v="1.1906000000000001"/>
    <n v="16.184999999999999"/>
    <n v="15.003"/>
    <n v="19.995999999999999"/>
    <n v="197.23599999999999"/>
    <n v="90"/>
    <n v="498.68299999999999"/>
    <n v="4054.51"/>
    <n v="5040.1109999999999"/>
    <n v="5.0940000000000003"/>
    <n v="94.209000000000003"/>
    <n v="30.006"/>
    <x v="2"/>
    <n v="32.637999999999998"/>
    <x v="0"/>
    <x v="1"/>
    <n v="365"/>
    <n v="502.91899999999998"/>
    <n v="107.97499999999999"/>
    <x v="1"/>
    <s v="Etching"/>
    <x v="86"/>
    <n v="1549"/>
    <n v="3662"/>
    <n v="5712"/>
    <m/>
    <n v="72.486999999999995"/>
    <s v="Si"/>
    <n v="50.941000000000003"/>
    <n v="1.02"/>
    <x v="1"/>
    <x v="0"/>
    <n v="1.132983E+16"/>
    <n v="4.059623E+16"/>
    <n v="8.226191E+17"/>
    <n v="3.013116E+17"/>
    <n v="5.999979E+17"/>
    <n v="31298.499"/>
    <n v="0.01"/>
    <n v="101.301"/>
    <n v="894"/>
    <n v="157"/>
    <n v="53"/>
    <x v="14"/>
    <s v="none"/>
    <n v="21.388367729999999"/>
    <x v="34"/>
  </r>
  <r>
    <n v="86"/>
    <x v="652"/>
    <s v="26-02-2019 ?? 9:04:30"/>
    <x v="21"/>
    <x v="14"/>
    <x v="2"/>
    <x v="0"/>
    <s v="dry"/>
    <n v="1154.7814882"/>
    <s v="H2O"/>
    <n v="39.57"/>
    <n v="0.21299999999999999"/>
    <n v="98"/>
    <n v="706.09900000000005"/>
    <x v="0"/>
    <s v="Photo"/>
    <n v="0.89536000000000004"/>
    <n v="13.702"/>
    <n v="14.88"/>
    <n v="20.001999999999999"/>
    <n v="191.209"/>
    <n v="90.001000000000005"/>
    <n v="499.36399999999998"/>
    <n v="3991.1280000000002"/>
    <n v="4966.6400000000003"/>
    <n v="4.9459999999999997"/>
    <n v="92.468999999999994"/>
    <n v="30.001999999999999"/>
    <x v="2"/>
    <n v="26.431999999999999"/>
    <x v="0"/>
    <x v="2"/>
    <n v="436"/>
    <n v="509.74900000000002"/>
    <n v="107.158"/>
    <x v="1"/>
    <s v="Etching"/>
    <x v="189"/>
    <n v="1497"/>
    <n v="3676"/>
    <n v="5745"/>
    <m/>
    <n v="70.731999999999999"/>
    <s v="Si"/>
    <n v="50.267000000000003"/>
    <n v="1.0329999999999999"/>
    <x v="1"/>
    <x v="0"/>
    <n v="1.183168E+16"/>
    <n v="1.182958E+17"/>
    <n v="6.363151E+17"/>
    <n v="3.001285E+17"/>
    <n v="5.999976E+17"/>
    <n v="32163.791000000001"/>
    <n v="0.01"/>
    <n v="100.24"/>
    <n v="908"/>
    <n v="158"/>
    <n v="97"/>
    <x v="15"/>
    <s v="none"/>
    <n v="10.881801129999999"/>
    <x v="34"/>
  </r>
  <r>
    <n v="103"/>
    <x v="653"/>
    <s v="27-02-2019 ?? 9:04:30"/>
    <x v="5"/>
    <x v="21"/>
    <x v="2"/>
    <x v="0"/>
    <s v="dry"/>
    <n v="1076.6051267"/>
    <s v="O2"/>
    <n v="35.409999999999997"/>
    <n v="0.216"/>
    <n v="132"/>
    <n v="710.09500000000003"/>
    <x v="0"/>
    <s v="Photo"/>
    <n v="1.2946800000000001"/>
    <n v="15.967000000000001"/>
    <n v="15.055"/>
    <n v="19.995000000000001"/>
    <n v="199.66900000000001"/>
    <n v="90"/>
    <n v="499.08600000000001"/>
    <n v="4127.6819999999998"/>
    <n v="4946.5709999999999"/>
    <n v="5.0229999999999997"/>
    <n v="93.62"/>
    <n v="29.995000000000001"/>
    <x v="2"/>
    <n v="40.82"/>
    <x v="0"/>
    <x v="1"/>
    <n v="436"/>
    <n v="513.11500000000001"/>
    <n v="107.708"/>
    <x v="1"/>
    <s v="Etching"/>
    <x v="110"/>
    <n v="1454"/>
    <n v="3645"/>
    <n v="5721"/>
    <m/>
    <n v="72.56"/>
    <s v="Si"/>
    <n v="51.145000000000003"/>
    <n v="1.0169999999999999"/>
    <x v="1"/>
    <x v="0"/>
    <n v="1.105377E+16"/>
    <n v="1.321979E+17"/>
    <n v="6.293645E+17"/>
    <n v="3.014156E+17"/>
    <n v="6.000012E+17"/>
    <n v="33675.550999999999"/>
    <n v="0.01"/>
    <n v="103.056"/>
    <n v="911"/>
    <n v="157"/>
    <n v="118"/>
    <x v="5"/>
    <s v="none"/>
    <n v="15.38461538"/>
    <x v="34"/>
  </r>
  <r>
    <n v="119"/>
    <x v="654"/>
    <s v="01-03-2019 ?? 9:04:30"/>
    <x v="6"/>
    <x v="1"/>
    <x v="2"/>
    <x v="0"/>
    <s v="dry"/>
    <n v="1149.0449285"/>
    <s v="O2"/>
    <n v="35.42"/>
    <n v="0.20499999999999999"/>
    <n v="113"/>
    <n v="702.47500000000002"/>
    <x v="0"/>
    <s v="Photo"/>
    <n v="1.5879000000000001"/>
    <n v="15.616"/>
    <n v="15.09"/>
    <n v="19.994"/>
    <n v="203.98699999999999"/>
    <n v="90.001000000000005"/>
    <n v="497.83800000000002"/>
    <n v="4015.4810000000002"/>
    <n v="4993.4989999999998"/>
    <n v="4.9870000000000001"/>
    <n v="93.328000000000003"/>
    <n v="30.001999999999999"/>
    <x v="2"/>
    <n v="58.433999999999997"/>
    <x v="0"/>
    <x v="1"/>
    <n v="436"/>
    <n v="492.517"/>
    <n v="108.301"/>
    <x v="1"/>
    <s v="Etching"/>
    <x v="288"/>
    <n v="1616"/>
    <n v="3683"/>
    <n v="5709"/>
    <m/>
    <n v="71.316000000000003"/>
    <s v="Si"/>
    <n v="51.256999999999998"/>
    <n v="1.026"/>
    <x v="1"/>
    <x v="0"/>
    <n v="1.190138E+16"/>
    <n v="8.608349E+16"/>
    <n v="5.080817E+17"/>
    <n v="2.99005E+17"/>
    <n v="5.999981E+17"/>
    <n v="31765.566999999999"/>
    <n v="0.01"/>
    <n v="102.20699999999999"/>
    <n v="878"/>
    <n v="156"/>
    <n v="177"/>
    <x v="6"/>
    <s v="none"/>
    <n v="21.388367729999999"/>
    <x v="34"/>
  </r>
  <r>
    <n v="135"/>
    <x v="655"/>
    <s v="03-03-2019 ?? 9:04:30"/>
    <x v="23"/>
    <x v="26"/>
    <x v="2"/>
    <x v="0"/>
    <s v="wet"/>
    <n v="1035.8374174"/>
    <s v="H2O"/>
    <n v="32.409999999999997"/>
    <n v="0.218"/>
    <n v="112"/>
    <n v="719.15499999999997"/>
    <x v="0"/>
    <s v="Photo"/>
    <n v="1.2342500000000001"/>
    <n v="15.675000000000001"/>
    <n v="14.976000000000001"/>
    <n v="19.994"/>
    <n v="202.786"/>
    <n v="90.001000000000005"/>
    <n v="503.04500000000002"/>
    <n v="4095.857"/>
    <n v="4958.6509999999998"/>
    <n v="4.9050000000000002"/>
    <n v="92.046999999999997"/>
    <n v="30.001000000000001"/>
    <x v="2"/>
    <n v="45.387"/>
    <x v="0"/>
    <x v="1"/>
    <n v="405"/>
    <n v="540.04200000000003"/>
    <n v="107.83799999999999"/>
    <x v="1"/>
    <s v="Etching"/>
    <x v="62"/>
    <n v="1573"/>
    <n v="3631"/>
    <n v="5718"/>
    <m/>
    <n v="71.778999999999996"/>
    <s v="Si"/>
    <n v="51.067"/>
    <n v="1.0149999999999999"/>
    <x v="1"/>
    <x v="0"/>
    <n v="1.152554E+16"/>
    <n v="9.129872E+16"/>
    <n v="4.820917E+17"/>
    <n v="3.033582E+17"/>
    <n v="6.000011E+17"/>
    <n v="31497.31"/>
    <n v="0.01"/>
    <n v="105.04300000000001"/>
    <n v="906"/>
    <n v="152"/>
    <n v="88"/>
    <x v="17"/>
    <s v="none"/>
    <n v="15.75984991"/>
    <x v="34"/>
  </r>
  <r>
    <n v="151"/>
    <x v="656"/>
    <s v="05-03-2019 ?? 9:04:30"/>
    <x v="24"/>
    <x v="10"/>
    <x v="2"/>
    <x v="0"/>
    <s v="wet"/>
    <n v="1027.895912"/>
    <s v="H2O"/>
    <n v="30.74"/>
    <n v="0.20799999999999999"/>
    <n v="156"/>
    <n v="702.48"/>
    <x v="0"/>
    <s v="Photo"/>
    <n v="0.98146999999999995"/>
    <n v="15.422000000000001"/>
    <n v="15.087"/>
    <n v="19.994"/>
    <n v="194.46199999999999"/>
    <n v="90"/>
    <n v="501.97899999999998"/>
    <n v="4080.694"/>
    <n v="4984.8140000000003"/>
    <n v="5.0419999999999998"/>
    <n v="90.394999999999996"/>
    <n v="30.004000000000001"/>
    <x v="2"/>
    <n v="50.011000000000003"/>
    <x v="0"/>
    <x v="0"/>
    <n v="436"/>
    <n v="543.38800000000003"/>
    <n v="107.633"/>
    <x v="1"/>
    <s v="Etching"/>
    <x v="108"/>
    <n v="1495"/>
    <n v="3646"/>
    <n v="5708"/>
    <m/>
    <n v="71.554000000000002"/>
    <s v="Si"/>
    <n v="50.636000000000003"/>
    <n v="1.0409999999999999"/>
    <x v="1"/>
    <x v="0"/>
    <n v="1.035467E+16"/>
    <n v="7.781828E+16"/>
    <n v="8.90402E+17"/>
    <n v="2.991855E+17"/>
    <n v="5.999989E+17"/>
    <n v="32210.027999999998"/>
    <n v="0.01"/>
    <n v="104.871"/>
    <n v="924"/>
    <n v="157"/>
    <n v="72"/>
    <x v="18"/>
    <s v="none"/>
    <n v="12.57035647"/>
    <x v="34"/>
  </r>
  <r>
    <n v="167"/>
    <x v="657"/>
    <s v="07-03-2019 ?? 9:04:30"/>
    <x v="25"/>
    <x v="5"/>
    <x v="2"/>
    <x v="0"/>
    <s v="dry"/>
    <n v="872.37282302999995"/>
    <s v="O2"/>
    <n v="22.09"/>
    <n v="0.22"/>
    <n v="227"/>
    <n v="716.07899999999995"/>
    <x v="0"/>
    <s v="Photo"/>
    <n v="0.89417999999999997"/>
    <n v="16.809999999999999"/>
    <n v="14.916"/>
    <n v="19.998000000000001"/>
    <n v="201.57400000000001"/>
    <n v="90.001000000000005"/>
    <n v="501.57400000000001"/>
    <n v="4031.4839999999999"/>
    <n v="5039.3549999999996"/>
    <n v="5.024"/>
    <n v="91.671999999999997"/>
    <n v="30.010999999999999"/>
    <x v="2"/>
    <n v="38.145000000000003"/>
    <x v="0"/>
    <x v="0"/>
    <n v="436"/>
    <n v="557.19799999999998"/>
    <n v="109.67100000000001"/>
    <x v="1"/>
    <s v="Etching"/>
    <x v="9"/>
    <n v="1428"/>
    <n v="3640"/>
    <n v="5721"/>
    <m/>
    <n v="71.608000000000004"/>
    <s v="Si"/>
    <n v="52.369"/>
    <n v="1.0589999999999999"/>
    <x v="1"/>
    <x v="0"/>
    <n v="1.980424E+16"/>
    <n v="1.169853E+17"/>
    <n v="5.281655E+16"/>
    <n v="2.992995E+17"/>
    <n v="5.999991E+17"/>
    <n v="32201.147000000001"/>
    <n v="0.01"/>
    <n v="105.922"/>
    <n v="921"/>
    <n v="159"/>
    <n v="48"/>
    <x v="19"/>
    <s v="none"/>
    <n v="13.8836773"/>
    <x v="34"/>
  </r>
  <r>
    <n v="185"/>
    <x v="658"/>
    <s v="17-02-2019 ?? 9:04:30"/>
    <x v="26"/>
    <x v="6"/>
    <x v="2"/>
    <x v="0"/>
    <s v="dry"/>
    <n v="871.89002411000001"/>
    <s v="O2"/>
    <n v="22.17"/>
    <n v="0.219"/>
    <n v="226"/>
    <n v="716.02599999999995"/>
    <x v="0"/>
    <s v="Photo"/>
    <n v="0.93291999999999997"/>
    <n v="16.673999999999999"/>
    <n v="14.907999999999999"/>
    <n v="19.998000000000001"/>
    <n v="204.23400000000001"/>
    <n v="90"/>
    <n v="504.23399999999998"/>
    <n v="4084.68"/>
    <n v="5105.8500000000004"/>
    <n v="5.1159999999999997"/>
    <n v="93.644999999999996"/>
    <n v="30.001000000000001"/>
    <x v="2"/>
    <n v="37.494"/>
    <x v="0"/>
    <x v="0"/>
    <n v="436"/>
    <n v="541.91099999999994"/>
    <n v="109.92400000000001"/>
    <x v="1"/>
    <s v="Etching"/>
    <x v="349"/>
    <n v="1406"/>
    <n v="3643"/>
    <n v="5703"/>
    <m/>
    <n v="71.602999999999994"/>
    <s v="Si"/>
    <n v="52.198999999999998"/>
    <n v="1.0549999999999999"/>
    <x v="1"/>
    <x v="0"/>
    <n v="1.308904E+16"/>
    <n v="1.300819E+17"/>
    <n v="6.302677E+17"/>
    <n v="3.012086E+17"/>
    <n v="5.999987E+17"/>
    <n v="32301.804"/>
    <n v="0.01"/>
    <n v="105.498"/>
    <n v="933"/>
    <n v="158"/>
    <n v="111"/>
    <x v="0"/>
    <s v="none"/>
    <n v="23.639774859999999"/>
    <x v="34"/>
  </r>
  <r>
    <n v="203"/>
    <x v="659"/>
    <s v="18-02-2019 ?? 9:04:30"/>
    <x v="11"/>
    <x v="12"/>
    <x v="2"/>
    <x v="0"/>
    <s v="dry"/>
    <n v="871.90665252999997"/>
    <s v="O2"/>
    <n v="22.14"/>
    <n v="0.217"/>
    <n v="224"/>
    <n v="713.75800000000004"/>
    <x v="0"/>
    <s v="Photo"/>
    <n v="0.78422000000000003"/>
    <n v="16.238"/>
    <n v="15.045999999999999"/>
    <n v="20.003"/>
    <n v="200.584"/>
    <n v="89.998999999999995"/>
    <n v="500.584"/>
    <n v="4011.6869999999999"/>
    <n v="5014.6090000000004"/>
    <n v="5.016"/>
    <n v="91.492999999999995"/>
    <n v="29.995999999999999"/>
    <x v="2"/>
    <n v="29.001999999999999"/>
    <x v="0"/>
    <x v="0"/>
    <n v="436"/>
    <n v="553.44100000000003"/>
    <n v="107.886"/>
    <x v="1"/>
    <s v="Etching"/>
    <x v="132"/>
    <n v="1464"/>
    <n v="3640"/>
    <n v="5708"/>
    <m/>
    <n v="71.376000000000005"/>
    <s v="Si"/>
    <n v="51.174999999999997"/>
    <n v="1.0289999999999999"/>
    <x v="1"/>
    <x v="0"/>
    <n v="2.028336E+16"/>
    <n v="1.447255E+17"/>
    <n v="7.186331E+17"/>
    <n v="3.004878E+17"/>
    <n v="6.000003E+17"/>
    <n v="32498.772000000001"/>
    <n v="0.01"/>
    <n v="102.93899999999999"/>
    <n v="925"/>
    <n v="154"/>
    <n v="72"/>
    <x v="11"/>
    <s v="none"/>
    <n v="23.827392119999999"/>
    <x v="34"/>
  </r>
  <r>
    <n v="218"/>
    <x v="660"/>
    <s v="20-02-2019 ?? 9:04:30"/>
    <x v="12"/>
    <x v="8"/>
    <x v="2"/>
    <x v="0"/>
    <s v="dry"/>
    <n v="871.63669745000004"/>
    <s v="O2"/>
    <n v="22.16"/>
    <n v="0.21299999999999999"/>
    <n v="220"/>
    <n v="709.53899999999999"/>
    <x v="0"/>
    <s v="Photo"/>
    <n v="0.72675000000000001"/>
    <n v="17.050999999999998"/>
    <n v="15.032"/>
    <n v="20.001999999999999"/>
    <n v="202.28"/>
    <n v="90"/>
    <n v="502.28"/>
    <n v="4045.605"/>
    <n v="5057.0060000000003"/>
    <n v="5.0650000000000004"/>
    <n v="92.611000000000004"/>
    <n v="29.998999999999999"/>
    <x v="2"/>
    <n v="55.576000000000001"/>
    <x v="0"/>
    <x v="1"/>
    <n v="405"/>
    <n v="511.26400000000001"/>
    <n v="109.011"/>
    <x v="1"/>
    <s v="Etching"/>
    <x v="73"/>
    <n v="1450"/>
    <n v="3641"/>
    <n v="5684"/>
    <m/>
    <n v="70.953999999999994"/>
    <s v="Si"/>
    <n v="51.613"/>
    <n v="1.04"/>
    <x v="1"/>
    <x v="0"/>
    <n v="1.520416E+16"/>
    <n v="7.29929E+16"/>
    <n v="1.691752E+17"/>
    <n v="2.999249E+17"/>
    <n v="6.000004E+17"/>
    <n v="32297.616000000002"/>
    <n v="0.01"/>
    <n v="104.032"/>
    <n v="909"/>
    <n v="156"/>
    <n v="93"/>
    <x v="12"/>
    <s v="none"/>
    <n v="22.138836770000001"/>
    <x v="34"/>
  </r>
  <r>
    <n v="235"/>
    <x v="661"/>
    <s v="22-02-2019 ?? 9:04:30"/>
    <x v="28"/>
    <x v="19"/>
    <x v="2"/>
    <x v="0"/>
    <s v="wet"/>
    <n v="1275.4558784999999"/>
    <s v="H2O"/>
    <n v="44.99"/>
    <n v="0.224"/>
    <n v="31"/>
    <n v="718.57899999999995"/>
    <x v="0"/>
    <s v="Photo"/>
    <n v="0.83879000000000004"/>
    <n v="11.711"/>
    <n v="15.041"/>
    <n v="20.003"/>
    <n v="201.40299999999999"/>
    <n v="90.001999999999995"/>
    <n v="501.40300000000002"/>
    <n v="4028.0540000000001"/>
    <n v="5035.067"/>
    <n v="5.0350000000000001"/>
    <n v="91.811999999999998"/>
    <n v="30.001999999999999"/>
    <x v="2"/>
    <n v="59.031999999999996"/>
    <x v="0"/>
    <x v="1"/>
    <n v="405"/>
    <n v="516.20399999999995"/>
    <n v="110.43600000000001"/>
    <x v="1"/>
    <s v="Etching"/>
    <x v="205"/>
    <n v="1449"/>
    <n v="3668"/>
    <n v="5725"/>
    <m/>
    <n v="71.858000000000004"/>
    <s v="Si"/>
    <n v="52.404000000000003"/>
    <n v="1.06"/>
    <x v="1"/>
    <x v="0"/>
    <n v="1.982968E+16"/>
    <n v="1.047319E+16"/>
    <n v="4.000187E+17"/>
    <n v="2.998699E+17"/>
    <n v="5.999996E+17"/>
    <n v="32470.955999999998"/>
    <n v="0.01"/>
    <n v="106.01"/>
    <n v="860"/>
    <n v="159"/>
    <n v="159"/>
    <x v="13"/>
    <s v="none"/>
    <n v="16.135084429999999"/>
    <x v="34"/>
  </r>
  <r>
    <n v="252"/>
    <x v="662"/>
    <s v="24-02-2019 ?? 9:04:30"/>
    <x v="29"/>
    <x v="3"/>
    <x v="2"/>
    <x v="0"/>
    <s v="wet"/>
    <n v="1274.8036514999999"/>
    <s v="H2O"/>
    <n v="45.24"/>
    <n v="0.22600000000000001"/>
    <n v="33"/>
    <n v="722.68299999999999"/>
    <x v="0"/>
    <s v="Photo"/>
    <n v="1.2194199999999999"/>
    <n v="12.698"/>
    <n v="15.012"/>
    <n v="20.001000000000001"/>
    <n v="197.95"/>
    <n v="90.001000000000005"/>
    <n v="497.95"/>
    <n v="3958.9940000000001"/>
    <n v="4948.7430000000004"/>
    <n v="4.9509999999999996"/>
    <n v="90.028000000000006"/>
    <n v="30"/>
    <x v="2"/>
    <n v="38.534999999999997"/>
    <x v="0"/>
    <x v="2"/>
    <n v="365"/>
    <n v="466.09100000000001"/>
    <n v="108.45"/>
    <x v="1"/>
    <s v="Etching"/>
    <x v="350"/>
    <n v="1423"/>
    <n v="3656"/>
    <n v="5724"/>
    <m/>
    <n v="72.268000000000001"/>
    <s v="Si"/>
    <n v="51.404000000000003"/>
    <n v="1.0349999999999999"/>
    <x v="1"/>
    <x v="0"/>
    <n v="1.668517E+16"/>
    <n v="1.308587E+17"/>
    <n v="2414846000000000"/>
    <n v="2.994405E+17"/>
    <n v="6.000003E+17"/>
    <n v="32451.735000000001"/>
    <n v="0.01"/>
    <n v="103.511"/>
    <n v="893"/>
    <n v="155"/>
    <n v="81"/>
    <x v="14"/>
    <s v="none"/>
    <n v="19.887429640000001"/>
    <x v="34"/>
  </r>
  <r>
    <n v="269"/>
    <x v="663"/>
    <s v="26-02-2019 ?? 9:04:30"/>
    <x v="30"/>
    <x v="4"/>
    <x v="2"/>
    <x v="0"/>
    <s v="wet"/>
    <n v="1268.3700627000001"/>
    <s v="H2O"/>
    <n v="44.55"/>
    <n v="0.215"/>
    <n v="22"/>
    <n v="713.33399999999995"/>
    <x v="0"/>
    <s v="Photo"/>
    <n v="1.18764"/>
    <n v="17.218"/>
    <n v="15.146000000000001"/>
    <n v="20.001000000000001"/>
    <n v="198.56899999999999"/>
    <n v="90"/>
    <n v="498.56900000000002"/>
    <n v="3971.3879999999999"/>
    <n v="4964.2349999999997"/>
    <n v="4.9660000000000002"/>
    <n v="91.305999999999997"/>
    <n v="30.004000000000001"/>
    <x v="2"/>
    <n v="26.13"/>
    <x v="0"/>
    <x v="2"/>
    <n v="365"/>
    <n v="472.762"/>
    <n v="105.026"/>
    <x v="1"/>
    <s v="Etching"/>
    <x v="350"/>
    <n v="1393"/>
    <n v="3643"/>
    <n v="5708"/>
    <m/>
    <n v="71.332999999999998"/>
    <s v="Si"/>
    <n v="50.061999999999998"/>
    <n v="1.002"/>
    <x v="1"/>
    <x v="0"/>
    <n v="6552350000000000"/>
    <n v="6.397895E+16"/>
    <n v="54702560000000"/>
    <n v="2.991681E+17"/>
    <n v="5.999993E+17"/>
    <n v="31686.263999999999"/>
    <n v="0.01"/>
    <n v="100.155"/>
    <n v="904"/>
    <n v="150"/>
    <n v="72"/>
    <x v="15"/>
    <s v="none"/>
    <n v="23.26454034"/>
    <x v="34"/>
  </r>
  <r>
    <n v="287"/>
    <x v="664"/>
    <s v="28-02-2019 ?? 9:04:30"/>
    <x v="31"/>
    <x v="5"/>
    <x v="2"/>
    <x v="0"/>
    <s v="wet"/>
    <n v="1274.0277759999999"/>
    <s v="H2O"/>
    <n v="45.1"/>
    <n v="0.22"/>
    <n v="27"/>
    <n v="720.44399999999996"/>
    <x v="0"/>
    <s v="Photo"/>
    <n v="0.87617999999999996"/>
    <n v="18.771000000000001"/>
    <n v="15.02"/>
    <n v="19.998000000000001"/>
    <n v="206.887"/>
    <n v="90"/>
    <n v="506.887"/>
    <n v="4137.7470000000003"/>
    <n v="5172.1840000000002"/>
    <n v="5.1470000000000002"/>
    <n v="94.463999999999999"/>
    <n v="30.006"/>
    <x v="2"/>
    <n v="34.302999999999997"/>
    <x v="0"/>
    <x v="2"/>
    <n v="365"/>
    <n v="472.83"/>
    <n v="106.783"/>
    <x v="1"/>
    <s v="Etching"/>
    <x v="60"/>
    <n v="1327"/>
    <n v="3658"/>
    <n v="5724"/>
    <m/>
    <n v="72.043999999999997"/>
    <s v="Si"/>
    <n v="50.634999999999998"/>
    <n v="1.016"/>
    <x v="1"/>
    <x v="0"/>
    <n v="5059169000000000"/>
    <n v="1.884884E+16"/>
    <n v="4.187844E+16"/>
    <n v="3.010329E+17"/>
    <n v="5.999986E+17"/>
    <n v="32241.615000000002"/>
    <n v="0.01"/>
    <n v="101.586"/>
    <n v="868"/>
    <n v="152"/>
    <n v="57"/>
    <x v="16"/>
    <s v="none"/>
    <n v="13.696060040000001"/>
    <x v="34"/>
  </r>
  <r>
    <n v="297"/>
    <x v="665"/>
    <s v="17-02-2019 ?? 9:04:30"/>
    <x v="0"/>
    <x v="1"/>
    <x v="2"/>
    <x v="0"/>
    <s v="dry"/>
    <n v="1000.0636737999999"/>
    <s v="O2"/>
    <n v="25.53"/>
    <n v="0.20300000000000001"/>
    <n v="56"/>
    <n v="715.59199999999998"/>
    <x v="1"/>
    <s v="Photo"/>
    <n v="1.00451"/>
    <n v="16.260000000000002"/>
    <n v="14.994999999999999"/>
    <n v="19.998999999999999"/>
    <n v="200.03899999999999"/>
    <n v="90"/>
    <n v="503.25"/>
    <n v="4029.12"/>
    <n v="4990.1859999999997"/>
    <n v="4.9370000000000003"/>
    <n v="90.313000000000002"/>
    <n v="30.004999999999999"/>
    <x v="0"/>
    <n v="28.492000000000001"/>
    <x v="0"/>
    <x v="2"/>
    <n v="436"/>
    <n v="499.55799999999999"/>
    <n v="109.557"/>
    <x v="0"/>
    <s v="Etching"/>
    <x v="351"/>
    <n v="1511"/>
    <n v="3679"/>
    <n v="5732"/>
    <m/>
    <n v="71.067999999999998"/>
    <s v="Si"/>
    <n v="50.652999999999999"/>
    <n v="1.0289999999999999"/>
    <x v="0"/>
    <x v="0"/>
    <n v="1.417545E+16"/>
    <n v="1.866649E+16"/>
    <n v="2.188458E+17"/>
    <n v="3.011953E+17"/>
    <n v="6.00001E+17"/>
    <n v="30786.77"/>
    <n v="0.01"/>
    <n v="101.334"/>
    <n v="920"/>
    <n v="154"/>
    <n v="255"/>
    <x v="0"/>
    <s v="[['Edge-Loc']]"/>
    <m/>
    <x v="35"/>
  </r>
  <r>
    <n v="313"/>
    <x v="666"/>
    <s v="19-02-2019 ?? 9:04:30"/>
    <x v="1"/>
    <x v="2"/>
    <x v="2"/>
    <x v="0"/>
    <s v="wet"/>
    <n v="1119.8133536"/>
    <s v="O2"/>
    <n v="35.729999999999997"/>
    <n v="0.21099999999999999"/>
    <n v="170"/>
    <n v="703.51599999999996"/>
    <x v="1"/>
    <s v="Photo"/>
    <n v="0.35232000000000002"/>
    <n v="19.283999999999999"/>
    <n v="14.954000000000001"/>
    <n v="19.991"/>
    <n v="198.73099999999999"/>
    <n v="90"/>
    <n v="499.85700000000003"/>
    <n v="4027.9110000000001"/>
    <n v="5027.5919999999996"/>
    <n v="4.8650000000000002"/>
    <n v="92.972999999999999"/>
    <n v="30.007999999999999"/>
    <x v="0"/>
    <n v="45.387999999999998"/>
    <x v="0"/>
    <x v="2"/>
    <n v="365"/>
    <n v="499.58100000000002"/>
    <n v="108.73"/>
    <x v="0"/>
    <s v="Etching"/>
    <x v="137"/>
    <n v="1529"/>
    <n v="3639"/>
    <n v="5702"/>
    <m/>
    <n v="71.334999999999994"/>
    <s v="Si"/>
    <n v="50.723999999999997"/>
    <n v="1.0369999999999999"/>
    <x v="0"/>
    <x v="0"/>
    <n v="8907341000000000"/>
    <n v="8.341653E+16"/>
    <n v="6.878165E+17"/>
    <n v="2.992449E+17"/>
    <n v="6.000021E+17"/>
    <n v="31431.504000000001"/>
    <n v="0.01"/>
    <n v="103.893"/>
    <n v="893"/>
    <n v="155"/>
    <n v="70"/>
    <x v="1"/>
    <s v="none"/>
    <m/>
    <x v="35"/>
  </r>
  <r>
    <n v="330"/>
    <x v="667"/>
    <s v="21-02-2019 ?? 9:04:30"/>
    <x v="2"/>
    <x v="10"/>
    <x v="2"/>
    <x v="0"/>
    <s v="wet"/>
    <n v="1203.228875"/>
    <s v="H2O"/>
    <n v="33.83"/>
    <n v="0.19600000000000001"/>
    <n v="72"/>
    <n v="704.14200000000005"/>
    <x v="1"/>
    <s v="Photo"/>
    <n v="2.0963599999999998"/>
    <n v="21.373000000000001"/>
    <n v="15.057"/>
    <n v="20.001000000000001"/>
    <n v="197.708"/>
    <n v="90"/>
    <n v="502.85"/>
    <n v="4126.5690000000004"/>
    <n v="5006.2960000000003"/>
    <n v="4.9969999999999999"/>
    <n v="90.552000000000007"/>
    <n v="29.998999999999999"/>
    <x v="0"/>
    <n v="40.549999999999997"/>
    <x v="0"/>
    <x v="0"/>
    <n v="436"/>
    <n v="548.14200000000005"/>
    <n v="108.60899999999999"/>
    <x v="0"/>
    <s v="Etching"/>
    <x v="352"/>
    <n v="1464"/>
    <n v="3691"/>
    <n v="5699"/>
    <m/>
    <n v="69.721999999999994"/>
    <s v="Si"/>
    <n v="50.874000000000002"/>
    <n v="1.042"/>
    <x v="0"/>
    <x v="0"/>
    <n v="1.381879E+16"/>
    <n v="8.863742E+16"/>
    <n v="7.725948E+17"/>
    <n v="3.009458E+17"/>
    <n v="6.000001E+17"/>
    <n v="31289.638999999999"/>
    <n v="0.01"/>
    <n v="102.991"/>
    <n v="912"/>
    <n v="154"/>
    <n v="119"/>
    <x v="2"/>
    <s v="none"/>
    <m/>
    <x v="35"/>
  </r>
  <r>
    <n v="348"/>
    <x v="668"/>
    <s v="23-02-2019 ?? 9:04:30"/>
    <x v="3"/>
    <x v="4"/>
    <x v="2"/>
    <x v="0"/>
    <s v="wet"/>
    <n v="973.17799879999995"/>
    <s v="H2O"/>
    <n v="39.92"/>
    <n v="0.20599999999999999"/>
    <n v="156"/>
    <n v="699.92200000000003"/>
    <x v="1"/>
    <s v="Photo"/>
    <n v="0.97938999999999998"/>
    <n v="16.576000000000001"/>
    <n v="15.21"/>
    <n v="20.006"/>
    <n v="200.57900000000001"/>
    <n v="90.001000000000005"/>
    <n v="500.423"/>
    <n v="3971.44"/>
    <n v="4982.4759999999997"/>
    <n v="4.9429999999999996"/>
    <n v="91.91"/>
    <n v="30.003"/>
    <x v="0"/>
    <n v="42.664000000000001"/>
    <x v="0"/>
    <x v="2"/>
    <n v="405"/>
    <n v="483.197"/>
    <n v="111.116"/>
    <x v="0"/>
    <s v="Etching"/>
    <x v="120"/>
    <n v="1442"/>
    <n v="3644"/>
    <n v="5716"/>
    <m/>
    <n v="70.864000000000004"/>
    <s v="Si"/>
    <n v="51.429000000000002"/>
    <n v="1.0249999999999999"/>
    <x v="0"/>
    <x v="0"/>
    <n v="1.998659E+16"/>
    <n v="1.35073E+17"/>
    <n v="6.039347E+17"/>
    <n v="2.993397E+17"/>
    <n v="6.000008E+17"/>
    <n v="31933.395"/>
    <n v="0.01"/>
    <n v="100.85299999999999"/>
    <n v="891"/>
    <n v="153"/>
    <n v="71"/>
    <x v="3"/>
    <s v="none"/>
    <n v="19.512195120000001"/>
    <x v="35"/>
  </r>
  <r>
    <n v="363"/>
    <x v="669"/>
    <s v="25-02-2019 ?? 9:04:30"/>
    <x v="4"/>
    <x v="23"/>
    <x v="2"/>
    <x v="0"/>
    <s v="wet"/>
    <n v="941.30739883000001"/>
    <s v="O2"/>
    <n v="37.78"/>
    <n v="0.2"/>
    <n v="80"/>
    <n v="714.21600000000001"/>
    <x v="1"/>
    <s v="Photo"/>
    <n v="1.0265"/>
    <n v="14.07"/>
    <n v="14.977"/>
    <n v="19.998000000000001"/>
    <n v="200.45699999999999"/>
    <n v="90"/>
    <n v="505.32799999999997"/>
    <n v="4055.6840000000002"/>
    <n v="5034.1409999999996"/>
    <n v="4.99"/>
    <n v="88.929000000000002"/>
    <n v="29.992000000000001"/>
    <x v="0"/>
    <n v="32.526000000000003"/>
    <x v="0"/>
    <x v="0"/>
    <n v="436"/>
    <n v="505.87299999999999"/>
    <n v="106.32599999999999"/>
    <x v="0"/>
    <s v="Etching"/>
    <x v="353"/>
    <n v="1526"/>
    <n v="3661"/>
    <n v="5701"/>
    <m/>
    <n v="71.040000000000006"/>
    <s v="Si"/>
    <n v="51.656999999999996"/>
    <n v="1.0509999999999999"/>
    <x v="0"/>
    <x v="0"/>
    <n v="1.165592E+16"/>
    <n v="7800635000000000"/>
    <n v="4.856349E+17"/>
    <n v="3.00305E+17"/>
    <n v="5.999995E+17"/>
    <n v="31723.493999999999"/>
    <n v="0.01"/>
    <n v="103.422"/>
    <n v="900"/>
    <n v="155"/>
    <n v="163"/>
    <x v="4"/>
    <s v="none"/>
    <n v="17.073170730000001"/>
    <x v="35"/>
  </r>
  <r>
    <n v="380"/>
    <x v="670"/>
    <s v="26-02-2019 ?? 9:04:30"/>
    <x v="21"/>
    <x v="12"/>
    <x v="2"/>
    <x v="0"/>
    <s v="dry"/>
    <n v="1267.4156687"/>
    <s v="H2O"/>
    <n v="31.08"/>
    <n v="0.20100000000000001"/>
    <n v="52"/>
    <n v="709.04899999999998"/>
    <x v="1"/>
    <s v="Photo"/>
    <n v="1.4155"/>
    <n v="15.911"/>
    <n v="15.032"/>
    <n v="19.995999999999999"/>
    <n v="205.542"/>
    <n v="90"/>
    <n v="500.99200000000002"/>
    <n v="4022.2669999999998"/>
    <n v="4986.1909999999998"/>
    <n v="4.99"/>
    <n v="93.108999999999995"/>
    <n v="30.006"/>
    <x v="0"/>
    <n v="44.442"/>
    <x v="0"/>
    <x v="1"/>
    <n v="436"/>
    <n v="522.505"/>
    <n v="108.651"/>
    <x v="0"/>
    <s v="Etching"/>
    <x v="77"/>
    <n v="1268"/>
    <n v="3655"/>
    <n v="5721"/>
    <m/>
    <n v="70.099000000000004"/>
    <s v="Si"/>
    <n v="50.463999999999999"/>
    <n v="1.0269999999999999"/>
    <x v="0"/>
    <x v="0"/>
    <n v="1.25245E+16"/>
    <n v="1.106428E+17"/>
    <n v="2.398444E+17"/>
    <n v="3.00357E+17"/>
    <n v="6.000021E+17"/>
    <n v="30855.999"/>
    <n v="0.01"/>
    <n v="103.879"/>
    <n v="902"/>
    <n v="155"/>
    <n v="51"/>
    <x v="15"/>
    <s v="none"/>
    <n v="19.324577860000002"/>
    <x v="35"/>
  </r>
  <r>
    <n v="398"/>
    <x v="671"/>
    <s v="28-02-2019 ?? 9:04:30"/>
    <x v="22"/>
    <x v="24"/>
    <x v="2"/>
    <x v="0"/>
    <s v="wet"/>
    <n v="1187.633139"/>
    <s v="O2"/>
    <n v="36.81"/>
    <n v="0.214"/>
    <n v="104"/>
    <n v="701.42399999999998"/>
    <x v="1"/>
    <s v="Photo"/>
    <n v="0.72048999999999996"/>
    <n v="12.256"/>
    <n v="14.913"/>
    <n v="20.003"/>
    <n v="197.90600000000001"/>
    <n v="90.001000000000005"/>
    <n v="503.17399999999998"/>
    <n v="3988.1610000000001"/>
    <n v="4981.2470000000003"/>
    <n v="5.0220000000000002"/>
    <n v="92.177000000000007"/>
    <n v="30.016999999999999"/>
    <x v="0"/>
    <n v="30.468"/>
    <x v="0"/>
    <x v="0"/>
    <n v="436"/>
    <n v="551.64599999999996"/>
    <n v="108.471"/>
    <x v="0"/>
    <s v="Etching"/>
    <x v="123"/>
    <n v="1467"/>
    <n v="3664"/>
    <n v="5747"/>
    <m/>
    <n v="70.337999999999994"/>
    <s v="Si"/>
    <n v="51.521000000000001"/>
    <n v="1.0209999999999999"/>
    <x v="0"/>
    <x v="0"/>
    <n v="1.460479E+16"/>
    <n v="1.03019E+17"/>
    <n v="6.52934E+17"/>
    <n v="3.004092E+17"/>
    <n v="5.999993E+17"/>
    <n v="31621.296999999999"/>
    <n v="0.01"/>
    <n v="101.545"/>
    <n v="889"/>
    <n v="153"/>
    <n v="102"/>
    <x v="16"/>
    <s v="none"/>
    <n v="13.13320826"/>
    <x v="35"/>
  </r>
  <r>
    <n v="416"/>
    <x v="672"/>
    <s v="02-03-2019 ?? 9:04:30"/>
    <x v="7"/>
    <x v="1"/>
    <x v="2"/>
    <x v="0"/>
    <s v="dry"/>
    <n v="1046.2354984999999"/>
    <s v="O2"/>
    <n v="36.799999999999997"/>
    <n v="0.224"/>
    <n v="118"/>
    <n v="699.524"/>
    <x v="1"/>
    <s v="Photo"/>
    <n v="0.52209000000000005"/>
    <n v="14.114000000000001"/>
    <n v="15.074999999999999"/>
    <n v="20.004000000000001"/>
    <n v="199.04599999999999"/>
    <n v="90.001000000000005"/>
    <n v="500.70499999999998"/>
    <n v="4020.9459999999999"/>
    <n v="5074.9009999999998"/>
    <n v="5.032"/>
    <n v="92.197000000000003"/>
    <n v="30.006"/>
    <x v="0"/>
    <n v="43.094000000000001"/>
    <x v="0"/>
    <x v="2"/>
    <n v="405"/>
    <n v="537.08299999999997"/>
    <n v="107.613"/>
    <x v="0"/>
    <s v="Etching"/>
    <x v="354"/>
    <n v="1576"/>
    <n v="3668"/>
    <n v="5746"/>
    <m/>
    <n v="69.353999999999999"/>
    <s v="Si"/>
    <n v="50.718000000000004"/>
    <n v="1.02"/>
    <x v="0"/>
    <x v="0"/>
    <n v="6749139000000000"/>
    <n v="1.0833E+17"/>
    <n v="6.21584E+17"/>
    <n v="3.010697E+17"/>
    <n v="5.999977E+17"/>
    <n v="31209.027999999998"/>
    <n v="0.01"/>
    <n v="103.854"/>
    <n v="884"/>
    <n v="156"/>
    <n v="184"/>
    <x v="7"/>
    <s v="none"/>
    <n v="23.26454034"/>
    <x v="35"/>
  </r>
  <r>
    <n v="432"/>
    <x v="673"/>
    <s v="04-03-2019 ?? 9:04:30"/>
    <x v="8"/>
    <x v="26"/>
    <x v="2"/>
    <x v="0"/>
    <s v="dry"/>
    <n v="1042.7613160000001"/>
    <s v="H2O"/>
    <n v="33.96"/>
    <n v="0.21299999999999999"/>
    <n v="119"/>
    <n v="709.226"/>
    <x v="1"/>
    <s v="Photo"/>
    <n v="1.6436599999999999"/>
    <n v="16.940999999999999"/>
    <n v="15"/>
    <n v="20.012"/>
    <n v="201.929"/>
    <n v="90"/>
    <n v="502.26299999999998"/>
    <n v="4073.38"/>
    <n v="4886.2650000000003"/>
    <n v="4.9980000000000002"/>
    <n v="92.063999999999993"/>
    <n v="30.004999999999999"/>
    <x v="0"/>
    <n v="51.231999999999999"/>
    <x v="0"/>
    <x v="1"/>
    <n v="365"/>
    <n v="493.86399999999998"/>
    <n v="107.91500000000001"/>
    <x v="0"/>
    <s v="Etching"/>
    <x v="74"/>
    <n v="1588"/>
    <n v="3680"/>
    <n v="5712"/>
    <m/>
    <n v="69.825000000000003"/>
    <s v="Si"/>
    <n v="51.356000000000002"/>
    <n v="1.0229999999999999"/>
    <x v="0"/>
    <x v="0"/>
    <n v="1.387897E+16"/>
    <n v="7.152226E+16"/>
    <n v="7.368155E+17"/>
    <n v="3.001893E+17"/>
    <n v="5.999987E+17"/>
    <n v="31897.706999999999"/>
    <n v="0.01"/>
    <n v="105.23"/>
    <n v="873"/>
    <n v="155"/>
    <n v="115"/>
    <x v="8"/>
    <s v="none"/>
    <n v="21.200750469999999"/>
    <x v="35"/>
  </r>
  <r>
    <n v="448"/>
    <x v="674"/>
    <s v="06-03-2019 ?? 9:04:30"/>
    <x v="9"/>
    <x v="22"/>
    <x v="2"/>
    <x v="0"/>
    <s v="dry"/>
    <n v="872.35414545000003"/>
    <s v="O2"/>
    <n v="22.2"/>
    <n v="0.217"/>
    <n v="224"/>
    <n v="713.77599999999995"/>
    <x v="1"/>
    <s v="Photo"/>
    <n v="0.98377000000000003"/>
    <n v="17.184999999999999"/>
    <n v="15.077"/>
    <n v="19.998000000000001"/>
    <n v="199.28700000000001"/>
    <n v="90.001999999999995"/>
    <n v="499.28699999999998"/>
    <n v="3985.7449999999999"/>
    <n v="4982.1809999999996"/>
    <n v="4.9850000000000003"/>
    <n v="90.662999999999997"/>
    <n v="29.997"/>
    <x v="0"/>
    <n v="17.244"/>
    <x v="0"/>
    <x v="0"/>
    <n v="436"/>
    <n v="548.49"/>
    <n v="107.84"/>
    <x v="0"/>
    <s v="Etching"/>
    <x v="140"/>
    <n v="1415"/>
    <n v="3636"/>
    <n v="5701"/>
    <m/>
    <n v="71.378"/>
    <s v="Si"/>
    <n v="51.38"/>
    <n v="1.034"/>
    <x v="0"/>
    <x v="0"/>
    <n v="1.56791E+16"/>
    <n v="1.230751E+17"/>
    <n v="1763661790.5999999"/>
    <n v="3.007614E+17"/>
    <n v="6.000001E+17"/>
    <n v="32198.538"/>
    <n v="0.01"/>
    <n v="103.449"/>
    <n v="912"/>
    <n v="155"/>
    <n v="9"/>
    <x v="9"/>
    <s v="none"/>
    <n v="16.135084429999999"/>
    <x v="35"/>
  </r>
  <r>
    <n v="463"/>
    <x v="675"/>
    <s v="08-03-2019 ?? 9:04:30"/>
    <x v="10"/>
    <x v="5"/>
    <x v="2"/>
    <x v="0"/>
    <s v="dry"/>
    <n v="871.74126662000003"/>
    <s v="O2"/>
    <n v="22.17"/>
    <n v="0.21299999999999999"/>
    <n v="220"/>
    <n v="709.798"/>
    <x v="1"/>
    <s v="Photo"/>
    <n v="0.84431"/>
    <n v="16.443000000000001"/>
    <n v="14.913"/>
    <n v="20.004000000000001"/>
    <n v="204.517"/>
    <n v="89.998000000000005"/>
    <n v="504.517"/>
    <n v="4090.335"/>
    <n v="5112.9189999999999"/>
    <n v="5.1079999999999997"/>
    <n v="93.2"/>
    <n v="30.004999999999999"/>
    <x v="0"/>
    <n v="30.79"/>
    <x v="0"/>
    <x v="0"/>
    <n v="436"/>
    <n v="552.745"/>
    <n v="108.55500000000001"/>
    <x v="0"/>
    <s v="Etching"/>
    <x v="127"/>
    <n v="1391"/>
    <n v="3636"/>
    <n v="5714"/>
    <m/>
    <n v="70.98"/>
    <s v="Si"/>
    <n v="51.72"/>
    <n v="1.0429999999999999"/>
    <x v="0"/>
    <x v="0"/>
    <n v="1.346997E+16"/>
    <n v="1.47066E+16"/>
    <n v="4.3946927937"/>
    <n v="3.009208E+17"/>
    <n v="5.999995E+17"/>
    <n v="32298.998"/>
    <n v="0.01"/>
    <n v="104.3"/>
    <n v="919"/>
    <n v="156"/>
    <n v="69"/>
    <x v="10"/>
    <s v="none"/>
    <n v="15.75984991"/>
    <x v="35"/>
  </r>
  <r>
    <n v="478"/>
    <x v="676"/>
    <s v="18-02-2019 ?? 9:04:30"/>
    <x v="11"/>
    <x v="14"/>
    <x v="2"/>
    <x v="0"/>
    <s v="dry"/>
    <n v="871.39167397999995"/>
    <s v="O2"/>
    <n v="22.11"/>
    <n v="0.216"/>
    <n v="223"/>
    <n v="713.03200000000004"/>
    <x v="1"/>
    <s v="Photo"/>
    <n v="1.0450900000000001"/>
    <n v="17.065999999999999"/>
    <n v="14.903"/>
    <n v="20"/>
    <n v="203.143"/>
    <n v="90.001000000000005"/>
    <n v="503.14299999999997"/>
    <n v="4062.8530000000001"/>
    <n v="5078.567"/>
    <n v="5.0679999999999996"/>
    <n v="92.698999999999998"/>
    <n v="30.010999999999999"/>
    <x v="0"/>
    <n v="30.231999999999999"/>
    <x v="0"/>
    <x v="0"/>
    <n v="436"/>
    <n v="556.03599999999994"/>
    <n v="108.441"/>
    <x v="0"/>
    <s v="Etching"/>
    <x v="49"/>
    <n v="1423"/>
    <n v="3642"/>
    <n v="5683"/>
    <m/>
    <n v="71.302999999999997"/>
    <s v="Si"/>
    <n v="51.475999999999999"/>
    <n v="1.0369999999999999"/>
    <x v="0"/>
    <x v="0"/>
    <n v="4054606000000000"/>
    <n v="3.161613E+16"/>
    <n v="9.624934E+16"/>
    <n v="2.995692E+17"/>
    <n v="5.999991E+17"/>
    <n v="32198.011999999999"/>
    <n v="0.01"/>
    <n v="103.68899999999999"/>
    <n v="919"/>
    <n v="156"/>
    <n v="93"/>
    <x v="11"/>
    <s v="none"/>
    <n v="17.44840525"/>
    <x v="35"/>
  </r>
  <r>
    <n v="495"/>
    <x v="677"/>
    <s v="19-02-2019 ?? 9:04:30"/>
    <x v="27"/>
    <x v="12"/>
    <x v="2"/>
    <x v="0"/>
    <s v="dry"/>
    <n v="873.28311386999997"/>
    <s v="O2"/>
    <n v="22.25"/>
    <n v="0.21199999999999999"/>
    <n v="219"/>
    <n v="708.82299999999998"/>
    <x v="1"/>
    <s v="Photo"/>
    <n v="0.55252999999999997"/>
    <n v="16.91"/>
    <n v="15.023"/>
    <n v="20"/>
    <n v="205.63800000000001"/>
    <n v="90.001000000000005"/>
    <n v="505.63799999999998"/>
    <n v="4112.7619999999997"/>
    <n v="5140.9520000000002"/>
    <n v="5.1340000000000003"/>
    <n v="93.552999999999997"/>
    <n v="30.003"/>
    <x v="0"/>
    <n v="45.496000000000002"/>
    <x v="0"/>
    <x v="1"/>
    <n v="405"/>
    <n v="502.75599999999997"/>
    <n v="110.14700000000001"/>
    <x v="0"/>
    <s v="Etching"/>
    <x v="267"/>
    <n v="1361"/>
    <n v="3634"/>
    <n v="5723"/>
    <m/>
    <n v="70.882000000000005"/>
    <s v="Si"/>
    <n v="52.225999999999999"/>
    <n v="1.056"/>
    <x v="0"/>
    <x v="0"/>
    <n v="4528123000000000"/>
    <n v="5578393000000000"/>
    <n v="9.748251E+16"/>
    <n v="3.026147E+17"/>
    <n v="5.999997E+17"/>
    <n v="32301.248"/>
    <n v="0.01"/>
    <n v="105.56399999999999"/>
    <n v="916"/>
    <n v="158"/>
    <n v="51"/>
    <x v="1"/>
    <s v="none"/>
    <n v="18.38649156"/>
    <x v="35"/>
  </r>
  <r>
    <n v="512"/>
    <x v="678"/>
    <s v="21-02-2019 ?? 9:04:30"/>
    <x v="13"/>
    <x v="1"/>
    <x v="2"/>
    <x v="0"/>
    <s v="dry"/>
    <n v="874.54713986000002"/>
    <s v="O2"/>
    <n v="22.42"/>
    <n v="0.223"/>
    <n v="230"/>
    <n v="719.94799999999998"/>
    <x v="1"/>
    <s v="Photo"/>
    <n v="0.97028000000000003"/>
    <n v="16.103000000000002"/>
    <n v="15.138"/>
    <n v="20.001000000000001"/>
    <n v="199.03700000000001"/>
    <n v="90"/>
    <n v="499.03699999999998"/>
    <n v="3980.732"/>
    <n v="4975.915"/>
    <n v="4.9589999999999996"/>
    <n v="90.688000000000002"/>
    <n v="29.997"/>
    <x v="0"/>
    <n v="49.548999999999999"/>
    <x v="0"/>
    <x v="1"/>
    <n v="405"/>
    <n v="506.22899999999998"/>
    <n v="108.89100000000001"/>
    <x v="0"/>
    <s v="Etching"/>
    <x v="135"/>
    <n v="1476"/>
    <n v="3664"/>
    <n v="5710"/>
    <m/>
    <n v="71.995000000000005"/>
    <s v="Si"/>
    <n v="51.695"/>
    <n v="1.042"/>
    <x v="0"/>
    <x v="0"/>
    <n v="6771267000000000"/>
    <n v="6.763917E+16"/>
    <n v="639077300000000"/>
    <n v="2.986218E+17"/>
    <n v="5.999999E+17"/>
    <n v="32469.85"/>
    <n v="0.01"/>
    <n v="104.238"/>
    <n v="865"/>
    <n v="156"/>
    <n v="114"/>
    <x v="2"/>
    <s v="none"/>
    <n v="23.4521576"/>
    <x v="35"/>
  </r>
  <r>
    <n v="529"/>
    <x v="679"/>
    <s v="23-02-2019 ?? 9:04:30"/>
    <x v="14"/>
    <x v="19"/>
    <x v="2"/>
    <x v="0"/>
    <s v="wet"/>
    <n v="1279.0497353000001"/>
    <s v="H2O"/>
    <n v="45.11"/>
    <n v="0.218"/>
    <n v="25"/>
    <n v="710.70600000000002"/>
    <x v="1"/>
    <s v="Photo"/>
    <n v="1.1444700000000001"/>
    <n v="18.091999999999999"/>
    <n v="15.055"/>
    <n v="19.998999999999999"/>
    <n v="198.239"/>
    <n v="90.001000000000005"/>
    <n v="498.23899999999998"/>
    <n v="3964.788"/>
    <n v="4955.9849999999997"/>
    <n v="4.923"/>
    <n v="89.66"/>
    <n v="30.001000000000001"/>
    <x v="0"/>
    <n v="62.881999999999998"/>
    <x v="0"/>
    <x v="1"/>
    <n v="405"/>
    <n v="507.90300000000002"/>
    <n v="106.946"/>
    <x v="0"/>
    <s v="Etching"/>
    <x v="159"/>
    <n v="1362"/>
    <n v="3641"/>
    <n v="5725"/>
    <m/>
    <n v="71.070999999999998"/>
    <s v="Si"/>
    <n v="50.825000000000003"/>
    <n v="1.0209999999999999"/>
    <x v="0"/>
    <x v="0"/>
    <n v="4733234000000000"/>
    <n v="1.467248E+16"/>
    <n v="40416560000000"/>
    <n v="3.023318E+17"/>
    <n v="6.00001E+17"/>
    <n v="32545.179"/>
    <n v="0.01"/>
    <n v="102.062"/>
    <n v="894"/>
    <n v="153"/>
    <n v="54"/>
    <x v="3"/>
    <s v="none"/>
    <n v="17.44840525"/>
    <x v="35"/>
  </r>
  <r>
    <n v="546"/>
    <x v="680"/>
    <s v="25-02-2019 ?? 9:04:30"/>
    <x v="15"/>
    <x v="3"/>
    <x v="2"/>
    <x v="0"/>
    <s v="wet"/>
    <n v="1269.3646801"/>
    <s v="H2O"/>
    <n v="44.56"/>
    <n v="0.218"/>
    <n v="25"/>
    <n v="711.702"/>
    <x v="1"/>
    <s v="Photo"/>
    <n v="0.96053999999999995"/>
    <n v="19.782"/>
    <n v="14.928000000000001"/>
    <n v="20"/>
    <n v="200.31700000000001"/>
    <n v="89.998999999999995"/>
    <n v="500.31700000000001"/>
    <n v="4006.3359999999998"/>
    <n v="5007.92"/>
    <n v="5.008"/>
    <n v="92.137"/>
    <n v="30.007999999999999"/>
    <x v="0"/>
    <n v="34.442999999999998"/>
    <x v="0"/>
    <x v="2"/>
    <n v="365"/>
    <n v="484.87200000000001"/>
    <n v="105.55800000000001"/>
    <x v="0"/>
    <s v="Etching"/>
    <x v="33"/>
    <n v="1376"/>
    <n v="3644"/>
    <n v="5688"/>
    <m/>
    <n v="71.17"/>
    <s v="Si"/>
    <n v="50.046999999999997"/>
    <n v="1.0009999999999999"/>
    <x v="0"/>
    <x v="0"/>
    <n v="1.532339E+16"/>
    <n v="1.050748E+17"/>
    <n v="1.807828E+17"/>
    <n v="3.006332E+17"/>
    <n v="5.999998E+17"/>
    <n v="32664.685000000001"/>
    <n v="0.01"/>
    <n v="100.117"/>
    <n v="904"/>
    <n v="150"/>
    <n v="102"/>
    <x v="4"/>
    <s v="none"/>
    <n v="17.63602251"/>
    <x v="35"/>
  </r>
  <r>
    <n v="560"/>
    <x v="681"/>
    <s v="27-02-2019 ?? 9:04:30"/>
    <x v="16"/>
    <x v="4"/>
    <x v="2"/>
    <x v="0"/>
    <s v="wet"/>
    <n v="1280.5166176"/>
    <s v="H2O"/>
    <n v="44.65"/>
    <n v="0.21099999999999999"/>
    <n v="18"/>
    <n v="710.64599999999996"/>
    <x v="1"/>
    <s v="Photo"/>
    <n v="0.62358999999999998"/>
    <n v="13.547000000000001"/>
    <n v="15.054"/>
    <n v="20.003"/>
    <n v="202.851"/>
    <n v="90"/>
    <n v="502.851"/>
    <n v="4057.0160000000001"/>
    <n v="5071.2700000000004"/>
    <n v="5.056"/>
    <n v="93.116"/>
    <n v="29.998000000000001"/>
    <x v="0"/>
    <n v="25.693999999999999"/>
    <x v="0"/>
    <x v="2"/>
    <n v="365"/>
    <n v="472.03699999999998"/>
    <n v="105.48"/>
    <x v="0"/>
    <s v="Etching"/>
    <x v="164"/>
    <n v="1281"/>
    <n v="3635"/>
    <n v="5697"/>
    <m/>
    <n v="71.064999999999998"/>
    <s v="Si"/>
    <n v="50.228999999999999"/>
    <n v="1.006"/>
    <x v="0"/>
    <x v="0"/>
    <n v="1.512306E+16"/>
    <n v="2.072396E+16"/>
    <n v="52035170000000"/>
    <n v="3.015847E+17"/>
    <n v="6.000008E+17"/>
    <n v="32030.86"/>
    <n v="0.01"/>
    <n v="100.574"/>
    <n v="903"/>
    <n v="151"/>
    <n v="15"/>
    <x v="5"/>
    <s v="none"/>
    <n v="16.697936210000002"/>
    <x v="35"/>
  </r>
  <r>
    <n v="305"/>
    <x v="682"/>
    <s v="18-02-2019 ?? 9:04:30"/>
    <x v="17"/>
    <x v="13"/>
    <x v="2"/>
    <x v="0"/>
    <s v="dry"/>
    <n v="1141.7084381"/>
    <s v="H2O"/>
    <n v="25.2"/>
    <n v="0.19500000000000001"/>
    <n v="186"/>
    <n v="709.32600000000002"/>
    <x v="1"/>
    <s v="Photo"/>
    <n v="1.53915"/>
    <n v="15.978999999999999"/>
    <n v="14.981"/>
    <n v="20.001000000000001"/>
    <n v="204.06100000000001"/>
    <n v="89.998999999999995"/>
    <n v="504.875"/>
    <n v="4055.2370000000001"/>
    <n v="5070.0200000000004"/>
    <n v="5.0380000000000003"/>
    <n v="93.340999999999994"/>
    <n v="29.992999999999999"/>
    <x v="0"/>
    <n v="34.118000000000002"/>
    <x v="0"/>
    <x v="0"/>
    <n v="365"/>
    <n v="556.88900000000001"/>
    <n v="107.878"/>
    <x v="1"/>
    <s v="Etching"/>
    <x v="117"/>
    <n v="1528"/>
    <n v="3677"/>
    <n v="5728"/>
    <m/>
    <n v="70.972999999999999"/>
    <s v="Si"/>
    <n v="51.77"/>
    <n v="1.012"/>
    <x v="1"/>
    <x v="0"/>
    <n v="1.045914E+16"/>
    <n v="1.83099E+17"/>
    <n v="6.403237E+17"/>
    <n v="3.00411E+17"/>
    <n v="5.999986E+17"/>
    <n v="31655.809000000001"/>
    <n v="0.01"/>
    <n v="106.163"/>
    <n v="892"/>
    <n v="151"/>
    <n v="157"/>
    <x v="11"/>
    <s v="none"/>
    <m/>
    <x v="36"/>
  </r>
  <r>
    <n v="322"/>
    <x v="683"/>
    <s v="20-02-2019 ?? 9:04:30"/>
    <x v="18"/>
    <x v="9"/>
    <x v="2"/>
    <x v="0"/>
    <s v="dry"/>
    <n v="1130.4307564999999"/>
    <s v="H2O"/>
    <n v="28.3"/>
    <n v="0.223"/>
    <n v="94"/>
    <n v="717.05499999999995"/>
    <x v="1"/>
    <s v="Photo"/>
    <n v="1.2534799999999999"/>
    <n v="15.288"/>
    <n v="15.04"/>
    <n v="19.994"/>
    <n v="202.28100000000001"/>
    <n v="90"/>
    <n v="499.33699999999999"/>
    <n v="4026.0569999999998"/>
    <n v="5041.2910000000002"/>
    <n v="4.8630000000000004"/>
    <n v="90.858999999999995"/>
    <n v="29.998999999999999"/>
    <x v="0"/>
    <n v="39.017000000000003"/>
    <x v="0"/>
    <x v="1"/>
    <n v="365"/>
    <n v="502.90300000000002"/>
    <n v="106.812"/>
    <x v="1"/>
    <s v="Etching"/>
    <x v="106"/>
    <n v="1296"/>
    <n v="3635"/>
    <n v="5712"/>
    <m/>
    <n v="70.222999999999999"/>
    <s v="Si"/>
    <n v="50.932000000000002"/>
    <n v="1.0580000000000001"/>
    <x v="1"/>
    <x v="0"/>
    <n v="9465278000000000"/>
    <n v="1.05116E+17"/>
    <n v="5.934157E+17"/>
    <n v="2.995989E+17"/>
    <n v="6.000002E+17"/>
    <n v="30475.756000000001"/>
    <n v="0.01"/>
    <n v="103.19499999999999"/>
    <n v="912"/>
    <n v="154"/>
    <n v="56"/>
    <x v="12"/>
    <s v="none"/>
    <m/>
    <x v="36"/>
  </r>
  <r>
    <n v="339"/>
    <x v="684"/>
    <s v="22-02-2019 ?? 9:04:30"/>
    <x v="19"/>
    <x v="10"/>
    <x v="2"/>
    <x v="0"/>
    <s v="wet"/>
    <n v="999.84580265"/>
    <s v="O2"/>
    <n v="24.49"/>
    <n v="0.20300000000000001"/>
    <n v="97"/>
    <n v="716.98199999999997"/>
    <x v="1"/>
    <s v="Photo"/>
    <n v="0.92689999999999995"/>
    <n v="17.451000000000001"/>
    <n v="14.974"/>
    <n v="19.997"/>
    <n v="199.46100000000001"/>
    <n v="89.998999999999995"/>
    <n v="496.96800000000002"/>
    <n v="3961.8229999999999"/>
    <n v="5075.76"/>
    <n v="5.0309999999999997"/>
    <n v="91.965000000000003"/>
    <n v="30.009"/>
    <x v="0"/>
    <n v="51.168999999999997"/>
    <x v="0"/>
    <x v="1"/>
    <n v="436"/>
    <n v="530.07600000000002"/>
    <n v="110.154"/>
    <x v="1"/>
    <s v="Etching"/>
    <x v="0"/>
    <n v="1489"/>
    <n v="3666"/>
    <n v="5723"/>
    <m/>
    <n v="70.566999999999993"/>
    <s v="Si"/>
    <n v="51.015000000000001"/>
    <n v="1.0129999999999999"/>
    <x v="1"/>
    <x v="0"/>
    <n v="1.514341E+16"/>
    <n v="8.701115E+16"/>
    <n v="8.443945E+17"/>
    <n v="3.016202E+17"/>
    <n v="6.000011E+17"/>
    <n v="32529.300999999999"/>
    <n v="0.01"/>
    <n v="103.39700000000001"/>
    <n v="920"/>
    <n v="150"/>
    <n v="103"/>
    <x v="13"/>
    <s v="none"/>
    <n v="19.324577860000002"/>
    <x v="36"/>
  </r>
  <r>
    <n v="355"/>
    <x v="685"/>
    <s v="24-02-2019 ?? 9:04:30"/>
    <x v="20"/>
    <x v="20"/>
    <x v="2"/>
    <x v="0"/>
    <s v="wet"/>
    <n v="1019.0091796"/>
    <s v="H2O"/>
    <n v="31.53"/>
    <n v="0.222"/>
    <n v="90"/>
    <n v="697.07399999999996"/>
    <x v="1"/>
    <s v="Photo"/>
    <n v="0.94025999999999998"/>
    <n v="18.824000000000002"/>
    <n v="15.07"/>
    <n v="19.997"/>
    <n v="200.869"/>
    <n v="90.001000000000005"/>
    <n v="504.03800000000001"/>
    <n v="3989.3240000000001"/>
    <n v="4958.3429999999998"/>
    <n v="4.8869999999999996"/>
    <n v="92.444000000000003"/>
    <n v="30.001000000000001"/>
    <x v="0"/>
    <n v="38.116999999999997"/>
    <x v="0"/>
    <x v="1"/>
    <n v="405"/>
    <n v="515.12599999999998"/>
    <n v="108.196"/>
    <x v="1"/>
    <s v="Etching"/>
    <x v="301"/>
    <n v="1510"/>
    <n v="3656"/>
    <n v="5714"/>
    <m/>
    <n v="70.597999999999999"/>
    <s v="Si"/>
    <n v="51.878"/>
    <n v="1.02"/>
    <x v="1"/>
    <x v="0"/>
    <n v="1.239625E+16"/>
    <n v="5.157242E+16"/>
    <n v="5.179337E+17"/>
    <n v="3.012657E+17"/>
    <n v="5.999994E+17"/>
    <n v="30209.569"/>
    <n v="0.01"/>
    <n v="102.224"/>
    <n v="923"/>
    <n v="157"/>
    <n v="111"/>
    <x v="14"/>
    <s v="none"/>
    <n v="15.19699812"/>
    <x v="36"/>
  </r>
  <r>
    <n v="372"/>
    <x v="686"/>
    <s v="26-02-2019 ?? 9:04:30"/>
    <x v="21"/>
    <x v="6"/>
    <x v="2"/>
    <x v="0"/>
    <s v="dry"/>
    <n v="1263.4518722"/>
    <s v="O2"/>
    <n v="26.06"/>
    <n v="0.2"/>
    <n v="148"/>
    <n v="704.37300000000005"/>
    <x v="1"/>
    <s v="Photo"/>
    <n v="1.63933"/>
    <n v="14.218"/>
    <n v="14.932"/>
    <n v="19.994"/>
    <n v="202.84800000000001"/>
    <n v="90"/>
    <n v="500.565"/>
    <n v="4042.8679999999999"/>
    <n v="5036.683"/>
    <n v="5.05"/>
    <n v="91.01"/>
    <n v="30.010999999999999"/>
    <x v="0"/>
    <n v="54.978999999999999"/>
    <x v="0"/>
    <x v="1"/>
    <n v="405"/>
    <n v="522.99099999999999"/>
    <n v="105.169"/>
    <x v="1"/>
    <s v="Etching"/>
    <x v="242"/>
    <n v="1711"/>
    <n v="3629"/>
    <n v="5692"/>
    <m/>
    <n v="71.555000000000007"/>
    <s v="Si"/>
    <n v="50.749000000000002"/>
    <n v="1.034"/>
    <x v="1"/>
    <x v="0"/>
    <n v="1.585222E+16"/>
    <n v="1.215141E+17"/>
    <n v="6.638341E+17"/>
    <n v="3.000144E+17"/>
    <n v="6.000015E+17"/>
    <n v="31833.550999999999"/>
    <n v="0.01"/>
    <n v="102.33799999999999"/>
    <n v="886"/>
    <n v="156"/>
    <n v="105"/>
    <x v="15"/>
    <s v="none"/>
    <n v="20.45028143"/>
    <x v="36"/>
  </r>
  <r>
    <n v="389"/>
    <x v="687"/>
    <s v="27-02-2019 ?? 9:04:30"/>
    <x v="5"/>
    <x v="7"/>
    <x v="2"/>
    <x v="0"/>
    <s v="dry"/>
    <n v="1016.5095201"/>
    <s v="H2O"/>
    <n v="34.39"/>
    <n v="0.217"/>
    <n v="212"/>
    <n v="704.65899999999999"/>
    <x v="1"/>
    <s v="Photo"/>
    <n v="1.3248"/>
    <n v="14.441000000000001"/>
    <n v="14.914999999999999"/>
    <n v="20.001999999999999"/>
    <n v="199.52699999999999"/>
    <n v="90"/>
    <n v="499.96199999999999"/>
    <n v="4005.7489999999998"/>
    <n v="4910.4790000000003"/>
    <n v="5.0599999999999996"/>
    <n v="91.603999999999999"/>
    <n v="30.004999999999999"/>
    <x v="0"/>
    <n v="34.1"/>
    <x v="0"/>
    <x v="0"/>
    <n v="436"/>
    <n v="507.65"/>
    <n v="107.986"/>
    <x v="1"/>
    <s v="Etching"/>
    <x v="69"/>
    <n v="1507"/>
    <n v="3711"/>
    <n v="5706"/>
    <m/>
    <n v="69.953000000000003"/>
    <s v="Si"/>
    <n v="50.082000000000001"/>
    <n v="1.036"/>
    <x v="1"/>
    <x v="0"/>
    <n v="1.527196E+16"/>
    <n v="1.230644E+17"/>
    <n v="2.971368E+17"/>
    <n v="3.016933E+17"/>
    <n v="5.999984E+17"/>
    <n v="31139.136999999999"/>
    <n v="0.01"/>
    <n v="104.85899999999999"/>
    <n v="915"/>
    <n v="153"/>
    <n v="187"/>
    <x v="5"/>
    <s v="none"/>
    <n v="18.38649156"/>
    <x v="36"/>
  </r>
  <r>
    <n v="407"/>
    <x v="688"/>
    <s v="01-03-2019 ?? 9:04:30"/>
    <x v="6"/>
    <x v="18"/>
    <x v="2"/>
    <x v="0"/>
    <s v="wet"/>
    <n v="1133.6334412000001"/>
    <s v="H2O"/>
    <n v="26.68"/>
    <n v="0.20399999999999999"/>
    <n v="106"/>
    <n v="701.78"/>
    <x v="1"/>
    <s v="Photo"/>
    <n v="1.6077699999999999"/>
    <n v="16.681000000000001"/>
    <n v="15.063000000000001"/>
    <n v="20.003"/>
    <n v="196.125"/>
    <n v="90.001000000000005"/>
    <n v="502.74700000000001"/>
    <n v="3973.8910000000001"/>
    <n v="4974.6099999999997"/>
    <n v="5.008"/>
    <n v="92.742999999999995"/>
    <n v="29.998999999999999"/>
    <x v="0"/>
    <n v="46.923999999999999"/>
    <x v="0"/>
    <x v="2"/>
    <n v="405"/>
    <n v="520.05999999999995"/>
    <n v="108.3"/>
    <x v="1"/>
    <s v="Etching"/>
    <x v="34"/>
    <n v="1449"/>
    <n v="3617"/>
    <n v="5739"/>
    <m/>
    <n v="70.597999999999999"/>
    <s v="Si"/>
    <n v="49.725999999999999"/>
    <n v="1.0129999999999999"/>
    <x v="1"/>
    <x v="0"/>
    <n v="1.239225E+16"/>
    <n v="1.30391E+17"/>
    <n v="2.168581E+17"/>
    <n v="3.013593E+17"/>
    <n v="6.000002E+17"/>
    <n v="30901.365000000002"/>
    <n v="0.01"/>
    <n v="101.874"/>
    <n v="912"/>
    <n v="155"/>
    <n v="28"/>
    <x v="6"/>
    <s v="none"/>
    <n v="13.8836773"/>
    <x v="36"/>
  </r>
  <r>
    <n v="424"/>
    <x v="689"/>
    <s v="03-03-2019 ?? 9:04:30"/>
    <x v="23"/>
    <x v="2"/>
    <x v="2"/>
    <x v="0"/>
    <s v="wet"/>
    <n v="1123.5352347"/>
    <s v="O2"/>
    <n v="32.090000000000003"/>
    <n v="0.19400000000000001"/>
    <n v="103"/>
    <n v="708.83500000000004"/>
    <x v="1"/>
    <s v="Photo"/>
    <n v="1.2742100000000001"/>
    <n v="15.554"/>
    <n v="14.97"/>
    <n v="20.004000000000001"/>
    <n v="195.96299999999999"/>
    <n v="89.998999999999995"/>
    <n v="499.13499999999999"/>
    <n v="4043.7579999999998"/>
    <n v="4926.4459999999999"/>
    <n v="5.0270000000000001"/>
    <n v="91.822000000000003"/>
    <n v="29.997"/>
    <x v="0"/>
    <n v="31.283000000000001"/>
    <x v="0"/>
    <x v="2"/>
    <n v="436"/>
    <n v="525.21900000000005"/>
    <n v="107.91200000000001"/>
    <x v="1"/>
    <s v="Etching"/>
    <x v="325"/>
    <n v="1526"/>
    <n v="3642"/>
    <n v="5733"/>
    <m/>
    <n v="70.585999999999999"/>
    <s v="Si"/>
    <n v="51.287999999999997"/>
    <n v="0.999"/>
    <x v="1"/>
    <x v="0"/>
    <n v="2.011364E+16"/>
    <n v="1.577883E+17"/>
    <n v="5.615168E+17"/>
    <n v="3.005175E+17"/>
    <n v="5.999996E+17"/>
    <n v="30883.8"/>
    <n v="0.01"/>
    <n v="100.72799999999999"/>
    <n v="906"/>
    <n v="150"/>
    <n v="55"/>
    <x v="17"/>
    <s v="none"/>
    <n v="14.821763600000001"/>
    <x v="36"/>
  </r>
  <r>
    <n v="440"/>
    <x v="690"/>
    <s v="05-03-2019 ?? 9:04:30"/>
    <x v="24"/>
    <x v="25"/>
    <x v="2"/>
    <x v="0"/>
    <s v="dry"/>
    <n v="1210.2410456"/>
    <s v="O2"/>
    <n v="33.700000000000003"/>
    <n v="0.221"/>
    <n v="179"/>
    <n v="699.44299999999998"/>
    <x v="1"/>
    <s v="Photo"/>
    <n v="1.3280799999999999"/>
    <n v="18.141999999999999"/>
    <n v="14.957000000000001"/>
    <n v="19.992000000000001"/>
    <n v="202.881"/>
    <n v="90.001000000000005"/>
    <n v="499.95699999999999"/>
    <n v="4016.163"/>
    <n v="5029.4669999999996"/>
    <n v="5.0789999999999997"/>
    <n v="91.46"/>
    <n v="29.99"/>
    <x v="0"/>
    <n v="48.865000000000002"/>
    <x v="0"/>
    <x v="1"/>
    <n v="365"/>
    <n v="530.57899999999995"/>
    <n v="108.551"/>
    <x v="1"/>
    <s v="Etching"/>
    <x v="355"/>
    <n v="1500"/>
    <n v="3672"/>
    <n v="5728"/>
    <m/>
    <n v="70.799000000000007"/>
    <s v="Si"/>
    <n v="51.133000000000003"/>
    <n v="1.036"/>
    <x v="1"/>
    <x v="0"/>
    <n v="1.087262E+16"/>
    <n v="8.616702E+16"/>
    <n v="6.159809E+17"/>
    <n v="2.994125E+17"/>
    <n v="6E+17"/>
    <n v="31549.184000000001"/>
    <n v="0.01"/>
    <n v="104.85899999999999"/>
    <n v="881"/>
    <n v="154"/>
    <n v="113"/>
    <x v="18"/>
    <s v="none"/>
    <n v="19.136960599999998"/>
    <x v="36"/>
  </r>
  <r>
    <n v="455"/>
    <x v="691"/>
    <s v="07-03-2019 ?? 9:04:30"/>
    <x v="25"/>
    <x v="20"/>
    <x v="2"/>
    <x v="0"/>
    <s v="dry"/>
    <n v="871.87443868000003"/>
    <s v="O2"/>
    <n v="22.08"/>
    <n v="0.219"/>
    <n v="226"/>
    <n v="715.60500000000002"/>
    <x v="1"/>
    <s v="Photo"/>
    <n v="1.02064"/>
    <n v="16.806000000000001"/>
    <n v="14.863"/>
    <n v="19.998999999999999"/>
    <n v="200.92099999999999"/>
    <n v="90"/>
    <n v="500.92099999999999"/>
    <n v="4018.4160000000002"/>
    <n v="5023.0200000000004"/>
    <n v="4.9980000000000002"/>
    <n v="91.667000000000002"/>
    <n v="30.004999999999999"/>
    <x v="0"/>
    <n v="40.408000000000001"/>
    <x v="0"/>
    <x v="0"/>
    <n v="436"/>
    <n v="559.36800000000005"/>
    <n v="109.111"/>
    <x v="1"/>
    <s v="Etching"/>
    <x v="208"/>
    <n v="1388"/>
    <n v="3641"/>
    <n v="5726"/>
    <m/>
    <n v="71.56"/>
    <s v="Si"/>
    <n v="51.698999999999998"/>
    <n v="1.042"/>
    <x v="1"/>
    <x v="0"/>
    <n v="1.848932E+16"/>
    <n v="6.671979E+16"/>
    <n v="1.108139E+18"/>
    <n v="2.995294E+17"/>
    <n v="6.000001E+17"/>
    <n v="32200.629000000001"/>
    <n v="0.01"/>
    <n v="104.247"/>
    <n v="917"/>
    <n v="156"/>
    <n v="57"/>
    <x v="19"/>
    <s v="none"/>
    <n v="18.01125704"/>
    <x v="36"/>
  </r>
  <r>
    <n v="471"/>
    <x v="692"/>
    <s v="17-02-2019 ?? 9:04:30"/>
    <x v="26"/>
    <x v="17"/>
    <x v="2"/>
    <x v="0"/>
    <s v="dry"/>
    <n v="871.78597334999995"/>
    <s v="O2"/>
    <n v="22.17"/>
    <n v="0.219"/>
    <n v="226"/>
    <n v="715.15700000000004"/>
    <x v="1"/>
    <s v="Photo"/>
    <n v="0.99309000000000003"/>
    <n v="16.873000000000001"/>
    <n v="14.917"/>
    <n v="19.998000000000001"/>
    <n v="204.55600000000001"/>
    <n v="89.998000000000005"/>
    <n v="504.55599999999998"/>
    <n v="4091.123"/>
    <n v="5113.9040000000005"/>
    <n v="5.1020000000000003"/>
    <n v="93.474000000000004"/>
    <n v="29.994"/>
    <x v="0"/>
    <n v="45.14"/>
    <x v="0"/>
    <x v="0"/>
    <n v="436"/>
    <n v="542.69500000000005"/>
    <n v="109.94499999999999"/>
    <x v="1"/>
    <s v="Etching"/>
    <x v="255"/>
    <n v="1448"/>
    <n v="3637"/>
    <n v="5706"/>
    <m/>
    <n v="71.516000000000005"/>
    <s v="Si"/>
    <n v="51.976999999999997"/>
    <n v="1.0489999999999999"/>
    <x v="1"/>
    <x v="0"/>
    <n v="2.125899E+16"/>
    <n v="1.543539E+17"/>
    <n v="1018508000000"/>
    <n v="3.010809E+17"/>
    <n v="5.999999E+17"/>
    <n v="32300.133000000002"/>
    <n v="0.01"/>
    <n v="104.943"/>
    <n v="931"/>
    <n v="157"/>
    <n v="54"/>
    <x v="0"/>
    <s v="none"/>
    <n v="11.069418389999999"/>
    <x v="36"/>
  </r>
  <r>
    <n v="487"/>
    <x v="693"/>
    <s v="18-02-2019 ?? 9:04:30"/>
    <x v="11"/>
    <x v="0"/>
    <x v="2"/>
    <x v="0"/>
    <s v="dry"/>
    <n v="872.10207014000002"/>
    <s v="O2"/>
    <n v="22.15"/>
    <n v="0.216"/>
    <n v="223"/>
    <n v="712.75900000000001"/>
    <x v="1"/>
    <s v="Photo"/>
    <n v="0.75975000000000004"/>
    <n v="16.870999999999999"/>
    <n v="14.999000000000001"/>
    <n v="20.001000000000001"/>
    <n v="199.73699999999999"/>
    <n v="90.001000000000005"/>
    <n v="499.73700000000002"/>
    <n v="3994.7310000000002"/>
    <n v="4993.4129999999996"/>
    <n v="4.9960000000000004"/>
    <n v="91.238"/>
    <n v="29.997"/>
    <x v="0"/>
    <n v="20.288"/>
    <x v="0"/>
    <x v="0"/>
    <n v="436"/>
    <n v="552.48099999999999"/>
    <n v="107.90600000000001"/>
    <x v="1"/>
    <s v="Etching"/>
    <x v="246"/>
    <n v="1471"/>
    <n v="3639"/>
    <n v="5691"/>
    <m/>
    <n v="71.275999999999996"/>
    <s v="Si"/>
    <n v="51.220999999999997"/>
    <n v="1.0309999999999999"/>
    <x v="1"/>
    <x v="0"/>
    <n v="1.821559E+16"/>
    <n v="1.815285E+17"/>
    <n v="3.219455E+17"/>
    <n v="3.007827E+17"/>
    <n v="6.000001E+17"/>
    <n v="32501.18"/>
    <n v="0.01"/>
    <n v="103.054"/>
    <n v="924"/>
    <n v="155"/>
    <n v="78"/>
    <x v="11"/>
    <s v="none"/>
    <n v="16.697936210000002"/>
    <x v="36"/>
  </r>
  <r>
    <n v="503"/>
    <x v="694"/>
    <s v="20-02-2019 ?? 9:04:30"/>
    <x v="12"/>
    <x v="1"/>
    <x v="2"/>
    <x v="0"/>
    <s v="dry"/>
    <n v="872.30561058000001"/>
    <s v="O2"/>
    <n v="22.16"/>
    <n v="0.21299999999999999"/>
    <n v="220"/>
    <n v="709.87900000000002"/>
    <x v="1"/>
    <s v="Photo"/>
    <n v="1.1162799999999999"/>
    <n v="17.129000000000001"/>
    <n v="15.055"/>
    <n v="20.001999999999999"/>
    <n v="201.983"/>
    <n v="90"/>
    <n v="501.983"/>
    <n v="4039.6509999999998"/>
    <n v="5049.5630000000001"/>
    <n v="5.0529999999999999"/>
    <n v="92.373000000000005"/>
    <n v="29.998999999999999"/>
    <x v="0"/>
    <n v="48.844999999999999"/>
    <x v="0"/>
    <x v="1"/>
    <n v="405"/>
    <n v="513.053"/>
    <n v="109.038"/>
    <x v="1"/>
    <s v="Etching"/>
    <x v="143"/>
    <n v="1588"/>
    <n v="3640"/>
    <n v="5712"/>
    <m/>
    <n v="70.988"/>
    <s v="Si"/>
    <n v="51.603999999999999"/>
    <n v="1.04"/>
    <x v="1"/>
    <x v="0"/>
    <n v="1.269772E+16"/>
    <n v="3.734269E+16"/>
    <n v="1.081198E+16"/>
    <n v="2.986413E+17"/>
    <n v="5.999987E+17"/>
    <n v="32301.907999999999"/>
    <n v="0.01"/>
    <n v="104.011"/>
    <n v="909"/>
    <n v="156"/>
    <n v="81"/>
    <x v="12"/>
    <s v="none"/>
    <n v="14.634146339999999"/>
    <x v="36"/>
  </r>
  <r>
    <n v="520"/>
    <x v="695"/>
    <s v="22-02-2019 ?? 9:04:30"/>
    <x v="28"/>
    <x v="15"/>
    <x v="2"/>
    <x v="0"/>
    <s v="wet"/>
    <n v="1269.8399658999999"/>
    <s v="H2O"/>
    <n v="45.03"/>
    <n v="0.22500000000000001"/>
    <n v="32"/>
    <n v="711.09500000000003"/>
    <x v="1"/>
    <s v="Photo"/>
    <n v="0.91120999999999996"/>
    <n v="13.606999999999999"/>
    <n v="14.989000000000001"/>
    <n v="20.003"/>
    <n v="201.13200000000001"/>
    <n v="89.998999999999995"/>
    <n v="501.13200000000001"/>
    <n v="4022.6460000000002"/>
    <n v="5028.308"/>
    <n v="5.0289999999999999"/>
    <n v="91.918999999999997"/>
    <n v="30.01"/>
    <x v="0"/>
    <n v="50.527000000000001"/>
    <x v="0"/>
    <x v="1"/>
    <n v="405"/>
    <n v="514.28599999999994"/>
    <n v="110.36"/>
    <x v="1"/>
    <s v="Etching"/>
    <x v="69"/>
    <n v="1518"/>
    <n v="3657"/>
    <n v="5714"/>
    <m/>
    <n v="71.11"/>
    <s v="Si"/>
    <n v="52.381999999999998"/>
    <n v="1.06"/>
    <x v="1"/>
    <x v="0"/>
    <n v="1.560517E+16"/>
    <n v="1.123736E+17"/>
    <n v="2.048584E+16"/>
    <n v="2.997788E+17"/>
    <n v="5.999988E+17"/>
    <n v="32470.502"/>
    <n v="0.01"/>
    <n v="105.956"/>
    <n v="860"/>
    <n v="159"/>
    <n v="126"/>
    <x v="13"/>
    <s v="none"/>
    <n v="16.697936210000002"/>
    <x v="36"/>
  </r>
  <r>
    <n v="537"/>
    <x v="696"/>
    <s v="24-02-2019 ?? 9:04:30"/>
    <x v="29"/>
    <x v="26"/>
    <x v="2"/>
    <x v="0"/>
    <s v="wet"/>
    <n v="1278.6174272000001"/>
    <s v="H2O"/>
    <n v="45.35"/>
    <n v="0.22600000000000001"/>
    <n v="33"/>
    <n v="727.58199999999999"/>
    <x v="1"/>
    <s v="Photo"/>
    <n v="1.19937"/>
    <n v="12.151"/>
    <n v="14.957000000000001"/>
    <n v="19.998999999999999"/>
    <n v="197.98599999999999"/>
    <n v="90"/>
    <n v="497.98599999999999"/>
    <n v="3959.721"/>
    <n v="4949.6509999999998"/>
    <n v="4.9470000000000001"/>
    <n v="89.576999999999998"/>
    <n v="30.003"/>
    <x v="0"/>
    <n v="46.564999999999998"/>
    <x v="0"/>
    <x v="2"/>
    <n v="365"/>
    <n v="475.18599999999998"/>
    <n v="108.282"/>
    <x v="1"/>
    <s v="Etching"/>
    <x v="158"/>
    <n v="1391"/>
    <n v="3669"/>
    <n v="5713"/>
    <m/>
    <n v="72.757999999999996"/>
    <s v="Si"/>
    <n v="51.384"/>
    <n v="1.0349999999999999"/>
    <x v="1"/>
    <x v="0"/>
    <n v="1.782448E+16"/>
    <n v="1.228572E+16"/>
    <n v="1.498824E+17"/>
    <n v="2.98324E+17"/>
    <n v="5.999995E+17"/>
    <n v="32446.311000000002"/>
    <n v="0.01"/>
    <n v="103.461"/>
    <n v="884"/>
    <n v="155"/>
    <n v="144"/>
    <x v="14"/>
    <s v="none"/>
    <n v="9.9437148220000005"/>
    <x v="36"/>
  </r>
  <r>
    <n v="553"/>
    <x v="697"/>
    <s v="26-02-2019 ?? 9:04:30"/>
    <x v="30"/>
    <x v="10"/>
    <x v="2"/>
    <x v="0"/>
    <s v="wet"/>
    <n v="1271.8214885"/>
    <s v="H2O"/>
    <n v="44.57"/>
    <n v="0.216"/>
    <n v="23"/>
    <n v="716.68"/>
    <x v="1"/>
    <s v="Photo"/>
    <n v="1.1698500000000001"/>
    <n v="10.47"/>
    <n v="14.907"/>
    <n v="19.995999999999999"/>
    <n v="198.20699999999999"/>
    <n v="90.001000000000005"/>
    <n v="498.20699999999999"/>
    <n v="3964.1370000000002"/>
    <n v="4955.1710000000003"/>
    <n v="4.9550000000000001"/>
    <n v="91.346999999999994"/>
    <n v="30.003"/>
    <x v="0"/>
    <n v="25.251999999999999"/>
    <x v="0"/>
    <x v="2"/>
    <n v="365"/>
    <n v="474.54199999999997"/>
    <n v="105.10899999999999"/>
    <x v="1"/>
    <s v="Etching"/>
    <x v="53"/>
    <n v="1375"/>
    <n v="3641"/>
    <n v="5719"/>
    <m/>
    <n v="71.668000000000006"/>
    <s v="Si"/>
    <n v="50.070999999999998"/>
    <n v="1.002"/>
    <x v="1"/>
    <x v="0"/>
    <n v="2.065216E+16"/>
    <n v="1012269000000000"/>
    <n v="2750738000000000"/>
    <n v="3.001485E+17"/>
    <n v="6.00001E+17"/>
    <n v="31783.84"/>
    <n v="0.01"/>
    <n v="100.17700000000001"/>
    <n v="903"/>
    <n v="150"/>
    <n v="9"/>
    <x v="15"/>
    <s v="none"/>
    <n v="20.0750469"/>
    <x v="36"/>
  </r>
  <r>
    <n v="567"/>
    <x v="698"/>
    <s v="28-02-2019 ?? 9:04:30"/>
    <x v="31"/>
    <x v="20"/>
    <x v="2"/>
    <x v="0"/>
    <s v="wet"/>
    <n v="1269.4540033000001"/>
    <s v="H2O"/>
    <n v="44.96"/>
    <n v="0.217"/>
    <n v="24"/>
    <n v="706.24199999999996"/>
    <x v="1"/>
    <s v="Photo"/>
    <n v="0.84106999999999998"/>
    <n v="20.701000000000001"/>
    <n v="14.957000000000001"/>
    <n v="19.995000000000001"/>
    <n v="205.92400000000001"/>
    <n v="90"/>
    <n v="505.92399999999998"/>
    <n v="4118.4870000000001"/>
    <n v="5148.1080000000002"/>
    <n v="5.1459999999999999"/>
    <n v="94.028000000000006"/>
    <n v="30.004999999999999"/>
    <x v="0"/>
    <n v="35.4"/>
    <x v="0"/>
    <x v="2"/>
    <n v="365"/>
    <n v="474.02699999999999"/>
    <n v="106.916"/>
    <x v="1"/>
    <s v="Etching"/>
    <x v="52"/>
    <n v="1353"/>
    <n v="3645"/>
    <n v="5693"/>
    <m/>
    <n v="70.623999999999995"/>
    <s v="Si"/>
    <n v="50.677999999999997"/>
    <n v="1.0169999999999999"/>
    <x v="1"/>
    <x v="0"/>
    <n v="8125176000000000"/>
    <n v="4.141903E+16"/>
    <n v="4.229136E+17"/>
    <n v="3.00057E+17"/>
    <n v="6.000012E+17"/>
    <n v="32242.286"/>
    <n v="0.01"/>
    <n v="101.69499999999999"/>
    <n v="868"/>
    <n v="153"/>
    <n v="69"/>
    <x v="16"/>
    <s v="none"/>
    <n v="18.38649156"/>
    <x v="36"/>
  </r>
  <r>
    <n v="298"/>
    <x v="699"/>
    <s v="17-02-2019 ?? 9:04:30"/>
    <x v="0"/>
    <x v="18"/>
    <x v="2"/>
    <x v="0"/>
    <s v="dry"/>
    <n v="1080.0859934"/>
    <s v="O2"/>
    <n v="42.37"/>
    <n v="0.21199999999999999"/>
    <n v="84"/>
    <n v="698.92200000000003"/>
    <x v="1"/>
    <s v="Photo"/>
    <n v="1.4801299999999999"/>
    <n v="14.621"/>
    <n v="15.052"/>
    <n v="19.998999999999999"/>
    <n v="202.91300000000001"/>
    <n v="90"/>
    <n v="498.17200000000003"/>
    <n v="3971.194"/>
    <n v="5038.7280000000001"/>
    <n v="5.0170000000000003"/>
    <n v="91.22"/>
    <n v="29.981999999999999"/>
    <x v="1"/>
    <n v="38.292000000000002"/>
    <x v="0"/>
    <x v="0"/>
    <n v="436"/>
    <n v="537.38900000000001"/>
    <n v="107.999"/>
    <x v="2"/>
    <s v="Etching"/>
    <x v="152"/>
    <n v="1562"/>
    <n v="3663"/>
    <n v="5733"/>
    <m/>
    <n v="69.361999999999995"/>
    <s v="Si"/>
    <n v="51.252000000000002"/>
    <n v="1.026"/>
    <x v="2"/>
    <x v="0"/>
    <n v="9743628000000000"/>
    <n v="1.412765E+17"/>
    <n v="3.595885E+17"/>
    <n v="3.000941E+17"/>
    <n v="5.999988E+17"/>
    <n v="30857.276999999998"/>
    <n v="0.01"/>
    <n v="101.93300000000001"/>
    <n v="897"/>
    <n v="154"/>
    <n v="99"/>
    <x v="0"/>
    <s v="none"/>
    <m/>
    <x v="37"/>
  </r>
  <r>
    <n v="306"/>
    <x v="700"/>
    <s v="18-02-2019 ?? 9:04:30"/>
    <x v="17"/>
    <x v="8"/>
    <x v="2"/>
    <x v="0"/>
    <s v="wet"/>
    <n v="1183.7236396999999"/>
    <s v="H2O"/>
    <n v="32.31"/>
    <n v="0.22500000000000001"/>
    <n v="178"/>
    <n v="703.43"/>
    <x v="1"/>
    <s v="Photo"/>
    <n v="1.8511500000000001"/>
    <n v="15.467000000000001"/>
    <n v="15.167"/>
    <n v="19.998999999999999"/>
    <n v="201.84"/>
    <n v="89.998999999999995"/>
    <n v="500.488"/>
    <n v="4080.6019999999999"/>
    <n v="4922.3100000000004"/>
    <n v="5.0019999999999998"/>
    <n v="92.275000000000006"/>
    <n v="30.001999999999999"/>
    <x v="1"/>
    <n v="29.099"/>
    <x v="0"/>
    <x v="0"/>
    <n v="405"/>
    <n v="533.30600000000004"/>
    <n v="108.54600000000001"/>
    <x v="2"/>
    <s v="Etching"/>
    <x v="356"/>
    <n v="1479"/>
    <n v="3648"/>
    <n v="5710"/>
    <m/>
    <n v="71.049000000000007"/>
    <s v="Si"/>
    <n v="51.212000000000003"/>
    <n v="1.024"/>
    <x v="2"/>
    <x v="0"/>
    <n v="1.223585E+16"/>
    <n v="8.918856E+16"/>
    <n v="1.193315E+17"/>
    <n v="3.004486E+17"/>
    <n v="6.000003E+17"/>
    <n v="31475.03"/>
    <n v="0.01"/>
    <n v="104.423"/>
    <n v="867"/>
    <n v="155"/>
    <n v="184"/>
    <x v="11"/>
    <s v="none"/>
    <m/>
    <x v="37"/>
  </r>
  <r>
    <n v="314"/>
    <x v="701"/>
    <s v="19-02-2019 ?? 9:04:30"/>
    <x v="1"/>
    <x v="19"/>
    <x v="2"/>
    <x v="0"/>
    <s v="wet"/>
    <n v="1096.568516"/>
    <s v="O2"/>
    <n v="31.09"/>
    <n v="0.216"/>
    <n v="29"/>
    <n v="713.40599999999995"/>
    <x v="1"/>
    <s v="Photo"/>
    <n v="0.91652999999999996"/>
    <n v="11.949"/>
    <n v="14.875999999999999"/>
    <n v="19.994"/>
    <n v="200.34299999999999"/>
    <n v="90"/>
    <n v="500.31400000000002"/>
    <n v="4118.1949999999997"/>
    <n v="5008"/>
    <n v="4.9809999999999999"/>
    <n v="92.093000000000004"/>
    <n v="30.001999999999999"/>
    <x v="1"/>
    <n v="33.597000000000001"/>
    <x v="0"/>
    <x v="1"/>
    <n v="365"/>
    <n v="527.63"/>
    <n v="108.65900000000001"/>
    <x v="2"/>
    <s v="Etching"/>
    <x v="357"/>
    <n v="1395"/>
    <n v="3664"/>
    <n v="5718"/>
    <m/>
    <n v="71.135000000000005"/>
    <s v="Si"/>
    <n v="50.848999999999997"/>
    <n v="1.0229999999999999"/>
    <x v="2"/>
    <x v="0"/>
    <n v="9848459000000000"/>
    <n v="1.230025E+17"/>
    <n v="3.05303E+17"/>
    <n v="2.998967E+17"/>
    <n v="6.000005E+17"/>
    <n v="32189.734"/>
    <n v="0.01"/>
    <n v="101.709"/>
    <n v="878"/>
    <n v="155"/>
    <n v="95"/>
    <x v="1"/>
    <s v="none"/>
    <m/>
    <x v="37"/>
  </r>
  <r>
    <n v="323"/>
    <x v="702"/>
    <s v="20-02-2019 ?? 9:04:30"/>
    <x v="18"/>
    <x v="3"/>
    <x v="2"/>
    <x v="0"/>
    <s v="dry"/>
    <n v="1101.5507061000001"/>
    <s v="H2O"/>
    <n v="37.71"/>
    <n v="0.21099999999999999"/>
    <n v="67"/>
    <n v="719.21699999999998"/>
    <x v="1"/>
    <s v="Photo"/>
    <n v="1.3198799999999999"/>
    <n v="16.748999999999999"/>
    <n v="14.894"/>
    <n v="20.001999999999999"/>
    <n v="202.31200000000001"/>
    <n v="90"/>
    <n v="505.18200000000002"/>
    <n v="4096.192"/>
    <n v="4932.4009999999998"/>
    <n v="4.9409999999999998"/>
    <n v="91.742999999999995"/>
    <n v="29.995999999999999"/>
    <x v="1"/>
    <n v="53.58"/>
    <x v="0"/>
    <x v="1"/>
    <n v="405"/>
    <n v="536.19899999999996"/>
    <n v="105.884"/>
    <x v="2"/>
    <s v="Etching"/>
    <x v="126"/>
    <n v="1488"/>
    <n v="3675"/>
    <n v="5727"/>
    <m/>
    <n v="71.498000000000005"/>
    <s v="Si"/>
    <n v="51.579000000000001"/>
    <n v="1.0209999999999999"/>
    <x v="2"/>
    <x v="0"/>
    <n v="9246968000000000"/>
    <n v="1.270199E+17"/>
    <n v="4.645364E+17"/>
    <n v="2.994727E+17"/>
    <n v="5.999993E+17"/>
    <n v="31478.739000000001"/>
    <n v="0.01"/>
    <n v="100.492"/>
    <n v="899"/>
    <n v="153"/>
    <n v="110"/>
    <x v="12"/>
    <s v="none"/>
    <m/>
    <x v="37"/>
  </r>
  <r>
    <n v="331"/>
    <x v="703"/>
    <s v="21-02-2019 ?? 9:04:30"/>
    <x v="2"/>
    <x v="25"/>
    <x v="2"/>
    <x v="0"/>
    <s v="dry"/>
    <n v="1026.8792289"/>
    <s v="O2"/>
    <n v="31.29"/>
    <n v="0.20399999999999999"/>
    <n v="28"/>
    <n v="727.56399999999996"/>
    <x v="1"/>
    <s v="Photo"/>
    <n v="1.73176"/>
    <n v="15.276999999999999"/>
    <n v="15.01"/>
    <n v="19.995999999999999"/>
    <n v="204.744"/>
    <n v="89.998999999999995"/>
    <n v="498.87799999999999"/>
    <n v="4085.7530000000002"/>
    <n v="4983.3950000000004"/>
    <n v="4.9880000000000004"/>
    <n v="92.566000000000003"/>
    <n v="29.998999999999999"/>
    <x v="1"/>
    <n v="63.703000000000003"/>
    <x v="0"/>
    <x v="2"/>
    <n v="436"/>
    <n v="508.108"/>
    <n v="108.03"/>
    <x v="2"/>
    <s v="Etching"/>
    <x v="358"/>
    <n v="1593"/>
    <n v="3683"/>
    <n v="5715"/>
    <m/>
    <n v="69.98"/>
    <s v="Si"/>
    <n v="50.826000000000001"/>
    <n v="1.028"/>
    <x v="2"/>
    <x v="0"/>
    <n v="1.301446E+16"/>
    <n v="3.710718E+16"/>
    <n v="1.003472E+18"/>
    <n v="3.006205E+17"/>
    <n v="5.999986E+17"/>
    <n v="32524.692999999999"/>
    <n v="0.01"/>
    <n v="101.322"/>
    <n v="903"/>
    <n v="154"/>
    <n v="235"/>
    <x v="2"/>
    <s v="[['Edge-Loc']]"/>
    <m/>
    <x v="37"/>
  </r>
  <r>
    <n v="340"/>
    <x v="704"/>
    <s v="22-02-2019 ?? 9:04:30"/>
    <x v="19"/>
    <x v="25"/>
    <x v="2"/>
    <x v="0"/>
    <s v="dry"/>
    <n v="1124.1019504999999"/>
    <s v="H2O"/>
    <n v="26.21"/>
    <n v="0.217"/>
    <n v="46"/>
    <n v="701.43499999999995"/>
    <x v="1"/>
    <s v="Photo"/>
    <n v="1.36145"/>
    <n v="14.664"/>
    <n v="15.029"/>
    <n v="20"/>
    <n v="203.44300000000001"/>
    <n v="90.001000000000005"/>
    <n v="496.803"/>
    <n v="3912.049"/>
    <n v="5047.2349999999997"/>
    <n v="5.0330000000000004"/>
    <n v="91.325000000000003"/>
    <n v="30.004000000000001"/>
    <x v="1"/>
    <n v="46.792999999999999"/>
    <x v="0"/>
    <x v="0"/>
    <n v="436"/>
    <n v="528.89400000000001"/>
    <n v="104.87"/>
    <x v="2"/>
    <s v="Etching"/>
    <x v="75"/>
    <n v="1537"/>
    <n v="3669"/>
    <n v="5707"/>
    <m/>
    <n v="72.355000000000004"/>
    <s v="Si"/>
    <n v="50.9"/>
    <n v="1.0309999999999999"/>
    <x v="2"/>
    <x v="0"/>
    <n v="1.084558E+16"/>
    <n v="1.257068E+17"/>
    <n v="3.847228E+17"/>
    <n v="3.012749E+17"/>
    <n v="6.000012E+17"/>
    <n v="31724.032999999999"/>
    <n v="0.01"/>
    <n v="103.021"/>
    <n v="913"/>
    <n v="159"/>
    <n v="116"/>
    <x v="13"/>
    <s v="none"/>
    <n v="15.75984991"/>
    <x v="37"/>
  </r>
  <r>
    <n v="349"/>
    <x v="705"/>
    <s v="23-02-2019 ?? 9:04:30"/>
    <x v="3"/>
    <x v="10"/>
    <x v="2"/>
    <x v="0"/>
    <s v="wet"/>
    <n v="959.96729299000003"/>
    <s v="O2"/>
    <n v="32.28"/>
    <n v="0.216"/>
    <n v="44"/>
    <n v="714.43600000000004"/>
    <x v="1"/>
    <s v="Photo"/>
    <n v="0.77485999999999999"/>
    <n v="16.59"/>
    <n v="15.146000000000001"/>
    <n v="19.994"/>
    <n v="204.542"/>
    <n v="90"/>
    <n v="504.16300000000001"/>
    <n v="3989.5810000000001"/>
    <n v="5046.8339999999998"/>
    <n v="5.0789999999999997"/>
    <n v="93.593000000000004"/>
    <n v="30.004999999999999"/>
    <x v="1"/>
    <n v="46.774000000000001"/>
    <x v="0"/>
    <x v="1"/>
    <n v="405"/>
    <n v="529.58000000000004"/>
    <n v="107.43300000000001"/>
    <x v="2"/>
    <s v="Etching"/>
    <x v="359"/>
    <n v="1493"/>
    <n v="3666"/>
    <n v="5746"/>
    <m/>
    <n v="70.463999999999999"/>
    <s v="Si"/>
    <n v="51.040999999999997"/>
    <n v="1.016"/>
    <x v="2"/>
    <x v="0"/>
    <n v="1.214373E+16"/>
    <n v="1.456735E+17"/>
    <n v="9.900407E+17"/>
    <n v="3.011757E+17"/>
    <n v="5.999985E+17"/>
    <n v="32572.996999999999"/>
    <n v="0.01"/>
    <n v="102.43899999999999"/>
    <n v="884"/>
    <n v="153"/>
    <n v="97"/>
    <x v="3"/>
    <s v="none"/>
    <n v="18.761726079999999"/>
    <x v="37"/>
  </r>
  <r>
    <n v="356"/>
    <x v="706"/>
    <s v="24-02-2019 ?? 9:04:30"/>
    <x v="20"/>
    <x v="11"/>
    <x v="2"/>
    <x v="0"/>
    <s v="wet"/>
    <n v="1173.6725945999999"/>
    <s v="O2"/>
    <n v="34.340000000000003"/>
    <n v="0.20799999999999999"/>
    <n v="64"/>
    <n v="697.41300000000001"/>
    <x v="1"/>
    <s v="Photo"/>
    <n v="1.3233600000000001"/>
    <n v="13.058"/>
    <n v="15.032"/>
    <n v="19.992000000000001"/>
    <n v="197.797"/>
    <n v="89.998999999999995"/>
    <n v="498.60199999999998"/>
    <n v="4036.7289999999998"/>
    <n v="4997.91"/>
    <n v="5.14"/>
    <n v="90.421000000000006"/>
    <n v="30"/>
    <x v="1"/>
    <n v="51.561999999999998"/>
    <x v="0"/>
    <x v="2"/>
    <n v="405"/>
    <n v="493.98599999999999"/>
    <n v="110.285"/>
    <x v="2"/>
    <s v="Etching"/>
    <x v="80"/>
    <n v="1432"/>
    <n v="3654"/>
    <n v="5693"/>
    <m/>
    <n v="72.771000000000001"/>
    <s v="Si"/>
    <n v="51.994999999999997"/>
    <n v="1.0589999999999999"/>
    <x v="2"/>
    <x v="0"/>
    <n v="7394288000000000"/>
    <n v="7.222335E+16"/>
    <n v="8.494927E+17"/>
    <n v="2.997346E+17"/>
    <n v="6.000006E+17"/>
    <n v="32162.116999999998"/>
    <n v="0.01"/>
    <n v="102.221"/>
    <n v="898"/>
    <n v="156"/>
    <n v="147"/>
    <x v="14"/>
    <s v="none"/>
    <n v="19.699812380000001"/>
    <x v="37"/>
  </r>
  <r>
    <n v="364"/>
    <x v="707"/>
    <s v="25-02-2019 ?? 9:04:30"/>
    <x v="4"/>
    <x v="5"/>
    <x v="2"/>
    <x v="0"/>
    <s v="dry"/>
    <n v="1190.8313529"/>
    <s v="O2"/>
    <n v="35.47"/>
    <n v="0.20699999999999999"/>
    <n v="-5"/>
    <n v="700.39599999999996"/>
    <x v="1"/>
    <s v="Photo"/>
    <n v="0.71382999999999996"/>
    <n v="17.713999999999999"/>
    <n v="14.888999999999999"/>
    <n v="19.997"/>
    <n v="202.81"/>
    <n v="90"/>
    <n v="496.83600000000001"/>
    <n v="3977.9009999999998"/>
    <n v="5011.9679999999998"/>
    <n v="5.1100000000000003"/>
    <n v="92.837999999999994"/>
    <n v="30.006"/>
    <x v="1"/>
    <n v="44.015000000000001"/>
    <x v="0"/>
    <x v="0"/>
    <n v="365"/>
    <n v="522.62300000000005"/>
    <n v="108.139"/>
    <x v="2"/>
    <s v="Etching"/>
    <x v="175"/>
    <n v="1574"/>
    <n v="3659"/>
    <n v="5693"/>
    <m/>
    <n v="72.59"/>
    <s v="Si"/>
    <n v="51.408999999999999"/>
    <n v="1.0469999999999999"/>
    <x v="2"/>
    <x v="0"/>
    <n v="9576587000000000"/>
    <n v="1.348716E+17"/>
    <n v="5.707538E+17"/>
    <n v="2.992264E+17"/>
    <n v="5.999979E+17"/>
    <n v="32407.744999999999"/>
    <n v="0.01"/>
    <n v="102.429"/>
    <n v="900"/>
    <n v="150"/>
    <n v="167"/>
    <x v="4"/>
    <s v="none"/>
    <n v="13.696060040000001"/>
    <x v="37"/>
  </r>
  <r>
    <n v="373"/>
    <x v="708"/>
    <s v="26-02-2019 ?? 9:04:30"/>
    <x v="21"/>
    <x v="17"/>
    <x v="2"/>
    <x v="0"/>
    <s v="dry"/>
    <n v="1048.9390979"/>
    <s v="O2"/>
    <n v="34.479999999999997"/>
    <n v="0.20499999999999999"/>
    <n v="110"/>
    <n v="705.94"/>
    <x v="1"/>
    <s v="Photo"/>
    <n v="2.10005"/>
    <n v="17.251000000000001"/>
    <n v="15.121"/>
    <n v="20.004000000000001"/>
    <n v="193.899"/>
    <n v="90.001000000000005"/>
    <n v="494.48700000000002"/>
    <n v="3955.6370000000002"/>
    <n v="5039.17"/>
    <n v="5.0419999999999998"/>
    <n v="95.721999999999994"/>
    <n v="29.997"/>
    <x v="1"/>
    <n v="55.421999999999997"/>
    <x v="0"/>
    <x v="2"/>
    <n v="436"/>
    <n v="508.51600000000002"/>
    <n v="108.184"/>
    <x v="2"/>
    <s v="Etching"/>
    <x v="360"/>
    <n v="1371"/>
    <n v="3670"/>
    <n v="5715"/>
    <m/>
    <n v="72.093000000000004"/>
    <s v="Si"/>
    <n v="51.332000000000001"/>
    <n v="1.026"/>
    <x v="2"/>
    <x v="0"/>
    <n v="1.405682E+16"/>
    <n v="1.288443E+17"/>
    <n v="3.855736E+17"/>
    <n v="3.025604E+17"/>
    <n v="5.999989E+17"/>
    <n v="32188.225999999999"/>
    <n v="0.01"/>
    <n v="106.191"/>
    <n v="896"/>
    <n v="153"/>
    <n v="164"/>
    <x v="15"/>
    <s v="none"/>
    <n v="16.510318949999998"/>
    <x v="37"/>
  </r>
  <r>
    <n v="381"/>
    <x v="709"/>
    <s v="26-02-2019 ?? 9:04:30"/>
    <x v="21"/>
    <x v="0"/>
    <x v="2"/>
    <x v="0"/>
    <s v="dry"/>
    <n v="918.24283274000004"/>
    <s v="O2"/>
    <n v="32.28"/>
    <n v="0.20200000000000001"/>
    <n v="116"/>
    <n v="713.85599999999999"/>
    <x v="1"/>
    <s v="Photo"/>
    <n v="0.60782000000000003"/>
    <n v="20.594000000000001"/>
    <n v="15.103"/>
    <n v="20.004000000000001"/>
    <n v="201.21799999999999"/>
    <n v="89.998999999999995"/>
    <n v="502.279"/>
    <n v="3988.21"/>
    <n v="5013.8069999999998"/>
    <n v="4.9850000000000003"/>
    <n v="90.953999999999994"/>
    <n v="29.992000000000001"/>
    <x v="1"/>
    <n v="37.182000000000002"/>
    <x v="0"/>
    <x v="2"/>
    <n v="405"/>
    <n v="506.66399999999999"/>
    <n v="106.63500000000001"/>
    <x v="2"/>
    <s v="Etching"/>
    <x v="0"/>
    <n v="1417"/>
    <n v="3667"/>
    <n v="5713"/>
    <m/>
    <n v="72.147000000000006"/>
    <s v="Si"/>
    <n v="51.298999999999999"/>
    <n v="1.05"/>
    <x v="2"/>
    <x v="0"/>
    <n v="1.216001E+16"/>
    <n v="9.774236E+16"/>
    <n v="1.115656E+18"/>
    <n v="3.019329E+17"/>
    <n v="6.000013E+17"/>
    <n v="30260.941999999999"/>
    <n v="0.01"/>
    <n v="104.194"/>
    <n v="893"/>
    <n v="154"/>
    <n v="104"/>
    <x v="15"/>
    <s v="none"/>
    <n v="12.007504689999999"/>
    <x v="37"/>
  </r>
  <r>
    <n v="390"/>
    <x v="710"/>
    <s v="27-02-2019 ?? 9:04:30"/>
    <x v="5"/>
    <x v="12"/>
    <x v="2"/>
    <x v="0"/>
    <s v="dry"/>
    <n v="1148.1498955"/>
    <s v="O2"/>
    <n v="32.799999999999997"/>
    <n v="0.191"/>
    <n v="14"/>
    <n v="725.322"/>
    <x v="1"/>
    <s v="Photo"/>
    <n v="1.6758200000000001"/>
    <n v="15.835000000000001"/>
    <n v="15.188000000000001"/>
    <n v="19.995000000000001"/>
    <n v="196.291"/>
    <n v="90"/>
    <n v="500.69200000000001"/>
    <n v="4021.8380000000002"/>
    <n v="5007.9449999999997"/>
    <n v="4.9820000000000002"/>
    <n v="92.45"/>
    <n v="29.992999999999999"/>
    <x v="1"/>
    <n v="45.621000000000002"/>
    <x v="0"/>
    <x v="2"/>
    <n v="365"/>
    <n v="550.24900000000002"/>
    <n v="108.288"/>
    <x v="2"/>
    <s v="Etching"/>
    <x v="361"/>
    <n v="1365"/>
    <n v="3651"/>
    <n v="5719"/>
    <m/>
    <n v="70.179000000000002"/>
    <s v="Si"/>
    <n v="51.018000000000001"/>
    <n v="1.0089999999999999"/>
    <x v="2"/>
    <x v="0"/>
    <n v="1.617996E+16"/>
    <n v="9.048317E+16"/>
    <n v="3.452461E+17"/>
    <n v="2.990026E+17"/>
    <n v="6.000003E+17"/>
    <n v="31366.628000000001"/>
    <n v="0.01"/>
    <n v="103.29300000000001"/>
    <n v="875"/>
    <n v="152"/>
    <n v="117"/>
    <x v="5"/>
    <s v="none"/>
    <n v="11.069418389999999"/>
    <x v="37"/>
  </r>
  <r>
    <n v="399"/>
    <x v="711"/>
    <s v="28-02-2019 ?? 9:04:30"/>
    <x v="22"/>
    <x v="21"/>
    <x v="2"/>
    <x v="0"/>
    <s v="dry"/>
    <n v="1013.9960548"/>
    <s v="O2"/>
    <n v="27.21"/>
    <n v="0.2"/>
    <n v="90"/>
    <n v="714.42100000000005"/>
    <x v="1"/>
    <s v="Photo"/>
    <n v="1.6499699999999999"/>
    <n v="19.021000000000001"/>
    <n v="15.074999999999999"/>
    <n v="19.998000000000001"/>
    <n v="201.54300000000001"/>
    <n v="90.001000000000005"/>
    <n v="504.22"/>
    <n v="4050.1149999999998"/>
    <n v="4956.9520000000002"/>
    <n v="5.0469999999999997"/>
    <n v="91.584000000000003"/>
    <n v="30.001000000000001"/>
    <x v="1"/>
    <n v="44.726999999999997"/>
    <x v="0"/>
    <x v="1"/>
    <n v="365"/>
    <n v="502.298"/>
    <n v="107.983"/>
    <x v="2"/>
    <s v="Etching"/>
    <x v="221"/>
    <n v="1222"/>
    <n v="3651"/>
    <n v="5715"/>
    <m/>
    <n v="71.649000000000001"/>
    <s v="Si"/>
    <n v="51.753"/>
    <n v="1.0289999999999999"/>
    <x v="2"/>
    <x v="0"/>
    <n v="1.129196E+16"/>
    <n v="1.659448E+17"/>
    <n v="2.321765E+17"/>
    <n v="3.006374E+17"/>
    <n v="5.999986E+17"/>
    <n v="31948.15"/>
    <n v="0.01"/>
    <n v="103.93600000000001"/>
    <n v="908"/>
    <n v="155"/>
    <n v="86"/>
    <x v="16"/>
    <s v="none"/>
    <n v="16.322701689999999"/>
    <x v="37"/>
  </r>
  <r>
    <n v="408"/>
    <x v="712"/>
    <s v="01-03-2019 ?? 9:04:30"/>
    <x v="6"/>
    <x v="24"/>
    <x v="2"/>
    <x v="0"/>
    <s v="wet"/>
    <n v="1119.2075563000001"/>
    <s v="O2"/>
    <n v="27.56"/>
    <n v="0.217"/>
    <n v="50"/>
    <n v="711.92"/>
    <x v="1"/>
    <s v="Photo"/>
    <n v="1.2390600000000001"/>
    <n v="18.582000000000001"/>
    <n v="15.116"/>
    <n v="19.998000000000001"/>
    <n v="204.72499999999999"/>
    <n v="90"/>
    <n v="498.72399999999999"/>
    <n v="4082.6089999999999"/>
    <n v="5036.1440000000002"/>
    <n v="5.0640000000000001"/>
    <n v="91.218000000000004"/>
    <n v="30.01"/>
    <x v="1"/>
    <n v="43.02"/>
    <x v="0"/>
    <x v="2"/>
    <n v="436"/>
    <n v="498.90600000000001"/>
    <n v="109.672"/>
    <x v="2"/>
    <s v="Etching"/>
    <x v="306"/>
    <n v="1576"/>
    <n v="3672"/>
    <n v="5738"/>
    <m/>
    <n v="70.317999999999998"/>
    <s v="Si"/>
    <n v="51.228000000000002"/>
    <n v="1.0169999999999999"/>
    <x v="2"/>
    <x v="0"/>
    <n v="1.661287E+16"/>
    <n v="2.384445E+17"/>
    <n v="1.032524E+18"/>
    <n v="3.003839E+17"/>
    <n v="5.999994E+17"/>
    <n v="31877.742999999999"/>
    <n v="0.01"/>
    <n v="101.70699999999999"/>
    <n v="914"/>
    <n v="155"/>
    <n v="134"/>
    <x v="6"/>
    <s v="none"/>
    <n v="19.512195120000001"/>
    <x v="37"/>
  </r>
  <r>
    <n v="417"/>
    <x v="713"/>
    <s v="02-03-2019 ?? 9:04:30"/>
    <x v="7"/>
    <x v="18"/>
    <x v="2"/>
    <x v="0"/>
    <s v="wet"/>
    <n v="1219.3871237000001"/>
    <s v="H2O"/>
    <n v="35.97"/>
    <n v="0.20300000000000001"/>
    <n v="127"/>
    <n v="689.68399999999997"/>
    <x v="1"/>
    <s v="Photo"/>
    <n v="1.9474899999999999"/>
    <n v="15.49"/>
    <n v="14.994999999999999"/>
    <n v="20.003"/>
    <n v="195.75"/>
    <n v="90"/>
    <n v="504.863"/>
    <n v="4009.634"/>
    <n v="5009.2489999999998"/>
    <n v="5.0190000000000001"/>
    <n v="92.600999999999999"/>
    <n v="30.007000000000001"/>
    <x v="1"/>
    <n v="55.39"/>
    <x v="0"/>
    <x v="1"/>
    <n v="365"/>
    <n v="518.08699999999999"/>
    <n v="107.48399999999999"/>
    <x v="2"/>
    <s v="Etching"/>
    <x v="362"/>
    <n v="1548"/>
    <n v="3666"/>
    <n v="5689"/>
    <m/>
    <n v="70.906000000000006"/>
    <s v="Si"/>
    <n v="50.854999999999997"/>
    <n v="1.0369999999999999"/>
    <x v="2"/>
    <x v="0"/>
    <n v="2984483000000000"/>
    <n v="8.42697E+16"/>
    <n v="6.478632E+17"/>
    <n v="3.014628E+17"/>
    <n v="5.999997E+17"/>
    <n v="30954.030999999999"/>
    <n v="0.01"/>
    <n v="99.555000000000007"/>
    <n v="895"/>
    <n v="155"/>
    <n v="84"/>
    <x v="7"/>
    <s v="none"/>
    <n v="20.262664170000001"/>
    <x v="37"/>
  </r>
  <r>
    <n v="425"/>
    <x v="714"/>
    <s v="03-03-2019 ?? 9:04:30"/>
    <x v="23"/>
    <x v="19"/>
    <x v="2"/>
    <x v="0"/>
    <s v="dry"/>
    <n v="1008.6959216"/>
    <s v="H2O"/>
    <n v="28.58"/>
    <n v="0.21199999999999999"/>
    <n v="198"/>
    <n v="702.21"/>
    <x v="1"/>
    <s v="Photo"/>
    <n v="1.2643599999999999"/>
    <n v="14.521000000000001"/>
    <n v="14.928000000000001"/>
    <n v="20"/>
    <n v="198.18199999999999"/>
    <n v="90"/>
    <n v="495.303"/>
    <n v="3977.556"/>
    <n v="5105.6450000000004"/>
    <n v="5.0010000000000003"/>
    <n v="91.144000000000005"/>
    <n v="30.007000000000001"/>
    <x v="1"/>
    <n v="46.514000000000003"/>
    <x v="0"/>
    <x v="0"/>
    <n v="365"/>
    <n v="506.17"/>
    <n v="107.899"/>
    <x v="2"/>
    <s v="Etching"/>
    <x v="363"/>
    <n v="1481"/>
    <n v="3666"/>
    <n v="5727"/>
    <m/>
    <n v="70.171000000000006"/>
    <s v="Si"/>
    <n v="51.048999999999999"/>
    <n v="1.0409999999999999"/>
    <x v="2"/>
    <x v="0"/>
    <n v="7295120000000000"/>
    <n v="1.794887E+17"/>
    <n v="3.308587E+17"/>
    <n v="2.997437E+17"/>
    <n v="6E+17"/>
    <n v="32548.685000000001"/>
    <n v="0.01"/>
    <n v="101.80500000000001"/>
    <n v="913"/>
    <n v="153"/>
    <n v="118"/>
    <x v="17"/>
    <s v="none"/>
    <n v="18.761726079999999"/>
    <x v="37"/>
  </r>
  <r>
    <n v="433"/>
    <x v="715"/>
    <s v="04-03-2019 ?? 9:04:30"/>
    <x v="8"/>
    <x v="2"/>
    <x v="2"/>
    <x v="0"/>
    <s v="dry"/>
    <n v="1096.3834907999999"/>
    <s v="H2O"/>
    <n v="34.520000000000003"/>
    <n v="0.20100000000000001"/>
    <n v="96"/>
    <n v="705.13499999999999"/>
    <x v="1"/>
    <s v="Photo"/>
    <n v="0.92525999999999997"/>
    <n v="17.064"/>
    <n v="15.013"/>
    <n v="20.001000000000001"/>
    <n v="204.13300000000001"/>
    <n v="90.001000000000005"/>
    <n v="503.423"/>
    <n v="3992.433"/>
    <n v="5045.4769999999999"/>
    <n v="5.0039999999999996"/>
    <n v="92.26"/>
    <n v="30.006"/>
    <x v="1"/>
    <n v="39.850999999999999"/>
    <x v="0"/>
    <x v="2"/>
    <n v="365"/>
    <n v="528.06500000000005"/>
    <n v="109.69499999999999"/>
    <x v="2"/>
    <s v="Etching"/>
    <x v="364"/>
    <n v="1318"/>
    <n v="3663"/>
    <n v="5727"/>
    <m/>
    <n v="71.406000000000006"/>
    <s v="Si"/>
    <n v="51.426000000000002"/>
    <n v="1.0289999999999999"/>
    <x v="2"/>
    <x v="0"/>
    <n v="1.595854E+16"/>
    <n v="9.273786E+16"/>
    <n v="3.726772E+17"/>
    <n v="3.000866E+17"/>
    <n v="5.999996E+17"/>
    <n v="32602.917000000001"/>
    <n v="0.01"/>
    <n v="102.84"/>
    <n v="904"/>
    <n v="155"/>
    <n v="118"/>
    <x v="8"/>
    <s v="none"/>
    <n v="19.324577860000002"/>
    <x v="37"/>
  </r>
  <r>
    <n v="441"/>
    <x v="716"/>
    <s v="05-03-2019 ?? 9:04:30"/>
    <x v="24"/>
    <x v="16"/>
    <x v="2"/>
    <x v="0"/>
    <s v="wet"/>
    <n v="1108.3562712999999"/>
    <s v="O2"/>
    <n v="40.49"/>
    <n v="0.19600000000000001"/>
    <n v="94"/>
    <n v="732.93399999999997"/>
    <x v="1"/>
    <s v="Photo"/>
    <n v="1.0503400000000001"/>
    <n v="16.95"/>
    <n v="15.093999999999999"/>
    <n v="19.995999999999999"/>
    <n v="198.19800000000001"/>
    <n v="90"/>
    <n v="504.21499999999997"/>
    <n v="4083.5320000000002"/>
    <n v="4924.46"/>
    <n v="5.0439999999999996"/>
    <n v="91.015000000000001"/>
    <n v="29.986999999999998"/>
    <x v="1"/>
    <n v="22.792999999999999"/>
    <x v="0"/>
    <x v="0"/>
    <n v="365"/>
    <n v="441.71699999999998"/>
    <n v="109.461"/>
    <x v="2"/>
    <s v="Etching"/>
    <x v="5"/>
    <n v="1431"/>
    <n v="3647"/>
    <n v="5737"/>
    <m/>
    <n v="70.838999999999999"/>
    <s v="Si"/>
    <n v="51.372"/>
    <n v="1.044"/>
    <x v="2"/>
    <x v="0"/>
    <n v="8848255000000000"/>
    <n v="9.779387E+16"/>
    <n v="5.932328E+17"/>
    <n v="2.990843E+17"/>
    <n v="5.999989E+17"/>
    <n v="32087.646000000001"/>
    <n v="0.01"/>
    <n v="103.005"/>
    <n v="895"/>
    <n v="157"/>
    <n v="68"/>
    <x v="18"/>
    <s v="none"/>
    <n v="16.510318949999998"/>
    <x v="37"/>
  </r>
  <r>
    <n v="449"/>
    <x v="717"/>
    <s v="06-03-2019 ?? 9:04:30"/>
    <x v="9"/>
    <x v="4"/>
    <x v="2"/>
    <x v="0"/>
    <s v="dry"/>
    <n v="872.41419682000003"/>
    <s v="O2"/>
    <n v="22.2"/>
    <n v="0.217"/>
    <n v="224"/>
    <n v="713.6"/>
    <x v="1"/>
    <s v="Photo"/>
    <n v="1.11711"/>
    <n v="16.812999999999999"/>
    <n v="14.936999999999999"/>
    <n v="20.001000000000001"/>
    <n v="197.828"/>
    <n v="90"/>
    <n v="497.82799999999997"/>
    <n v="3956.57"/>
    <n v="4945.7120000000004"/>
    <n v="4.9400000000000004"/>
    <n v="90.510999999999996"/>
    <n v="29.99"/>
    <x v="1"/>
    <n v="17.474"/>
    <x v="0"/>
    <x v="0"/>
    <n v="436"/>
    <n v="547.28700000000003"/>
    <n v="107.46"/>
    <x v="2"/>
    <s v="Etching"/>
    <x v="365"/>
    <n v="1413"/>
    <n v="3638"/>
    <n v="5726"/>
    <m/>
    <n v="71.36"/>
    <s v="Si"/>
    <n v="50.988999999999997"/>
    <n v="1.0249999999999999"/>
    <x v="2"/>
    <x v="0"/>
    <n v="1.661992E+16"/>
    <n v="6.660548E+16"/>
    <n v="9.933914E+17"/>
    <n v="2.994561E+17"/>
    <n v="5.999983E+17"/>
    <n v="32200.314999999999"/>
    <n v="0.01"/>
    <n v="102.473"/>
    <n v="908"/>
    <n v="154"/>
    <n v="24"/>
    <x v="9"/>
    <s v="none"/>
    <n v="21.388367729999999"/>
    <x v="37"/>
  </r>
  <r>
    <n v="456"/>
    <x v="718"/>
    <s v="07-03-2019 ?? 9:04:30"/>
    <x v="25"/>
    <x v="11"/>
    <x v="2"/>
    <x v="0"/>
    <s v="dry"/>
    <n v="871.70721459000004"/>
    <s v="O2"/>
    <n v="22.05"/>
    <n v="0.217"/>
    <n v="224"/>
    <n v="713.96699999999998"/>
    <x v="1"/>
    <s v="Photo"/>
    <n v="0.92088999999999999"/>
    <n v="17.094999999999999"/>
    <n v="14.914"/>
    <n v="20"/>
    <n v="200.286"/>
    <n v="90.001000000000005"/>
    <n v="500.286"/>
    <n v="4005.7109999999998"/>
    <n v="5007.1379999999999"/>
    <n v="4.9939999999999998"/>
    <n v="91.31"/>
    <n v="29.998000000000001"/>
    <x v="1"/>
    <n v="24.251000000000001"/>
    <x v="0"/>
    <x v="0"/>
    <n v="436"/>
    <n v="551.846"/>
    <n v="108.36"/>
    <x v="2"/>
    <s v="Etching"/>
    <x v="159"/>
    <n v="1388"/>
    <n v="3645"/>
    <n v="5729"/>
    <m/>
    <n v="71.397000000000006"/>
    <s v="Si"/>
    <n v="51.597999999999999"/>
    <n v="1.04"/>
    <x v="2"/>
    <x v="0"/>
    <n v="1.175312E+16"/>
    <n v="1.063734E+17"/>
    <n v="3208593000000000"/>
    <n v="3.003263E+17"/>
    <n v="6.000014E+17"/>
    <n v="32201.877"/>
    <n v="0.01"/>
    <n v="103.995"/>
    <n v="911"/>
    <n v="156"/>
    <n v="93"/>
    <x v="19"/>
    <s v="none"/>
    <n v="16.697936210000002"/>
    <x v="37"/>
  </r>
  <r>
    <n v="464"/>
    <x v="719"/>
    <s v="08-03-2019 ?? 9:04:30"/>
    <x v="10"/>
    <x v="20"/>
    <x v="2"/>
    <x v="0"/>
    <s v="dry"/>
    <n v="872.03760846"/>
    <s v="O2"/>
    <n v="22.17"/>
    <n v="0.21199999999999999"/>
    <n v="219"/>
    <n v="709.08299999999997"/>
    <x v="1"/>
    <s v="Photo"/>
    <n v="0.95386000000000004"/>
    <n v="16.222000000000001"/>
    <n v="15.128"/>
    <n v="20.001000000000001"/>
    <n v="202.99199999999999"/>
    <n v="90.001000000000005"/>
    <n v="502.99200000000002"/>
    <n v="4059.8449999999998"/>
    <n v="5074.8059999999996"/>
    <n v="5.0810000000000004"/>
    <n v="93.177000000000007"/>
    <n v="30.001999999999999"/>
    <x v="1"/>
    <n v="25.231000000000002"/>
    <x v="0"/>
    <x v="0"/>
    <n v="436"/>
    <n v="549.41"/>
    <n v="108.518"/>
    <x v="2"/>
    <s v="Etching"/>
    <x v="8"/>
    <n v="1349"/>
    <n v="3635"/>
    <n v="5680"/>
    <m/>
    <n v="70.908000000000001"/>
    <s v="Si"/>
    <n v="51.436999999999998"/>
    <n v="1.036"/>
    <x v="2"/>
    <x v="0"/>
    <n v="1.037538E+16"/>
    <n v="1.674795E+16"/>
    <n v="3.086735E+17"/>
    <n v="3.000883E+17"/>
    <n v="6.000002E+17"/>
    <n v="32298.324000000001"/>
    <n v="0.01"/>
    <n v="103.59399999999999"/>
    <n v="919"/>
    <n v="155"/>
    <n v="69"/>
    <x v="10"/>
    <s v="none"/>
    <n v="17.82363977"/>
    <x v="37"/>
  </r>
  <r>
    <n v="472"/>
    <x v="720"/>
    <s v="17-02-2019 ?? 9:04:30"/>
    <x v="26"/>
    <x v="23"/>
    <x v="2"/>
    <x v="0"/>
    <s v="dry"/>
    <n v="871.95621598000002"/>
    <s v="O2"/>
    <n v="22.16"/>
    <n v="0.217"/>
    <n v="224"/>
    <n v="713.60799999999995"/>
    <x v="1"/>
    <s v="Photo"/>
    <n v="1.0494000000000001"/>
    <n v="16.78"/>
    <n v="14.912000000000001"/>
    <n v="20.001000000000001"/>
    <n v="204.21199999999999"/>
    <n v="89.998999999999995"/>
    <n v="504.21199999999999"/>
    <n v="4084.2339999999999"/>
    <n v="5105.2920000000004"/>
    <n v="5.0979999999999999"/>
    <n v="93.241"/>
    <n v="30"/>
    <x v="1"/>
    <n v="39.936999999999998"/>
    <x v="0"/>
    <x v="0"/>
    <n v="436"/>
    <n v="547.45399999999995"/>
    <n v="109.81399999999999"/>
    <x v="2"/>
    <s v="Etching"/>
    <x v="329"/>
    <n v="1377"/>
    <n v="3642"/>
    <n v="5696"/>
    <m/>
    <n v="71.361000000000004"/>
    <s v="Si"/>
    <n v="52.042000000000002"/>
    <n v="1.0509999999999999"/>
    <x v="2"/>
    <x v="0"/>
    <n v="1.350751E+16"/>
    <n v="1.069734E+17"/>
    <n v="1.027742E+16"/>
    <n v="2.992235E+17"/>
    <n v="5.999984E+17"/>
    <n v="32300.190999999999"/>
    <n v="0.01"/>
    <n v="105.104"/>
    <n v="928"/>
    <n v="158"/>
    <n v="114"/>
    <x v="0"/>
    <s v="none"/>
    <n v="19.887429640000001"/>
    <x v="37"/>
  </r>
  <r>
    <n v="479"/>
    <x v="721"/>
    <s v="18-02-2019 ?? 9:04:30"/>
    <x v="11"/>
    <x v="6"/>
    <x v="2"/>
    <x v="0"/>
    <s v="dry"/>
    <n v="871.48375404000001"/>
    <s v="O2"/>
    <n v="22.13"/>
    <n v="0.215"/>
    <n v="222"/>
    <n v="711.61199999999997"/>
    <x v="1"/>
    <s v="Photo"/>
    <n v="0.69711999999999996"/>
    <n v="17.119"/>
    <n v="14.955"/>
    <n v="19.995999999999999"/>
    <n v="202.41499999999999"/>
    <n v="90"/>
    <n v="502.41500000000002"/>
    <n v="4048.3009999999999"/>
    <n v="5060.3770000000004"/>
    <n v="5.0640000000000001"/>
    <n v="92.825000000000003"/>
    <n v="30.001999999999999"/>
    <x v="1"/>
    <n v="26.925000000000001"/>
    <x v="0"/>
    <x v="0"/>
    <n v="436"/>
    <n v="547.66499999999996"/>
    <n v="108.71"/>
    <x v="2"/>
    <s v="Etching"/>
    <x v="366"/>
    <n v="1397"/>
    <n v="3641"/>
    <n v="5714"/>
    <m/>
    <n v="71.161000000000001"/>
    <s v="Si"/>
    <n v="51.463000000000001"/>
    <n v="1.0369999999999999"/>
    <x v="2"/>
    <x v="0"/>
    <n v="1.435361E+16"/>
    <n v="2.237051E+16"/>
    <n v="6.578329E+17"/>
    <n v="2.99596E+17"/>
    <n v="6.000015E+17"/>
    <n v="32300.163"/>
    <n v="0.01"/>
    <n v="103.658"/>
    <n v="921"/>
    <n v="155"/>
    <n v="102"/>
    <x v="11"/>
    <s v="none"/>
    <n v="17.44840525"/>
    <x v="37"/>
  </r>
  <r>
    <n v="488"/>
    <x v="722"/>
    <s v="19-02-2019 ?? 9:04:30"/>
    <x v="27"/>
    <x v="14"/>
    <x v="2"/>
    <x v="0"/>
    <s v="dry"/>
    <n v="871.82311184000002"/>
    <s v="O2"/>
    <n v="22.18"/>
    <n v="0.216"/>
    <n v="223"/>
    <n v="713.09400000000005"/>
    <x v="1"/>
    <s v="Photo"/>
    <n v="0.76480000000000004"/>
    <n v="16.684000000000001"/>
    <n v="14.99"/>
    <n v="20.003"/>
    <n v="199.89500000000001"/>
    <n v="90"/>
    <n v="499.89499999999998"/>
    <n v="3997.895"/>
    <n v="4997.3689999999997"/>
    <n v="5.01"/>
    <n v="91.724999999999994"/>
    <n v="29.998000000000001"/>
    <x v="1"/>
    <n v="25.966000000000001"/>
    <x v="0"/>
    <x v="0"/>
    <n v="436"/>
    <n v="556.55100000000004"/>
    <n v="108.40900000000001"/>
    <x v="2"/>
    <s v="Etching"/>
    <x v="208"/>
    <n v="1439"/>
    <n v="3641"/>
    <n v="5685"/>
    <m/>
    <n v="71.308999999999997"/>
    <s v="Si"/>
    <n v="51.283000000000001"/>
    <n v="1.032"/>
    <x v="2"/>
    <x v="0"/>
    <n v="3016577000000000"/>
    <n v="2.158574E+16"/>
    <n v="1.617364E+17"/>
    <n v="2.993225E+17"/>
    <n v="6.000011E+17"/>
    <n v="32502.333999999999"/>
    <n v="0.01"/>
    <n v="103.208"/>
    <n v="924"/>
    <n v="155"/>
    <n v="87"/>
    <x v="1"/>
    <s v="none"/>
    <n v="15.19699812"/>
    <x v="37"/>
  </r>
  <r>
    <n v="496"/>
    <x v="723"/>
    <s v="19-02-2019 ?? 9:04:30"/>
    <x v="27"/>
    <x v="0"/>
    <x v="2"/>
    <x v="0"/>
    <s v="dry"/>
    <n v="873.15877526999998"/>
    <s v="O2"/>
    <n v="22.24"/>
    <n v="0.21299999999999999"/>
    <n v="220"/>
    <n v="709.90200000000004"/>
    <x v="1"/>
    <s v="Photo"/>
    <n v="0.75587000000000004"/>
    <n v="16.646999999999998"/>
    <n v="15.065"/>
    <n v="20.001000000000001"/>
    <n v="204.86199999999999"/>
    <n v="90"/>
    <n v="504.86200000000002"/>
    <n v="4097.2449999999999"/>
    <n v="5121.5569999999998"/>
    <n v="5.13"/>
    <n v="93.671999999999997"/>
    <n v="29.992999999999999"/>
    <x v="1"/>
    <n v="43.429000000000002"/>
    <x v="0"/>
    <x v="1"/>
    <n v="405"/>
    <n v="494.07"/>
    <n v="110.16800000000001"/>
    <x v="2"/>
    <s v="Etching"/>
    <x v="42"/>
    <n v="1487"/>
    <n v="3649"/>
    <n v="5713"/>
    <m/>
    <n v="70.989999999999995"/>
    <s v="Si"/>
    <n v="52.176000000000002"/>
    <n v="1.054"/>
    <x v="2"/>
    <x v="0"/>
    <n v="5900572000000000"/>
    <n v="4671228000000000"/>
    <n v="7691073000000000"/>
    <n v="3.007618E+17"/>
    <n v="5.999992E+17"/>
    <n v="32305.225999999999"/>
    <n v="0.01"/>
    <n v="105.43899999999999"/>
    <n v="916"/>
    <n v="158"/>
    <n v="186"/>
    <x v="1"/>
    <s v="none"/>
    <n v="17.82363977"/>
    <x v="37"/>
  </r>
  <r>
    <n v="504"/>
    <x v="724"/>
    <s v="20-02-2019 ?? 9:04:30"/>
    <x v="12"/>
    <x v="18"/>
    <x v="2"/>
    <x v="0"/>
    <s v="dry"/>
    <n v="871.70737697000004"/>
    <s v="O2"/>
    <n v="22.17"/>
    <n v="0.214"/>
    <n v="221"/>
    <n v="710.548"/>
    <x v="1"/>
    <s v="Photo"/>
    <n v="0.87753000000000003"/>
    <n v="17.282"/>
    <n v="14.95"/>
    <n v="20.003"/>
    <n v="202.33799999999999"/>
    <n v="90"/>
    <n v="502.33800000000002"/>
    <n v="4046.759"/>
    <n v="5058.4489999999996"/>
    <n v="5.0599999999999996"/>
    <n v="93.037999999999997"/>
    <n v="29.984999999999999"/>
    <x v="1"/>
    <n v="48.323999999999998"/>
    <x v="0"/>
    <x v="1"/>
    <n v="405"/>
    <n v="513.13"/>
    <n v="109.91200000000001"/>
    <x v="2"/>
    <s v="Etching"/>
    <x v="263"/>
    <n v="1284"/>
    <n v="3638"/>
    <n v="5730"/>
    <m/>
    <n v="71.055000000000007"/>
    <s v="Si"/>
    <n v="51.645000000000003"/>
    <n v="1.0409999999999999"/>
    <x v="2"/>
    <x v="0"/>
    <n v="1.785569E+16"/>
    <n v="4.121479E+16"/>
    <n v="5.378084E+16"/>
    <n v="3.027147E+17"/>
    <n v="6.000015E+17"/>
    <n v="32299.833999999999"/>
    <n v="0.01"/>
    <n v="104.113"/>
    <n v="909"/>
    <n v="156"/>
    <n v="54"/>
    <x v="12"/>
    <s v="none"/>
    <n v="15.947467169999999"/>
    <x v="37"/>
  </r>
  <r>
    <n v="513"/>
    <x v="725"/>
    <s v="21-02-2019 ?? 9:04:30"/>
    <x v="13"/>
    <x v="18"/>
    <x v="2"/>
    <x v="0"/>
    <s v="dry"/>
    <n v="874.40681554000003"/>
    <s v="O2"/>
    <n v="22.43"/>
    <n v="0.221"/>
    <n v="228"/>
    <n v="717.63400000000001"/>
    <x v="1"/>
    <s v="Photo"/>
    <n v="1.0922700000000001"/>
    <n v="17.568999999999999"/>
    <n v="15.01"/>
    <n v="20"/>
    <n v="198.398"/>
    <n v="89.998999999999995"/>
    <n v="498.39800000000002"/>
    <n v="3967.9690000000001"/>
    <n v="4959.9610000000002"/>
    <n v="4.9619999999999997"/>
    <n v="90.668000000000006"/>
    <n v="30.001000000000001"/>
    <x v="1"/>
    <n v="50.569000000000003"/>
    <x v="0"/>
    <x v="1"/>
    <n v="405"/>
    <n v="517.17700000000002"/>
    <n v="109.006"/>
    <x v="2"/>
    <s v="Etching"/>
    <x v="367"/>
    <n v="1505"/>
    <n v="3666"/>
    <n v="5744"/>
    <m/>
    <n v="71.763000000000005"/>
    <s v="Si"/>
    <n v="51.814"/>
    <n v="1.0449999999999999"/>
    <x v="2"/>
    <x v="0"/>
    <n v="1.148317E+16"/>
    <n v="2.068288E+16"/>
    <n v="5.881171E+17"/>
    <n v="2.993236E+17"/>
    <n v="5.999999E+17"/>
    <n v="32466.045999999998"/>
    <n v="0.01"/>
    <n v="104.536"/>
    <n v="866"/>
    <n v="157"/>
    <n v="156"/>
    <x v="2"/>
    <s v="none"/>
    <n v="19.887429640000001"/>
    <x v="37"/>
  </r>
  <r>
    <n v="521"/>
    <x v="726"/>
    <s v="22-02-2019 ?? 9:04:30"/>
    <x v="28"/>
    <x v="13"/>
    <x v="2"/>
    <x v="0"/>
    <s v="wet"/>
    <n v="1268.4965517999999"/>
    <s v="H2O"/>
    <n v="45.01"/>
    <n v="0.224"/>
    <n v="31"/>
    <n v="725.30899999999997"/>
    <x v="1"/>
    <s v="Photo"/>
    <n v="0.71209999999999996"/>
    <n v="20.608000000000001"/>
    <n v="14.928000000000001"/>
    <n v="19.997"/>
    <n v="201.345"/>
    <n v="90"/>
    <n v="501.34500000000003"/>
    <n v="4026.9090000000001"/>
    <n v="5033.6369999999997"/>
    <n v="5.0339999999999998"/>
    <n v="92.557000000000002"/>
    <n v="30.004000000000001"/>
    <x v="1"/>
    <n v="60.929000000000002"/>
    <x v="0"/>
    <x v="1"/>
    <n v="405"/>
    <n v="513.875"/>
    <n v="111.46599999999999"/>
    <x v="2"/>
    <s v="Etching"/>
    <x v="22"/>
    <n v="1437"/>
    <n v="3674"/>
    <n v="5735"/>
    <m/>
    <n v="72.531000000000006"/>
    <s v="Si"/>
    <n v="52.335999999999999"/>
    <n v="1.0580000000000001"/>
    <x v="2"/>
    <x v="0"/>
    <n v="2.066972E+16"/>
    <n v="1.787139E+16"/>
    <n v="1.239589E+18"/>
    <n v="3.01185E+17"/>
    <n v="5.999993E+17"/>
    <n v="32479.61"/>
    <n v="0.01"/>
    <n v="105.84"/>
    <n v="860"/>
    <n v="159"/>
    <n v="150"/>
    <x v="13"/>
    <s v="none"/>
    <n v="16.135084429999999"/>
    <x v="37"/>
  </r>
  <r>
    <n v="530"/>
    <x v="727"/>
    <s v="23-02-2019 ?? 9:04:30"/>
    <x v="14"/>
    <x v="15"/>
    <x v="2"/>
    <x v="0"/>
    <s v="wet"/>
    <n v="1272.1821576"/>
    <s v="H2O"/>
    <n v="45.12"/>
    <n v="0.218"/>
    <n v="25"/>
    <n v="718.78200000000004"/>
    <x v="1"/>
    <s v="Photo"/>
    <n v="1.2922899999999999"/>
    <n v="17.431000000000001"/>
    <n v="15.048999999999999"/>
    <n v="19.998999999999999"/>
    <n v="197.631"/>
    <n v="90.001999999999995"/>
    <n v="497.63099999999997"/>
    <n v="3952.625"/>
    <n v="4940.7820000000002"/>
    <n v="4.9279999999999999"/>
    <n v="89.956000000000003"/>
    <n v="30.004000000000001"/>
    <x v="1"/>
    <n v="55.137999999999998"/>
    <x v="0"/>
    <x v="1"/>
    <n v="405"/>
    <n v="509.286"/>
    <n v="108.361"/>
    <x v="2"/>
    <s v="Etching"/>
    <x v="187"/>
    <n v="1361"/>
    <n v="3655"/>
    <n v="5710"/>
    <m/>
    <n v="71.878"/>
    <s v="Si"/>
    <n v="50.845999999999997"/>
    <n v="1.0209999999999999"/>
    <x v="2"/>
    <x v="0"/>
    <n v="6168797000000000"/>
    <n v="4.005413E+16"/>
    <n v="194242040.49000001"/>
    <n v="3.022737E+17"/>
    <n v="6E+17"/>
    <n v="32551.637999999999"/>
    <n v="0.01"/>
    <n v="102.116"/>
    <n v="903"/>
    <n v="153"/>
    <n v="132"/>
    <x v="3"/>
    <s v="none"/>
    <n v="19.512195120000001"/>
    <x v="37"/>
  </r>
  <r>
    <n v="538"/>
    <x v="728"/>
    <s v="24-02-2019 ?? 9:04:30"/>
    <x v="29"/>
    <x v="2"/>
    <x v="2"/>
    <x v="0"/>
    <s v="wet"/>
    <n v="1277.4935336999999"/>
    <s v="H2O"/>
    <n v="45.31"/>
    <n v="0.22600000000000001"/>
    <n v="33"/>
    <n v="726.81799999999998"/>
    <x v="1"/>
    <s v="Photo"/>
    <n v="1.2452000000000001"/>
    <n v="11.544"/>
    <n v="15.084"/>
    <n v="20.001000000000001"/>
    <n v="196.989"/>
    <n v="89.998999999999995"/>
    <n v="496.98899999999998"/>
    <n v="3939.779"/>
    <n v="4924.7240000000002"/>
    <n v="4.9279999999999999"/>
    <n v="89.665999999999997"/>
    <n v="30.001000000000001"/>
    <x v="1"/>
    <n v="39.768999999999998"/>
    <x v="0"/>
    <x v="2"/>
    <n v="365"/>
    <n v="467.04899999999998"/>
    <n v="108.361"/>
    <x v="2"/>
    <s v="Etching"/>
    <x v="172"/>
    <n v="1533"/>
    <n v="3668"/>
    <n v="5706"/>
    <m/>
    <n v="72.682000000000002"/>
    <s v="Si"/>
    <n v="51.335999999999999"/>
    <n v="1.0329999999999999"/>
    <x v="2"/>
    <x v="0"/>
    <n v="1.894166E+16"/>
    <n v="4.39813E+16"/>
    <n v="1.099472E+18"/>
    <n v="2.987816E+17"/>
    <n v="5.999993E+17"/>
    <n v="32461.916000000001"/>
    <n v="0.01"/>
    <n v="103.339"/>
    <n v="885"/>
    <n v="155"/>
    <n v="138"/>
    <x v="14"/>
    <s v="none"/>
    <n v="16.697936210000002"/>
    <x v="37"/>
  </r>
  <r>
    <n v="547"/>
    <x v="729"/>
    <s v="25-02-2019 ?? 9:04:30"/>
    <x v="15"/>
    <x v="26"/>
    <x v="2"/>
    <x v="0"/>
    <s v="wet"/>
    <n v="1275.8518961"/>
    <s v="H2O"/>
    <n v="44.55"/>
    <n v="0.218"/>
    <n v="25"/>
    <n v="715.97299999999996"/>
    <x v="1"/>
    <s v="Photo"/>
    <n v="1.0072399999999999"/>
    <n v="12.41"/>
    <n v="14.864000000000001"/>
    <n v="19.998000000000001"/>
    <n v="199.99600000000001"/>
    <n v="90"/>
    <n v="499.99599999999998"/>
    <n v="3999.9259999999999"/>
    <n v="4999.9070000000002"/>
    <n v="4.9889999999999999"/>
    <n v="91.938000000000002"/>
    <n v="29.998999999999999"/>
    <x v="1"/>
    <n v="28.852"/>
    <x v="0"/>
    <x v="2"/>
    <n v="365"/>
    <n v="469.14600000000002"/>
    <n v="106.354"/>
    <x v="2"/>
    <s v="Etching"/>
    <x v="195"/>
    <n v="1385"/>
    <n v="3643"/>
    <n v="5689"/>
    <m/>
    <n v="71.596999999999994"/>
    <s v="Si"/>
    <n v="50.414999999999999"/>
    <n v="1.01"/>
    <x v="2"/>
    <x v="0"/>
    <n v="1.71001E+16"/>
    <n v="7598722000000000"/>
    <n v="8.455274E+17"/>
    <n v="3.004396E+17"/>
    <n v="6.000011E+17"/>
    <n v="32632.272000000001"/>
    <n v="0.01"/>
    <n v="101.036"/>
    <n v="905"/>
    <n v="152"/>
    <n v="45"/>
    <x v="4"/>
    <s v="none"/>
    <n v="16.510318949999998"/>
    <x v="37"/>
  </r>
  <r>
    <n v="554"/>
    <x v="730"/>
    <s v="26-02-2019 ?? 9:04:30"/>
    <x v="30"/>
    <x v="25"/>
    <x v="2"/>
    <x v="0"/>
    <s v="wet"/>
    <n v="1279.9405055"/>
    <s v="H2O"/>
    <n v="44.57"/>
    <n v="0.216"/>
    <n v="23"/>
    <n v="717.31399999999996"/>
    <x v="1"/>
    <s v="Photo"/>
    <n v="1.23156"/>
    <n v="20.295000000000002"/>
    <n v="15.145"/>
    <n v="19.995999999999999"/>
    <n v="198.31299999999999"/>
    <n v="89.998999999999995"/>
    <n v="498.31299999999999"/>
    <n v="3966.259"/>
    <n v="4957.8239999999996"/>
    <n v="4.96"/>
    <n v="91.486000000000004"/>
    <n v="29.998000000000001"/>
    <x v="1"/>
    <n v="16.863"/>
    <x v="0"/>
    <x v="2"/>
    <n v="365"/>
    <n v="461.4"/>
    <n v="105.119"/>
    <x v="2"/>
    <s v="Etching"/>
    <x v="127"/>
    <n v="1382"/>
    <n v="3647"/>
    <n v="5712"/>
    <m/>
    <n v="71.730999999999995"/>
    <s v="Si"/>
    <n v="50.103000000000002"/>
    <n v="1.0029999999999999"/>
    <x v="2"/>
    <x v="0"/>
    <n v="2928817000000000"/>
    <n v="80809930000000"/>
    <n v="1.791592E+16"/>
    <n v="2.998574E+17"/>
    <n v="5.999973E+17"/>
    <n v="31618.822"/>
    <n v="0.01"/>
    <n v="100.256"/>
    <n v="904"/>
    <n v="150"/>
    <n v="72"/>
    <x v="15"/>
    <s v="none"/>
    <n v="15.00938086"/>
    <x v="37"/>
  </r>
  <r>
    <n v="561"/>
    <x v="731"/>
    <s v="27-02-2019 ?? 9:04:30"/>
    <x v="16"/>
    <x v="10"/>
    <x v="2"/>
    <x v="0"/>
    <s v="wet"/>
    <n v="1273.8458977"/>
    <s v="H2O"/>
    <n v="44.62"/>
    <n v="0.21"/>
    <n v="17"/>
    <n v="713.87"/>
    <x v="1"/>
    <s v="Photo"/>
    <n v="0.45928999999999998"/>
    <n v="18.681999999999999"/>
    <n v="14.986000000000001"/>
    <n v="19.998000000000001"/>
    <n v="202.375"/>
    <n v="90"/>
    <n v="502.375"/>
    <n v="4047.5079999999998"/>
    <n v="5059.3850000000002"/>
    <n v="5.0490000000000004"/>
    <n v="93.066999999999993"/>
    <n v="29.992999999999999"/>
    <x v="1"/>
    <n v="24.79"/>
    <x v="0"/>
    <x v="2"/>
    <n v="365"/>
    <n v="477.72699999999998"/>
    <n v="104.72"/>
    <x v="2"/>
    <s v="Etching"/>
    <x v="368"/>
    <n v="1369"/>
    <n v="3637"/>
    <n v="5693"/>
    <m/>
    <n v="71.387"/>
    <s v="Si"/>
    <n v="50.075000000000003"/>
    <n v="1.002"/>
    <x v="2"/>
    <x v="0"/>
    <n v="4243255000000000"/>
    <n v="2.629369E+16"/>
    <n v="1.803011E+17"/>
    <n v="3.003553E+17"/>
    <n v="5.99999E+17"/>
    <n v="32173.088"/>
    <n v="0.01"/>
    <n v="100.188"/>
    <n v="906"/>
    <n v="150"/>
    <n v="9"/>
    <x v="5"/>
    <s v="none"/>
    <n v="18.38649156"/>
    <x v="37"/>
  </r>
  <r>
    <n v="568"/>
    <x v="732"/>
    <s v="28-02-2019 ?? 9:04:30"/>
    <x v="31"/>
    <x v="11"/>
    <x v="2"/>
    <x v="0"/>
    <s v="wet"/>
    <n v="1273.6989079"/>
    <s v="H2O"/>
    <n v="44.9"/>
    <n v="0.216"/>
    <n v="23"/>
    <n v="712.37300000000005"/>
    <x v="1"/>
    <s v="Photo"/>
    <n v="1.0904499999999999"/>
    <n v="11.253"/>
    <n v="15.047000000000001"/>
    <n v="20"/>
    <n v="204.94"/>
    <n v="89.998999999999995"/>
    <n v="504.94"/>
    <n v="4098.7969999999996"/>
    <n v="5123.4960000000001"/>
    <n v="5.1070000000000002"/>
    <n v="93.706000000000003"/>
    <n v="30.003"/>
    <x v="1"/>
    <n v="31.265000000000001"/>
    <x v="0"/>
    <x v="2"/>
    <n v="365"/>
    <n v="472.24299999999999"/>
    <n v="106.405"/>
    <x v="2"/>
    <s v="Etching"/>
    <x v="100"/>
    <n v="1515"/>
    <n v="3656"/>
    <n v="5704"/>
    <m/>
    <n v="71.236999999999995"/>
    <s v="Si"/>
    <n v="50.503999999999998"/>
    <n v="1.0129999999999999"/>
    <x v="2"/>
    <x v="0"/>
    <n v="2.059877E+16"/>
    <n v="8.115996E+16"/>
    <n v="211513100000000"/>
    <n v="2.990563E+17"/>
    <n v="5.999984E+17"/>
    <n v="32240.973999999998"/>
    <n v="0.01"/>
    <n v="101.261"/>
    <n v="868"/>
    <n v="152"/>
    <n v="117"/>
    <x v="16"/>
    <s v="none"/>
    <n v="16.510318949999998"/>
    <x v="37"/>
  </r>
  <r>
    <n v="307"/>
    <x v="733"/>
    <s v="18-02-2019 ?? 9:04:30"/>
    <x v="17"/>
    <x v="1"/>
    <x v="2"/>
    <x v="0"/>
    <s v="dry"/>
    <n v="1226.0236301"/>
    <s v="O2"/>
    <n v="31.05"/>
    <n v="0.20200000000000001"/>
    <n v="135"/>
    <n v="693.88400000000001"/>
    <x v="1"/>
    <s v="Photo"/>
    <n v="1.49594"/>
    <n v="16.292000000000002"/>
    <n v="14.955"/>
    <n v="20.003"/>
    <n v="203.37299999999999"/>
    <n v="90"/>
    <n v="502.74700000000001"/>
    <n v="3892.2979999999998"/>
    <n v="5020.4080000000004"/>
    <n v="4.9249999999999998"/>
    <n v="92.602000000000004"/>
    <n v="30.001999999999999"/>
    <x v="2"/>
    <n v="58.235999999999997"/>
    <x v="0"/>
    <x v="1"/>
    <n v="436"/>
    <n v="518.36099999999999"/>
    <n v="109.099"/>
    <x v="0"/>
    <s v="Etching"/>
    <x v="5"/>
    <n v="1676"/>
    <n v="3672"/>
    <n v="5722"/>
    <m/>
    <n v="70.119"/>
    <s v="Si"/>
    <n v="51.77"/>
    <n v="1.0329999999999999"/>
    <x v="0"/>
    <x v="0"/>
    <n v="1.005931E+16"/>
    <n v="1.335522E+17"/>
    <n v="5.191531E+17"/>
    <n v="3.013429E+17"/>
    <n v="5.999988E+17"/>
    <n v="32535.703000000001"/>
    <n v="0.01"/>
    <n v="100.86799999999999"/>
    <n v="894"/>
    <n v="153"/>
    <n v="128"/>
    <x v="11"/>
    <s v="none"/>
    <m/>
    <x v="38"/>
  </r>
  <r>
    <n v="324"/>
    <x v="734"/>
    <s v="20-02-2019 ?? 9:04:30"/>
    <x v="18"/>
    <x v="26"/>
    <x v="2"/>
    <x v="0"/>
    <s v="dry"/>
    <n v="1057.9935877999999"/>
    <s v="H2O"/>
    <n v="33.68"/>
    <n v="0.20899999999999999"/>
    <n v="70"/>
    <n v="705.75400000000002"/>
    <x v="1"/>
    <s v="Photo"/>
    <n v="1.40215"/>
    <n v="13.759"/>
    <n v="15.036"/>
    <n v="19.989999999999998"/>
    <n v="203.61600000000001"/>
    <n v="90"/>
    <n v="499.05500000000001"/>
    <n v="4031.7489999999998"/>
    <n v="4946.1180000000004"/>
    <n v="4.9930000000000003"/>
    <n v="93.025999999999996"/>
    <n v="30.012"/>
    <x v="2"/>
    <n v="22.465"/>
    <x v="0"/>
    <x v="1"/>
    <n v="436"/>
    <n v="489.10199999999998"/>
    <n v="110.38500000000001"/>
    <x v="0"/>
    <s v="Etching"/>
    <x v="57"/>
    <n v="1469"/>
    <n v="3684"/>
    <n v="5716"/>
    <m/>
    <n v="71.558000000000007"/>
    <s v="Si"/>
    <n v="50.9"/>
    <n v="1.038"/>
    <x v="0"/>
    <x v="0"/>
    <n v="1.580833E+16"/>
    <n v="1.388645E+17"/>
    <n v="1.058382E+18"/>
    <n v="3.007184E+17"/>
    <n v="6.000021E+17"/>
    <n v="32446.138999999999"/>
    <n v="0.01"/>
    <n v="100.61199999999999"/>
    <n v="885"/>
    <n v="154"/>
    <n v="115"/>
    <x v="12"/>
    <s v="none"/>
    <m/>
    <x v="38"/>
  </r>
  <r>
    <n v="341"/>
    <x v="735"/>
    <s v="22-02-2019 ?? 9:04:30"/>
    <x v="19"/>
    <x v="16"/>
    <x v="2"/>
    <x v="0"/>
    <s v="dry"/>
    <n v="934.35670746000005"/>
    <s v="O2"/>
    <n v="34.19"/>
    <n v="0.19400000000000001"/>
    <n v="186"/>
    <n v="719.90899999999999"/>
    <x v="1"/>
    <s v="Photo"/>
    <n v="0.67035999999999996"/>
    <n v="14.286"/>
    <n v="14.956"/>
    <n v="19.998999999999999"/>
    <n v="197.721"/>
    <n v="90.001000000000005"/>
    <n v="504.88799999999998"/>
    <n v="3944.087"/>
    <n v="4956.8010000000004"/>
    <n v="4.9870000000000001"/>
    <n v="91.334999999999994"/>
    <n v="29.997"/>
    <x v="2"/>
    <n v="50.69"/>
    <x v="0"/>
    <x v="1"/>
    <n v="436"/>
    <n v="454.44200000000001"/>
    <n v="107.687"/>
    <x v="0"/>
    <s v="Etching"/>
    <x v="329"/>
    <n v="1636"/>
    <n v="3673"/>
    <n v="5669"/>
    <m/>
    <n v="71.358999999999995"/>
    <s v="Si"/>
    <n v="51.322000000000003"/>
    <n v="1.042"/>
    <x v="0"/>
    <x v="0"/>
    <n v="1.176035E+16"/>
    <n v="6.73635E+16"/>
    <n v="7.600797E+17"/>
    <n v="3.001729E+17"/>
    <n v="5.999985E+17"/>
    <n v="32188.034"/>
    <n v="0.01"/>
    <n v="102.492"/>
    <n v="892"/>
    <n v="148"/>
    <n v="104"/>
    <x v="13"/>
    <s v="none"/>
    <n v="15.19699812"/>
    <x v="38"/>
  </r>
  <r>
    <n v="357"/>
    <x v="736"/>
    <s v="24-02-2019 ?? 9:04:30"/>
    <x v="20"/>
    <x v="22"/>
    <x v="2"/>
    <x v="0"/>
    <s v="dry"/>
    <n v="1124.8925254999999"/>
    <s v="H2O"/>
    <n v="34.65"/>
    <n v="0.19900000000000001"/>
    <n v="100"/>
    <n v="716.27099999999996"/>
    <x v="1"/>
    <s v="Photo"/>
    <n v="0.89927999999999997"/>
    <n v="17.22"/>
    <n v="15.010999999999999"/>
    <n v="19.997"/>
    <n v="198.221"/>
    <n v="89.998999999999995"/>
    <n v="504.97199999999998"/>
    <n v="3911.5079999999998"/>
    <n v="5054.0119999999997"/>
    <n v="5.0970000000000004"/>
    <n v="90.527000000000001"/>
    <n v="29.989000000000001"/>
    <x v="2"/>
    <n v="62.295000000000002"/>
    <x v="0"/>
    <x v="2"/>
    <n v="365"/>
    <n v="516.22"/>
    <n v="108.11199999999999"/>
    <x v="0"/>
    <s v="Etching"/>
    <x v="369"/>
    <n v="1345"/>
    <n v="3636"/>
    <n v="5698"/>
    <m/>
    <n v="70.126999999999995"/>
    <s v="Si"/>
    <n v="51.006999999999998"/>
    <n v="1.0389999999999999"/>
    <x v="0"/>
    <x v="0"/>
    <n v="1.272695E+16"/>
    <n v="7624277000000000"/>
    <n v="6.698066E+17"/>
    <n v="2.984496E+17"/>
    <n v="5.999988E+17"/>
    <n v="32339.953000000001"/>
    <n v="0.01"/>
    <n v="104.815"/>
    <n v="899"/>
    <n v="155"/>
    <n v="78"/>
    <x v="14"/>
    <s v="none"/>
    <n v="16.510318949999998"/>
    <x v="38"/>
  </r>
  <r>
    <n v="374"/>
    <x v="737"/>
    <s v="26-02-2019 ?? 9:04:30"/>
    <x v="21"/>
    <x v="23"/>
    <x v="2"/>
    <x v="0"/>
    <s v="dry"/>
    <n v="1176.5269060999999"/>
    <s v="H2O"/>
    <n v="35.99"/>
    <n v="0.20899999999999999"/>
    <n v="76"/>
    <n v="712.92600000000004"/>
    <x v="1"/>
    <s v="Photo"/>
    <n v="1.9415"/>
    <n v="12.457000000000001"/>
    <n v="14.946"/>
    <n v="19.995000000000001"/>
    <n v="197.934"/>
    <n v="90"/>
    <n v="501.58300000000003"/>
    <n v="4045.9250000000002"/>
    <n v="5063.4539999999997"/>
    <n v="5.0880000000000001"/>
    <n v="90.858999999999995"/>
    <n v="30.003"/>
    <x v="2"/>
    <n v="29.244"/>
    <x v="0"/>
    <x v="0"/>
    <n v="405"/>
    <n v="547.84100000000001"/>
    <n v="108.25"/>
    <x v="0"/>
    <s v="Etching"/>
    <x v="48"/>
    <n v="1305"/>
    <n v="3654"/>
    <n v="5719"/>
    <m/>
    <n v="70.837999999999994"/>
    <s v="Si"/>
    <n v="51.546999999999997"/>
    <n v="1.056"/>
    <x v="0"/>
    <x v="0"/>
    <n v="1.597538E+16"/>
    <n v="7.797816E+16"/>
    <n v="3.192013E+16"/>
    <n v="2.99328E+17"/>
    <n v="6.000016E+17"/>
    <n v="32228.325000000001"/>
    <n v="0.01"/>
    <n v="102.06399999999999"/>
    <n v="891"/>
    <n v="158"/>
    <n v="82"/>
    <x v="15"/>
    <s v="none"/>
    <n v="16.322701689999999"/>
    <x v="38"/>
  </r>
  <r>
    <n v="391"/>
    <x v="738"/>
    <s v="27-02-2019 ?? 9:04:30"/>
    <x v="5"/>
    <x v="0"/>
    <x v="2"/>
    <x v="0"/>
    <s v="dry"/>
    <n v="1260.2337276000001"/>
    <s v="O2"/>
    <n v="34.880000000000003"/>
    <n v="0.20300000000000001"/>
    <n v="98"/>
    <n v="698.39599999999996"/>
    <x v="1"/>
    <s v="Photo"/>
    <n v="1.65683"/>
    <n v="19.713000000000001"/>
    <n v="15.051"/>
    <n v="19.998999999999999"/>
    <n v="203.76400000000001"/>
    <n v="90"/>
    <n v="500.94299999999998"/>
    <n v="3976.4549999999999"/>
    <n v="4948.1260000000002"/>
    <n v="5.1470000000000002"/>
    <n v="91.606999999999999"/>
    <n v="30.001999999999999"/>
    <x v="2"/>
    <n v="55.476999999999997"/>
    <x v="0"/>
    <x v="1"/>
    <n v="365"/>
    <n v="513.69000000000005"/>
    <n v="109.01900000000001"/>
    <x v="0"/>
    <s v="Etching"/>
    <x v="340"/>
    <n v="1512"/>
    <n v="3624"/>
    <n v="5741"/>
    <m/>
    <n v="70.994"/>
    <s v="Si"/>
    <n v="51.192"/>
    <n v="1.012"/>
    <x v="0"/>
    <x v="0"/>
    <n v="1.834814E+16"/>
    <n v="-2.76926E+16"/>
    <n v="1.050701E+18"/>
    <n v="3.003007E+17"/>
    <n v="6E+17"/>
    <n v="31408.661"/>
    <n v="0.01"/>
    <n v="103.015"/>
    <n v="902"/>
    <n v="156"/>
    <n v="76"/>
    <x v="5"/>
    <s v="none"/>
    <n v="18.1988743"/>
    <x v="38"/>
  </r>
  <r>
    <n v="409"/>
    <x v="739"/>
    <s v="01-03-2019 ?? 9:04:30"/>
    <x v="6"/>
    <x v="21"/>
    <x v="2"/>
    <x v="0"/>
    <s v="wet"/>
    <n v="1263.6929643999999"/>
    <s v="H2O"/>
    <n v="31.61"/>
    <n v="0.20100000000000001"/>
    <n v="112"/>
    <n v="696.96799999999996"/>
    <x v="1"/>
    <s v="Photo"/>
    <n v="0.70055999999999996"/>
    <n v="16.129000000000001"/>
    <n v="15.034000000000001"/>
    <n v="20.007000000000001"/>
    <n v="197.381"/>
    <n v="90"/>
    <n v="502.03399999999999"/>
    <n v="4101.0950000000003"/>
    <n v="5013.4250000000002"/>
    <n v="4.9249999999999998"/>
    <n v="94.13"/>
    <n v="29.984999999999999"/>
    <x v="2"/>
    <n v="39.639000000000003"/>
    <x v="0"/>
    <x v="2"/>
    <n v="365"/>
    <n v="519.14300000000003"/>
    <n v="108.319"/>
    <x v="0"/>
    <s v="Etching"/>
    <x v="370"/>
    <n v="1450"/>
    <n v="3649"/>
    <n v="5730"/>
    <m/>
    <n v="69.974999999999994"/>
    <s v="Si"/>
    <n v="51.375"/>
    <n v="1.052"/>
    <x v="0"/>
    <x v="0"/>
    <n v="1.149028E+16"/>
    <n v="1.091461E+17"/>
    <n v="7.62896E+17"/>
    <n v="3.001233E+17"/>
    <n v="5.99998E+17"/>
    <n v="30107.396000000001"/>
    <n v="0.01"/>
    <n v="102.81100000000001"/>
    <n v="899"/>
    <n v="156"/>
    <n v="129"/>
    <x v="6"/>
    <s v="none"/>
    <n v="14.634146339999999"/>
    <x v="38"/>
  </r>
  <r>
    <n v="426"/>
    <x v="740"/>
    <s v="03-03-2019 ?? 9:04:30"/>
    <x v="23"/>
    <x v="15"/>
    <x v="2"/>
    <x v="0"/>
    <s v="wet"/>
    <n v="1245.4052478000001"/>
    <s v="H2O"/>
    <n v="29.14"/>
    <n v="0.21199999999999999"/>
    <n v="22"/>
    <n v="716.60299999999995"/>
    <x v="1"/>
    <s v="Photo"/>
    <n v="1.8255999999999999"/>
    <n v="15.932"/>
    <n v="15.079000000000001"/>
    <n v="19.994"/>
    <n v="200.31100000000001"/>
    <n v="90.001000000000005"/>
    <n v="509.05500000000001"/>
    <n v="4040.9369999999999"/>
    <n v="5036.6379999999999"/>
    <n v="4.8849999999999998"/>
    <n v="92.019000000000005"/>
    <n v="30.013000000000002"/>
    <x v="2"/>
    <n v="37.378"/>
    <x v="0"/>
    <x v="0"/>
    <n v="436"/>
    <n v="526.17399999999998"/>
    <n v="107.429"/>
    <x v="0"/>
    <s v="Etching"/>
    <x v="313"/>
    <n v="1588"/>
    <n v="3700"/>
    <n v="5720"/>
    <m/>
    <n v="70.692999999999998"/>
    <s v="Si"/>
    <n v="51.23"/>
    <n v="1.0329999999999999"/>
    <x v="0"/>
    <x v="0"/>
    <n v="1.337823E+16"/>
    <n v="8.037859E+16"/>
    <n v="3.524617E+17"/>
    <n v="3.007609E+17"/>
    <n v="5.999969E+17"/>
    <n v="32096.824000000001"/>
    <n v="0.01"/>
    <n v="102.901"/>
    <n v="889"/>
    <n v="154"/>
    <n v="159"/>
    <x v="17"/>
    <s v="none"/>
    <n v="16.885553470000001"/>
    <x v="38"/>
  </r>
  <r>
    <n v="442"/>
    <x v="741"/>
    <s v="05-03-2019 ?? 9:04:30"/>
    <x v="24"/>
    <x v="9"/>
    <x v="2"/>
    <x v="0"/>
    <s v="wet"/>
    <n v="1190.9567271000001"/>
    <s v="O2"/>
    <n v="36.9"/>
    <n v="0.20399999999999999"/>
    <n v="117"/>
    <n v="698.40800000000002"/>
    <x v="1"/>
    <s v="Photo"/>
    <n v="0.61894000000000005"/>
    <n v="13.632"/>
    <n v="14.864000000000001"/>
    <n v="20.001999999999999"/>
    <n v="202.67699999999999"/>
    <n v="89.998999999999995"/>
    <n v="498.54899999999998"/>
    <n v="4059.913"/>
    <n v="5099.3990000000003"/>
    <n v="5.0679999999999996"/>
    <n v="93.647999999999996"/>
    <n v="29.994"/>
    <x v="2"/>
    <n v="47.064999999999998"/>
    <x v="0"/>
    <x v="1"/>
    <n v="365"/>
    <n v="507.012"/>
    <n v="108.97"/>
    <x v="0"/>
    <s v="Etching"/>
    <x v="292"/>
    <n v="1583"/>
    <n v="3662"/>
    <n v="5704"/>
    <m/>
    <n v="72.305999999999997"/>
    <s v="Si"/>
    <n v="50.664999999999999"/>
    <n v="1.0309999999999999"/>
    <x v="0"/>
    <x v="0"/>
    <n v="1.626859E+16"/>
    <n v="1.381917E+17"/>
    <n v="7.540908E+17"/>
    <n v="3.009311E+17"/>
    <n v="5.999971E+17"/>
    <n v="31501.258000000002"/>
    <n v="0.01"/>
    <n v="102.754"/>
    <n v="910"/>
    <n v="153"/>
    <n v="123"/>
    <x v="18"/>
    <s v="none"/>
    <n v="21.388367729999999"/>
    <x v="38"/>
  </r>
  <r>
    <n v="457"/>
    <x v="742"/>
    <s v="07-03-2019 ?? 9:04:30"/>
    <x v="25"/>
    <x v="22"/>
    <x v="2"/>
    <x v="0"/>
    <s v="dry"/>
    <n v="870.51057349999996"/>
    <s v="O2"/>
    <n v="22.03"/>
    <n v="0.217"/>
    <n v="224"/>
    <n v="713.48299999999995"/>
    <x v="1"/>
    <s v="Photo"/>
    <n v="0.84419"/>
    <n v="16.472999999999999"/>
    <n v="14.978"/>
    <n v="19.995999999999999"/>
    <n v="199.381"/>
    <n v="90.001000000000005"/>
    <n v="499.38099999999997"/>
    <n v="3987.6219999999998"/>
    <n v="4984.527"/>
    <n v="4.9850000000000003"/>
    <n v="91.497"/>
    <n v="30.003"/>
    <x v="2"/>
    <n v="30.524999999999999"/>
    <x v="0"/>
    <x v="0"/>
    <n v="436"/>
    <n v="551.72199999999998"/>
    <n v="108.611"/>
    <x v="0"/>
    <s v="Etching"/>
    <x v="190"/>
    <n v="1358"/>
    <n v="3642"/>
    <n v="5732"/>
    <m/>
    <n v="71.347999999999999"/>
    <s v="Si"/>
    <n v="51.548000000000002"/>
    <n v="1.0389999999999999"/>
    <x v="0"/>
    <x v="0"/>
    <n v="1.012385E+16"/>
    <n v="822094500000000"/>
    <n v="6.043926E+16"/>
    <n v="3.007006E+17"/>
    <n v="6E+17"/>
    <n v="32199.828000000001"/>
    <n v="0.01"/>
    <n v="103.871"/>
    <n v="913"/>
    <n v="156"/>
    <n v="75"/>
    <x v="19"/>
    <s v="none"/>
    <n v="13.8836773"/>
    <x v="38"/>
  </r>
  <r>
    <n v="473"/>
    <x v="743"/>
    <s v="17-02-2019 ?? 9:04:30"/>
    <x v="26"/>
    <x v="5"/>
    <x v="2"/>
    <x v="0"/>
    <s v="dry"/>
    <n v="872.12697922999996"/>
    <s v="O2"/>
    <n v="22.16"/>
    <n v="0.216"/>
    <n v="223"/>
    <n v="712.69200000000001"/>
    <x v="1"/>
    <s v="Photo"/>
    <n v="0.93367999999999995"/>
    <n v="16.36"/>
    <n v="14.965999999999999"/>
    <n v="19.998999999999999"/>
    <n v="204.238"/>
    <n v="90.001000000000005"/>
    <n v="504.238"/>
    <n v="4084.761"/>
    <n v="5105.951"/>
    <n v="5.1210000000000004"/>
    <n v="94.516000000000005"/>
    <n v="29.998999999999999"/>
    <x v="2"/>
    <n v="45.356999999999999"/>
    <x v="0"/>
    <x v="0"/>
    <n v="436"/>
    <n v="532.04700000000003"/>
    <n v="111.247"/>
    <x v="0"/>
    <s v="Etching"/>
    <x v="313"/>
    <n v="1456"/>
    <n v="3639"/>
    <n v="5706"/>
    <m/>
    <n v="71.269000000000005"/>
    <s v="Si"/>
    <n v="52.164999999999999"/>
    <n v="1.054"/>
    <x v="0"/>
    <x v="0"/>
    <n v="5854710000000000"/>
    <n v="3.488347E+16"/>
    <n v="2.279936E+16"/>
    <n v="2.983283E+17"/>
    <n v="6.000004E+17"/>
    <n v="32299.577000000001"/>
    <n v="0.01"/>
    <n v="105.413"/>
    <n v="938"/>
    <n v="158"/>
    <n v="117"/>
    <x v="0"/>
    <s v="none"/>
    <n v="16.885553470000001"/>
    <x v="38"/>
  </r>
  <r>
    <n v="489"/>
    <x v="744"/>
    <s v="19-02-2019 ?? 9:04:30"/>
    <x v="27"/>
    <x v="6"/>
    <x v="2"/>
    <x v="0"/>
    <s v="dry"/>
    <n v="872.29645700000003"/>
    <s v="O2"/>
    <n v="22.17"/>
    <n v="0.218"/>
    <n v="225"/>
    <n v="714.30799999999999"/>
    <x v="1"/>
    <s v="Photo"/>
    <n v="1.14131"/>
    <n v="16.305"/>
    <n v="15.026999999999999"/>
    <n v="20.001000000000001"/>
    <n v="200.505"/>
    <n v="89.998000000000005"/>
    <n v="500.505"/>
    <n v="4010.1039999999998"/>
    <n v="5012.6310000000003"/>
    <n v="5.0140000000000002"/>
    <n v="91.816999999999993"/>
    <n v="30.001999999999999"/>
    <x v="2"/>
    <n v="31.529"/>
    <x v="0"/>
    <x v="0"/>
    <n v="436"/>
    <n v="560.36199999999997"/>
    <n v="108.501"/>
    <x v="0"/>
    <s v="Etching"/>
    <x v="133"/>
    <n v="1465"/>
    <n v="3643"/>
    <n v="5720"/>
    <m/>
    <n v="71.430999999999997"/>
    <s v="Si"/>
    <n v="51.353000000000002"/>
    <n v="1.034"/>
    <x v="0"/>
    <x v="0"/>
    <n v="1.711643E+16"/>
    <n v="1.548065E+17"/>
    <n v="6.190404E+16"/>
    <n v="3.00842E+17"/>
    <n v="5.999965E+17"/>
    <n v="32499.476999999999"/>
    <n v="0.01"/>
    <n v="103.38200000000001"/>
    <n v="924"/>
    <n v="155"/>
    <n v="96"/>
    <x v="1"/>
    <s v="none"/>
    <n v="18.38649156"/>
    <x v="38"/>
  </r>
  <r>
    <n v="505"/>
    <x v="745"/>
    <s v="20-02-2019 ?? 9:04:30"/>
    <x v="12"/>
    <x v="24"/>
    <x v="2"/>
    <x v="0"/>
    <s v="dry"/>
    <n v="872.48189119000006"/>
    <s v="O2"/>
    <n v="22.17"/>
    <n v="0.215"/>
    <n v="222"/>
    <n v="711.94200000000001"/>
    <x v="1"/>
    <s v="Photo"/>
    <n v="0.66878000000000004"/>
    <n v="16.530999999999999"/>
    <n v="15.074999999999999"/>
    <n v="19.998999999999999"/>
    <n v="203.959"/>
    <n v="89.998999999999995"/>
    <n v="503.959"/>
    <n v="4079.1869999999999"/>
    <n v="5098.9830000000002"/>
    <n v="5.0869999999999997"/>
    <n v="92.575999999999993"/>
    <n v="30.001999999999999"/>
    <x v="2"/>
    <n v="53.728000000000002"/>
    <x v="0"/>
    <x v="1"/>
    <n v="405"/>
    <n v="505.90899999999999"/>
    <n v="109.309"/>
    <x v="0"/>
    <s v="Etching"/>
    <x v="371"/>
    <n v="1339"/>
    <n v="3639"/>
    <n v="5732"/>
    <m/>
    <n v="71.194000000000003"/>
    <s v="Si"/>
    <n v="51.987000000000002"/>
    <n v="1.05"/>
    <x v="0"/>
    <x v="0"/>
    <n v="3976215000000000"/>
    <n v="3.835609E+16"/>
    <n v="5.891946E+16"/>
    <n v="3.003818E+17"/>
    <n v="5.999999E+17"/>
    <n v="32299.948"/>
    <n v="0.01"/>
    <n v="104.968"/>
    <n v="909"/>
    <n v="157"/>
    <n v="51"/>
    <x v="12"/>
    <s v="none"/>
    <n v="18.1988743"/>
    <x v="38"/>
  </r>
  <r>
    <n v="522"/>
    <x v="746"/>
    <s v="22-02-2019 ?? 9:04:30"/>
    <x v="28"/>
    <x v="8"/>
    <x v="2"/>
    <x v="0"/>
    <s v="wet"/>
    <n v="1272.2343191"/>
    <s v="H2O"/>
    <n v="44.98"/>
    <n v="0.22700000000000001"/>
    <n v="34"/>
    <n v="725.928"/>
    <x v="1"/>
    <s v="Photo"/>
    <n v="0.38250000000000001"/>
    <n v="12.714"/>
    <n v="14.974"/>
    <n v="20.001999999999999"/>
    <n v="203.12299999999999"/>
    <n v="89.998999999999995"/>
    <n v="503.12299999999999"/>
    <n v="4062.451"/>
    <n v="5078.0640000000003"/>
    <n v="5.0709999999999997"/>
    <n v="92.102999999999994"/>
    <n v="30"/>
    <x v="2"/>
    <n v="52.750999999999998"/>
    <x v="0"/>
    <x v="1"/>
    <n v="405"/>
    <n v="499.60300000000001"/>
    <n v="110.59"/>
    <x v="0"/>
    <s v="Etching"/>
    <x v="282"/>
    <n v="1543"/>
    <n v="3668"/>
    <n v="5716"/>
    <m/>
    <n v="72.593000000000004"/>
    <s v="Si"/>
    <n v="52.704999999999998"/>
    <n v="1.0680000000000001"/>
    <x v="0"/>
    <x v="0"/>
    <n v="1.799824E+16"/>
    <n v="8.746376E+16"/>
    <n v="11461295709"/>
    <n v="3.021966E+17"/>
    <n v="5.999997E+17"/>
    <n v="32473.864000000001"/>
    <n v="0.01"/>
    <n v="106.764"/>
    <n v="860"/>
    <n v="160"/>
    <n v="84"/>
    <x v="13"/>
    <s v="none"/>
    <n v="17.63602251"/>
    <x v="38"/>
  </r>
  <r>
    <n v="539"/>
    <x v="747"/>
    <s v="24-02-2019 ?? 9:04:30"/>
    <x v="29"/>
    <x v="19"/>
    <x v="2"/>
    <x v="0"/>
    <s v="wet"/>
    <n v="1269.2360096"/>
    <s v="H2O"/>
    <n v="45.34"/>
    <n v="0.22500000000000001"/>
    <n v="32"/>
    <n v="713.60500000000002"/>
    <x v="1"/>
    <s v="Photo"/>
    <n v="1.3460099999999999"/>
    <n v="12.262"/>
    <n v="14.992000000000001"/>
    <n v="19.998999999999999"/>
    <n v="197.14"/>
    <n v="90"/>
    <n v="497.14"/>
    <n v="3942.7930000000001"/>
    <n v="4928.491"/>
    <n v="4.9020000000000001"/>
    <n v="89.52"/>
    <n v="30.001999999999999"/>
    <x v="2"/>
    <n v="38.212000000000003"/>
    <x v="0"/>
    <x v="2"/>
    <n v="365"/>
    <n v="470.37200000000001"/>
    <n v="107.95399999999999"/>
    <x v="0"/>
    <s v="Etching"/>
    <x v="5"/>
    <n v="1343"/>
    <n v="3658"/>
    <n v="5712"/>
    <m/>
    <n v="71.36"/>
    <s v="Si"/>
    <n v="51.033999999999999"/>
    <n v="1.026"/>
    <x v="0"/>
    <x v="0"/>
    <n v="1.730546E+16"/>
    <n v="1.30198E+16"/>
    <n v="4875516000000000"/>
    <n v="2.982447E+17"/>
    <n v="6.000002E+17"/>
    <n v="32461.008999999998"/>
    <n v="0.01"/>
    <n v="102.584"/>
    <n v="885"/>
    <n v="154"/>
    <n v="171"/>
    <x v="14"/>
    <s v="none"/>
    <n v="14.634146339999999"/>
    <x v="38"/>
  </r>
  <r>
    <n v="555"/>
    <x v="748"/>
    <s v="26-02-2019 ?? 9:04:30"/>
    <x v="30"/>
    <x v="16"/>
    <x v="2"/>
    <x v="0"/>
    <s v="wet"/>
    <n v="1275.0640876"/>
    <s v="H2O"/>
    <n v="44.62"/>
    <n v="0.216"/>
    <n v="23"/>
    <n v="716.54499999999996"/>
    <x v="1"/>
    <s v="Photo"/>
    <n v="1.25946"/>
    <n v="17.853000000000002"/>
    <n v="15.026999999999999"/>
    <n v="20.001999999999999"/>
    <n v="198.53299999999999"/>
    <n v="90"/>
    <n v="498.53300000000002"/>
    <n v="3970.66"/>
    <n v="4963.3249999999998"/>
    <n v="4.9649999999999999"/>
    <n v="92.028000000000006"/>
    <n v="30.003"/>
    <x v="2"/>
    <n v="33.162999999999997"/>
    <x v="0"/>
    <x v="2"/>
    <n v="365"/>
    <n v="478.49700000000001"/>
    <n v="106.038"/>
    <x v="0"/>
    <s v="Etching"/>
    <x v="15"/>
    <n v="1301"/>
    <n v="3641"/>
    <n v="5721"/>
    <m/>
    <n v="71.655000000000001"/>
    <s v="Si"/>
    <n v="50.128"/>
    <n v="1.0029999999999999"/>
    <x v="0"/>
    <x v="0"/>
    <n v="5248648000000000"/>
    <n v="5.185593E+16"/>
    <n v="1.146735E+16"/>
    <n v="3.011718E+17"/>
    <n v="6E+17"/>
    <n v="31618.16"/>
    <n v="0.01"/>
    <n v="100.32"/>
    <n v="908"/>
    <n v="150"/>
    <n v="30"/>
    <x v="15"/>
    <s v="none"/>
    <n v="17.260787990000001"/>
    <x v="38"/>
  </r>
  <r>
    <n v="569"/>
    <x v="749"/>
    <s v="28-02-2019 ?? 9:04:30"/>
    <x v="31"/>
    <x v="22"/>
    <x v="2"/>
    <x v="0"/>
    <s v="wet"/>
    <n v="1272.2167336"/>
    <s v="H2O"/>
    <n v="45.16"/>
    <n v="0.214"/>
    <n v="21"/>
    <n v="710.45600000000002"/>
    <x v="1"/>
    <s v="Photo"/>
    <n v="0.98943000000000003"/>
    <n v="15.286"/>
    <n v="15.035"/>
    <n v="19.997"/>
    <n v="204.536"/>
    <n v="90"/>
    <n v="504.536"/>
    <n v="4090.7130000000002"/>
    <n v="5113.3919999999998"/>
    <n v="5.1150000000000002"/>
    <n v="93.647999999999996"/>
    <n v="30"/>
    <x v="2"/>
    <n v="33.198999999999998"/>
    <x v="0"/>
    <x v="2"/>
    <n v="365"/>
    <n v="472.83"/>
    <n v="106.541"/>
    <x v="0"/>
    <s v="Etching"/>
    <x v="89"/>
    <n v="1363"/>
    <n v="3646"/>
    <n v="5727"/>
    <m/>
    <n v="71.046000000000006"/>
    <s v="Si"/>
    <n v="50.518999999999998"/>
    <n v="1.0129999999999999"/>
    <x v="0"/>
    <x v="0"/>
    <n v="1.209814E+16"/>
    <n v="1.20837E+17"/>
    <n v="3.695368E+17"/>
    <n v="3.003057E+17"/>
    <n v="5.999993E+17"/>
    <n v="32255.759999999998"/>
    <n v="0.01"/>
    <n v="101.29900000000001"/>
    <n v="868"/>
    <n v="152"/>
    <n v="42"/>
    <x v="16"/>
    <s v="none"/>
    <n v="20.45028143"/>
    <x v="38"/>
  </r>
  <r>
    <n v="299"/>
    <x v="750"/>
    <s v="17-02-2019 ?? 9:04:30"/>
    <x v="0"/>
    <x v="24"/>
    <x v="2"/>
    <x v="0"/>
    <s v="dry"/>
    <n v="1068.5066433"/>
    <s v="O2"/>
    <n v="31.47"/>
    <n v="0.21199999999999999"/>
    <n v="117"/>
    <n v="708.27800000000002"/>
    <x v="1"/>
    <s v="Photo"/>
    <n v="1.3390500000000001"/>
    <n v="16.852"/>
    <n v="15.041"/>
    <n v="20.003"/>
    <n v="197.898"/>
    <n v="90.001000000000005"/>
    <n v="499.88499999999999"/>
    <n v="4035.3939999999998"/>
    <n v="5098.5590000000002"/>
    <n v="4.9930000000000003"/>
    <n v="90.620999999999995"/>
    <n v="30.004000000000001"/>
    <x v="2"/>
    <n v="52.820999999999998"/>
    <x v="0"/>
    <x v="2"/>
    <n v="365"/>
    <n v="532.27499999999998"/>
    <n v="109.351"/>
    <x v="1"/>
    <s v="Etching"/>
    <x v="372"/>
    <n v="1526"/>
    <n v="3655"/>
    <n v="5688"/>
    <m/>
    <n v="72.506"/>
    <s v="Si"/>
    <n v="50.768999999999998"/>
    <n v="1.044"/>
    <x v="1"/>
    <x v="0"/>
    <n v="1.255924E+16"/>
    <n v="3.112503E+16"/>
    <n v="7.90051E+17"/>
    <n v="3.023858E+17"/>
    <n v="5.99999E+17"/>
    <n v="32295.599999999999"/>
    <n v="0.01"/>
    <n v="100.745"/>
    <n v="884"/>
    <n v="155"/>
    <n v="117"/>
    <x v="0"/>
    <s v="none"/>
    <m/>
    <x v="39"/>
  </r>
  <r>
    <n v="315"/>
    <x v="751"/>
    <s v="19-02-2019 ?? 9:04:30"/>
    <x v="1"/>
    <x v="15"/>
    <x v="2"/>
    <x v="0"/>
    <s v="dry"/>
    <n v="1102.7503088999999"/>
    <s v="H2O"/>
    <n v="37.47"/>
    <n v="0.20499999999999999"/>
    <n v="68"/>
    <n v="693.69100000000003"/>
    <x v="1"/>
    <s v="Photo"/>
    <n v="1.85229"/>
    <n v="15.648"/>
    <n v="14.872"/>
    <n v="20.003"/>
    <n v="201.43199999999999"/>
    <n v="90.001000000000005"/>
    <n v="497.27300000000002"/>
    <n v="4033.3580000000002"/>
    <n v="5054.1760000000004"/>
    <n v="4.9640000000000004"/>
    <n v="91.561000000000007"/>
    <n v="30.01"/>
    <x v="2"/>
    <n v="48.716999999999999"/>
    <x v="0"/>
    <x v="2"/>
    <n v="365"/>
    <n v="545.80700000000002"/>
    <n v="108.75"/>
    <x v="1"/>
    <s v="Etching"/>
    <x v="63"/>
    <n v="1470"/>
    <n v="3670"/>
    <n v="5724"/>
    <m/>
    <n v="71.021000000000001"/>
    <s v="Si"/>
    <n v="51.179000000000002"/>
    <n v="1.0620000000000001"/>
    <x v="1"/>
    <x v="0"/>
    <n v="9177481000000000"/>
    <n v="1.279751E+17"/>
    <n v="1.92972E+17"/>
    <n v="3.004508E+17"/>
    <n v="5.99999E+17"/>
    <n v="31178.487000000001"/>
    <n v="0.01"/>
    <n v="103.251"/>
    <n v="911"/>
    <n v="154"/>
    <n v="142"/>
    <x v="1"/>
    <s v="none"/>
    <m/>
    <x v="39"/>
  </r>
  <r>
    <n v="332"/>
    <x v="752"/>
    <s v="21-02-2019 ?? 9:04:30"/>
    <x v="2"/>
    <x v="16"/>
    <x v="2"/>
    <x v="0"/>
    <s v="dry"/>
    <n v="1019.9615854"/>
    <s v="O2"/>
    <n v="34.64"/>
    <n v="0.216"/>
    <n v="46"/>
    <n v="704.98099999999999"/>
    <x v="1"/>
    <s v="Photo"/>
    <n v="1.0965"/>
    <n v="15.311999999999999"/>
    <n v="15.07"/>
    <n v="19.998999999999999"/>
    <n v="205.209"/>
    <n v="89.998999999999995"/>
    <n v="502.97500000000002"/>
    <n v="4057.6289999999999"/>
    <n v="5098.8760000000002"/>
    <n v="5.0999999999999996"/>
    <n v="91.778000000000006"/>
    <n v="30.001000000000001"/>
    <x v="2"/>
    <n v="45.908000000000001"/>
    <x v="0"/>
    <x v="2"/>
    <n v="365"/>
    <n v="495.64400000000001"/>
    <n v="110.294"/>
    <x v="1"/>
    <s v="Etching"/>
    <x v="194"/>
    <n v="1320"/>
    <n v="3684"/>
    <n v="5704"/>
    <m/>
    <n v="71.552999999999997"/>
    <s v="Si"/>
    <n v="51.98"/>
    <n v="1.0049999999999999"/>
    <x v="1"/>
    <x v="0"/>
    <n v="1.281517E+16"/>
    <n v="6.136455E+16"/>
    <n v="6.899709E+17"/>
    <n v="2.990919E+17"/>
    <n v="5.999986E+17"/>
    <n v="32057.54"/>
    <n v="0.01"/>
    <n v="101.39400000000001"/>
    <n v="910"/>
    <n v="162"/>
    <n v="126"/>
    <x v="2"/>
    <s v="none"/>
    <m/>
    <x v="39"/>
  </r>
  <r>
    <n v="365"/>
    <x v="753"/>
    <s v="25-02-2019 ?? 9:04:30"/>
    <x v="4"/>
    <x v="20"/>
    <x v="2"/>
    <x v="0"/>
    <s v="dry"/>
    <n v="1339.4766749"/>
    <s v="O2"/>
    <n v="31.91"/>
    <n v="0.19900000000000001"/>
    <n v="26"/>
    <n v="714.99800000000005"/>
    <x v="1"/>
    <s v="Photo"/>
    <n v="1.22899"/>
    <n v="14.201000000000001"/>
    <n v="15.077999999999999"/>
    <n v="20.001999999999999"/>
    <n v="200.65"/>
    <n v="90.001000000000005"/>
    <n v="498.495"/>
    <n v="4017.1990000000001"/>
    <n v="5030.4219999999996"/>
    <n v="5.0949999999999998"/>
    <n v="93.572999999999993"/>
    <n v="30.001000000000001"/>
    <x v="2"/>
    <n v="53.601999999999997"/>
    <x v="0"/>
    <x v="0"/>
    <n v="365"/>
    <n v="515.35699999999997"/>
    <n v="109.81"/>
    <x v="1"/>
    <s v="Etching"/>
    <x v="192"/>
    <n v="1654"/>
    <n v="3659"/>
    <n v="5724"/>
    <m/>
    <n v="70.283000000000001"/>
    <s v="Si"/>
    <n v="51.823999999999998"/>
    <n v="1.032"/>
    <x v="1"/>
    <x v="0"/>
    <n v="1.865634E+16"/>
    <n v="-3.00783E+16"/>
    <n v="8.679111E+17"/>
    <n v="3.014537E+17"/>
    <n v="5.999998E+17"/>
    <n v="32497.987000000001"/>
    <n v="0.01"/>
    <n v="102.54600000000001"/>
    <n v="919"/>
    <n v="156"/>
    <n v="183"/>
    <x v="4"/>
    <s v="none"/>
    <n v="23.4521576"/>
    <x v="39"/>
  </r>
  <r>
    <n v="382"/>
    <x v="754"/>
    <s v="27-02-2019 ?? 9:04:30"/>
    <x v="5"/>
    <x v="14"/>
    <x v="2"/>
    <x v="0"/>
    <s v="wet"/>
    <n v="1165.5548423"/>
    <s v="O2"/>
    <n v="40.229999999999997"/>
    <n v="0.19400000000000001"/>
    <n v="195"/>
    <n v="709.96400000000006"/>
    <x v="1"/>
    <s v="Photo"/>
    <n v="1.5187999999999999"/>
    <n v="12.407999999999999"/>
    <n v="15.087999999999999"/>
    <n v="19.998000000000001"/>
    <n v="200.15299999999999"/>
    <n v="90"/>
    <n v="498.178"/>
    <n v="4041.9749999999999"/>
    <n v="5032.3180000000002"/>
    <n v="5.1139999999999999"/>
    <n v="90.465000000000003"/>
    <n v="30.004000000000001"/>
    <x v="2"/>
    <n v="53.526000000000003"/>
    <x v="0"/>
    <x v="2"/>
    <n v="365"/>
    <n v="542.89400000000001"/>
    <n v="107.902"/>
    <x v="1"/>
    <s v="Etching"/>
    <x v="44"/>
    <n v="1662"/>
    <n v="3692"/>
    <n v="5726"/>
    <m/>
    <n v="71.046000000000006"/>
    <s v="Si"/>
    <n v="51.920999999999999"/>
    <n v="1.0369999999999999"/>
    <x v="1"/>
    <x v="0"/>
    <n v="1.15029E+16"/>
    <n v="1.289114E+17"/>
    <n v="8.390272E+17"/>
    <n v="3.015963E+17"/>
    <n v="6.000008E+17"/>
    <n v="32089.235000000001"/>
    <n v="0.01"/>
    <n v="100.754"/>
    <n v="888"/>
    <n v="156"/>
    <n v="221"/>
    <x v="5"/>
    <s v="[['Edge-Ring']]"/>
    <m/>
    <x v="39"/>
  </r>
  <r>
    <n v="400"/>
    <x v="755"/>
    <s v="28-02-2019 ?? 9:04:30"/>
    <x v="22"/>
    <x v="7"/>
    <x v="2"/>
    <x v="0"/>
    <s v="dry"/>
    <n v="1126.6399345"/>
    <s v="O2"/>
    <n v="32.58"/>
    <n v="0.21199999999999999"/>
    <n v="121"/>
    <n v="708.65499999999997"/>
    <x v="1"/>
    <s v="Photo"/>
    <n v="1.7795700000000001"/>
    <n v="14.032"/>
    <n v="14.855"/>
    <n v="19.997"/>
    <n v="203.059"/>
    <n v="90.001999999999995"/>
    <n v="505.04500000000002"/>
    <n v="3924.5709999999999"/>
    <n v="5098.3810000000003"/>
    <n v="4.9870000000000001"/>
    <n v="92.019000000000005"/>
    <n v="30"/>
    <x v="2"/>
    <n v="47.106000000000002"/>
    <x v="0"/>
    <x v="1"/>
    <n v="436"/>
    <n v="531.46299999999997"/>
    <n v="110.232"/>
    <x v="1"/>
    <s v="Etching"/>
    <x v="373"/>
    <n v="1504"/>
    <n v="3674"/>
    <n v="5719"/>
    <m/>
    <n v="71.802999999999997"/>
    <s v="Si"/>
    <n v="49.777999999999999"/>
    <n v="1.0129999999999999"/>
    <x v="1"/>
    <x v="0"/>
    <n v="1.845567E+16"/>
    <n v="1.203843E+17"/>
    <n v="3.902322E+17"/>
    <n v="2.998357E+17"/>
    <n v="5.999999E+17"/>
    <n v="31259.580999999998"/>
    <n v="0.01"/>
    <n v="104.197"/>
    <n v="917"/>
    <n v="154"/>
    <n v="136"/>
    <x v="16"/>
    <s v="none"/>
    <n v="14.821763600000001"/>
    <x v="39"/>
  </r>
  <r>
    <n v="480"/>
    <x v="756"/>
    <s v="18-02-2019 ?? 9:04:30"/>
    <x v="11"/>
    <x v="17"/>
    <x v="2"/>
    <x v="0"/>
    <s v="dry"/>
    <n v="872.00620318000006"/>
    <s v="O2"/>
    <n v="22.11"/>
    <n v="0.216"/>
    <n v="223"/>
    <n v="712.39200000000005"/>
    <x v="1"/>
    <s v="Photo"/>
    <n v="0.51739000000000002"/>
    <n v="16.481999999999999"/>
    <n v="14.994999999999999"/>
    <n v="19.998000000000001"/>
    <n v="202.79"/>
    <n v="90"/>
    <n v="502.79"/>
    <n v="4055.7939999999999"/>
    <n v="5069.7420000000002"/>
    <n v="5.0609999999999999"/>
    <n v="92.793999999999997"/>
    <n v="30.007000000000001"/>
    <x v="2"/>
    <n v="31.411000000000001"/>
    <x v="0"/>
    <x v="0"/>
    <n v="436"/>
    <n v="550.57299999999998"/>
    <n v="108.854"/>
    <x v="1"/>
    <s v="Etching"/>
    <x v="228"/>
    <n v="1500"/>
    <n v="3641"/>
    <n v="5719"/>
    <m/>
    <n v="71.239000000000004"/>
    <s v="Si"/>
    <n v="51.494999999999997"/>
    <n v="1.0369999999999999"/>
    <x v="1"/>
    <x v="0"/>
    <n v="1.205646E+16"/>
    <n v="1.05996E+17"/>
    <n v="6.483868E+17"/>
    <n v="2.992445E+17"/>
    <n v="6.000006E+17"/>
    <n v="32297.58"/>
    <n v="0.01"/>
    <n v="103.738"/>
    <n v="923"/>
    <n v="156"/>
    <n v="108"/>
    <x v="11"/>
    <s v="none"/>
    <n v="15.00938086"/>
    <x v="39"/>
  </r>
  <r>
    <n v="497"/>
    <x v="757"/>
    <s v="20-02-2019 ?? 9:04:30"/>
    <x v="12"/>
    <x v="14"/>
    <x v="2"/>
    <x v="0"/>
    <s v="dry"/>
    <n v="873.08486901000003"/>
    <s v="O2"/>
    <n v="22.23"/>
    <n v="0.21199999999999999"/>
    <n v="219"/>
    <n v="709.09900000000005"/>
    <x v="1"/>
    <s v="Photo"/>
    <n v="0.95293000000000005"/>
    <n v="17.53"/>
    <n v="15.061"/>
    <n v="20"/>
    <n v="205.173"/>
    <n v="90"/>
    <n v="505.173"/>
    <n v="4103.4530000000004"/>
    <n v="5129.3159999999998"/>
    <n v="5.1340000000000003"/>
    <n v="93.185000000000002"/>
    <n v="29.997"/>
    <x v="2"/>
    <n v="52.835000000000001"/>
    <x v="0"/>
    <x v="1"/>
    <n v="405"/>
    <n v="503.96"/>
    <n v="109.54600000000001"/>
    <x v="1"/>
    <s v="Etching"/>
    <x v="318"/>
    <n v="1475"/>
    <n v="3652"/>
    <n v="5695"/>
    <m/>
    <n v="70.91"/>
    <s v="Si"/>
    <n v="52.171999999999997"/>
    <n v="1.054"/>
    <x v="1"/>
    <x v="0"/>
    <n v="1.476752E+16"/>
    <n v="3.69782E+16"/>
    <n v="249868800000000"/>
    <n v="3.005162E+17"/>
    <n v="6.000001E+17"/>
    <n v="32298.708999999999"/>
    <n v="0.01"/>
    <n v="105.43"/>
    <n v="915"/>
    <n v="158"/>
    <n v="219"/>
    <x v="12"/>
    <s v="[['Edge-Loc']]"/>
    <n v="33.395872420000003"/>
    <x v="39"/>
  </r>
  <r>
    <n v="514"/>
    <x v="758"/>
    <s v="21-02-2019 ?? 9:04:30"/>
    <x v="13"/>
    <x v="24"/>
    <x v="2"/>
    <x v="0"/>
    <s v="dry"/>
    <n v="874.13475200000005"/>
    <s v="O2"/>
    <n v="22.45"/>
    <n v="0.221"/>
    <n v="228"/>
    <n v="718.01599999999996"/>
    <x v="1"/>
    <s v="Photo"/>
    <n v="1.1236699999999999"/>
    <n v="17.451000000000001"/>
    <n v="14.941000000000001"/>
    <n v="19.998999999999999"/>
    <n v="198.768"/>
    <n v="89.998999999999995"/>
    <n v="498.76799999999997"/>
    <n v="3975.3649999999998"/>
    <n v="4969.2060000000001"/>
    <n v="4.9710000000000001"/>
    <n v="90.808000000000007"/>
    <n v="29.998999999999999"/>
    <x v="2"/>
    <n v="56.485999999999997"/>
    <x v="0"/>
    <x v="1"/>
    <n v="405"/>
    <n v="514.54100000000005"/>
    <n v="108.96599999999999"/>
    <x v="1"/>
    <s v="Etching"/>
    <x v="374"/>
    <n v="1647"/>
    <n v="3700"/>
    <n v="5707"/>
    <m/>
    <n v="71.802000000000007"/>
    <s v="Si"/>
    <n v="51.832000000000001"/>
    <n v="1.046"/>
    <x v="1"/>
    <x v="0"/>
    <n v="4770092000000000"/>
    <n v="5096856000000000"/>
    <n v="5.092811E+16"/>
    <n v="3.00741E+17"/>
    <n v="6.000016E+17"/>
    <n v="32467.763999999999"/>
    <n v="0.01"/>
    <n v="104.57899999999999"/>
    <n v="863"/>
    <n v="157"/>
    <n v="492"/>
    <x v="2"/>
    <s v="[['Edge-Loc']]"/>
    <n v="22.326454030000001"/>
    <x v="39"/>
  </r>
  <r>
    <n v="585"/>
    <x v="759"/>
    <s v="18-02-2019 ?? 9:04:30"/>
    <x v="17"/>
    <x v="18"/>
    <x v="2"/>
    <x v="0"/>
    <s v="dry"/>
    <n v="1189.4704098"/>
    <s v="O2"/>
    <n v="44.4"/>
    <n v="0.21"/>
    <n v="91"/>
    <n v="712.072"/>
    <x v="2"/>
    <s v="Photo"/>
    <n v="1.17906"/>
    <n v="15.388999999999999"/>
    <n v="14.923999999999999"/>
    <n v="20.003"/>
    <n v="199.77799999999999"/>
    <n v="89.998999999999995"/>
    <n v="497.44299999999998"/>
    <n v="4003.7550000000001"/>
    <n v="4987.5050000000001"/>
    <n v="5.0519999999999996"/>
    <n v="90.013999999999996"/>
    <n v="30.004000000000001"/>
    <x v="0"/>
    <n v="50.241999999999997"/>
    <x v="0"/>
    <x v="1"/>
    <n v="405"/>
    <n v="511.16399999999999"/>
    <n v="107.42100000000001"/>
    <x v="0"/>
    <s v="Etching"/>
    <x v="45"/>
    <n v="1499"/>
    <n v="3654"/>
    <n v="5732"/>
    <m/>
    <n v="72.114999999999995"/>
    <s v="Si"/>
    <n v="50.716000000000001"/>
    <n v="1.0369999999999999"/>
    <x v="0"/>
    <x v="0"/>
    <n v="6899294000000000"/>
    <n v="7.734505E+16"/>
    <n v="7.215884E+17"/>
    <n v="2.996633E+17"/>
    <n v="5.999993E+17"/>
    <n v="30855.391"/>
    <n v="0.01"/>
    <n v="104.158"/>
    <n v="891"/>
    <n v="151"/>
    <n v="171"/>
    <x v="11"/>
    <s v="none"/>
    <m/>
    <x v="40"/>
  </r>
  <r>
    <n v="600"/>
    <x v="760"/>
    <s v="20-02-2019 ?? 9:04:30"/>
    <x v="18"/>
    <x v="2"/>
    <x v="2"/>
    <x v="0"/>
    <s v="dry"/>
    <n v="875.50327482"/>
    <s v="O2"/>
    <n v="44.49"/>
    <n v="0.20799999999999999"/>
    <n v="74"/>
    <n v="713.42"/>
    <x v="2"/>
    <s v="Photo"/>
    <n v="1.1575299999999999"/>
    <n v="15.035"/>
    <n v="15.196"/>
    <n v="20.001999999999999"/>
    <n v="198.02"/>
    <n v="90"/>
    <n v="500.577"/>
    <n v="4016.13"/>
    <n v="5071.1909999999998"/>
    <n v="5.0140000000000002"/>
    <n v="90.066000000000003"/>
    <n v="30.01"/>
    <x v="0"/>
    <n v="57.173999999999999"/>
    <x v="0"/>
    <x v="2"/>
    <n v="436"/>
    <n v="538.27200000000005"/>
    <n v="107.553"/>
    <x v="0"/>
    <s v="Etching"/>
    <x v="375"/>
    <n v="1495"/>
    <n v="3663"/>
    <n v="5727"/>
    <m/>
    <n v="72.509"/>
    <s v="Si"/>
    <n v="50.65"/>
    <n v="1.0269999999999999"/>
    <x v="0"/>
    <x v="0"/>
    <n v="1.259375E+16"/>
    <n v="1.158297E+17"/>
    <n v="6.683491E+17"/>
    <n v="3.009912E+17"/>
    <n v="5.999989E+17"/>
    <n v="32346.097000000002"/>
    <n v="0.01"/>
    <n v="103.38500000000001"/>
    <n v="908"/>
    <n v="156"/>
    <n v="64"/>
    <x v="12"/>
    <s v="none"/>
    <m/>
    <x v="40"/>
  </r>
  <r>
    <n v="616"/>
    <x v="761"/>
    <s v="22-02-2019 ?? 9:04:30"/>
    <x v="19"/>
    <x v="9"/>
    <x v="2"/>
    <x v="0"/>
    <s v="dry"/>
    <n v="1034.5298008"/>
    <s v="O2"/>
    <n v="37.64"/>
    <n v="0.221"/>
    <n v="153"/>
    <n v="704.42200000000003"/>
    <x v="2"/>
    <s v="Photo"/>
    <n v="1.88646"/>
    <n v="14.89"/>
    <n v="15.106"/>
    <n v="20"/>
    <n v="202.81200000000001"/>
    <n v="90.001999999999995"/>
    <n v="497.04899999999998"/>
    <n v="4002.498"/>
    <n v="4939.5619999999999"/>
    <n v="5.04"/>
    <n v="93.239000000000004"/>
    <n v="29.995999999999999"/>
    <x v="0"/>
    <n v="6.1970000000000001"/>
    <x v="0"/>
    <x v="1"/>
    <n v="405"/>
    <n v="490.50799999999998"/>
    <n v="109.468"/>
    <x v="0"/>
    <s v="Etching"/>
    <x v="156"/>
    <n v="1635"/>
    <n v="3650"/>
    <n v="5698"/>
    <m/>
    <n v="70.016000000000005"/>
    <s v="Si"/>
    <n v="50.579000000000001"/>
    <n v="1.0409999999999999"/>
    <x v="0"/>
    <x v="0"/>
    <n v="1.526726E+16"/>
    <n v="1.376208E+17"/>
    <n v="5.634454E+17"/>
    <n v="2.995049E+17"/>
    <n v="6.000014E+17"/>
    <n v="32481.944"/>
    <n v="0.01"/>
    <n v="103.514"/>
    <n v="879"/>
    <n v="154"/>
    <n v="76"/>
    <x v="13"/>
    <s v="none"/>
    <n v="11.44465291"/>
    <x v="40"/>
  </r>
  <r>
    <n v="633"/>
    <x v="762"/>
    <s v="24-02-2019 ?? 9:04:30"/>
    <x v="20"/>
    <x v="4"/>
    <x v="2"/>
    <x v="0"/>
    <s v="dry"/>
    <n v="1034.3199337000001"/>
    <s v="O2"/>
    <n v="38.61"/>
    <n v="0.219"/>
    <n v="109"/>
    <n v="718.70600000000002"/>
    <x v="2"/>
    <s v="Photo"/>
    <n v="1.2894399999999999"/>
    <n v="13.058999999999999"/>
    <n v="15.086"/>
    <n v="20"/>
    <n v="201.702"/>
    <n v="90"/>
    <n v="500.072"/>
    <n v="4000.58"/>
    <n v="5067.165"/>
    <n v="5.0220000000000002"/>
    <n v="91.686000000000007"/>
    <n v="30.004000000000001"/>
    <x v="0"/>
    <n v="25.349"/>
    <x v="0"/>
    <x v="0"/>
    <n v="436"/>
    <n v="501.72199999999998"/>
    <n v="109.607"/>
    <x v="0"/>
    <s v="Etching"/>
    <x v="243"/>
    <n v="1471"/>
    <n v="3633"/>
    <n v="5707"/>
    <m/>
    <n v="72.066999999999993"/>
    <s v="Si"/>
    <n v="51.012"/>
    <n v="1.0309999999999999"/>
    <x v="0"/>
    <x v="0"/>
    <n v="8427825000000000"/>
    <n v="6.959656E+16"/>
    <n v="4.736272E+17"/>
    <n v="2.988539E+17"/>
    <n v="5.999992E+17"/>
    <n v="31741.741999999998"/>
    <n v="0.01"/>
    <n v="105.283"/>
    <n v="904"/>
    <n v="157"/>
    <n v="128"/>
    <x v="14"/>
    <s v="none"/>
    <n v="13.8836773"/>
    <x v="40"/>
  </r>
  <r>
    <n v="649"/>
    <x v="763"/>
    <s v="26-02-2019 ?? 9:04:30"/>
    <x v="21"/>
    <x v="5"/>
    <x v="2"/>
    <x v="0"/>
    <s v="dry"/>
    <n v="1087.9393199000001"/>
    <s v="H2O"/>
    <n v="36.979999999999997"/>
    <n v="0.19800000000000001"/>
    <n v="173"/>
    <n v="727.31799999999998"/>
    <x v="2"/>
    <s v="Photo"/>
    <n v="1.1601999999999999"/>
    <n v="14.789"/>
    <n v="15.016"/>
    <n v="20.001000000000001"/>
    <n v="199.82499999999999"/>
    <n v="90.001999999999995"/>
    <n v="498.91800000000001"/>
    <n v="4013.9180000000001"/>
    <n v="5118.4759999999997"/>
    <n v="4.9669999999999996"/>
    <n v="90.944000000000003"/>
    <n v="29.998999999999999"/>
    <x v="0"/>
    <n v="50.393999999999998"/>
    <x v="0"/>
    <x v="2"/>
    <n v="405"/>
    <n v="547.03499999999997"/>
    <n v="107.931"/>
    <x v="0"/>
    <s v="Etching"/>
    <x v="376"/>
    <n v="1512"/>
    <n v="3635"/>
    <n v="5727"/>
    <m/>
    <n v="70.162999999999997"/>
    <s v="Si"/>
    <n v="51.008000000000003"/>
    <n v="1.032"/>
    <x v="0"/>
    <x v="0"/>
    <n v="1.313436E+16"/>
    <n v="1.08193E+17"/>
    <n v="8.476209E+17"/>
    <n v="3.000875E+17"/>
    <n v="5.999995E+17"/>
    <n v="30846.811000000002"/>
    <n v="0.01"/>
    <n v="101.812"/>
    <n v="887"/>
    <n v="154"/>
    <n v="24"/>
    <x v="15"/>
    <s v="none"/>
    <n v="18.574108819999999"/>
    <x v="40"/>
  </r>
  <r>
    <n v="665"/>
    <x v="764"/>
    <s v="28-02-2019 ?? 9:04:30"/>
    <x v="22"/>
    <x v="14"/>
    <x v="2"/>
    <x v="0"/>
    <s v="dry"/>
    <n v="1021.2452919"/>
    <s v="O2"/>
    <n v="28.44"/>
    <n v="0.20899999999999999"/>
    <n v="71"/>
    <n v="693.75300000000004"/>
    <x v="2"/>
    <s v="Photo"/>
    <n v="1.4074500000000001"/>
    <n v="16.373000000000001"/>
    <n v="15.087"/>
    <n v="20.003"/>
    <n v="202.54400000000001"/>
    <n v="90"/>
    <n v="498.267"/>
    <n v="4027.2910000000002"/>
    <n v="4967.0370000000003"/>
    <n v="4.7649999999999997"/>
    <n v="89.106999999999999"/>
    <n v="30.001999999999999"/>
    <x v="0"/>
    <n v="41.735999999999997"/>
    <x v="0"/>
    <x v="0"/>
    <n v="365"/>
    <n v="491.54"/>
    <n v="107.128"/>
    <x v="0"/>
    <s v="Etching"/>
    <x v="377"/>
    <n v="1417"/>
    <n v="3665"/>
    <n v="5707"/>
    <m/>
    <n v="73.063999999999993"/>
    <s v="Si"/>
    <n v="51.036999999999999"/>
    <n v="1.0189999999999999"/>
    <x v="0"/>
    <x v="0"/>
    <n v="8568698000000000"/>
    <n v="8.707388E+16"/>
    <n v="7.370091E+17"/>
    <n v="3.025229E+17"/>
    <n v="5.999985E+17"/>
    <n v="31654.922999999999"/>
    <n v="0.01"/>
    <n v="100.542"/>
    <n v="917"/>
    <n v="150"/>
    <n v="68"/>
    <x v="16"/>
    <s v="none"/>
    <n v="12.945590989999999"/>
    <x v="40"/>
  </r>
  <r>
    <n v="682"/>
    <x v="765"/>
    <s v="01-03-2019 ?? 9:04:30"/>
    <x v="6"/>
    <x v="7"/>
    <x v="2"/>
    <x v="0"/>
    <s v="dry"/>
    <n v="964.12277270000004"/>
    <s v="H2O"/>
    <n v="38.72"/>
    <n v="0.19400000000000001"/>
    <n v="78"/>
    <n v="706.048"/>
    <x v="2"/>
    <s v="Photo"/>
    <n v="0.55933999999999995"/>
    <n v="18.547000000000001"/>
    <n v="14.925000000000001"/>
    <n v="20.004000000000001"/>
    <n v="196.756"/>
    <n v="90"/>
    <n v="506.50200000000001"/>
    <n v="4074.4740000000002"/>
    <n v="4974.8469999999998"/>
    <n v="5.0369999999999999"/>
    <n v="94.772999999999996"/>
    <n v="29.992999999999999"/>
    <x v="0"/>
    <n v="48.829000000000001"/>
    <x v="0"/>
    <x v="1"/>
    <n v="405"/>
    <n v="512.36400000000003"/>
    <n v="109.21899999999999"/>
    <x v="0"/>
    <s v="Etching"/>
    <x v="263"/>
    <n v="1390"/>
    <n v="3666"/>
    <n v="5738"/>
    <m/>
    <n v="71.688000000000002"/>
    <s v="Si"/>
    <n v="51.31"/>
    <n v="1.0669999999999999"/>
    <x v="0"/>
    <x v="0"/>
    <n v="9265878000000000"/>
    <n v="9.562897E+16"/>
    <n v="4.785895E+17"/>
    <n v="2.989266E+17"/>
    <n v="6.000004E+17"/>
    <n v="32048.246999999999"/>
    <n v="0.01"/>
    <n v="102.598"/>
    <n v="903"/>
    <n v="157"/>
    <n v="78"/>
    <x v="6"/>
    <s v="none"/>
    <n v="15.38461538"/>
    <x v="40"/>
  </r>
  <r>
    <n v="697"/>
    <x v="766"/>
    <s v="03-03-2019 ?? 9:04:30"/>
    <x v="23"/>
    <x v="13"/>
    <x v="2"/>
    <x v="0"/>
    <s v="wet"/>
    <n v="1086.8511323"/>
    <s v="H2O"/>
    <n v="35.67"/>
    <n v="0.20599999999999999"/>
    <n v="87"/>
    <n v="703.77"/>
    <x v="2"/>
    <s v="Photo"/>
    <n v="1.10259"/>
    <n v="12.731"/>
    <n v="14.968"/>
    <n v="19.997"/>
    <n v="200.34"/>
    <n v="90.001000000000005"/>
    <n v="505.37200000000001"/>
    <n v="4012.77"/>
    <n v="5035.87"/>
    <n v="5.0369999999999999"/>
    <n v="93.691000000000003"/>
    <n v="30"/>
    <x v="0"/>
    <n v="33.003999999999998"/>
    <x v="0"/>
    <x v="1"/>
    <n v="436"/>
    <n v="514.69899999999996"/>
    <n v="109.571"/>
    <x v="0"/>
    <s v="Etching"/>
    <x v="3"/>
    <n v="1441"/>
    <n v="3675"/>
    <n v="5716"/>
    <m/>
    <n v="71.747"/>
    <s v="Si"/>
    <n v="50.344000000000001"/>
    <n v="1.0449999999999999"/>
    <x v="0"/>
    <x v="0"/>
    <n v="8715719000000000"/>
    <n v="5.58304E+16"/>
    <n v="4.216451E+17"/>
    <n v="3.000895E+17"/>
    <n v="5.999999E+17"/>
    <n v="31876.775000000001"/>
    <n v="0.01"/>
    <n v="103.40900000000001"/>
    <n v="900"/>
    <n v="156"/>
    <n v="127"/>
    <x v="17"/>
    <s v="none"/>
    <n v="16.322701689999999"/>
    <x v="40"/>
  </r>
  <r>
    <n v="714"/>
    <x v="767"/>
    <s v="05-03-2019 ?? 9:04:30"/>
    <x v="24"/>
    <x v="3"/>
    <x v="2"/>
    <x v="0"/>
    <s v="dry"/>
    <n v="1188.9021700000001"/>
    <s v="O2"/>
    <n v="35.369999999999997"/>
    <n v="0.19800000000000001"/>
    <n v="127"/>
    <n v="703.06500000000005"/>
    <x v="2"/>
    <s v="Photo"/>
    <n v="1.88855"/>
    <n v="14.670999999999999"/>
    <n v="15.045"/>
    <n v="20.001999999999999"/>
    <n v="202.96799999999999"/>
    <n v="89.998999999999995"/>
    <n v="499.54700000000003"/>
    <n v="3974.2049999999999"/>
    <n v="5006.9870000000001"/>
    <n v="5.0309999999999997"/>
    <n v="93.313000000000002"/>
    <n v="29.998999999999999"/>
    <x v="0"/>
    <n v="48.164000000000001"/>
    <x v="0"/>
    <x v="0"/>
    <n v="436"/>
    <n v="502.75"/>
    <n v="109.05200000000001"/>
    <x v="0"/>
    <s v="Etching"/>
    <x v="25"/>
    <n v="1434"/>
    <n v="3645"/>
    <n v="5727"/>
    <m/>
    <n v="71.503"/>
    <s v="Si"/>
    <n v="50.366999999999997"/>
    <n v="1.0640000000000001"/>
    <x v="0"/>
    <x v="0"/>
    <n v="9292080000000000"/>
    <n v="1.649038E+17"/>
    <n v="2.946053E+17"/>
    <n v="3.003599E+17"/>
    <n v="5.999997E+17"/>
    <n v="30658.962"/>
    <n v="0.01"/>
    <n v="103.386"/>
    <n v="922"/>
    <n v="153"/>
    <n v="77"/>
    <x v="18"/>
    <s v="none"/>
    <n v="15.57223265"/>
    <x v="40"/>
  </r>
  <r>
    <n v="732"/>
    <x v="768"/>
    <s v="07-03-2019 ?? 9:04:30"/>
    <x v="25"/>
    <x v="4"/>
    <x v="2"/>
    <x v="0"/>
    <s v="dry"/>
    <n v="871.45617461999996"/>
    <s v="O2"/>
    <n v="22.04"/>
    <n v="0.217"/>
    <n v="224"/>
    <n v="713.62699999999995"/>
    <x v="2"/>
    <s v="Photo"/>
    <n v="0.86990000000000001"/>
    <n v="17.239000000000001"/>
    <n v="14.965999999999999"/>
    <n v="19.995000000000001"/>
    <n v="199.125"/>
    <n v="90"/>
    <n v="499.125"/>
    <n v="3982.5070000000001"/>
    <n v="4978.1329999999998"/>
    <n v="4.99"/>
    <n v="91.531999999999996"/>
    <n v="30.006"/>
    <x v="0"/>
    <n v="36.502000000000002"/>
    <x v="0"/>
    <x v="0"/>
    <n v="436"/>
    <n v="553.74199999999996"/>
    <n v="108.92400000000001"/>
    <x v="0"/>
    <s v="Etching"/>
    <x v="28"/>
    <n v="1368"/>
    <n v="3639"/>
    <n v="5720"/>
    <m/>
    <n v="71.363"/>
    <s v="Si"/>
    <n v="51.570999999999998"/>
    <n v="1.0389999999999999"/>
    <x v="0"/>
    <x v="0"/>
    <n v="9203167000000000"/>
    <n v="53716020000000"/>
    <n v="1.377198E+17"/>
    <n v="2.997396E+17"/>
    <n v="6.000007E+17"/>
    <n v="32202.069"/>
    <n v="0.01"/>
    <n v="103.928"/>
    <n v="914"/>
    <n v="156"/>
    <n v="45"/>
    <x v="19"/>
    <s v="none"/>
    <n v="13.8836773"/>
    <x v="40"/>
  </r>
  <r>
    <n v="749"/>
    <x v="769"/>
    <s v="17-02-2019 ?? 9:04:30"/>
    <x v="26"/>
    <x v="20"/>
    <x v="2"/>
    <x v="0"/>
    <s v="dry"/>
    <n v="872.09130970000001"/>
    <s v="O2"/>
    <n v="22.17"/>
    <n v="0.218"/>
    <n v="225"/>
    <n v="714.41499999999996"/>
    <x v="2"/>
    <s v="Photo"/>
    <n v="0.51565000000000005"/>
    <n v="16.591000000000001"/>
    <n v="15.14"/>
    <n v="20.001000000000001"/>
    <n v="206.20400000000001"/>
    <n v="89.998999999999995"/>
    <n v="506.20400000000001"/>
    <n v="4124.0720000000001"/>
    <n v="5155.0910000000003"/>
    <n v="5.1630000000000003"/>
    <n v="94.396000000000001"/>
    <n v="29.99"/>
    <x v="0"/>
    <n v="54.055999999999997"/>
    <x v="0"/>
    <x v="0"/>
    <n v="436"/>
    <n v="537.64400000000001"/>
    <n v="111.176"/>
    <x v="0"/>
    <s v="Etching"/>
    <x v="367"/>
    <n v="1420"/>
    <n v="3643"/>
    <n v="5722"/>
    <m/>
    <n v="71.441000000000003"/>
    <s v="Si"/>
    <n v="52.573"/>
    <n v="1.0640000000000001"/>
    <x v="0"/>
    <x v="0"/>
    <n v="1.853831E+16"/>
    <n v="2197453000000000"/>
    <n v="27458226884"/>
    <n v="3.015342E+17"/>
    <n v="6.000014E+17"/>
    <n v="32299.567999999999"/>
    <n v="0.01"/>
    <n v="106.43300000000001"/>
    <n v="938"/>
    <n v="160"/>
    <n v="141"/>
    <x v="0"/>
    <s v="none"/>
    <n v="16.322701689999999"/>
    <x v="40"/>
  </r>
  <r>
    <n v="766"/>
    <x v="770"/>
    <s v="19-02-2019 ?? 9:04:30"/>
    <x v="27"/>
    <x v="17"/>
    <x v="2"/>
    <x v="0"/>
    <s v="dry"/>
    <n v="872.22171037999999"/>
    <s v="O2"/>
    <n v="22.19"/>
    <n v="0.218"/>
    <n v="225"/>
    <n v="714.84299999999996"/>
    <x v="2"/>
    <s v="Photo"/>
    <n v="0.98279000000000005"/>
    <n v="16.59"/>
    <n v="14.922000000000001"/>
    <n v="19.995000000000001"/>
    <n v="200.62"/>
    <n v="90"/>
    <n v="500.62"/>
    <n v="4012.4059999999999"/>
    <n v="5015.5079999999998"/>
    <n v="5.0170000000000003"/>
    <n v="91.762"/>
    <n v="30.001999999999999"/>
    <x v="0"/>
    <n v="29.443999999999999"/>
    <x v="0"/>
    <x v="0"/>
    <n v="436"/>
    <n v="548.92899999999997"/>
    <n v="108.572"/>
    <x v="0"/>
    <s v="Etching"/>
    <x v="378"/>
    <n v="1311"/>
    <n v="3636"/>
    <n v="5730"/>
    <m/>
    <n v="71.483999999999995"/>
    <s v="Si"/>
    <n v="51.354999999999997"/>
    <n v="1.034"/>
    <x v="0"/>
    <x v="0"/>
    <n v="2.111161E+16"/>
    <n v="652320200000000"/>
    <n v="1.131756E+18"/>
    <n v="3.004221E+17"/>
    <n v="6.000009E+17"/>
    <n v="32497.297999999999"/>
    <n v="0.01"/>
    <n v="103.387"/>
    <n v="924"/>
    <n v="155"/>
    <n v="24"/>
    <x v="1"/>
    <s v="none"/>
    <n v="18.1988743"/>
    <x v="40"/>
  </r>
  <r>
    <n v="783"/>
    <x v="771"/>
    <s v="20-02-2019 ?? 9:04:30"/>
    <x v="12"/>
    <x v="21"/>
    <x v="2"/>
    <x v="0"/>
    <s v="dry"/>
    <n v="872.25348407000001"/>
    <s v="O2"/>
    <n v="22.18"/>
    <n v="0.215"/>
    <n v="222"/>
    <n v="711.87199999999996"/>
    <x v="2"/>
    <s v="Photo"/>
    <n v="1.0819399999999999"/>
    <n v="16.620999999999999"/>
    <n v="14.926"/>
    <n v="19.998000000000001"/>
    <n v="202.405"/>
    <n v="90"/>
    <n v="502.40499999999997"/>
    <n v="4048.1010000000001"/>
    <n v="5060.1260000000002"/>
    <n v="5.0659999999999998"/>
    <n v="92.498999999999995"/>
    <n v="30.004999999999999"/>
    <x v="0"/>
    <n v="47.749000000000002"/>
    <x v="0"/>
    <x v="1"/>
    <n v="405"/>
    <n v="509.38099999999997"/>
    <n v="109.18300000000001"/>
    <x v="0"/>
    <s v="Etching"/>
    <x v="26"/>
    <n v="1433"/>
    <n v="3644"/>
    <n v="5693"/>
    <m/>
    <n v="71.186999999999998"/>
    <s v="Si"/>
    <n v="51.784999999999997"/>
    <n v="1.0449999999999999"/>
    <x v="0"/>
    <x v="0"/>
    <n v="1.912659E+16"/>
    <n v="9.278454E+16"/>
    <n v="1.094246E+18"/>
    <n v="2.993057E+17"/>
    <n v="6.00001E+17"/>
    <n v="32299.616999999998"/>
    <n v="0.01"/>
    <n v="104.46299999999999"/>
    <n v="910"/>
    <n v="157"/>
    <n v="111"/>
    <x v="12"/>
    <s v="none"/>
    <n v="14.25891182"/>
    <x v="40"/>
  </r>
  <r>
    <n v="800"/>
    <x v="772"/>
    <s v="22-02-2019 ?? 9:04:30"/>
    <x v="28"/>
    <x v="1"/>
    <x v="2"/>
    <x v="0"/>
    <s v="wet"/>
    <n v="1281.9045767"/>
    <s v="H2O"/>
    <n v="44.96"/>
    <n v="0.22600000000000001"/>
    <n v="33"/>
    <n v="722.57100000000003"/>
    <x v="2"/>
    <s v="Photo"/>
    <n v="1.2664200000000001"/>
    <n v="13.829000000000001"/>
    <n v="14.99"/>
    <n v="20.003"/>
    <n v="201.96"/>
    <n v="90.001000000000005"/>
    <n v="501.96"/>
    <n v="4039.2080000000001"/>
    <n v="5049.009"/>
    <n v="5.0540000000000003"/>
    <n v="92.21"/>
    <n v="30.004999999999999"/>
    <x v="0"/>
    <n v="48.957999999999998"/>
    <x v="0"/>
    <x v="1"/>
    <n v="405"/>
    <n v="507.85199999999998"/>
    <n v="110.453"/>
    <x v="0"/>
    <s v="Etching"/>
    <x v="77"/>
    <n v="1459"/>
    <n v="3671"/>
    <n v="5742"/>
    <m/>
    <n v="72.257000000000005"/>
    <s v="Si"/>
    <n v="52.384999999999998"/>
    <n v="1.06"/>
    <x v="0"/>
    <x v="0"/>
    <n v="1.531583E+16"/>
    <n v="2.330983E+16"/>
    <n v="6.907339E+17"/>
    <n v="3.00477E+17"/>
    <n v="6.000006E+17"/>
    <n v="32455.142"/>
    <n v="0.01"/>
    <n v="105.962"/>
    <n v="860"/>
    <n v="159"/>
    <n v="150"/>
    <x v="13"/>
    <s v="none"/>
    <n v="17.073170730000001"/>
    <x v="40"/>
  </r>
  <r>
    <n v="817"/>
    <x v="773"/>
    <s v="24-02-2019 ?? 9:04:30"/>
    <x v="29"/>
    <x v="15"/>
    <x v="2"/>
    <x v="0"/>
    <s v="wet"/>
    <n v="1274.6674892999999"/>
    <s v="H2O"/>
    <n v="45.47"/>
    <n v="0.224"/>
    <n v="31"/>
    <n v="726.63300000000004"/>
    <x v="2"/>
    <s v="Photo"/>
    <n v="1.69872"/>
    <n v="19.518000000000001"/>
    <n v="15.019"/>
    <n v="20.001000000000001"/>
    <n v="196.262"/>
    <n v="89.998999999999995"/>
    <n v="496.262"/>
    <n v="3925.23"/>
    <n v="4906.5379999999996"/>
    <n v="4.9039999999999999"/>
    <n v="89.125"/>
    <n v="29.991"/>
    <x v="0"/>
    <n v="43.698999999999998"/>
    <x v="0"/>
    <x v="2"/>
    <n v="365"/>
    <n v="474.85500000000002"/>
    <n v="107.961"/>
    <x v="0"/>
    <s v="Etching"/>
    <x v="38"/>
    <n v="1465"/>
    <n v="3668"/>
    <n v="5731"/>
    <m/>
    <n v="72.662999999999997"/>
    <s v="Si"/>
    <n v="51.235999999999997"/>
    <n v="1.0309999999999999"/>
    <x v="0"/>
    <x v="0"/>
    <n v="1.454065E+16"/>
    <n v="1.310033E+16"/>
    <n v="8.702955E+17"/>
    <n v="2.999457E+17"/>
    <n v="5.999999E+17"/>
    <n v="32451.238000000001"/>
    <n v="0.01"/>
    <n v="103.09"/>
    <n v="881"/>
    <n v="155"/>
    <n v="129"/>
    <x v="14"/>
    <s v="none"/>
    <n v="16.510318949999998"/>
    <x v="40"/>
  </r>
  <r>
    <n v="833"/>
    <x v="774"/>
    <s v="26-02-2019 ?? 9:04:30"/>
    <x v="30"/>
    <x v="9"/>
    <x v="2"/>
    <x v="0"/>
    <s v="wet"/>
    <n v="1274.0025146999999"/>
    <s v="H2O"/>
    <n v="44.63"/>
    <n v="0.219"/>
    <n v="26"/>
    <n v="712.70600000000002"/>
    <x v="2"/>
    <s v="Photo"/>
    <n v="0.82903000000000004"/>
    <n v="16.387"/>
    <n v="14.989000000000001"/>
    <n v="19.998999999999999"/>
    <n v="199.66900000000001"/>
    <n v="90"/>
    <n v="499.66899999999998"/>
    <n v="3993.375"/>
    <n v="4991.7179999999998"/>
    <n v="4.9909999999999997"/>
    <n v="91.89"/>
    <n v="29.992000000000001"/>
    <x v="0"/>
    <n v="27.45"/>
    <x v="0"/>
    <x v="2"/>
    <n v="365"/>
    <n v="470.40800000000002"/>
    <n v="105.989"/>
    <x v="0"/>
    <s v="Etching"/>
    <x v="138"/>
    <n v="1306"/>
    <n v="3638"/>
    <n v="5714"/>
    <m/>
    <n v="71.271000000000001"/>
    <s v="Si"/>
    <n v="50.420999999999999"/>
    <n v="1.0109999999999999"/>
    <x v="0"/>
    <x v="0"/>
    <n v="8591464000000000"/>
    <n v="1.964774E+16"/>
    <n v="5.107497E+17"/>
    <n v="2.998091E+17"/>
    <n v="6.000003E+17"/>
    <n v="31910.25"/>
    <n v="0.01"/>
    <n v="101.053"/>
    <n v="908"/>
    <n v="152"/>
    <n v="33"/>
    <x v="15"/>
    <s v="none"/>
    <n v="18.761726079999999"/>
    <x v="40"/>
  </r>
  <r>
    <n v="850"/>
    <x v="775"/>
    <s v="28-02-2019 ?? 9:04:30"/>
    <x v="31"/>
    <x v="4"/>
    <x v="2"/>
    <x v="0"/>
    <s v="wet"/>
    <n v="1280.6879730999999"/>
    <s v="H2O"/>
    <n v="45.19"/>
    <n v="0.214"/>
    <n v="21"/>
    <n v="708.58600000000001"/>
    <x v="2"/>
    <s v="Photo"/>
    <n v="1.0460400000000001"/>
    <n v="12.462999999999999"/>
    <n v="15.112"/>
    <n v="19.995999999999999"/>
    <n v="204.71799999999999"/>
    <n v="90"/>
    <n v="504.71800000000002"/>
    <n v="4094.3679999999999"/>
    <n v="5117.96"/>
    <n v="5.1159999999999997"/>
    <n v="93.518000000000001"/>
    <n v="30.004999999999999"/>
    <x v="0"/>
    <n v="35.404000000000003"/>
    <x v="0"/>
    <x v="2"/>
    <n v="365"/>
    <n v="477.91399999999999"/>
    <n v="106.517"/>
    <x v="0"/>
    <s v="Etching"/>
    <x v="338"/>
    <n v="1344"/>
    <n v="3648"/>
    <n v="5706"/>
    <m/>
    <n v="70.858999999999995"/>
    <s v="Si"/>
    <n v="50.470999999999997"/>
    <n v="1.012"/>
    <x v="0"/>
    <x v="0"/>
    <n v="1.813283E+16"/>
    <n v="1.763143E+17"/>
    <n v="1.026166E+18"/>
    <n v="2.995317E+17"/>
    <n v="5.999986E+17"/>
    <n v="32252.960999999999"/>
    <n v="0.01"/>
    <n v="101.17700000000001"/>
    <n v="868"/>
    <n v="152"/>
    <n v="84"/>
    <x v="16"/>
    <s v="none"/>
    <n v="23.07692308"/>
    <x v="40"/>
  </r>
  <r>
    <n v="577"/>
    <x v="776"/>
    <s v="17-02-2019 ?? 9:04:30"/>
    <x v="0"/>
    <x v="21"/>
    <x v="2"/>
    <x v="0"/>
    <s v="wet"/>
    <n v="1067.2373342999999"/>
    <s v="O2"/>
    <n v="37.17"/>
    <n v="0.20499999999999999"/>
    <n v="137"/>
    <n v="704.101"/>
    <x v="2"/>
    <s v="Photo"/>
    <n v="1.1236200000000001"/>
    <n v="17.920000000000002"/>
    <n v="14.929"/>
    <n v="20"/>
    <n v="200.74100000000001"/>
    <n v="90.001000000000005"/>
    <n v="501.31"/>
    <n v="3952.67"/>
    <n v="5052.2299999999996"/>
    <n v="5.0350000000000001"/>
    <n v="90.441000000000003"/>
    <n v="30.004000000000001"/>
    <x v="0"/>
    <n v="37.521999999999998"/>
    <x v="0"/>
    <x v="1"/>
    <n v="436"/>
    <n v="514.82299999999998"/>
    <n v="108.116"/>
    <x v="1"/>
    <s v="Etching"/>
    <x v="46"/>
    <n v="1523"/>
    <n v="3661"/>
    <n v="5688"/>
    <m/>
    <n v="71.744"/>
    <s v="Si"/>
    <n v="50.936"/>
    <n v="1.06"/>
    <x v="1"/>
    <x v="0"/>
    <n v="5205382000000000"/>
    <n v="4.092096E+16"/>
    <n v="6.657654E+17"/>
    <n v="3.00668E+17"/>
    <n v="5.999966E+17"/>
    <n v="31614.157999999999"/>
    <n v="0.01"/>
    <n v="104.38"/>
    <n v="917"/>
    <n v="155"/>
    <n v="130"/>
    <x v="0"/>
    <s v="none"/>
    <m/>
    <x v="41"/>
  </r>
  <r>
    <n v="593"/>
    <x v="777"/>
    <s v="19-02-2019 ?? 9:04:30"/>
    <x v="1"/>
    <x v="13"/>
    <x v="2"/>
    <x v="0"/>
    <s v="dry"/>
    <n v="1152.8927322"/>
    <s v="H2O"/>
    <n v="31.33"/>
    <n v="0.189"/>
    <n v="81"/>
    <n v="718.11599999999999"/>
    <x v="2"/>
    <s v="Photo"/>
    <n v="0.91652999999999996"/>
    <n v="15.602"/>
    <n v="14.847"/>
    <n v="20.003"/>
    <n v="198.22800000000001"/>
    <n v="90"/>
    <n v="499.72899999999998"/>
    <n v="3998.6970000000001"/>
    <n v="5129.7849999999999"/>
    <n v="5.0199999999999996"/>
    <n v="91.76"/>
    <n v="30.010999999999999"/>
    <x v="0"/>
    <n v="36.430999999999997"/>
    <x v="0"/>
    <x v="0"/>
    <n v="405"/>
    <n v="549.98500000000001"/>
    <n v="110.40600000000001"/>
    <x v="1"/>
    <s v="Etching"/>
    <x v="370"/>
    <n v="1448"/>
    <n v="3668"/>
    <n v="5717"/>
    <m/>
    <n v="71.412999999999997"/>
    <s v="Si"/>
    <n v="51.177"/>
    <n v="1.0369999999999999"/>
    <x v="1"/>
    <x v="0"/>
    <n v="1.411817E+16"/>
    <n v="1.256062E+17"/>
    <n v="8.176396E+17"/>
    <n v="3.013293E+17"/>
    <n v="6E+17"/>
    <n v="31633.205999999998"/>
    <n v="0.01"/>
    <n v="100.664"/>
    <n v="899"/>
    <n v="153"/>
    <n v="115"/>
    <x v="1"/>
    <s v="none"/>
    <m/>
    <x v="41"/>
  </r>
  <r>
    <n v="607"/>
    <x v="778"/>
    <s v="21-02-2019 ?? 9:04:30"/>
    <x v="2"/>
    <x v="9"/>
    <x v="2"/>
    <x v="0"/>
    <s v="dry"/>
    <n v="1107.5504859"/>
    <s v="H2O"/>
    <n v="33.950000000000003"/>
    <n v="0.20499999999999999"/>
    <n v="130"/>
    <n v="704.26099999999997"/>
    <x v="2"/>
    <s v="Photo"/>
    <n v="0.94523999999999997"/>
    <n v="13.894"/>
    <n v="15.116"/>
    <n v="19.998999999999999"/>
    <n v="199.499"/>
    <n v="90"/>
    <n v="505.04599999999999"/>
    <n v="4075.2130000000002"/>
    <n v="4973.4620000000004"/>
    <n v="4.9800000000000004"/>
    <n v="92.346999999999994"/>
    <n v="29.992000000000001"/>
    <x v="0"/>
    <n v="32.526000000000003"/>
    <x v="0"/>
    <x v="1"/>
    <n v="405"/>
    <n v="513.58600000000001"/>
    <n v="104.70699999999999"/>
    <x v="1"/>
    <s v="Etching"/>
    <x v="133"/>
    <n v="1489"/>
    <n v="3602"/>
    <n v="5737"/>
    <m/>
    <n v="70.388000000000005"/>
    <s v="Si"/>
    <n v="50.448"/>
    <n v="1.022"/>
    <x v="1"/>
    <x v="0"/>
    <n v="6986306000000000"/>
    <n v="1.245323E+17"/>
    <n v="2.196262E+17"/>
    <n v="3.030602E+17"/>
    <n v="5.999995E+17"/>
    <n v="32900.688999999998"/>
    <n v="0.01"/>
    <n v="103.55"/>
    <n v="913"/>
    <n v="156"/>
    <n v="62"/>
    <x v="2"/>
    <s v="none"/>
    <m/>
    <x v="41"/>
  </r>
  <r>
    <n v="624"/>
    <x v="779"/>
    <s v="23-02-2019 ?? 9:04:30"/>
    <x v="3"/>
    <x v="25"/>
    <x v="2"/>
    <x v="0"/>
    <s v="wet"/>
    <n v="1186.2536339999999"/>
    <s v="H2O"/>
    <n v="32.5"/>
    <n v="0.21"/>
    <n v="148"/>
    <n v="711.99800000000005"/>
    <x v="2"/>
    <s v="Photo"/>
    <n v="0.51875000000000004"/>
    <n v="14.282"/>
    <n v="14.977"/>
    <n v="20.001000000000001"/>
    <n v="200.495"/>
    <n v="89.998999999999995"/>
    <n v="501.17899999999997"/>
    <n v="4093.76"/>
    <n v="4975.5619999999999"/>
    <n v="4.9690000000000003"/>
    <n v="91.698999999999998"/>
    <n v="29.998000000000001"/>
    <x v="0"/>
    <n v="33.609000000000002"/>
    <x v="0"/>
    <x v="1"/>
    <n v="365"/>
    <n v="500.19900000000001"/>
    <n v="107.786"/>
    <x v="1"/>
    <s v="Etching"/>
    <x v="288"/>
    <n v="1586"/>
    <n v="3645"/>
    <n v="5705"/>
    <m/>
    <n v="71.564999999999998"/>
    <s v="Si"/>
    <n v="50.771000000000001"/>
    <n v="1.0229999999999999"/>
    <x v="1"/>
    <x v="0"/>
    <n v="1.28095E+16"/>
    <n v="1.388568E+17"/>
    <n v="5.165917E+17"/>
    <n v="2.98098E+17"/>
    <n v="5.999997E+17"/>
    <n v="30988.996999999999"/>
    <n v="0.01"/>
    <n v="103.60599999999999"/>
    <n v="882"/>
    <n v="155"/>
    <n v="91"/>
    <x v="3"/>
    <s v="none"/>
    <n v="15.00938086"/>
    <x v="41"/>
  </r>
  <r>
    <n v="642"/>
    <x v="780"/>
    <s v="25-02-2019 ?? 9:04:30"/>
    <x v="4"/>
    <x v="11"/>
    <x v="2"/>
    <x v="0"/>
    <s v="wet"/>
    <n v="1132.5750304000001"/>
    <s v="O2"/>
    <n v="46.63"/>
    <n v="0.192"/>
    <n v="104"/>
    <n v="710.71199999999999"/>
    <x v="2"/>
    <s v="Photo"/>
    <n v="0.81828000000000001"/>
    <n v="13.544"/>
    <n v="15.019"/>
    <n v="20.004999999999999"/>
    <n v="203.27799999999999"/>
    <n v="90.001000000000005"/>
    <n v="499.70299999999997"/>
    <n v="3950.6329999999998"/>
    <n v="5045.9960000000001"/>
    <n v="5.0389999999999997"/>
    <n v="90.67"/>
    <n v="30.004999999999999"/>
    <x v="0"/>
    <n v="27.047999999999998"/>
    <x v="0"/>
    <x v="0"/>
    <n v="436"/>
    <n v="473.28899999999999"/>
    <n v="109.91500000000001"/>
    <x v="1"/>
    <s v="Etching"/>
    <x v="334"/>
    <n v="1464"/>
    <n v="3655"/>
    <n v="5731"/>
    <m/>
    <n v="71.406000000000006"/>
    <s v="Si"/>
    <n v="51.158999999999999"/>
    <n v="1.022"/>
    <x v="1"/>
    <x v="0"/>
    <n v="1.444422E+16"/>
    <n v="9.125496E+16"/>
    <n v="6.468985E+17"/>
    <n v="2.997999E+17"/>
    <n v="5.999978E+17"/>
    <n v="32148.097000000002"/>
    <n v="0.01"/>
    <n v="102.642"/>
    <n v="892"/>
    <n v="154"/>
    <n v="75"/>
    <x v="4"/>
    <s v="none"/>
    <n v="16.697936210000002"/>
    <x v="41"/>
  </r>
  <r>
    <n v="656"/>
    <x v="781"/>
    <s v="27-02-2019 ?? 9:04:30"/>
    <x v="5"/>
    <x v="6"/>
    <x v="2"/>
    <x v="0"/>
    <s v="wet"/>
    <n v="1033.5357504000001"/>
    <s v="O2"/>
    <n v="32.28"/>
    <n v="0.214"/>
    <n v="86"/>
    <n v="706.20500000000004"/>
    <x v="2"/>
    <s v="Photo"/>
    <n v="0.72997999999999996"/>
    <n v="17.844999999999999"/>
    <n v="15.073"/>
    <n v="19.989000000000001"/>
    <n v="202.1"/>
    <n v="89.998999999999995"/>
    <n v="497.77499999999998"/>
    <n v="4074.623"/>
    <n v="5183.5169999999998"/>
    <n v="5.0359999999999996"/>
    <n v="92.677999999999997"/>
    <n v="30.006"/>
    <x v="0"/>
    <n v="48.212000000000003"/>
    <x v="0"/>
    <x v="2"/>
    <n v="405"/>
    <n v="508.51"/>
    <n v="105.12"/>
    <x v="1"/>
    <s v="Etching"/>
    <x v="42"/>
    <n v="1398"/>
    <n v="3661"/>
    <n v="5740"/>
    <m/>
    <n v="69.856999999999999"/>
    <s v="Si"/>
    <n v="51.765000000000001"/>
    <n v="1.0309999999999999"/>
    <x v="1"/>
    <x v="0"/>
    <n v="1.406594E+16"/>
    <n v="1.1823E+17"/>
    <n v="1.232127E+18"/>
    <n v="3.004565E+17"/>
    <n v="5.999977E+17"/>
    <n v="31101.358"/>
    <n v="0.01"/>
    <n v="104.60299999999999"/>
    <n v="890"/>
    <n v="153"/>
    <n v="84"/>
    <x v="5"/>
    <s v="none"/>
    <n v="13.32082552"/>
    <x v="41"/>
  </r>
  <r>
    <n v="673"/>
    <x v="782"/>
    <s v="28-02-2019 ?? 9:04:30"/>
    <x v="22"/>
    <x v="12"/>
    <x v="2"/>
    <x v="0"/>
    <s v="dry"/>
    <n v="1054.8430942"/>
    <s v="O2"/>
    <n v="40.94"/>
    <n v="0.218"/>
    <n v="89"/>
    <n v="706.58699999999999"/>
    <x v="2"/>
    <s v="Photo"/>
    <n v="0.86307"/>
    <n v="17.11"/>
    <n v="15.108000000000001"/>
    <n v="20.003"/>
    <n v="205.483"/>
    <n v="90"/>
    <n v="499.05200000000002"/>
    <n v="3975.723"/>
    <n v="4982.2309999999998"/>
    <n v="4.9080000000000004"/>
    <n v="95.837999999999994"/>
    <n v="30.004000000000001"/>
    <x v="0"/>
    <n v="21.01"/>
    <x v="0"/>
    <x v="2"/>
    <n v="436"/>
    <n v="505.35199999999998"/>
    <n v="107.184"/>
    <x v="1"/>
    <s v="Etching"/>
    <x v="379"/>
    <n v="1501"/>
    <n v="3660"/>
    <n v="5728"/>
    <m/>
    <n v="70.275999999999996"/>
    <s v="Si"/>
    <n v="51.213000000000001"/>
    <n v="1.0169999999999999"/>
    <x v="1"/>
    <x v="0"/>
    <n v="1.405306E+16"/>
    <n v="7.023559E+16"/>
    <n v="2.633266E+17"/>
    <n v="3.014248E+17"/>
    <n v="5.999988E+17"/>
    <n v="32083.164000000001"/>
    <n v="0.01"/>
    <n v="102.61499999999999"/>
    <n v="909"/>
    <n v="154"/>
    <n v="122"/>
    <x v="16"/>
    <s v="none"/>
    <n v="15.947467169999999"/>
    <x v="41"/>
  </r>
  <r>
    <n v="690"/>
    <x v="783"/>
    <s v="02-03-2019 ?? 9:04:30"/>
    <x v="7"/>
    <x v="24"/>
    <x v="2"/>
    <x v="0"/>
    <s v="wet"/>
    <n v="1139.5729454"/>
    <s v="H2O"/>
    <n v="38.57"/>
    <n v="0.214"/>
    <n v="100"/>
    <n v="699.63599999999997"/>
    <x v="2"/>
    <s v="Photo"/>
    <n v="1.31097"/>
    <n v="15.798"/>
    <n v="14.994"/>
    <n v="20.010999999999999"/>
    <n v="203.761"/>
    <n v="90"/>
    <n v="499.69099999999997"/>
    <n v="4005.473"/>
    <n v="4976.357"/>
    <n v="5.1070000000000002"/>
    <n v="92.525000000000006"/>
    <n v="30.003"/>
    <x v="0"/>
    <n v="33.588999999999999"/>
    <x v="0"/>
    <x v="0"/>
    <n v="365"/>
    <n v="525.35900000000004"/>
    <n v="106.322"/>
    <x v="1"/>
    <s v="Etching"/>
    <x v="380"/>
    <n v="1460"/>
    <n v="3691"/>
    <n v="5703"/>
    <m/>
    <n v="69.792000000000002"/>
    <s v="Si"/>
    <n v="51.890999999999998"/>
    <n v="1.01"/>
    <x v="1"/>
    <x v="0"/>
    <n v="1.581196E+16"/>
    <n v="9.950344E+16"/>
    <n v="3.070465E+17"/>
    <n v="3.022948E+17"/>
    <n v="5.999988E+17"/>
    <n v="31265.101999999999"/>
    <n v="0.01"/>
    <n v="101.988"/>
    <n v="916"/>
    <n v="150"/>
    <n v="120"/>
    <x v="7"/>
    <s v="none"/>
    <n v="18.574108819999999"/>
    <x v="41"/>
  </r>
  <r>
    <n v="706"/>
    <x v="784"/>
    <s v="04-03-2019 ?? 9:04:30"/>
    <x v="8"/>
    <x v="19"/>
    <x v="2"/>
    <x v="0"/>
    <s v="wet"/>
    <n v="1178.7448193"/>
    <s v="H2O"/>
    <n v="33.22"/>
    <n v="0.20399999999999999"/>
    <n v="154"/>
    <n v="715.38400000000001"/>
    <x v="2"/>
    <s v="Photo"/>
    <n v="0.89510000000000001"/>
    <n v="13.643000000000001"/>
    <n v="14.954000000000001"/>
    <n v="19.997"/>
    <n v="202.749"/>
    <n v="90"/>
    <n v="498.50900000000001"/>
    <n v="4044.2440000000001"/>
    <n v="5005.7359999999999"/>
    <n v="5.1609999999999996"/>
    <n v="93.200999999999993"/>
    <n v="29.988"/>
    <x v="0"/>
    <n v="50.826000000000001"/>
    <x v="0"/>
    <x v="1"/>
    <n v="365"/>
    <n v="534.35799999999995"/>
    <n v="108.79300000000001"/>
    <x v="1"/>
    <s v="Etching"/>
    <x v="194"/>
    <n v="1360"/>
    <n v="3682"/>
    <n v="5719"/>
    <m/>
    <n v="71.061999999999998"/>
    <s v="Si"/>
    <n v="50.103999999999999"/>
    <n v="1.0389999999999999"/>
    <x v="1"/>
    <x v="0"/>
    <n v="3598213000000000"/>
    <n v="1.224362E+17"/>
    <n v="4.459125E+17"/>
    <n v="3.008108E+17"/>
    <n v="5.999979E+17"/>
    <n v="31571.823"/>
    <n v="0.01"/>
    <n v="101.127"/>
    <n v="892"/>
    <n v="155"/>
    <n v="79"/>
    <x v="8"/>
    <s v="none"/>
    <n v="15.00938086"/>
    <x v="41"/>
  </r>
  <r>
    <n v="723"/>
    <x v="785"/>
    <s v="06-03-2019 ?? 9:04:30"/>
    <x v="9"/>
    <x v="10"/>
    <x v="2"/>
    <x v="0"/>
    <s v="dry"/>
    <n v="872.35536953999997"/>
    <s v="O2"/>
    <n v="22.21"/>
    <n v="0.216"/>
    <n v="223"/>
    <n v="712.25"/>
    <x v="2"/>
    <s v="Photo"/>
    <n v="0.78203"/>
    <n v="16.699000000000002"/>
    <n v="15.044"/>
    <n v="19.998000000000001"/>
    <n v="199.18700000000001"/>
    <n v="90.001000000000005"/>
    <n v="499.18700000000001"/>
    <n v="3983.7460000000001"/>
    <n v="4979.6819999999998"/>
    <n v="4.9820000000000002"/>
    <n v="91.194999999999993"/>
    <n v="29.995999999999999"/>
    <x v="0"/>
    <n v="23.018000000000001"/>
    <x v="0"/>
    <x v="0"/>
    <n v="436"/>
    <n v="548.64599999999996"/>
    <n v="108.197"/>
    <x v="1"/>
    <s v="Etching"/>
    <x v="14"/>
    <n v="1486"/>
    <n v="3639"/>
    <n v="5726"/>
    <m/>
    <n v="71.224999999999994"/>
    <s v="Si"/>
    <n v="51.354999999999997"/>
    <n v="1.034"/>
    <x v="1"/>
    <x v="0"/>
    <n v="1.08015E+16"/>
    <n v="2.669998E+16"/>
    <n v="3.355773E+16"/>
    <n v="3.021105E+17"/>
    <n v="5.999991E+17"/>
    <n v="32200.324000000001"/>
    <n v="0.01"/>
    <n v="103.38800000000001"/>
    <n v="912"/>
    <n v="155"/>
    <n v="60"/>
    <x v="9"/>
    <s v="none"/>
    <n v="15.38461538"/>
    <x v="41"/>
  </r>
  <r>
    <n v="741"/>
    <x v="786"/>
    <s v="08-03-2019 ?? 9:04:30"/>
    <x v="10"/>
    <x v="11"/>
    <x v="2"/>
    <x v="0"/>
    <s v="dry"/>
    <n v="871.47797395999999"/>
    <s v="O2"/>
    <n v="22.15"/>
    <n v="0.21299999999999999"/>
    <n v="220"/>
    <n v="709.83500000000004"/>
    <x v="2"/>
    <s v="Photo"/>
    <n v="0.99119999999999997"/>
    <n v="17.018999999999998"/>
    <n v="14.930999999999999"/>
    <n v="20.004999999999999"/>
    <n v="203.72900000000001"/>
    <n v="90"/>
    <n v="503.72899999999998"/>
    <n v="4074.5810000000001"/>
    <n v="5093.2259999999997"/>
    <n v="5.0650000000000004"/>
    <n v="92.822000000000003"/>
    <n v="30.009"/>
    <x v="0"/>
    <n v="31.899000000000001"/>
    <x v="0"/>
    <x v="0"/>
    <n v="436"/>
    <n v="562.95899999999995"/>
    <n v="108.407"/>
    <x v="1"/>
    <s v="Etching"/>
    <x v="255"/>
    <n v="1432"/>
    <n v="3635"/>
    <n v="5729"/>
    <m/>
    <n v="70.983999999999995"/>
    <s v="Si"/>
    <n v="51.357999999999997"/>
    <n v="1.034"/>
    <x v="1"/>
    <x v="0"/>
    <n v="4506714000000000"/>
    <n v="293026600000000"/>
    <n v="2293868000000"/>
    <n v="2.993495E+17"/>
    <n v="5.999999E+17"/>
    <n v="32301.632000000001"/>
    <n v="0.01"/>
    <n v="103.396"/>
    <n v="917"/>
    <n v="155"/>
    <n v="48"/>
    <x v="10"/>
    <s v="none"/>
    <n v="18.01125704"/>
    <x v="41"/>
  </r>
  <r>
    <n v="758"/>
    <x v="787"/>
    <s v="18-02-2019 ?? 9:04:30"/>
    <x v="11"/>
    <x v="23"/>
    <x v="2"/>
    <x v="0"/>
    <s v="dry"/>
    <n v="871.26149151000004"/>
    <s v="O2"/>
    <n v="22.11"/>
    <n v="0.216"/>
    <n v="223"/>
    <n v="712.96299999999997"/>
    <x v="2"/>
    <s v="Photo"/>
    <n v="1.11164"/>
    <n v="17.21"/>
    <n v="15.034000000000001"/>
    <n v="20.004000000000001"/>
    <n v="202.86"/>
    <n v="90"/>
    <n v="502.86"/>
    <n v="4057.2049999999999"/>
    <n v="5071.5060000000003"/>
    <n v="5.0640000000000001"/>
    <n v="93.135999999999996"/>
    <n v="29.995999999999999"/>
    <x v="0"/>
    <n v="37.292000000000002"/>
    <x v="0"/>
    <x v="0"/>
    <n v="436"/>
    <n v="553.14700000000005"/>
    <n v="108.995"/>
    <x v="1"/>
    <s v="Etching"/>
    <x v="329"/>
    <n v="1383"/>
    <n v="3640"/>
    <n v="5699"/>
    <m/>
    <n v="71.296000000000006"/>
    <s v="Si"/>
    <n v="51.45"/>
    <n v="1.036"/>
    <x v="1"/>
    <x v="0"/>
    <n v="2.17805E+16"/>
    <n v="4785945000000000"/>
    <n v="561017900000000"/>
    <n v="3.008171E+17"/>
    <n v="5.999996E+17"/>
    <n v="32297.14"/>
    <n v="0.01"/>
    <n v="103.626"/>
    <n v="927"/>
    <n v="155"/>
    <n v="99"/>
    <x v="11"/>
    <s v="none"/>
    <n v="22.889305820000001"/>
    <x v="41"/>
  </r>
  <r>
    <n v="775"/>
    <x v="788"/>
    <s v="20-02-2019 ?? 9:04:30"/>
    <x v="12"/>
    <x v="6"/>
    <x v="2"/>
    <x v="0"/>
    <s v="dry"/>
    <n v="873.07242298000006"/>
    <s v="O2"/>
    <n v="22.23"/>
    <n v="0.21199999999999999"/>
    <n v="219"/>
    <n v="709.00699999999995"/>
    <x v="2"/>
    <s v="Photo"/>
    <n v="1.0368200000000001"/>
    <n v="16.23"/>
    <n v="14.939"/>
    <n v="19.992999999999999"/>
    <n v="204.18"/>
    <n v="90"/>
    <n v="504.18"/>
    <n v="4083.5929999999998"/>
    <n v="5104.4920000000002"/>
    <n v="5.0869999999999997"/>
    <n v="93.138000000000005"/>
    <n v="29.995999999999999"/>
    <x v="0"/>
    <n v="49.03"/>
    <x v="0"/>
    <x v="1"/>
    <n v="405"/>
    <n v="516.23199999999997"/>
    <n v="109.044"/>
    <x v="1"/>
    <s v="Etching"/>
    <x v="202"/>
    <n v="1379"/>
    <n v="3637"/>
    <n v="5711"/>
    <m/>
    <n v="70.900999999999996"/>
    <s v="Si"/>
    <n v="51.698999999999998"/>
    <n v="1.042"/>
    <x v="1"/>
    <x v="0"/>
    <n v="1.538353E+16"/>
    <n v="5572450000000000"/>
    <n v="7.823402E+17"/>
    <n v="2.989883E+17"/>
    <n v="6.000004E+17"/>
    <n v="32297.701000000001"/>
    <n v="0.01"/>
    <n v="104.247"/>
    <n v="911"/>
    <n v="156"/>
    <n v="63"/>
    <x v="12"/>
    <s v="none"/>
    <n v="15.00938086"/>
    <x v="41"/>
  </r>
  <r>
    <n v="792"/>
    <x v="789"/>
    <s v="21-02-2019 ?? 9:04:30"/>
    <x v="13"/>
    <x v="21"/>
    <x v="2"/>
    <x v="0"/>
    <s v="dry"/>
    <n v="873.88592518999997"/>
    <s v="O2"/>
    <n v="22.46"/>
    <n v="0.221"/>
    <n v="228"/>
    <n v="717.69799999999998"/>
    <x v="2"/>
    <s v="Photo"/>
    <n v="0.9597"/>
    <n v="15.962999999999999"/>
    <n v="15.083"/>
    <n v="20.003"/>
    <n v="198.786"/>
    <n v="90.001999999999995"/>
    <n v="498.786"/>
    <n v="3975.72"/>
    <n v="4969.6499999999996"/>
    <n v="4.9729999999999999"/>
    <n v="90.757000000000005"/>
    <n v="30.001000000000001"/>
    <x v="0"/>
    <n v="49.37"/>
    <x v="0"/>
    <x v="1"/>
    <n v="405"/>
    <n v="512.26199999999994"/>
    <n v="108.95"/>
    <x v="1"/>
    <s v="Etching"/>
    <x v="238"/>
    <n v="1326"/>
    <n v="3654"/>
    <n v="5727"/>
    <m/>
    <n v="71.77"/>
    <s v="Si"/>
    <n v="51.835999999999999"/>
    <n v="1.046"/>
    <x v="1"/>
    <x v="0"/>
    <n v="5877206000000000"/>
    <n v="2.084853E+16"/>
    <n v="2.619744E+16"/>
    <n v="3.007008E+17"/>
    <n v="6.000001E+17"/>
    <n v="32472.188999999998"/>
    <n v="0.01"/>
    <n v="104.59"/>
    <n v="866"/>
    <n v="157"/>
    <n v="42"/>
    <x v="2"/>
    <s v="none"/>
    <n v="18.38649156"/>
    <x v="41"/>
  </r>
  <r>
    <n v="809"/>
    <x v="790"/>
    <s v="23-02-2019 ?? 9:04:30"/>
    <x v="14"/>
    <x v="13"/>
    <x v="2"/>
    <x v="0"/>
    <s v="wet"/>
    <n v="1277.0826654"/>
    <s v="H2O"/>
    <n v="45.09"/>
    <n v="0.22"/>
    <n v="27"/>
    <n v="718.57"/>
    <x v="2"/>
    <s v="Photo"/>
    <n v="1.4738500000000001"/>
    <n v="15.179"/>
    <n v="15.167999999999999"/>
    <n v="20.003"/>
    <n v="197.59100000000001"/>
    <n v="89.998999999999995"/>
    <n v="497.59100000000001"/>
    <n v="3951.826"/>
    <n v="4939.7830000000004"/>
    <n v="4.9359999999999999"/>
    <n v="89.9"/>
    <n v="30.003"/>
    <x v="0"/>
    <n v="57.792999999999999"/>
    <x v="0"/>
    <x v="1"/>
    <n v="405"/>
    <n v="516.04300000000001"/>
    <n v="107.711"/>
    <x v="1"/>
    <s v="Etching"/>
    <x v="202"/>
    <n v="1542"/>
    <n v="3656"/>
    <n v="5741"/>
    <m/>
    <n v="71.856999999999999"/>
    <s v="Si"/>
    <n v="51.09"/>
    <n v="1.0269999999999999"/>
    <x v="1"/>
    <x v="0"/>
    <n v="1.110951E+16"/>
    <n v="1.035394E+17"/>
    <n v="3.331233E+16"/>
    <n v="2.986369E+17"/>
    <n v="6.00001E+17"/>
    <n v="32445.897000000001"/>
    <n v="0.01"/>
    <n v="102.72499999999999"/>
    <n v="903"/>
    <n v="154"/>
    <n v="147"/>
    <x v="3"/>
    <s v="none"/>
    <n v="14.446529079999999"/>
    <x v="41"/>
  </r>
  <r>
    <n v="825"/>
    <x v="791"/>
    <s v="25-02-2019 ?? 9:04:30"/>
    <x v="15"/>
    <x v="2"/>
    <x v="2"/>
    <x v="0"/>
    <s v="wet"/>
    <n v="1271.2796217"/>
    <s v="H2O"/>
    <n v="44.48"/>
    <n v="0.218"/>
    <n v="25"/>
    <n v="717.23599999999999"/>
    <x v="2"/>
    <s v="Photo"/>
    <n v="1.0290600000000001"/>
    <n v="14.492000000000001"/>
    <n v="14.807"/>
    <n v="19.998000000000001"/>
    <n v="199.84700000000001"/>
    <n v="90"/>
    <n v="499.84699999999998"/>
    <n v="3996.9479999999999"/>
    <n v="4996.1850000000004"/>
    <n v="5.0039999999999996"/>
    <n v="91.674000000000007"/>
    <n v="30.001999999999999"/>
    <x v="0"/>
    <n v="29.795999999999999"/>
    <x v="0"/>
    <x v="2"/>
    <n v="365"/>
    <n v="473.62900000000002"/>
    <n v="106.05800000000001"/>
    <x v="1"/>
    <s v="Etching"/>
    <x v="316"/>
    <n v="1482"/>
    <n v="3647"/>
    <n v="5711"/>
    <m/>
    <n v="71.724000000000004"/>
    <s v="Si"/>
    <n v="50.826999999999998"/>
    <n v="1.0209999999999999"/>
    <x v="1"/>
    <x v="0"/>
    <n v="1.276583E+16"/>
    <n v="3430457000000000"/>
    <n v="1.230017E+17"/>
    <n v="2.99124E+17"/>
    <n v="6.000001E+17"/>
    <n v="32636.484"/>
    <n v="0.01"/>
    <n v="102.066"/>
    <n v="908"/>
    <n v="153"/>
    <n v="78"/>
    <x v="4"/>
    <s v="none"/>
    <n v="21.013133209999999"/>
    <x v="41"/>
  </r>
  <r>
    <n v="842"/>
    <x v="792"/>
    <s v="27-02-2019 ?? 9:04:30"/>
    <x v="16"/>
    <x v="25"/>
    <x v="2"/>
    <x v="0"/>
    <s v="wet"/>
    <n v="1271.4419740999999"/>
    <s v="H2O"/>
    <n v="44.61"/>
    <n v="0.21199999999999999"/>
    <n v="19"/>
    <n v="707.44799999999998"/>
    <x v="2"/>
    <s v="Photo"/>
    <n v="1.05497"/>
    <n v="20.407"/>
    <n v="15.073"/>
    <n v="19.998000000000001"/>
    <n v="202.02699999999999"/>
    <n v="90"/>
    <n v="502.02699999999999"/>
    <n v="4040.549"/>
    <n v="5050.6859999999997"/>
    <n v="5.0490000000000004"/>
    <n v="92.966999999999999"/>
    <n v="29.995999999999999"/>
    <x v="0"/>
    <n v="31.591000000000001"/>
    <x v="0"/>
    <x v="2"/>
    <n v="365"/>
    <n v="482.94299999999998"/>
    <n v="105.303"/>
    <x v="1"/>
    <s v="Etching"/>
    <x v="329"/>
    <n v="1428"/>
    <n v="3641"/>
    <n v="5701"/>
    <m/>
    <n v="70.745000000000005"/>
    <s v="Si"/>
    <n v="49.844999999999999"/>
    <n v="0.996"/>
    <x v="1"/>
    <x v="0"/>
    <n v="5948973000000000"/>
    <n v="4.863473E+16"/>
    <n v="2.277579E+17"/>
    <n v="3.014787E+17"/>
    <n v="5.999991E+17"/>
    <n v="32172.83"/>
    <n v="0.01"/>
    <n v="99.613"/>
    <n v="906"/>
    <n v="149"/>
    <n v="111"/>
    <x v="5"/>
    <s v="none"/>
    <n v="17.63602251"/>
    <x v="41"/>
  </r>
  <r>
    <n v="578"/>
    <x v="793"/>
    <s v="17-02-2019 ?? 9:04:30"/>
    <x v="0"/>
    <x v="7"/>
    <x v="2"/>
    <x v="0"/>
    <s v="wet"/>
    <n v="1035.3569135"/>
    <s v="H2O"/>
    <n v="35.36"/>
    <n v="0.21"/>
    <n v="125"/>
    <n v="715.29200000000003"/>
    <x v="2"/>
    <s v="Photo"/>
    <n v="1.6249400000000001"/>
    <n v="20.149000000000001"/>
    <n v="14.994999999999999"/>
    <n v="19.994"/>
    <n v="200.56"/>
    <n v="90.001000000000005"/>
    <n v="500.28500000000003"/>
    <n v="3972.34"/>
    <n v="5047.799"/>
    <n v="5.008"/>
    <n v="91.096000000000004"/>
    <n v="29.994"/>
    <x v="1"/>
    <n v="27.664000000000001"/>
    <x v="0"/>
    <x v="0"/>
    <n v="405"/>
    <n v="494.166"/>
    <n v="111.283"/>
    <x v="2"/>
    <s v="Etching"/>
    <x v="342"/>
    <n v="1437"/>
    <n v="3646"/>
    <n v="5702"/>
    <m/>
    <n v="71.198999999999998"/>
    <s v="Si"/>
    <n v="51.445999999999998"/>
    <n v="1.024"/>
    <x v="2"/>
    <x v="0"/>
    <n v="1.769117E+16"/>
    <n v="1.305478E+17"/>
    <n v="9.923419E+17"/>
    <n v="3.005993E+17"/>
    <n v="5.999993E+17"/>
    <n v="30534.746999999999"/>
    <n v="0.01"/>
    <n v="100.517"/>
    <n v="915"/>
    <n v="156"/>
    <n v="70"/>
    <x v="0"/>
    <s v="none"/>
    <m/>
    <x v="42"/>
  </r>
  <r>
    <n v="586"/>
    <x v="794"/>
    <s v="18-02-2019 ?? 9:04:30"/>
    <x v="17"/>
    <x v="24"/>
    <x v="2"/>
    <x v="0"/>
    <s v="dry"/>
    <n v="1080.2135215000001"/>
    <s v="H2O"/>
    <n v="32.520000000000003"/>
    <n v="0.193"/>
    <n v="90"/>
    <n v="707.57799999999997"/>
    <x v="2"/>
    <s v="Photo"/>
    <n v="0.99841999999999997"/>
    <n v="15.637"/>
    <n v="15.084"/>
    <n v="19.998999999999999"/>
    <n v="203.21"/>
    <n v="89.998999999999995"/>
    <n v="495.55"/>
    <n v="4108.3159999999998"/>
    <n v="5063.6000000000004"/>
    <n v="5.0449999999999999"/>
    <n v="91.947000000000003"/>
    <n v="29.998000000000001"/>
    <x v="1"/>
    <n v="48.317"/>
    <x v="0"/>
    <x v="0"/>
    <n v="405"/>
    <n v="534.80100000000004"/>
    <n v="108.139"/>
    <x v="2"/>
    <s v="Etching"/>
    <x v="205"/>
    <n v="1407"/>
    <n v="3643"/>
    <n v="5711"/>
    <m/>
    <n v="70.245000000000005"/>
    <s v="Si"/>
    <n v="50.29"/>
    <n v="1.0169999999999999"/>
    <x v="2"/>
    <x v="0"/>
    <n v="1.584094E+16"/>
    <n v="7.242481E+16"/>
    <n v="1.703645E+17"/>
    <n v="3.002622E+17"/>
    <n v="6.000008E+17"/>
    <n v="31108.400000000001"/>
    <n v="0.01"/>
    <n v="102.193"/>
    <n v="871"/>
    <n v="159"/>
    <n v="59"/>
    <x v="11"/>
    <s v="none"/>
    <m/>
    <x v="42"/>
  </r>
  <r>
    <n v="608"/>
    <x v="795"/>
    <s v="21-02-2019 ?? 9:04:30"/>
    <x v="2"/>
    <x v="3"/>
    <x v="2"/>
    <x v="0"/>
    <s v="wet"/>
    <n v="1150.1978847"/>
    <s v="H2O"/>
    <n v="39.06"/>
    <n v="0.20599999999999999"/>
    <n v="145"/>
    <n v="710.89700000000005"/>
    <x v="2"/>
    <s v="Photo"/>
    <n v="1.7431399999999999"/>
    <n v="16.37"/>
    <n v="15.025"/>
    <n v="20"/>
    <n v="195.352"/>
    <n v="90.001000000000005"/>
    <n v="499.92599999999999"/>
    <n v="4030.0340000000001"/>
    <n v="5083.9120000000003"/>
    <n v="4.907"/>
    <n v="90.965999999999994"/>
    <n v="29.998999999999999"/>
    <x v="1"/>
    <n v="28.975000000000001"/>
    <x v="0"/>
    <x v="0"/>
    <n v="365"/>
    <n v="528.05700000000002"/>
    <n v="108.473"/>
    <x v="2"/>
    <s v="Etching"/>
    <x v="381"/>
    <n v="1376"/>
    <n v="3653"/>
    <n v="5717"/>
    <m/>
    <n v="69.352000000000004"/>
    <s v="Si"/>
    <n v="50.88"/>
    <n v="1.0589999999999999"/>
    <x v="2"/>
    <x v="0"/>
    <n v="1.261608E+16"/>
    <n v="7.818982E+16"/>
    <n v="1.229639E+17"/>
    <n v="3.011131E+17"/>
    <n v="6.000006E+17"/>
    <n v="31640.441999999999"/>
    <n v="0.01"/>
    <n v="105.17"/>
    <n v="918"/>
    <n v="153"/>
    <n v="39"/>
    <x v="2"/>
    <s v="none"/>
    <m/>
    <x v="42"/>
  </r>
  <r>
    <n v="617"/>
    <x v="796"/>
    <s v="22-02-2019 ?? 9:04:30"/>
    <x v="19"/>
    <x v="3"/>
    <x v="2"/>
    <x v="0"/>
    <s v="wet"/>
    <n v="1099.5848742000001"/>
    <s v="H2O"/>
    <n v="26.89"/>
    <n v="0.2"/>
    <n v="82"/>
    <n v="689.86199999999997"/>
    <x v="2"/>
    <s v="Photo"/>
    <n v="0.88797999999999999"/>
    <n v="16.341999999999999"/>
    <n v="15.128"/>
    <n v="19.995999999999999"/>
    <n v="198.429"/>
    <n v="89.998000000000005"/>
    <n v="500.32299999999998"/>
    <n v="3956.7730000000001"/>
    <n v="4926.143"/>
    <n v="5.0049999999999999"/>
    <n v="92.334999999999994"/>
    <n v="30.007999999999999"/>
    <x v="1"/>
    <n v="53.823"/>
    <x v="0"/>
    <x v="0"/>
    <n v="365"/>
    <n v="528.76800000000003"/>
    <n v="110.41500000000001"/>
    <x v="2"/>
    <s v="Etching"/>
    <x v="170"/>
    <n v="1495"/>
    <n v="3635"/>
    <n v="5718"/>
    <m/>
    <n v="69.634"/>
    <s v="Si"/>
    <n v="51.284999999999997"/>
    <n v="1.0129999999999999"/>
    <x v="2"/>
    <x v="0"/>
    <n v="1.138313E+16"/>
    <n v="1.445666E+17"/>
    <n v="4.622805E+17"/>
    <n v="3.012111E+17"/>
    <n v="6E+17"/>
    <n v="32373.18"/>
    <n v="0.01"/>
    <n v="100.696"/>
    <n v="921"/>
    <n v="152"/>
    <n v="82"/>
    <x v="13"/>
    <s v="none"/>
    <n v="19.512195120000001"/>
    <x v="42"/>
  </r>
  <r>
    <n v="625"/>
    <x v="797"/>
    <s v="23-02-2019 ?? 9:04:30"/>
    <x v="3"/>
    <x v="16"/>
    <x v="2"/>
    <x v="0"/>
    <s v="dry"/>
    <n v="1082.0823554000001"/>
    <s v="H2O"/>
    <n v="22.76"/>
    <n v="0.20899999999999999"/>
    <n v="109"/>
    <n v="693.95"/>
    <x v="2"/>
    <s v="Photo"/>
    <n v="1.1910099999999999"/>
    <n v="11.452999999999999"/>
    <n v="15.005000000000001"/>
    <n v="20.004000000000001"/>
    <n v="193.93199999999999"/>
    <n v="90"/>
    <n v="502.96300000000002"/>
    <n v="3972.9780000000001"/>
    <n v="5021.7089999999998"/>
    <n v="5.0510000000000002"/>
    <n v="91.942999999999998"/>
    <n v="30.006"/>
    <x v="1"/>
    <n v="39.548999999999999"/>
    <x v="0"/>
    <x v="2"/>
    <n v="405"/>
    <n v="504.60700000000003"/>
    <n v="108.511"/>
    <x v="2"/>
    <s v="Etching"/>
    <x v="30"/>
    <n v="1598"/>
    <n v="3653"/>
    <n v="5716"/>
    <m/>
    <n v="71.418000000000006"/>
    <s v="Si"/>
    <n v="51.228999999999999"/>
    <n v="1.0469999999999999"/>
    <x v="2"/>
    <x v="0"/>
    <n v="1.240516E+16"/>
    <n v="1.657689E+17"/>
    <n v="9.269538E+16"/>
    <n v="2.9903E+17"/>
    <n v="5.999998E+17"/>
    <n v="31246.690999999999"/>
    <n v="0.01"/>
    <n v="104.056"/>
    <n v="891"/>
    <n v="153"/>
    <n v="92"/>
    <x v="3"/>
    <s v="none"/>
    <n v="23.26454034"/>
    <x v="42"/>
  </r>
  <r>
    <n v="634"/>
    <x v="798"/>
    <s v="24-02-2019 ?? 9:04:30"/>
    <x v="20"/>
    <x v="10"/>
    <x v="2"/>
    <x v="0"/>
    <s v="dry"/>
    <n v="1087.3046885000001"/>
    <s v="O2"/>
    <n v="30.16"/>
    <n v="0.20899999999999999"/>
    <n v="163"/>
    <n v="710.971"/>
    <x v="2"/>
    <s v="Photo"/>
    <n v="0.97567000000000004"/>
    <n v="18.062000000000001"/>
    <n v="14.968"/>
    <n v="19.998999999999999"/>
    <n v="201.58199999999999"/>
    <n v="90.001000000000005"/>
    <n v="496.137"/>
    <n v="4024.9209999999998"/>
    <n v="5121.4520000000002"/>
    <n v="5.109"/>
    <n v="93.825999999999993"/>
    <n v="30.003"/>
    <x v="1"/>
    <n v="41.313000000000002"/>
    <x v="0"/>
    <x v="1"/>
    <n v="365"/>
    <n v="523.50400000000002"/>
    <n v="104.712"/>
    <x v="2"/>
    <s v="Etching"/>
    <x v="69"/>
    <n v="1381"/>
    <n v="3657"/>
    <n v="5722"/>
    <m/>
    <n v="71.605000000000004"/>
    <s v="Si"/>
    <n v="50.805999999999997"/>
    <n v="1.0629999999999999"/>
    <x v="2"/>
    <x v="0"/>
    <n v="1.176557E+16"/>
    <n v="3.498215E+16"/>
    <n v="4.34896E+17"/>
    <n v="3.004057E+17"/>
    <n v="6.000008E+17"/>
    <n v="31722.431"/>
    <n v="0.01"/>
    <n v="104.227"/>
    <n v="907"/>
    <n v="155"/>
    <n v="96"/>
    <x v="14"/>
    <s v="none"/>
    <n v="16.697936210000002"/>
    <x v="42"/>
  </r>
  <r>
    <n v="657"/>
    <x v="799"/>
    <s v="27-02-2019 ?? 9:04:30"/>
    <x v="5"/>
    <x v="17"/>
    <x v="2"/>
    <x v="0"/>
    <s v="wet"/>
    <n v="1063.2946735999999"/>
    <s v="O2"/>
    <n v="43.12"/>
    <n v="0.20100000000000001"/>
    <n v="101"/>
    <n v="707.16800000000001"/>
    <x v="2"/>
    <s v="Photo"/>
    <n v="1.1392500000000001"/>
    <n v="14.986000000000001"/>
    <n v="14.994999999999999"/>
    <n v="19.994"/>
    <n v="204.685"/>
    <n v="89.998999999999995"/>
    <n v="502.70499999999998"/>
    <n v="4027.5639999999999"/>
    <n v="4963.1859999999997"/>
    <n v="4.9820000000000002"/>
    <n v="88.792000000000002"/>
    <n v="30.003"/>
    <x v="1"/>
    <n v="46.978000000000002"/>
    <x v="0"/>
    <x v="0"/>
    <n v="365"/>
    <n v="506.44400000000002"/>
    <n v="108.97"/>
    <x v="2"/>
    <s v="Etching"/>
    <x v="321"/>
    <n v="1513"/>
    <n v="3654"/>
    <n v="5719"/>
    <m/>
    <n v="71.155000000000001"/>
    <s v="Si"/>
    <n v="50.249000000000002"/>
    <n v="1.0209999999999999"/>
    <x v="2"/>
    <x v="0"/>
    <n v="1.105791E+16"/>
    <n v="5.077521E+16"/>
    <n v="4.174914E+17"/>
    <n v="2.996037E+17"/>
    <n v="5.99999E+17"/>
    <n v="31101.109"/>
    <n v="0.01"/>
    <n v="102.154"/>
    <n v="888"/>
    <n v="154"/>
    <n v="56"/>
    <x v="5"/>
    <s v="none"/>
    <n v="16.510318949999998"/>
    <x v="42"/>
  </r>
  <r>
    <n v="674"/>
    <x v="800"/>
    <s v="28-02-2019 ?? 9:04:30"/>
    <x v="22"/>
    <x v="0"/>
    <x v="2"/>
    <x v="0"/>
    <s v="wet"/>
    <n v="1094.7297590000001"/>
    <s v="O2"/>
    <n v="40.24"/>
    <n v="0.21299999999999999"/>
    <n v="45"/>
    <n v="712.13199999999995"/>
    <x v="2"/>
    <s v="Photo"/>
    <n v="1.44112"/>
    <n v="16.962"/>
    <n v="14.907"/>
    <n v="19.998999999999999"/>
    <n v="199.39099999999999"/>
    <n v="89.998999999999995"/>
    <n v="500.584"/>
    <n v="3998.8820000000001"/>
    <n v="5088.1440000000002"/>
    <n v="4.899"/>
    <n v="95.28"/>
    <n v="30.003"/>
    <x v="1"/>
    <n v="38.433999999999997"/>
    <x v="0"/>
    <x v="2"/>
    <n v="405"/>
    <n v="513.17700000000002"/>
    <n v="108.535"/>
    <x v="2"/>
    <s v="Etching"/>
    <x v="382"/>
    <n v="1538"/>
    <n v="3657"/>
    <n v="5709"/>
    <m/>
    <n v="71.456000000000003"/>
    <s v="Si"/>
    <n v="50.481000000000002"/>
    <n v="1.0369999999999999"/>
    <x v="2"/>
    <x v="0"/>
    <n v="9646550000000000"/>
    <n v="8.077362E+16"/>
    <n v="6.973586E+17"/>
    <n v="3.004441E+17"/>
    <n v="5.999996E+17"/>
    <n v="31228.026000000002"/>
    <n v="0.01"/>
    <n v="102.651"/>
    <n v="887"/>
    <n v="155"/>
    <n v="217"/>
    <x v="16"/>
    <s v="[['Edge-Ring']]"/>
    <n v="28.893058159999999"/>
    <x v="42"/>
  </r>
  <r>
    <n v="683"/>
    <x v="801"/>
    <s v="01-03-2019 ?? 9:04:30"/>
    <x v="6"/>
    <x v="12"/>
    <x v="2"/>
    <x v="0"/>
    <s v="wet"/>
    <n v="1059.0033518"/>
    <s v="O2"/>
    <n v="32.909999999999997"/>
    <n v="0.19700000000000001"/>
    <n v="80"/>
    <n v="707.19600000000003"/>
    <x v="2"/>
    <s v="Photo"/>
    <n v="1.6726099999999999"/>
    <n v="14.217000000000001"/>
    <n v="14.994"/>
    <n v="19.995000000000001"/>
    <n v="196.614"/>
    <n v="90.001000000000005"/>
    <n v="494.90100000000001"/>
    <n v="4078.04"/>
    <n v="5011.8230000000003"/>
    <n v="4.9859999999999998"/>
    <n v="91.891999999999996"/>
    <n v="29.995999999999999"/>
    <x v="1"/>
    <n v="51.040999999999997"/>
    <x v="0"/>
    <x v="2"/>
    <n v="405"/>
    <n v="522.39300000000003"/>
    <n v="110.411"/>
    <x v="2"/>
    <s v="Etching"/>
    <x v="383"/>
    <n v="1646"/>
    <n v="3662"/>
    <n v="5722"/>
    <m/>
    <n v="71.438000000000002"/>
    <s v="Si"/>
    <n v="51.488999999999997"/>
    <n v="1.03"/>
    <x v="2"/>
    <x v="0"/>
    <n v="1.882341E+16"/>
    <n v="1.529871E+16"/>
    <n v="7.907507E+17"/>
    <n v="3.001276E+17"/>
    <n v="6.000008E+17"/>
    <n v="31221.027999999998"/>
    <n v="0.01"/>
    <n v="104.23399999999999"/>
    <n v="879"/>
    <n v="155"/>
    <n v="60"/>
    <x v="6"/>
    <s v="none"/>
    <n v="13.696060040000001"/>
    <x v="42"/>
  </r>
  <r>
    <n v="698"/>
    <x v="802"/>
    <s v="03-03-2019 ?? 9:04:30"/>
    <x v="23"/>
    <x v="8"/>
    <x v="2"/>
    <x v="0"/>
    <s v="wet"/>
    <n v="1088.4632984"/>
    <s v="H2O"/>
    <n v="33.590000000000003"/>
    <n v="0.20799999999999999"/>
    <n v="66"/>
    <n v="717.25699999999995"/>
    <x v="2"/>
    <s v="Photo"/>
    <n v="1.83466"/>
    <n v="15.444000000000001"/>
    <n v="15.000999999999999"/>
    <n v="19.995999999999999"/>
    <n v="196.43700000000001"/>
    <n v="89.998999999999995"/>
    <n v="498.03699999999998"/>
    <n v="4065.3919999999998"/>
    <n v="5054.5429999999997"/>
    <n v="4.9349999999999996"/>
    <n v="90.95"/>
    <n v="29.991"/>
    <x v="1"/>
    <n v="41.801000000000002"/>
    <x v="0"/>
    <x v="2"/>
    <n v="436"/>
    <n v="476.82600000000002"/>
    <n v="106.08199999999999"/>
    <x v="2"/>
    <s v="Etching"/>
    <x v="170"/>
    <n v="1441"/>
    <n v="3660"/>
    <n v="5708"/>
    <m/>
    <n v="70.718000000000004"/>
    <s v="Si"/>
    <n v="51.012"/>
    <n v="1.014"/>
    <x v="2"/>
    <x v="0"/>
    <n v="1.615749E+16"/>
    <n v="5.103231E+16"/>
    <n v="4.599687E+17"/>
    <n v="2.987991E+17"/>
    <n v="5.999988E+17"/>
    <n v="31373.264999999999"/>
    <n v="0.01"/>
    <n v="103.899"/>
    <n v="911"/>
    <n v="154"/>
    <n v="69"/>
    <x v="17"/>
    <s v="none"/>
    <n v="18.574108819999999"/>
    <x v="42"/>
  </r>
  <r>
    <n v="707"/>
    <x v="803"/>
    <s v="04-03-2019 ?? 9:04:30"/>
    <x v="8"/>
    <x v="15"/>
    <x v="2"/>
    <x v="0"/>
    <s v="dry"/>
    <n v="984.50194091000003"/>
    <s v="H2O"/>
    <n v="42.84"/>
    <n v="0.20699999999999999"/>
    <n v="105"/>
    <n v="713.25800000000004"/>
    <x v="2"/>
    <s v="Photo"/>
    <n v="1.1106199999999999"/>
    <n v="14.585000000000001"/>
    <n v="15.159000000000001"/>
    <n v="20.001000000000001"/>
    <n v="202.31299999999999"/>
    <n v="90"/>
    <n v="495.40199999999999"/>
    <n v="4001.0430000000001"/>
    <n v="5021.4260000000004"/>
    <n v="5.0540000000000003"/>
    <n v="92.606999999999999"/>
    <n v="29.998000000000001"/>
    <x v="1"/>
    <n v="49.344999999999999"/>
    <x v="0"/>
    <x v="0"/>
    <n v="405"/>
    <n v="495.07799999999997"/>
    <n v="108.09699999999999"/>
    <x v="2"/>
    <s v="Etching"/>
    <x v="136"/>
    <n v="1577"/>
    <n v="3627"/>
    <n v="5706"/>
    <m/>
    <n v="72.241"/>
    <s v="Si"/>
    <n v="51.418999999999997"/>
    <n v="1.05"/>
    <x v="2"/>
    <x v="0"/>
    <n v="1.442094E+16"/>
    <n v="2.039886E+17"/>
    <n v="2.424867E+17"/>
    <n v="3.015763E+17"/>
    <n v="5.999999E+17"/>
    <n v="32059.355"/>
    <n v="0.01"/>
    <n v="105.789"/>
    <n v="940"/>
    <n v="155"/>
    <n v="80"/>
    <x v="8"/>
    <s v="none"/>
    <n v="13.508442779999999"/>
    <x v="42"/>
  </r>
  <r>
    <n v="715"/>
    <x v="804"/>
    <s v="05-03-2019 ?? 9:04:30"/>
    <x v="24"/>
    <x v="26"/>
    <x v="2"/>
    <x v="0"/>
    <s v="wet"/>
    <n v="1011.7493298000001"/>
    <s v="H2O"/>
    <n v="34.450000000000003"/>
    <n v="0.19400000000000001"/>
    <n v="101"/>
    <n v="704.971"/>
    <x v="2"/>
    <s v="Photo"/>
    <n v="1.1090100000000001"/>
    <n v="15.119"/>
    <n v="14.96"/>
    <n v="20.003"/>
    <n v="201.55199999999999"/>
    <n v="90"/>
    <n v="505.95600000000002"/>
    <n v="3996.6030000000001"/>
    <n v="4998.3459999999995"/>
    <n v="5.0780000000000003"/>
    <n v="92.774000000000001"/>
    <n v="30.003"/>
    <x v="1"/>
    <n v="17.523"/>
    <x v="0"/>
    <x v="1"/>
    <n v="365"/>
    <n v="513.62800000000004"/>
    <n v="107.348"/>
    <x v="2"/>
    <s v="Etching"/>
    <x v="384"/>
    <n v="1384"/>
    <n v="3621"/>
    <n v="5718"/>
    <m/>
    <n v="72.063999999999993"/>
    <s v="Si"/>
    <n v="51.405999999999999"/>
    <n v="1.016"/>
    <x v="2"/>
    <x v="0"/>
    <n v="1.683575E+16"/>
    <n v="1.264217E+17"/>
    <n v="1.097202E+18"/>
    <n v="3.011442E+17"/>
    <n v="5.999999E+17"/>
    <n v="31542.357"/>
    <n v="0.01"/>
    <n v="100.20099999999999"/>
    <n v="905"/>
    <n v="151"/>
    <n v="42"/>
    <x v="18"/>
    <s v="none"/>
    <n v="18.761726079999999"/>
    <x v="42"/>
  </r>
  <r>
    <n v="724"/>
    <x v="805"/>
    <s v="06-03-2019 ?? 9:04:30"/>
    <x v="9"/>
    <x v="25"/>
    <x v="2"/>
    <x v="0"/>
    <s v="dry"/>
    <n v="872.55656744999999"/>
    <s v="O2"/>
    <n v="22.21"/>
    <n v="0.216"/>
    <n v="223"/>
    <n v="712.44200000000001"/>
    <x v="2"/>
    <s v="Photo"/>
    <n v="1.0308999999999999"/>
    <n v="16.056000000000001"/>
    <n v="15.023999999999999"/>
    <n v="20.004000000000001"/>
    <n v="199.19300000000001"/>
    <n v="89.998999999999995"/>
    <n v="499.19299999999998"/>
    <n v="3983.8589999999999"/>
    <n v="4979.8239999999996"/>
    <n v="4.9820000000000002"/>
    <n v="91.182000000000002"/>
    <n v="29.995000000000001"/>
    <x v="1"/>
    <n v="24.327999999999999"/>
    <x v="0"/>
    <x v="0"/>
    <n v="436"/>
    <n v="555.08500000000004"/>
    <n v="108.27500000000001"/>
    <x v="2"/>
    <s v="Etching"/>
    <x v="320"/>
    <n v="1505"/>
    <n v="3637"/>
    <n v="5728"/>
    <m/>
    <n v="71.244"/>
    <s v="Si"/>
    <n v="51.354999999999997"/>
    <n v="1.034"/>
    <x v="2"/>
    <x v="0"/>
    <n v="1.322964E+16"/>
    <n v="1.161789E+17"/>
    <n v="3.919192E+17"/>
    <n v="3.02326E+17"/>
    <n v="5.999989E+17"/>
    <n v="32201.778999999999"/>
    <n v="0.01"/>
    <n v="103.387"/>
    <n v="913"/>
    <n v="155"/>
    <n v="39"/>
    <x v="9"/>
    <s v="none"/>
    <n v="17.44840525"/>
    <x v="42"/>
  </r>
  <r>
    <n v="733"/>
    <x v="806"/>
    <s v="07-03-2019 ?? 9:04:30"/>
    <x v="25"/>
    <x v="10"/>
    <x v="2"/>
    <x v="0"/>
    <s v="dry"/>
    <n v="871.28892542999995"/>
    <s v="O2"/>
    <n v="22.03"/>
    <n v="0.218"/>
    <n v="225"/>
    <n v="714.95600000000002"/>
    <x v="2"/>
    <s v="Photo"/>
    <n v="0.79198000000000002"/>
    <n v="16.812000000000001"/>
    <n v="15.039"/>
    <n v="19.997"/>
    <n v="199.95099999999999"/>
    <n v="90"/>
    <n v="499.95100000000002"/>
    <n v="3999.0230000000001"/>
    <n v="4998.7790000000005"/>
    <n v="4.9800000000000004"/>
    <n v="91.009"/>
    <n v="29.998000000000001"/>
    <x v="1"/>
    <n v="24.123999999999999"/>
    <x v="0"/>
    <x v="0"/>
    <n v="436"/>
    <n v="553.39300000000003"/>
    <n v="108.303"/>
    <x v="2"/>
    <s v="Etching"/>
    <x v="59"/>
    <n v="1459"/>
    <n v="3646"/>
    <n v="5692"/>
    <m/>
    <n v="71.495999999999995"/>
    <s v="Si"/>
    <n v="51.728999999999999"/>
    <n v="1.0429999999999999"/>
    <x v="2"/>
    <x v="0"/>
    <n v="2.13679E+16"/>
    <n v="4.119862E+16"/>
    <n v="3.610071E+17"/>
    <n v="2.994458E+17"/>
    <n v="5.99999E+17"/>
    <n v="32200.463"/>
    <n v="0.01"/>
    <n v="104.322"/>
    <n v="910"/>
    <n v="156"/>
    <n v="96"/>
    <x v="19"/>
    <s v="none"/>
    <n v="18.38649156"/>
    <x v="42"/>
  </r>
  <r>
    <n v="742"/>
    <x v="807"/>
    <s v="08-03-2019 ?? 9:04:30"/>
    <x v="10"/>
    <x v="22"/>
    <x v="2"/>
    <x v="0"/>
    <s v="dry"/>
    <n v="871.63700974999995"/>
    <s v="O2"/>
    <n v="22.14"/>
    <n v="0.21299999999999999"/>
    <n v="220"/>
    <n v="709.28800000000001"/>
    <x v="2"/>
    <s v="Photo"/>
    <n v="1.0823199999999999"/>
    <n v="16.593"/>
    <n v="14.962999999999999"/>
    <n v="20.001000000000001"/>
    <n v="203.31100000000001"/>
    <n v="90"/>
    <n v="503.31099999999998"/>
    <n v="4066.2249999999999"/>
    <n v="5082.7809999999999"/>
    <n v="5.0880000000000001"/>
    <n v="93.28"/>
    <n v="29.998999999999999"/>
    <x v="1"/>
    <n v="28.065999999999999"/>
    <x v="0"/>
    <x v="0"/>
    <n v="436"/>
    <n v="543.31600000000003"/>
    <n v="108.88800000000001"/>
    <x v="2"/>
    <s v="Etching"/>
    <x v="9"/>
    <n v="1331"/>
    <n v="3630"/>
    <n v="5717"/>
    <m/>
    <n v="70.929000000000002"/>
    <s v="Si"/>
    <n v="51.567"/>
    <n v="1.0389999999999999"/>
    <x v="2"/>
    <x v="0"/>
    <n v="6349694000000000"/>
    <n v="3.41666E+16"/>
    <n v="3.370315E+17"/>
    <n v="2.977419E+17"/>
    <n v="5.999995E+17"/>
    <n v="32300.206999999999"/>
    <n v="0.01"/>
    <n v="103.917"/>
    <n v="921"/>
    <n v="156"/>
    <n v="24"/>
    <x v="10"/>
    <s v="none"/>
    <n v="18.38649156"/>
    <x v="42"/>
  </r>
  <r>
    <n v="750"/>
    <x v="808"/>
    <s v="17-02-2019 ?? 9:04:30"/>
    <x v="26"/>
    <x v="11"/>
    <x v="2"/>
    <x v="0"/>
    <s v="dry"/>
    <n v="872.08619004000002"/>
    <s v="O2"/>
    <n v="22.17"/>
    <n v="0.219"/>
    <n v="226"/>
    <n v="715.404"/>
    <x v="2"/>
    <s v="Photo"/>
    <n v="0.49181999999999998"/>
    <n v="16.869"/>
    <n v="14.946999999999999"/>
    <n v="20.004000000000001"/>
    <n v="206.33799999999999"/>
    <n v="90.001000000000005"/>
    <n v="506.33800000000002"/>
    <n v="4126.7579999999998"/>
    <n v="5158.4470000000001"/>
    <n v="5.1459999999999999"/>
    <n v="93.775999999999996"/>
    <n v="29.995999999999999"/>
    <x v="1"/>
    <n v="42.706000000000003"/>
    <x v="0"/>
    <x v="0"/>
    <n v="436"/>
    <n v="542.27800000000002"/>
    <n v="110.133"/>
    <x v="2"/>
    <s v="Etching"/>
    <x v="329"/>
    <n v="1393"/>
    <n v="3638"/>
    <n v="5706"/>
    <m/>
    <n v="71.540000000000006"/>
    <s v="Si"/>
    <n v="52.561999999999998"/>
    <n v="1.0640000000000001"/>
    <x v="2"/>
    <x v="0"/>
    <n v="1.561375E+16"/>
    <n v="43926980000000"/>
    <n v="108622700000000"/>
    <n v="3.005677E+17"/>
    <n v="5.999997E+17"/>
    <n v="32299.832999999999"/>
    <n v="0.01"/>
    <n v="106.404"/>
    <n v="932"/>
    <n v="160"/>
    <n v="60"/>
    <x v="0"/>
    <s v="none"/>
    <n v="18.761726079999999"/>
    <x v="42"/>
  </r>
  <r>
    <n v="759"/>
    <x v="809"/>
    <s v="18-02-2019 ?? 9:04:30"/>
    <x v="11"/>
    <x v="5"/>
    <x v="2"/>
    <x v="0"/>
    <s v="dry"/>
    <n v="871.57165430999999"/>
    <s v="O2"/>
    <n v="22.12"/>
    <n v="0.217"/>
    <n v="224"/>
    <n v="713.24"/>
    <x v="2"/>
    <s v="Photo"/>
    <n v="1.0086999999999999"/>
    <n v="16.492999999999999"/>
    <n v="14.999000000000001"/>
    <n v="20"/>
    <n v="203.245"/>
    <n v="90"/>
    <n v="503.245"/>
    <n v="4064.904"/>
    <n v="5081.13"/>
    <n v="5.0810000000000004"/>
    <n v="92.78"/>
    <n v="30.006"/>
    <x v="1"/>
    <n v="30.239000000000001"/>
    <x v="0"/>
    <x v="0"/>
    <n v="436"/>
    <n v="553.55799999999999"/>
    <n v="108.878"/>
    <x v="2"/>
    <s v="Etching"/>
    <x v="49"/>
    <n v="1361"/>
    <n v="3638"/>
    <n v="5713"/>
    <m/>
    <n v="71.323999999999998"/>
    <s v="Si"/>
    <n v="51.567"/>
    <n v="1.0389999999999999"/>
    <x v="2"/>
    <x v="0"/>
    <n v="1.336603E+16"/>
    <n v="1.098277E+17"/>
    <n v="3.009781E+17"/>
    <n v="3.002058E+17"/>
    <n v="5.999984E+17"/>
    <n v="32300.024000000001"/>
    <n v="0.01"/>
    <n v="103.91800000000001"/>
    <n v="925"/>
    <n v="156"/>
    <n v="72"/>
    <x v="11"/>
    <s v="none"/>
    <n v="20.262664170000001"/>
    <x v="42"/>
  </r>
  <r>
    <n v="767"/>
    <x v="810"/>
    <s v="19-02-2019 ?? 9:04:30"/>
    <x v="27"/>
    <x v="23"/>
    <x v="2"/>
    <x v="0"/>
    <s v="dry"/>
    <n v="872.31949417999999"/>
    <s v="O2"/>
    <n v="22.21"/>
    <n v="0.218"/>
    <n v="225"/>
    <n v="714.77"/>
    <x v="2"/>
    <s v="Photo"/>
    <n v="0.71962000000000004"/>
    <n v="16.45"/>
    <n v="14.858000000000001"/>
    <n v="20.003"/>
    <n v="200.69900000000001"/>
    <n v="90"/>
    <n v="500.69900000000001"/>
    <n v="4013.9749999999999"/>
    <n v="5017.4690000000001"/>
    <n v="5.0129999999999999"/>
    <n v="91.646000000000001"/>
    <n v="29.991"/>
    <x v="1"/>
    <n v="26.803000000000001"/>
    <x v="0"/>
    <x v="0"/>
    <n v="436"/>
    <n v="554.88300000000004"/>
    <n v="108.53700000000001"/>
    <x v="2"/>
    <s v="Etching"/>
    <x v="112"/>
    <n v="1407"/>
    <n v="3641"/>
    <n v="5704"/>
    <m/>
    <n v="71.477000000000004"/>
    <s v="Si"/>
    <n v="51.470999999999997"/>
    <n v="1.0369999999999999"/>
    <x v="2"/>
    <x v="0"/>
    <n v="1.760013E+16"/>
    <n v="1.718314E+17"/>
    <n v="3.911586E+17"/>
    <n v="3.006929E+17"/>
    <n v="5.999993E+17"/>
    <n v="32499.26"/>
    <n v="0.01"/>
    <n v="103.67700000000001"/>
    <n v="924"/>
    <n v="156"/>
    <n v="75"/>
    <x v="1"/>
    <s v="none"/>
    <n v="16.697936210000002"/>
    <x v="42"/>
  </r>
  <r>
    <n v="776"/>
    <x v="811"/>
    <s v="20-02-2019 ?? 9:04:30"/>
    <x v="12"/>
    <x v="17"/>
    <x v="2"/>
    <x v="0"/>
    <s v="dry"/>
    <n v="872.53321819999996"/>
    <s v="O2"/>
    <n v="22.24"/>
    <n v="0.21099999999999999"/>
    <n v="218"/>
    <n v="707.54"/>
    <x v="2"/>
    <s v="Photo"/>
    <n v="0.95435000000000003"/>
    <n v="17.616"/>
    <n v="15.032"/>
    <n v="20.001000000000001"/>
    <n v="203.97800000000001"/>
    <n v="90"/>
    <n v="503.97800000000001"/>
    <n v="4079.5619999999999"/>
    <n v="5099.4530000000004"/>
    <n v="5.109"/>
    <n v="93.072999999999993"/>
    <n v="29.995999999999999"/>
    <x v="1"/>
    <n v="49.301000000000002"/>
    <x v="0"/>
    <x v="1"/>
    <n v="405"/>
    <n v="505.089"/>
    <n v="109.05800000000001"/>
    <x v="2"/>
    <s v="Etching"/>
    <x v="290"/>
    <n v="1386"/>
    <n v="3635"/>
    <n v="5692"/>
    <m/>
    <n v="70.754000000000005"/>
    <s v="Si"/>
    <n v="51.774000000000001"/>
    <n v="1.044"/>
    <x v="2"/>
    <x v="0"/>
    <n v="8279002000000000"/>
    <n v="2.36285E+16"/>
    <n v="2739119000000000"/>
    <n v="3.001366E+17"/>
    <n v="5.999989E+17"/>
    <n v="32299.956999999999"/>
    <n v="0.01"/>
    <n v="104.43600000000001"/>
    <n v="910"/>
    <n v="157"/>
    <n v="57"/>
    <x v="12"/>
    <s v="none"/>
    <n v="14.446529079999999"/>
    <x v="42"/>
  </r>
  <r>
    <n v="784"/>
    <x v="812"/>
    <s v="20-02-2019 ?? 9:04:30"/>
    <x v="12"/>
    <x v="7"/>
    <x v="2"/>
    <x v="0"/>
    <s v="dry"/>
    <n v="872.44698345999996"/>
    <s v="O2"/>
    <n v="22.19"/>
    <n v="0.214"/>
    <n v="221"/>
    <n v="710.77499999999998"/>
    <x v="2"/>
    <s v="Photo"/>
    <n v="0.97497999999999996"/>
    <n v="17.175999999999998"/>
    <n v="15.065"/>
    <n v="20.001000000000001"/>
    <n v="202.58799999999999"/>
    <n v="90"/>
    <n v="502.58800000000002"/>
    <n v="4051.752"/>
    <n v="5064.6899999999996"/>
    <n v="5.0650000000000004"/>
    <n v="92.257999999999996"/>
    <n v="30"/>
    <x v="1"/>
    <n v="50.093000000000004"/>
    <x v="0"/>
    <x v="1"/>
    <n v="405"/>
    <n v="512.07399999999996"/>
    <n v="109.011"/>
    <x v="2"/>
    <s v="Etching"/>
    <x v="19"/>
    <n v="1337"/>
    <n v="3638"/>
    <n v="5728"/>
    <m/>
    <n v="71.076999999999998"/>
    <s v="Si"/>
    <n v="51.72"/>
    <n v="1.0429999999999999"/>
    <x v="2"/>
    <x v="0"/>
    <n v="2.170771E+16"/>
    <n v="1.490358E+17"/>
    <n v="1.939394E+17"/>
    <n v="2.999106E+17"/>
    <n v="6.000002E+17"/>
    <n v="32293.932000000001"/>
    <n v="0.01"/>
    <n v="104.301"/>
    <n v="909"/>
    <n v="156"/>
    <n v="54"/>
    <x v="12"/>
    <s v="none"/>
    <n v="16.510318949999998"/>
    <x v="42"/>
  </r>
  <r>
    <n v="801"/>
    <x v="813"/>
    <s v="22-02-2019 ?? 9:04:30"/>
    <x v="28"/>
    <x v="18"/>
    <x v="2"/>
    <x v="0"/>
    <s v="wet"/>
    <n v="1278.7812558999999"/>
    <s v="H2O"/>
    <n v="44.97"/>
    <n v="0.22500000000000001"/>
    <n v="32"/>
    <n v="716.38900000000001"/>
    <x v="2"/>
    <s v="Photo"/>
    <n v="1.1110199999999999"/>
    <n v="12.358000000000001"/>
    <n v="15.016999999999999"/>
    <n v="19.998000000000001"/>
    <n v="202.197"/>
    <n v="90.001000000000005"/>
    <n v="502.197"/>
    <n v="4043.9389999999999"/>
    <n v="5054.924"/>
    <n v="5.0549999999999997"/>
    <n v="92.234999999999999"/>
    <n v="30.001999999999999"/>
    <x v="1"/>
    <n v="46.75"/>
    <x v="0"/>
    <x v="1"/>
    <n v="405"/>
    <n v="503.27"/>
    <n v="110.29600000000001"/>
    <x v="2"/>
    <s v="Etching"/>
    <x v="12"/>
    <n v="1457"/>
    <n v="3658"/>
    <n v="5705"/>
    <m/>
    <n v="71.638999999999996"/>
    <s v="Si"/>
    <n v="52.326000000000001"/>
    <n v="1.0580000000000001"/>
    <x v="2"/>
    <x v="0"/>
    <n v="1.85785E+16"/>
    <n v="1.833711E+17"/>
    <n v="2.228772E+16"/>
    <n v="2.986291E+17"/>
    <n v="5.999998E+17"/>
    <n v="32442.675999999999"/>
    <n v="0.01"/>
    <n v="105.815"/>
    <n v="860"/>
    <n v="159"/>
    <n v="81"/>
    <x v="13"/>
    <s v="none"/>
    <n v="15.57223265"/>
    <x v="42"/>
  </r>
  <r>
    <n v="818"/>
    <x v="814"/>
    <s v="24-02-2019 ?? 9:04:30"/>
    <x v="29"/>
    <x v="13"/>
    <x v="2"/>
    <x v="0"/>
    <s v="wet"/>
    <n v="1282.9336088"/>
    <s v="H2O"/>
    <n v="45.52"/>
    <n v="0.224"/>
    <n v="31"/>
    <n v="719.26499999999999"/>
    <x v="2"/>
    <s v="Photo"/>
    <n v="1.63049"/>
    <n v="10.997999999999999"/>
    <n v="15.042"/>
    <n v="20.001999999999999"/>
    <n v="196.017"/>
    <n v="90"/>
    <n v="496.017"/>
    <n v="3920.3449999999998"/>
    <n v="4900.4309999999996"/>
    <n v="4.9169999999999998"/>
    <n v="89.055000000000007"/>
    <n v="30.001999999999999"/>
    <x v="1"/>
    <n v="35.76"/>
    <x v="0"/>
    <x v="2"/>
    <n v="365"/>
    <n v="464.56700000000001"/>
    <n v="107.98"/>
    <x v="2"/>
    <s v="Etching"/>
    <x v="58"/>
    <n v="1475"/>
    <n v="3656"/>
    <n v="5730"/>
    <m/>
    <n v="71.927000000000007"/>
    <s v="Si"/>
    <n v="51.247"/>
    <n v="1.0309999999999999"/>
    <x v="2"/>
    <x v="0"/>
    <n v="1.994389E+16"/>
    <n v="1.062804E+17"/>
    <n v="3339563000000000"/>
    <n v="2.994151E+17"/>
    <n v="6.000002E+17"/>
    <n v="32360.3"/>
    <n v="0.01"/>
    <n v="103.119"/>
    <n v="881"/>
    <n v="155"/>
    <n v="87"/>
    <x v="14"/>
    <s v="none"/>
    <n v="16.885553470000001"/>
    <x v="42"/>
  </r>
  <r>
    <n v="826"/>
    <x v="815"/>
    <s v="25-02-2019 ?? 9:04:30"/>
    <x v="15"/>
    <x v="19"/>
    <x v="2"/>
    <x v="0"/>
    <s v="wet"/>
    <n v="1269.0316634999999"/>
    <s v="H2O"/>
    <n v="44.48"/>
    <n v="0.217"/>
    <n v="24"/>
    <n v="712.928"/>
    <x v="2"/>
    <s v="Photo"/>
    <n v="1.03694"/>
    <n v="10.507"/>
    <n v="15.02"/>
    <n v="20.004000000000001"/>
    <n v="199.03"/>
    <n v="90"/>
    <n v="499.03"/>
    <n v="3980.5909999999999"/>
    <n v="4975.7380000000003"/>
    <n v="4.9560000000000004"/>
    <n v="91.155000000000001"/>
    <n v="30.004000000000001"/>
    <x v="1"/>
    <n v="19.975999999999999"/>
    <x v="0"/>
    <x v="2"/>
    <n v="365"/>
    <n v="463.71100000000001"/>
    <n v="105.467"/>
    <x v="2"/>
    <s v="Etching"/>
    <x v="73"/>
    <n v="1384"/>
    <n v="3644"/>
    <n v="5730"/>
    <m/>
    <n v="71.293000000000006"/>
    <s v="Si"/>
    <n v="50.372"/>
    <n v="1.0089999999999999"/>
    <x v="2"/>
    <x v="0"/>
    <n v="2.069521E+16"/>
    <n v="1.531356E+17"/>
    <n v="1.168032E+18"/>
    <n v="2.997421E+17"/>
    <n v="6.000007E+17"/>
    <n v="32666.316999999999"/>
    <n v="0.01"/>
    <n v="100.929"/>
    <n v="904"/>
    <n v="151"/>
    <n v="78"/>
    <x v="4"/>
    <s v="none"/>
    <n v="23.26454034"/>
    <x v="42"/>
  </r>
  <r>
    <n v="834"/>
    <x v="816"/>
    <s v="26-02-2019 ?? 9:04:30"/>
    <x v="30"/>
    <x v="3"/>
    <x v="2"/>
    <x v="0"/>
    <s v="wet"/>
    <n v="1280.5877181000001"/>
    <s v="H2O"/>
    <n v="44.55"/>
    <n v="0.219"/>
    <n v="26"/>
    <n v="716.92"/>
    <x v="2"/>
    <s v="Photo"/>
    <n v="0.85326000000000002"/>
    <n v="16.166"/>
    <n v="15.021000000000001"/>
    <n v="20.003"/>
    <n v="199.697"/>
    <n v="90"/>
    <n v="499.697"/>
    <n v="3993.9369999999999"/>
    <n v="4992.4210000000003"/>
    <n v="4.9950000000000001"/>
    <n v="91.370999999999995"/>
    <n v="30.001000000000001"/>
    <x v="1"/>
    <n v="21.917999999999999"/>
    <x v="0"/>
    <x v="2"/>
    <n v="365"/>
    <n v="470.267"/>
    <n v="105.03"/>
    <x v="2"/>
    <s v="Etching"/>
    <x v="231"/>
    <n v="1423"/>
    <n v="3647"/>
    <n v="5720"/>
    <m/>
    <n v="71.691999999999993"/>
    <s v="Si"/>
    <n v="50.401000000000003"/>
    <n v="1.01"/>
    <x v="2"/>
    <x v="0"/>
    <n v="8987196000000000"/>
    <n v="7.341163E+16"/>
    <n v="5.387133E+17"/>
    <n v="2.999631E+17"/>
    <n v="5.999983E+17"/>
    <n v="32155.309000000001"/>
    <n v="0.01"/>
    <n v="101.003"/>
    <n v="900"/>
    <n v="152"/>
    <n v="57"/>
    <x v="15"/>
    <s v="none"/>
    <n v="18.574108819999999"/>
    <x v="42"/>
  </r>
  <r>
    <n v="851"/>
    <x v="817"/>
    <s v="28-02-2019 ?? 9:04:30"/>
    <x v="31"/>
    <x v="10"/>
    <x v="2"/>
    <x v="0"/>
    <s v="wet"/>
    <n v="1275.1533489000001"/>
    <s v="H2O"/>
    <n v="45.08"/>
    <n v="0.215"/>
    <n v="22"/>
    <n v="712.93600000000004"/>
    <x v="2"/>
    <s v="Photo"/>
    <n v="0.84374000000000005"/>
    <n v="19.766999999999999"/>
    <n v="14.91"/>
    <n v="19.998999999999999"/>
    <n v="204.22"/>
    <n v="90"/>
    <n v="504.22"/>
    <n v="4084.3969999999999"/>
    <n v="5105.4960000000001"/>
    <n v="5.0919999999999996"/>
    <n v="93.432000000000002"/>
    <n v="29.99"/>
    <x v="1"/>
    <n v="31.010999999999999"/>
    <x v="0"/>
    <x v="2"/>
    <n v="365"/>
    <n v="470.44600000000003"/>
    <n v="106.56"/>
    <x v="2"/>
    <s v="Etching"/>
    <x v="120"/>
    <n v="1520"/>
    <n v="3655"/>
    <n v="5734"/>
    <m/>
    <n v="71.293999999999997"/>
    <s v="Si"/>
    <n v="50.293999999999997"/>
    <n v="1.0069999999999999"/>
    <x v="2"/>
    <x v="0"/>
    <n v="2441931000000000"/>
    <n v="2.310319E+16"/>
    <n v="1.359659E+17"/>
    <n v="3.004926E+17"/>
    <n v="5.999991E+17"/>
    <n v="32253.817999999999"/>
    <n v="0.01"/>
    <n v="100.736"/>
    <n v="868"/>
    <n v="151"/>
    <n v="105"/>
    <x v="16"/>
    <s v="none"/>
    <n v="15.57223265"/>
    <x v="42"/>
  </r>
  <r>
    <n v="579"/>
    <x v="818"/>
    <s v="17-02-2019 ?? 9:04:30"/>
    <x v="0"/>
    <x v="12"/>
    <x v="2"/>
    <x v="0"/>
    <s v="wet"/>
    <n v="1104.1297388"/>
    <s v="O2"/>
    <n v="39.020000000000003"/>
    <n v="0.20599999999999999"/>
    <n v="204"/>
    <n v="696.97299999999996"/>
    <x v="2"/>
    <s v="Photo"/>
    <n v="1.1824600000000001"/>
    <n v="17.655000000000001"/>
    <n v="15.036"/>
    <n v="20.004999999999999"/>
    <n v="198.828"/>
    <n v="90"/>
    <n v="504.60599999999999"/>
    <n v="4017.1439999999998"/>
    <n v="5018.6899999999996"/>
    <n v="4.9089999999999998"/>
    <n v="90.376999999999995"/>
    <n v="30.013000000000002"/>
    <x v="2"/>
    <n v="49.36"/>
    <x v="0"/>
    <x v="0"/>
    <n v="436"/>
    <n v="533.10500000000002"/>
    <n v="106.29300000000001"/>
    <x v="0"/>
    <s v="Etching"/>
    <x v="223"/>
    <n v="1671"/>
    <n v="3637"/>
    <n v="5710"/>
    <m/>
    <n v="71.552999999999997"/>
    <s v="Si"/>
    <n v="50.167999999999999"/>
    <n v="1.0109999999999999"/>
    <x v="0"/>
    <x v="0"/>
    <n v="2.046552E+16"/>
    <n v="1.427244E+17"/>
    <n v="5.002561E+17"/>
    <n v="3.000664E+17"/>
    <n v="6.000002E+17"/>
    <n v="32268.828000000001"/>
    <n v="0.01"/>
    <n v="102.998"/>
    <n v="898"/>
    <n v="159"/>
    <n v="90"/>
    <x v="0"/>
    <s v="none"/>
    <m/>
    <x v="43"/>
  </r>
  <r>
    <n v="594"/>
    <x v="819"/>
    <s v="19-02-2019 ?? 9:04:30"/>
    <x v="1"/>
    <x v="8"/>
    <x v="2"/>
    <x v="0"/>
    <s v="dry"/>
    <n v="991.15821592999998"/>
    <s v="O2"/>
    <n v="34.799999999999997"/>
    <n v="0.20499999999999999"/>
    <n v="109"/>
    <n v="708.625"/>
    <x v="2"/>
    <s v="Photo"/>
    <n v="1.5652200000000001"/>
    <n v="14.613"/>
    <n v="15.067"/>
    <n v="19.998999999999999"/>
    <n v="197.041"/>
    <n v="89.998999999999995"/>
    <n v="497.18099999999998"/>
    <n v="3976.9879999999998"/>
    <n v="5061.7030000000004"/>
    <n v="5.0170000000000003"/>
    <n v="89.894999999999996"/>
    <n v="29.997"/>
    <x v="2"/>
    <n v="52.151000000000003"/>
    <x v="0"/>
    <x v="0"/>
    <n v="436"/>
    <n v="496.8"/>
    <n v="109.64700000000001"/>
    <x v="0"/>
    <s v="Etching"/>
    <x v="38"/>
    <n v="1312"/>
    <n v="3663"/>
    <n v="5724"/>
    <m/>
    <n v="70.41"/>
    <s v="Si"/>
    <n v="51.828000000000003"/>
    <n v="1.0329999999999999"/>
    <x v="0"/>
    <x v="0"/>
    <n v="9755788000000000"/>
    <n v="5.795119E+16"/>
    <n v="7.546502E+17"/>
    <n v="3.000801E+17"/>
    <n v="5.999989E+17"/>
    <n v="31321.794999999998"/>
    <n v="0.01"/>
    <n v="102.6"/>
    <n v="901"/>
    <n v="157"/>
    <n v="64"/>
    <x v="1"/>
    <s v="none"/>
    <m/>
    <x v="43"/>
  </r>
  <r>
    <n v="609"/>
    <x v="820"/>
    <s v="21-02-2019 ?? 9:04:30"/>
    <x v="2"/>
    <x v="26"/>
    <x v="2"/>
    <x v="0"/>
    <s v="dry"/>
    <n v="1182.4567144"/>
    <s v="O2"/>
    <n v="37.39"/>
    <n v="0.20899999999999999"/>
    <n v="36"/>
    <n v="715.95600000000002"/>
    <x v="2"/>
    <s v="Photo"/>
    <n v="0.52966000000000002"/>
    <n v="17.277000000000001"/>
    <n v="14.827999999999999"/>
    <n v="20.001999999999999"/>
    <n v="200.66"/>
    <n v="89.998999999999995"/>
    <n v="501.827"/>
    <n v="4069.518"/>
    <n v="5048.7479999999996"/>
    <n v="4.9269999999999996"/>
    <n v="94.668000000000006"/>
    <n v="29.995999999999999"/>
    <x v="2"/>
    <n v="30.132000000000001"/>
    <x v="0"/>
    <x v="2"/>
    <n v="436"/>
    <n v="505.19099999999997"/>
    <n v="108.774"/>
    <x v="0"/>
    <s v="Etching"/>
    <x v="105"/>
    <n v="1476"/>
    <n v="3647"/>
    <n v="5708"/>
    <m/>
    <n v="70.918999999999997"/>
    <s v="Si"/>
    <n v="50.58"/>
    <n v="1.024"/>
    <x v="0"/>
    <x v="0"/>
    <n v="3994759000000000"/>
    <n v="1.202309E+17"/>
    <n v="1.207734E+17"/>
    <n v="2.986094E+17"/>
    <n v="6.000002E+17"/>
    <n v="31856.772000000001"/>
    <n v="0.01"/>
    <n v="102.377"/>
    <n v="883"/>
    <n v="156"/>
    <n v="98"/>
    <x v="2"/>
    <s v="none"/>
    <m/>
    <x v="43"/>
  </r>
  <r>
    <n v="626"/>
    <x v="821"/>
    <s v="23-02-2019 ?? 9:04:30"/>
    <x v="3"/>
    <x v="9"/>
    <x v="2"/>
    <x v="0"/>
    <s v="wet"/>
    <n v="1085.791792"/>
    <s v="O2"/>
    <n v="35.01"/>
    <n v="0.20799999999999999"/>
    <n v="94"/>
    <n v="695.37400000000002"/>
    <x v="2"/>
    <s v="Photo"/>
    <n v="0.73163999999999996"/>
    <n v="15.962999999999999"/>
    <n v="14.951000000000001"/>
    <n v="20.004000000000001"/>
    <n v="198.88900000000001"/>
    <n v="89.998999999999995"/>
    <n v="501.202"/>
    <n v="3990.5419999999999"/>
    <n v="4893.2839999999997"/>
    <n v="4.9509999999999996"/>
    <n v="92.600999999999999"/>
    <n v="29.989000000000001"/>
    <x v="2"/>
    <n v="36.082999999999998"/>
    <x v="0"/>
    <x v="2"/>
    <n v="436"/>
    <n v="481.76799999999997"/>
    <n v="106.239"/>
    <x v="0"/>
    <s v="Etching"/>
    <x v="385"/>
    <n v="1421"/>
    <n v="3663"/>
    <n v="5726"/>
    <m/>
    <n v="70.725999999999999"/>
    <s v="Si"/>
    <n v="51.76"/>
    <n v="1.008"/>
    <x v="0"/>
    <x v="0"/>
    <n v="2.331967E+16"/>
    <n v="1.266078E+17"/>
    <n v="6.360348E+17"/>
    <n v="3.004637E+17"/>
    <n v="5.99999E+17"/>
    <n v="31441.725999999999"/>
    <n v="0.01"/>
    <n v="101.041"/>
    <n v="914"/>
    <n v="152"/>
    <n v="56"/>
    <x v="3"/>
    <s v="none"/>
    <n v="15.00938086"/>
    <x v="43"/>
  </r>
  <r>
    <n v="643"/>
    <x v="822"/>
    <s v="25-02-2019 ?? 9:04:30"/>
    <x v="4"/>
    <x v="22"/>
    <x v="2"/>
    <x v="0"/>
    <s v="dry"/>
    <n v="1190.7299135000001"/>
    <s v="H2O"/>
    <n v="31.48"/>
    <n v="0.20699999999999999"/>
    <n v="50"/>
    <n v="712.61800000000005"/>
    <x v="2"/>
    <s v="Photo"/>
    <n v="1.1166400000000001"/>
    <n v="16.904"/>
    <n v="15.066000000000001"/>
    <n v="19.998000000000001"/>
    <n v="200.465"/>
    <n v="90"/>
    <n v="498.49200000000002"/>
    <n v="4053.3220000000001"/>
    <n v="5009.1629999999996"/>
    <n v="5.0949999999999998"/>
    <n v="93.751000000000005"/>
    <n v="30.009"/>
    <x v="2"/>
    <n v="39.323999999999998"/>
    <x v="0"/>
    <x v="0"/>
    <n v="405"/>
    <n v="521.73500000000001"/>
    <n v="106.117"/>
    <x v="0"/>
    <s v="Etching"/>
    <x v="16"/>
    <n v="1521"/>
    <n v="3645"/>
    <n v="5725"/>
    <m/>
    <n v="71.876000000000005"/>
    <s v="Si"/>
    <n v="51.545000000000002"/>
    <n v="1.032"/>
    <x v="0"/>
    <x v="0"/>
    <n v="1.771972E+16"/>
    <n v="9.616448E+16"/>
    <n v="8.532892E+17"/>
    <n v="2.979858E+17"/>
    <n v="5.999998E+17"/>
    <n v="31400.682000000001"/>
    <n v="0.01"/>
    <n v="101.624"/>
    <n v="871"/>
    <n v="155"/>
    <n v="75"/>
    <x v="4"/>
    <s v="none"/>
    <n v="15.75984991"/>
    <x v="43"/>
  </r>
  <r>
    <n v="658"/>
    <x v="823"/>
    <s v="27-02-2019 ?? 9:04:30"/>
    <x v="5"/>
    <x v="23"/>
    <x v="2"/>
    <x v="0"/>
    <s v="dry"/>
    <n v="960.02452605999997"/>
    <s v="H2O"/>
    <n v="27.12"/>
    <n v="0.20699999999999999"/>
    <n v="20"/>
    <n v="705.35400000000004"/>
    <x v="2"/>
    <s v="Photo"/>
    <n v="0.81577999999999995"/>
    <n v="16.722000000000001"/>
    <n v="14.997"/>
    <n v="20"/>
    <n v="197.18299999999999"/>
    <n v="90"/>
    <n v="500.40800000000002"/>
    <n v="4088.62"/>
    <n v="4992.8019999999997"/>
    <n v="4.875"/>
    <n v="91.603999999999999"/>
    <n v="29.998000000000001"/>
    <x v="2"/>
    <n v="42.555999999999997"/>
    <x v="0"/>
    <x v="1"/>
    <n v="436"/>
    <n v="508.79"/>
    <n v="109.151"/>
    <x v="0"/>
    <s v="Etching"/>
    <x v="357"/>
    <n v="1274"/>
    <n v="3658"/>
    <n v="5714"/>
    <m/>
    <n v="71.468000000000004"/>
    <s v="Si"/>
    <n v="51.218000000000004"/>
    <n v="1.038"/>
    <x v="0"/>
    <x v="0"/>
    <n v="7589612000000000"/>
    <n v="4.075208E+16"/>
    <n v="4.127928E+17"/>
    <n v="2.982843E+17"/>
    <n v="5.999978E+17"/>
    <n v="31914.677"/>
    <n v="0.01"/>
    <n v="103.80200000000001"/>
    <n v="904"/>
    <n v="153"/>
    <n v="37"/>
    <x v="5"/>
    <s v="none"/>
    <n v="12.75797373"/>
    <x v="43"/>
  </r>
  <r>
    <n v="675"/>
    <x v="824"/>
    <s v="01-03-2019 ?? 9:04:30"/>
    <x v="6"/>
    <x v="14"/>
    <x v="2"/>
    <x v="0"/>
    <s v="dry"/>
    <n v="1198.3230888000001"/>
    <s v="O2"/>
    <n v="26.69"/>
    <n v="0.20300000000000001"/>
    <n v="120"/>
    <n v="705.28399999999999"/>
    <x v="2"/>
    <s v="Photo"/>
    <n v="1.46994"/>
    <n v="14.06"/>
    <n v="15.006"/>
    <n v="20.001000000000001"/>
    <n v="200.55099999999999"/>
    <n v="90.001000000000005"/>
    <n v="503.63"/>
    <n v="4010.5909999999999"/>
    <n v="4903.6109999999999"/>
    <n v="5.0199999999999996"/>
    <n v="91.918000000000006"/>
    <n v="30.004999999999999"/>
    <x v="2"/>
    <n v="41.676000000000002"/>
    <x v="0"/>
    <x v="2"/>
    <n v="436"/>
    <n v="505.38799999999998"/>
    <n v="109.628"/>
    <x v="0"/>
    <s v="Etching"/>
    <x v="198"/>
    <n v="1522"/>
    <n v="3644"/>
    <n v="5732"/>
    <m/>
    <n v="72.650999999999996"/>
    <s v="Si"/>
    <n v="52.103000000000002"/>
    <n v="1.03"/>
    <x v="0"/>
    <x v="0"/>
    <n v="1.500198E+16"/>
    <n v="1.316363E+17"/>
    <n v="6.468338E+17"/>
    <n v="3.011187E+17"/>
    <n v="6.000012E+17"/>
    <n v="30795.934000000001"/>
    <n v="0.01"/>
    <n v="103.43300000000001"/>
    <n v="854"/>
    <n v="154"/>
    <n v="141"/>
    <x v="6"/>
    <s v="none"/>
    <n v="14.821763600000001"/>
    <x v="43"/>
  </r>
  <r>
    <n v="691"/>
    <x v="825"/>
    <s v="02-03-2019 ?? 9:04:30"/>
    <x v="7"/>
    <x v="21"/>
    <x v="2"/>
    <x v="0"/>
    <s v="dry"/>
    <n v="1268.9219327999999"/>
    <s v="O2"/>
    <n v="23.7"/>
    <n v="0.216"/>
    <n v="156"/>
    <n v="715.14200000000005"/>
    <x v="2"/>
    <s v="Photo"/>
    <n v="1.3299000000000001"/>
    <n v="14.76"/>
    <n v="15.102"/>
    <n v="19.995999999999999"/>
    <n v="203.28100000000001"/>
    <n v="90"/>
    <n v="499.20100000000002"/>
    <n v="4011.123"/>
    <n v="4888.3419999999996"/>
    <n v="4.9690000000000003"/>
    <n v="89.185000000000002"/>
    <n v="30.007000000000001"/>
    <x v="2"/>
    <n v="39.027999999999999"/>
    <x v="0"/>
    <x v="0"/>
    <n v="365"/>
    <n v="510.96899999999999"/>
    <n v="106.31100000000001"/>
    <x v="0"/>
    <s v="Etching"/>
    <x v="94"/>
    <n v="1495"/>
    <n v="3669"/>
    <n v="5715"/>
    <m/>
    <n v="70.903999999999996"/>
    <s v="Si"/>
    <n v="51.018000000000001"/>
    <n v="1.038"/>
    <x v="0"/>
    <x v="0"/>
    <n v="6412499000000000"/>
    <n v="5498729000000000"/>
    <n v="4.504817E+17"/>
    <n v="2.99305E+17"/>
    <n v="5.999985E+17"/>
    <n v="32267.153999999999"/>
    <n v="0.01"/>
    <n v="104.10899999999999"/>
    <n v="907"/>
    <n v="155"/>
    <n v="215"/>
    <x v="7"/>
    <s v="[['Edge-Loc']]"/>
    <n v="21.575984989999998"/>
    <x v="43"/>
  </r>
  <r>
    <n v="708"/>
    <x v="826"/>
    <s v="04-03-2019 ?? 9:04:30"/>
    <x v="8"/>
    <x v="13"/>
    <x v="2"/>
    <x v="0"/>
    <s v="dry"/>
    <n v="1091.0068596999999"/>
    <s v="O2"/>
    <n v="38.090000000000003"/>
    <n v="0.20200000000000001"/>
    <n v="92"/>
    <n v="704.10599999999999"/>
    <x v="2"/>
    <s v="Photo"/>
    <n v="1.75719"/>
    <n v="16.427"/>
    <n v="15.111000000000001"/>
    <n v="19.995000000000001"/>
    <n v="200.952"/>
    <n v="90.001000000000005"/>
    <n v="494.517"/>
    <n v="4019.1759999999999"/>
    <n v="5172.0749999999998"/>
    <n v="4.97"/>
    <n v="91.141999999999996"/>
    <n v="29.998000000000001"/>
    <x v="2"/>
    <n v="35.634"/>
    <x v="0"/>
    <x v="2"/>
    <n v="436"/>
    <n v="564.31100000000004"/>
    <n v="111.485"/>
    <x v="0"/>
    <s v="Etching"/>
    <x v="168"/>
    <n v="1677"/>
    <n v="3661"/>
    <n v="5725"/>
    <m/>
    <n v="71.619"/>
    <s v="Si"/>
    <n v="51.317"/>
    <n v="0.998"/>
    <x v="0"/>
    <x v="0"/>
    <n v="1.52709E+16"/>
    <n v="1.900112E+17"/>
    <n v="4.88823E+17"/>
    <n v="2.998635E+17"/>
    <n v="6.000006E+17"/>
    <n v="31414.216"/>
    <n v="0.01"/>
    <n v="102.38800000000001"/>
    <n v="878"/>
    <n v="156"/>
    <n v="202"/>
    <x v="8"/>
    <s v="[['Edge-Loc']]"/>
    <n v="33.58348968"/>
    <x v="43"/>
  </r>
  <r>
    <n v="725"/>
    <x v="827"/>
    <s v="06-03-2019 ?? 9:04:30"/>
    <x v="9"/>
    <x v="16"/>
    <x v="2"/>
    <x v="0"/>
    <s v="dry"/>
    <n v="872.18361105999998"/>
    <s v="O2"/>
    <n v="22.19"/>
    <n v="0.216"/>
    <n v="223"/>
    <n v="712.21299999999997"/>
    <x v="2"/>
    <s v="Photo"/>
    <n v="0.89202999999999999"/>
    <n v="15.741"/>
    <n v="15.053000000000001"/>
    <n v="20.001999999999999"/>
    <n v="199.35"/>
    <n v="90.001000000000005"/>
    <n v="499.35"/>
    <n v="3986.9969999999998"/>
    <n v="4983.7460000000001"/>
    <n v="5.0049999999999999"/>
    <n v="91.332999999999998"/>
    <n v="30.001000000000001"/>
    <x v="2"/>
    <n v="31.553000000000001"/>
    <x v="0"/>
    <x v="0"/>
    <n v="436"/>
    <n v="552.41800000000001"/>
    <n v="108.825"/>
    <x v="0"/>
    <s v="Etching"/>
    <x v="322"/>
    <n v="1399"/>
    <n v="3635"/>
    <n v="5705"/>
    <m/>
    <n v="71.221000000000004"/>
    <s v="Si"/>
    <n v="51.61"/>
    <n v="1.04"/>
    <x v="0"/>
    <x v="0"/>
    <n v="1.673862E+16"/>
    <n v="1.422964E+17"/>
    <n v="2.544025E+17"/>
    <n v="2.979678E+17"/>
    <n v="5.999997E+17"/>
    <n v="32300.362000000001"/>
    <n v="0.01"/>
    <n v="104.024"/>
    <n v="916"/>
    <n v="156"/>
    <n v="24"/>
    <x v="9"/>
    <s v="none"/>
    <n v="14.821763600000001"/>
    <x v="43"/>
  </r>
  <r>
    <n v="743"/>
    <x v="828"/>
    <s v="08-03-2019 ?? 9:04:30"/>
    <x v="10"/>
    <x v="4"/>
    <x v="2"/>
    <x v="0"/>
    <s v="dry"/>
    <n v="872.25252383999998"/>
    <s v="O2"/>
    <n v="22.16"/>
    <n v="0.21299999999999999"/>
    <n v="220"/>
    <n v="709.28599999999994"/>
    <x v="2"/>
    <s v="Photo"/>
    <n v="0.90366000000000002"/>
    <n v="16.864000000000001"/>
    <n v="14.986000000000001"/>
    <n v="19.997"/>
    <n v="203.88499999999999"/>
    <n v="90"/>
    <n v="503.88499999999999"/>
    <n v="4077.7089999999998"/>
    <n v="5097.1369999999997"/>
    <n v="5.1180000000000003"/>
    <n v="92.893000000000001"/>
    <n v="29.995000000000001"/>
    <x v="2"/>
    <n v="29.83"/>
    <x v="0"/>
    <x v="0"/>
    <n v="436"/>
    <n v="548.98900000000003"/>
    <n v="108.53100000000001"/>
    <x v="0"/>
    <s v="Etching"/>
    <x v="338"/>
    <n v="1350"/>
    <n v="3632"/>
    <n v="5719"/>
    <m/>
    <n v="70.929000000000002"/>
    <s v="Si"/>
    <n v="51.831000000000003"/>
    <n v="1.046"/>
    <x v="0"/>
    <x v="0"/>
    <n v="5820501000000000"/>
    <n v="4.178674E+16"/>
    <n v="3.270174E+17"/>
    <n v="3.009813E+17"/>
    <n v="5.999995E+17"/>
    <n v="32296.267"/>
    <n v="0.01"/>
    <n v="104.578"/>
    <n v="920"/>
    <n v="157"/>
    <n v="39"/>
    <x v="10"/>
    <s v="none"/>
    <n v="15.75984991"/>
    <x v="43"/>
  </r>
  <r>
    <n v="760"/>
    <x v="829"/>
    <s v="18-02-2019 ?? 9:04:30"/>
    <x v="11"/>
    <x v="20"/>
    <x v="2"/>
    <x v="0"/>
    <s v="dry"/>
    <n v="871.79989254999998"/>
    <s v="O2"/>
    <n v="22.14"/>
    <n v="0.217"/>
    <n v="224"/>
    <n v="713.65800000000002"/>
    <x v="2"/>
    <s v="Photo"/>
    <n v="0.37613000000000002"/>
    <n v="16.669"/>
    <n v="15.063000000000001"/>
    <n v="20.004999999999999"/>
    <n v="202.792"/>
    <n v="89.998999999999995"/>
    <n v="502.79199999999997"/>
    <n v="4055.848"/>
    <n v="5069.8100000000004"/>
    <n v="5.0670000000000002"/>
    <n v="92.822000000000003"/>
    <n v="30.001999999999999"/>
    <x v="2"/>
    <n v="32.761000000000003"/>
    <x v="0"/>
    <x v="0"/>
    <n v="436"/>
    <n v="558.22500000000002"/>
    <n v="108.876"/>
    <x v="0"/>
    <s v="Etching"/>
    <x v="332"/>
    <n v="1597"/>
    <n v="3642"/>
    <n v="5730"/>
    <m/>
    <n v="71.366"/>
    <s v="Si"/>
    <n v="51.581000000000003"/>
    <n v="1.04"/>
    <x v="0"/>
    <x v="0"/>
    <n v="4661861000000000"/>
    <n v="972814800000000"/>
    <n v="11180016284"/>
    <n v="3.013489E+17"/>
    <n v="6.000006E+17"/>
    <n v="32199.199000000001"/>
    <n v="0.01"/>
    <n v="103.953"/>
    <n v="925"/>
    <n v="156"/>
    <n v="102"/>
    <x v="11"/>
    <s v="none"/>
    <n v="17.260787990000001"/>
    <x v="43"/>
  </r>
  <r>
    <n v="777"/>
    <x v="830"/>
    <s v="20-02-2019 ?? 9:04:30"/>
    <x v="12"/>
    <x v="23"/>
    <x v="2"/>
    <x v="0"/>
    <s v="dry"/>
    <n v="873.37611107999999"/>
    <s v="O2"/>
    <n v="22.25"/>
    <n v="0.21099999999999999"/>
    <n v="218"/>
    <n v="708.31299999999999"/>
    <x v="2"/>
    <s v="Photo"/>
    <n v="0.86919000000000002"/>
    <n v="17.042000000000002"/>
    <n v="15.05"/>
    <n v="20"/>
    <n v="203.73400000000001"/>
    <n v="90"/>
    <n v="503.73399999999998"/>
    <n v="4074.6709999999998"/>
    <n v="5093.3389999999999"/>
    <n v="5.093"/>
    <n v="93.090999999999994"/>
    <n v="29.997"/>
    <x v="2"/>
    <n v="53.792999999999999"/>
    <x v="0"/>
    <x v="1"/>
    <n v="405"/>
    <n v="502.762"/>
    <n v="109.07299999999999"/>
    <x v="0"/>
    <s v="Etching"/>
    <x v="59"/>
    <n v="1361"/>
    <n v="3635"/>
    <n v="5728"/>
    <m/>
    <n v="70.831000000000003"/>
    <s v="Si"/>
    <n v="51.723999999999997"/>
    <n v="1.0429999999999999"/>
    <x v="0"/>
    <x v="0"/>
    <n v="5328888000000000"/>
    <n v="2.75681E+16"/>
    <n v="2.901964E+16"/>
    <n v="2.999315E+17"/>
    <n v="6.00001E+17"/>
    <n v="32298.502"/>
    <n v="0.01"/>
    <n v="104.309"/>
    <n v="910"/>
    <n v="156"/>
    <n v="51"/>
    <x v="12"/>
    <s v="none"/>
    <n v="17.63602251"/>
    <x v="43"/>
  </r>
  <r>
    <n v="793"/>
    <x v="831"/>
    <s v="21-02-2019 ?? 9:04:30"/>
    <x v="13"/>
    <x v="7"/>
    <x v="2"/>
    <x v="0"/>
    <s v="dry"/>
    <n v="874.65307589999998"/>
    <s v="O2"/>
    <n v="22.47"/>
    <n v="0.222"/>
    <n v="229"/>
    <n v="718.56"/>
    <x v="2"/>
    <s v="Photo"/>
    <n v="0.85621999999999998"/>
    <n v="16.670000000000002"/>
    <n v="15.087999999999999"/>
    <n v="20.001000000000001"/>
    <n v="199.459"/>
    <n v="90"/>
    <n v="499.459"/>
    <n v="3989.1729999999998"/>
    <n v="4986.4660000000003"/>
    <n v="4.9850000000000003"/>
    <n v="91.100999999999999"/>
    <n v="30.001999999999999"/>
    <x v="2"/>
    <n v="56.146999999999998"/>
    <x v="0"/>
    <x v="1"/>
    <n v="405"/>
    <n v="513.71400000000006"/>
    <n v="109.59"/>
    <x v="0"/>
    <s v="Etching"/>
    <x v="316"/>
    <n v="1381"/>
    <n v="3660"/>
    <n v="5712"/>
    <m/>
    <n v="71.855999999999995"/>
    <s v="Si"/>
    <n v="52.061"/>
    <n v="1.052"/>
    <x v="0"/>
    <x v="0"/>
    <n v="1.750719E+16"/>
    <n v="1.742057E+17"/>
    <n v="4.082112E+16"/>
    <n v="2.989468E+17"/>
    <n v="6.00001E+17"/>
    <n v="32471.558000000001"/>
    <n v="0.01"/>
    <n v="105.15300000000001"/>
    <n v="861"/>
    <n v="158"/>
    <n v="84"/>
    <x v="2"/>
    <s v="none"/>
    <n v="19.136960599999998"/>
    <x v="43"/>
  </r>
  <r>
    <n v="810"/>
    <x v="832"/>
    <s v="23-02-2019 ?? 9:04:30"/>
    <x v="14"/>
    <x v="8"/>
    <x v="2"/>
    <x v="0"/>
    <s v="wet"/>
    <n v="1276.8710848999999"/>
    <s v="H2O"/>
    <n v="45.12"/>
    <n v="0.221"/>
    <n v="28"/>
    <n v="719.68700000000001"/>
    <x v="2"/>
    <s v="Photo"/>
    <n v="1.1631899999999999"/>
    <n v="15.553000000000001"/>
    <n v="14.951000000000001"/>
    <n v="20.004000000000001"/>
    <n v="197.74600000000001"/>
    <n v="90"/>
    <n v="497.74599999999998"/>
    <n v="3954.9110000000001"/>
    <n v="4943.6390000000001"/>
    <n v="4.9470000000000001"/>
    <n v="89.884"/>
    <n v="30.003"/>
    <x v="2"/>
    <n v="60.378"/>
    <x v="0"/>
    <x v="1"/>
    <n v="405"/>
    <n v="520.12900000000002"/>
    <n v="107.79600000000001"/>
    <x v="0"/>
    <s v="Etching"/>
    <x v="72"/>
    <n v="1495"/>
    <n v="3653"/>
    <n v="5706"/>
    <m/>
    <n v="71.968999999999994"/>
    <s v="Si"/>
    <n v="51.164999999999999"/>
    <n v="1.0289999999999999"/>
    <x v="0"/>
    <x v="0"/>
    <n v="1.037059E+16"/>
    <n v="9.814752E+16"/>
    <n v="6.212981E+17"/>
    <n v="3.000548E+17"/>
    <n v="5.999994E+17"/>
    <n v="32439.106"/>
    <n v="0.01"/>
    <n v="102.91200000000001"/>
    <n v="903"/>
    <n v="154"/>
    <n v="99"/>
    <x v="3"/>
    <s v="none"/>
    <n v="18.949343339999999"/>
    <x v="43"/>
  </r>
  <r>
    <n v="827"/>
    <x v="833"/>
    <s v="25-02-2019 ?? 9:04:30"/>
    <x v="15"/>
    <x v="15"/>
    <x v="2"/>
    <x v="0"/>
    <s v="wet"/>
    <n v="1277.2932185"/>
    <s v="H2O"/>
    <n v="44.58"/>
    <n v="0.216"/>
    <n v="23"/>
    <n v="714.822"/>
    <x v="2"/>
    <s v="Photo"/>
    <n v="1.24699"/>
    <n v="20.347999999999999"/>
    <n v="14.968999999999999"/>
    <n v="19.998999999999999"/>
    <n v="198.465"/>
    <n v="89.998999999999995"/>
    <n v="498.46499999999997"/>
    <n v="3969.2910000000002"/>
    <n v="4961.6139999999996"/>
    <n v="4.9930000000000003"/>
    <n v="91.924999999999997"/>
    <n v="30.01"/>
    <x v="2"/>
    <n v="36.247999999999998"/>
    <x v="0"/>
    <x v="2"/>
    <n v="365"/>
    <n v="480.32400000000001"/>
    <n v="106.577"/>
    <x v="0"/>
    <s v="Etching"/>
    <x v="255"/>
    <n v="1473"/>
    <n v="3647"/>
    <n v="5737"/>
    <m/>
    <n v="71.481999999999999"/>
    <s v="Si"/>
    <n v="50.828000000000003"/>
    <n v="1.0209999999999999"/>
    <x v="0"/>
    <x v="0"/>
    <n v="1.996179E+16"/>
    <n v="2.065006E+16"/>
    <n v="6.89915E+17"/>
    <n v="2.996304E+17"/>
    <n v="5.999995E+17"/>
    <n v="32646.297999999999"/>
    <n v="0.01"/>
    <n v="102.07"/>
    <n v="908"/>
    <n v="153"/>
    <n v="102"/>
    <x v="4"/>
    <s v="none"/>
    <n v="20.262664170000001"/>
    <x v="43"/>
  </r>
  <r>
    <n v="843"/>
    <x v="834"/>
    <s v="27-02-2019 ?? 9:04:30"/>
    <x v="16"/>
    <x v="16"/>
    <x v="2"/>
    <x v="0"/>
    <s v="wet"/>
    <n v="1273.8498732999999"/>
    <s v="H2O"/>
    <n v="44.69"/>
    <n v="0.21199999999999999"/>
    <n v="19"/>
    <n v="705.85400000000004"/>
    <x v="2"/>
    <s v="Photo"/>
    <n v="0.94352999999999998"/>
    <n v="20.206"/>
    <n v="15.025"/>
    <n v="19.998000000000001"/>
    <n v="202.41399999999999"/>
    <n v="90.001000000000005"/>
    <n v="502.41399999999999"/>
    <n v="4048.2750000000001"/>
    <n v="5060.3429999999998"/>
    <n v="5.0650000000000004"/>
    <n v="92.57"/>
    <n v="30.013999999999999"/>
    <x v="2"/>
    <n v="33.893000000000001"/>
    <x v="0"/>
    <x v="2"/>
    <n v="365"/>
    <n v="493.05900000000003"/>
    <n v="104.968"/>
    <x v="0"/>
    <s v="Etching"/>
    <x v="127"/>
    <n v="1372"/>
    <n v="3642"/>
    <n v="5692"/>
    <m/>
    <n v="70.584999999999994"/>
    <s v="Si"/>
    <n v="50.113"/>
    <n v="1.0029999999999999"/>
    <x v="0"/>
    <x v="0"/>
    <n v="1.141606E+16"/>
    <n v="1.095892E+17"/>
    <n v="1.128114E+17"/>
    <n v="3.007476E+17"/>
    <n v="6.000003E+17"/>
    <n v="32187.56"/>
    <n v="0.01"/>
    <n v="100.28400000000001"/>
    <n v="902"/>
    <n v="150"/>
    <n v="129"/>
    <x v="5"/>
    <s v="none"/>
    <n v="15.38461538"/>
    <x v="43"/>
  </r>
  <r>
    <n v="587"/>
    <x v="835"/>
    <s v="18-02-2019 ?? 9:04:30"/>
    <x v="17"/>
    <x v="21"/>
    <x v="2"/>
    <x v="0"/>
    <s v="dry"/>
    <n v="1139.6899983000001"/>
    <s v="O2"/>
    <n v="37.340000000000003"/>
    <n v="0.20499999999999999"/>
    <n v="86"/>
    <n v="706.77300000000002"/>
    <x v="2"/>
    <s v="Photo"/>
    <n v="0.83508000000000004"/>
    <n v="15.27"/>
    <n v="15.1"/>
    <n v="19.998999999999999"/>
    <n v="197.994"/>
    <n v="90"/>
    <n v="502.14"/>
    <n v="3948.7069999999999"/>
    <n v="4974.7920000000004"/>
    <n v="5.05"/>
    <n v="91.941999999999993"/>
    <n v="29.994"/>
    <x v="2"/>
    <n v="47.378999999999998"/>
    <x v="0"/>
    <x v="2"/>
    <n v="365"/>
    <n v="500.101"/>
    <n v="108.25"/>
    <x v="1"/>
    <s v="Etching"/>
    <x v="139"/>
    <n v="1375"/>
    <n v="3635"/>
    <n v="5722"/>
    <m/>
    <n v="70.436999999999998"/>
    <s v="Si"/>
    <n v="50.087000000000003"/>
    <n v="1.0269999999999999"/>
    <x v="1"/>
    <x v="0"/>
    <n v="9799744000000000"/>
    <n v="1.168306E+17"/>
    <n v="9.722509E+17"/>
    <n v="2.992619E+17"/>
    <n v="5.999992E+17"/>
    <n v="31638.792000000001"/>
    <n v="0.01"/>
    <n v="105.637"/>
    <n v="920"/>
    <n v="157"/>
    <n v="42"/>
    <x v="11"/>
    <s v="none"/>
    <m/>
    <x v="44"/>
  </r>
  <r>
    <n v="601"/>
    <x v="836"/>
    <s v="20-02-2019 ?? 9:04:30"/>
    <x v="18"/>
    <x v="19"/>
    <x v="2"/>
    <x v="0"/>
    <s v="dry"/>
    <n v="1199.2308828"/>
    <s v="O2"/>
    <n v="30.89"/>
    <n v="0.20599999999999999"/>
    <n v="74"/>
    <n v="711.44"/>
    <x v="2"/>
    <s v="Photo"/>
    <n v="1.42035"/>
    <n v="13.455"/>
    <n v="14.798999999999999"/>
    <n v="20"/>
    <n v="202.09800000000001"/>
    <n v="90.001000000000005"/>
    <n v="500.39499999999998"/>
    <n v="4040.087"/>
    <n v="5026.8310000000001"/>
    <n v="4.9829999999999997"/>
    <n v="92.533000000000001"/>
    <n v="30.001000000000001"/>
    <x v="2"/>
    <n v="31.143999999999998"/>
    <x v="0"/>
    <x v="0"/>
    <n v="365"/>
    <n v="491.95400000000001"/>
    <n v="108.461"/>
    <x v="1"/>
    <s v="Etching"/>
    <x v="158"/>
    <n v="1507"/>
    <n v="3630"/>
    <n v="5718"/>
    <m/>
    <n v="72.433999999999997"/>
    <s v="Si"/>
    <n v="50.433"/>
    <n v="1.0469999999999999"/>
    <x v="1"/>
    <x v="0"/>
    <n v="9160995000000000"/>
    <n v="1.48848E+17"/>
    <n v="8.972298E+17"/>
    <n v="2.976581E+17"/>
    <n v="5.999985E+17"/>
    <n v="31900.559000000001"/>
    <n v="0.01"/>
    <n v="102.26300000000001"/>
    <n v="861"/>
    <n v="153"/>
    <n v="78"/>
    <x v="12"/>
    <s v="none"/>
    <m/>
    <x v="44"/>
  </r>
  <r>
    <n v="618"/>
    <x v="837"/>
    <s v="22-02-2019 ?? 9:04:30"/>
    <x v="19"/>
    <x v="26"/>
    <x v="2"/>
    <x v="0"/>
    <s v="dry"/>
    <n v="1071.8536635"/>
    <s v="H2O"/>
    <n v="43.08"/>
    <n v="0.21299999999999999"/>
    <n v="121"/>
    <n v="704.78099999999995"/>
    <x v="2"/>
    <s v="Photo"/>
    <n v="1.0571299999999999"/>
    <n v="14.749000000000001"/>
    <n v="15.006"/>
    <n v="19.995000000000001"/>
    <n v="197.59399999999999"/>
    <n v="90"/>
    <n v="502.37900000000002"/>
    <n v="4056.607"/>
    <n v="4941.8280000000004"/>
    <n v="5.0140000000000002"/>
    <n v="92.137"/>
    <n v="29.998999999999999"/>
    <x v="2"/>
    <n v="45.692"/>
    <x v="0"/>
    <x v="2"/>
    <n v="436"/>
    <n v="509.81599999999997"/>
    <n v="108.946"/>
    <x v="1"/>
    <s v="Etching"/>
    <x v="21"/>
    <n v="1402"/>
    <n v="3671"/>
    <n v="5692"/>
    <m/>
    <n v="71.822999999999993"/>
    <s v="Si"/>
    <n v="50.58"/>
    <n v="1.034"/>
    <x v="1"/>
    <x v="0"/>
    <n v="1.273986E+16"/>
    <n v="1.480211E+17"/>
    <n v="3.751581E+17"/>
    <n v="2.99037E+17"/>
    <n v="6E+17"/>
    <n v="31400.423999999999"/>
    <n v="0.01"/>
    <n v="100.82599999999999"/>
    <n v="882"/>
    <n v="155"/>
    <n v="106"/>
    <x v="13"/>
    <s v="none"/>
    <n v="18.01125704"/>
    <x v="44"/>
  </r>
  <r>
    <n v="635"/>
    <x v="838"/>
    <s v="24-02-2019 ?? 9:04:30"/>
    <x v="20"/>
    <x v="25"/>
    <x v="2"/>
    <x v="0"/>
    <s v="wet"/>
    <n v="1213.6404404"/>
    <s v="O2"/>
    <n v="33.43"/>
    <n v="0.221"/>
    <n v="138"/>
    <n v="708.00099999999998"/>
    <x v="2"/>
    <s v="Photo"/>
    <n v="1.1322700000000001"/>
    <n v="16.617999999999999"/>
    <n v="15.03"/>
    <n v="19.986000000000001"/>
    <n v="203.76900000000001"/>
    <n v="90"/>
    <n v="499.61500000000001"/>
    <n v="4048.8290000000002"/>
    <n v="5065.6000000000004"/>
    <n v="4.984"/>
    <n v="91.11"/>
    <n v="30.004999999999999"/>
    <x v="2"/>
    <n v="44.48"/>
    <x v="0"/>
    <x v="1"/>
    <n v="436"/>
    <n v="534.41899999999998"/>
    <n v="109.304"/>
    <x v="1"/>
    <s v="Etching"/>
    <x v="170"/>
    <n v="1564"/>
    <n v="3654"/>
    <n v="5704"/>
    <m/>
    <n v="71.254000000000005"/>
    <s v="Si"/>
    <n v="51.148000000000003"/>
    <n v="1.0369999999999999"/>
    <x v="1"/>
    <x v="0"/>
    <n v="1.774019E+16"/>
    <n v="1.208584E+17"/>
    <n v="5.483021E+17"/>
    <n v="3.013538E+17"/>
    <n v="5.999992E+17"/>
    <n v="32069.305"/>
    <n v="0.01"/>
    <n v="104.593"/>
    <n v="877"/>
    <n v="156"/>
    <n v="107"/>
    <x v="14"/>
    <s v="none"/>
    <n v="18.574108819999999"/>
    <x v="44"/>
  </r>
  <r>
    <n v="650"/>
    <x v="839"/>
    <s v="26-02-2019 ?? 9:04:30"/>
    <x v="21"/>
    <x v="20"/>
    <x v="2"/>
    <x v="0"/>
    <s v="dry"/>
    <n v="1140.3755408"/>
    <s v="O2"/>
    <n v="34.119999999999997"/>
    <n v="0.214"/>
    <n v="-5"/>
    <n v="721.3"/>
    <x v="2"/>
    <s v="Photo"/>
    <n v="1.14459"/>
    <n v="16.266999999999999"/>
    <n v="15.11"/>
    <n v="20.004000000000001"/>
    <n v="200.232"/>
    <n v="89.998999999999995"/>
    <n v="505"/>
    <n v="4005.0450000000001"/>
    <n v="5010.085"/>
    <n v="5.0730000000000004"/>
    <n v="94.504999999999995"/>
    <n v="30.001999999999999"/>
    <x v="2"/>
    <n v="51.27"/>
    <x v="0"/>
    <x v="0"/>
    <n v="405"/>
    <n v="520.71600000000001"/>
    <n v="110.015"/>
    <x v="1"/>
    <s v="Etching"/>
    <x v="22"/>
    <n v="1592"/>
    <n v="3680"/>
    <n v="5709"/>
    <m/>
    <n v="72.304000000000002"/>
    <s v="Si"/>
    <n v="51.207000000000001"/>
    <n v="1.032"/>
    <x v="1"/>
    <x v="0"/>
    <n v="1.232136E+16"/>
    <n v="1.521085E+17"/>
    <n v="6.80522E+17"/>
    <n v="3.009209E+17"/>
    <n v="5.999986E+17"/>
    <n v="32759.266"/>
    <n v="0.01"/>
    <n v="106.709"/>
    <n v="904"/>
    <n v="151"/>
    <n v="229"/>
    <x v="15"/>
    <s v="[['Center']]"/>
    <m/>
    <x v="44"/>
  </r>
  <r>
    <n v="666"/>
    <x v="840"/>
    <s v="28-02-2019 ?? 9:04:30"/>
    <x v="22"/>
    <x v="6"/>
    <x v="2"/>
    <x v="0"/>
    <s v="dry"/>
    <n v="1101.7906247999999"/>
    <s v="H2O"/>
    <n v="29.78"/>
    <n v="0.2"/>
    <n v="60"/>
    <n v="699.26199999999994"/>
    <x v="2"/>
    <s v="Photo"/>
    <n v="1.0702400000000001"/>
    <n v="15.346"/>
    <n v="15.073"/>
    <n v="19.997"/>
    <n v="192.93700000000001"/>
    <n v="90"/>
    <n v="502.37900000000002"/>
    <n v="4012.326"/>
    <n v="4994.3559999999998"/>
    <n v="5.0060000000000002"/>
    <n v="88.853999999999999"/>
    <n v="30"/>
    <x v="2"/>
    <n v="41.161000000000001"/>
    <x v="0"/>
    <x v="1"/>
    <n v="436"/>
    <n v="485.58"/>
    <n v="107.94799999999999"/>
    <x v="1"/>
    <s v="Etching"/>
    <x v="77"/>
    <n v="1639"/>
    <n v="3693"/>
    <n v="5715"/>
    <m/>
    <n v="69.676000000000002"/>
    <s v="Si"/>
    <n v="51.752000000000002"/>
    <n v="1.0349999999999999"/>
    <x v="1"/>
    <x v="0"/>
    <n v="1.361357E+16"/>
    <n v="1.182248E+17"/>
    <n v="5.863777E+17"/>
    <n v="2.999096E+17"/>
    <n v="5.999985E+17"/>
    <n v="32420.46"/>
    <n v="0.01"/>
    <n v="102.947"/>
    <n v="884"/>
    <n v="152"/>
    <n v="142"/>
    <x v="16"/>
    <s v="none"/>
    <n v="11.44465291"/>
    <x v="44"/>
  </r>
  <r>
    <n v="684"/>
    <x v="841"/>
    <s v="01-03-2019 ?? 9:04:30"/>
    <x v="6"/>
    <x v="0"/>
    <x v="2"/>
    <x v="0"/>
    <s v="dry"/>
    <n v="1045.9502055"/>
    <s v="O2"/>
    <n v="44.94"/>
    <n v="0.218"/>
    <n v="89"/>
    <n v="715.91300000000001"/>
    <x v="2"/>
    <s v="Photo"/>
    <n v="1.2079500000000001"/>
    <n v="15.818"/>
    <n v="15.000999999999999"/>
    <n v="19.998000000000001"/>
    <n v="202.17400000000001"/>
    <n v="89.998999999999995"/>
    <n v="496.23700000000002"/>
    <n v="4011.3119999999999"/>
    <n v="4985.6909999999998"/>
    <n v="5.07"/>
    <n v="94.156000000000006"/>
    <n v="30.001000000000001"/>
    <x v="2"/>
    <n v="49.273000000000003"/>
    <x v="0"/>
    <x v="1"/>
    <n v="436"/>
    <n v="508.95800000000003"/>
    <n v="108.273"/>
    <x v="1"/>
    <s v="Etching"/>
    <x v="386"/>
    <n v="1469"/>
    <n v="3652"/>
    <n v="5725"/>
    <m/>
    <n v="71.537999999999997"/>
    <s v="Si"/>
    <n v="50.43"/>
    <n v="1.0289999999999999"/>
    <x v="1"/>
    <x v="0"/>
    <n v="7195690000000000"/>
    <n v="1.300081E+17"/>
    <n v="5.991229E+17"/>
    <n v="3.003763E+17"/>
    <n v="6.000003E+17"/>
    <n v="31645.163"/>
    <n v="0.01"/>
    <n v="100.57"/>
    <n v="890"/>
    <n v="157"/>
    <n v="74"/>
    <x v="6"/>
    <s v="none"/>
    <n v="16.322701689999999"/>
    <x v="44"/>
  </r>
  <r>
    <n v="699"/>
    <x v="842"/>
    <s v="03-03-2019 ?? 9:04:30"/>
    <x v="23"/>
    <x v="1"/>
    <x v="2"/>
    <x v="0"/>
    <s v="wet"/>
    <n v="1107.0418661000001"/>
    <s v="O2"/>
    <n v="32.590000000000003"/>
    <n v="0.21199999999999999"/>
    <n v="118"/>
    <n v="719.25699999999995"/>
    <x v="2"/>
    <s v="Photo"/>
    <n v="1.3211200000000001"/>
    <n v="11.805"/>
    <n v="15.081"/>
    <n v="20.004999999999999"/>
    <n v="199.03200000000001"/>
    <n v="89.998999999999995"/>
    <n v="496.959"/>
    <n v="4086.5970000000002"/>
    <n v="4924.6869999999999"/>
    <n v="4.915"/>
    <n v="89.284999999999997"/>
    <n v="29.998000000000001"/>
    <x v="2"/>
    <n v="25.265000000000001"/>
    <x v="0"/>
    <x v="2"/>
    <n v="405"/>
    <n v="516.32399999999996"/>
    <n v="108.21299999999999"/>
    <x v="1"/>
    <s v="Etching"/>
    <x v="231"/>
    <n v="1402"/>
    <n v="3661"/>
    <n v="5699"/>
    <m/>
    <n v="70.269000000000005"/>
    <s v="Si"/>
    <n v="49.957000000000001"/>
    <n v="1.0249999999999999"/>
    <x v="1"/>
    <x v="0"/>
    <n v="1.0832E+16"/>
    <n v="7.93293E+16"/>
    <n v="4.799026E+17"/>
    <n v="2.98364E+17"/>
    <n v="5.999987E+17"/>
    <n v="32270.884999999998"/>
    <n v="0.01"/>
    <n v="102.84099999999999"/>
    <n v="903"/>
    <n v="157"/>
    <n v="93"/>
    <x v="17"/>
    <s v="none"/>
    <n v="21.951219510000001"/>
    <x v="44"/>
  </r>
  <r>
    <n v="716"/>
    <x v="843"/>
    <s v="05-03-2019 ?? 9:04:30"/>
    <x v="24"/>
    <x v="2"/>
    <x v="2"/>
    <x v="0"/>
    <s v="wet"/>
    <n v="1259.8264246000001"/>
    <s v="O2"/>
    <n v="37.72"/>
    <n v="0.20599999999999999"/>
    <n v="145"/>
    <n v="720.69200000000001"/>
    <x v="2"/>
    <s v="Photo"/>
    <n v="1.10286"/>
    <n v="18.167999999999999"/>
    <n v="15.036"/>
    <n v="20"/>
    <n v="199.47300000000001"/>
    <n v="90"/>
    <n v="495.12200000000001"/>
    <n v="4094.6439999999998"/>
    <n v="4910.6189999999997"/>
    <n v="5.008"/>
    <n v="90.087999999999994"/>
    <n v="29.986999999999998"/>
    <x v="2"/>
    <n v="26.198"/>
    <x v="0"/>
    <x v="2"/>
    <n v="405"/>
    <n v="476.93900000000002"/>
    <n v="108.24299999999999"/>
    <x v="1"/>
    <s v="Etching"/>
    <x v="148"/>
    <n v="1509"/>
    <n v="3654"/>
    <n v="5751"/>
    <m/>
    <n v="71.033000000000001"/>
    <s v="Si"/>
    <n v="50.453000000000003"/>
    <n v="1.0209999999999999"/>
    <x v="1"/>
    <x v="0"/>
    <n v="1.358528E+16"/>
    <n v="1.455821E+17"/>
    <n v="4.768246E+17"/>
    <n v="3.003881E+17"/>
    <n v="5.999984E+17"/>
    <n v="31487.108"/>
    <n v="0.01"/>
    <n v="102.624"/>
    <n v="885"/>
    <n v="154"/>
    <n v="89"/>
    <x v="18"/>
    <s v="none"/>
    <n v="22.51407129"/>
    <x v="44"/>
  </r>
  <r>
    <n v="734"/>
    <x v="844"/>
    <s v="07-03-2019 ?? 9:04:30"/>
    <x v="25"/>
    <x v="25"/>
    <x v="2"/>
    <x v="0"/>
    <s v="dry"/>
    <n v="872.20621228000005"/>
    <s v="O2"/>
    <n v="22.05"/>
    <n v="0.217"/>
    <n v="224"/>
    <n v="713.64"/>
    <x v="2"/>
    <s v="Photo"/>
    <n v="0.97443000000000002"/>
    <n v="16.466999999999999"/>
    <n v="14.944000000000001"/>
    <n v="20.003"/>
    <n v="198.91399999999999"/>
    <n v="90"/>
    <n v="498.91399999999999"/>
    <n v="3978.2730000000001"/>
    <n v="4972.8410000000003"/>
    <n v="4.9710000000000001"/>
    <n v="90.769000000000005"/>
    <n v="29.995000000000001"/>
    <x v="2"/>
    <n v="29.507000000000001"/>
    <x v="0"/>
    <x v="0"/>
    <n v="436"/>
    <n v="555.04899999999998"/>
    <n v="108.042"/>
    <x v="1"/>
    <s v="Etching"/>
    <x v="110"/>
    <n v="1508"/>
    <n v="3656"/>
    <n v="5702"/>
    <m/>
    <n v="71.364000000000004"/>
    <s v="Si"/>
    <n v="51.523000000000003"/>
    <n v="1.038"/>
    <x v="1"/>
    <x v="0"/>
    <n v="8755727000000000"/>
    <n v="8.526622E+16"/>
    <n v="4.279775E+17"/>
    <n v="2.990005E+17"/>
    <n v="5.999995E+17"/>
    <n v="32201.824000000001"/>
    <n v="0.01"/>
    <n v="103.807"/>
    <n v="908"/>
    <n v="156"/>
    <n v="207"/>
    <x v="19"/>
    <s v="[['Center']]"/>
    <n v="27.016885550000001"/>
    <x v="44"/>
  </r>
  <r>
    <n v="751"/>
    <x v="845"/>
    <s v="17-02-2019 ?? 9:04:30"/>
    <x v="26"/>
    <x v="22"/>
    <x v="2"/>
    <x v="0"/>
    <s v="dry"/>
    <n v="871.52592468"/>
    <s v="O2"/>
    <n v="22.2"/>
    <n v="0.217"/>
    <n v="224"/>
    <n v="713.13199999999995"/>
    <x v="2"/>
    <s v="Photo"/>
    <n v="0.97399000000000002"/>
    <n v="17.701000000000001"/>
    <n v="15.055999999999999"/>
    <n v="20.001000000000001"/>
    <n v="205.60400000000001"/>
    <n v="90"/>
    <n v="505.60399999999998"/>
    <n v="4112.0730000000003"/>
    <n v="5140.0919999999996"/>
    <n v="5.1319999999999997"/>
    <n v="94.388999999999996"/>
    <n v="30.001000000000001"/>
    <x v="2"/>
    <n v="48.753"/>
    <x v="0"/>
    <x v="0"/>
    <n v="436"/>
    <n v="546.73599999999999"/>
    <n v="111.05200000000001"/>
    <x v="1"/>
    <s v="Etching"/>
    <x v="82"/>
    <n v="1410"/>
    <n v="3640"/>
    <n v="5690"/>
    <m/>
    <n v="71.313000000000002"/>
    <s v="Si"/>
    <n v="52.23"/>
    <n v="1.056"/>
    <x v="1"/>
    <x v="0"/>
    <n v="1.677202E+16"/>
    <n v="1.425758E+16"/>
    <n v="98061020000000"/>
    <n v="3.006389E+17"/>
    <n v="5.999994E+17"/>
    <n v="32300.762999999999"/>
    <n v="0.01"/>
    <n v="105.575"/>
    <n v="937"/>
    <n v="158"/>
    <n v="120"/>
    <x v="0"/>
    <s v="none"/>
    <n v="19.512195120000001"/>
    <x v="44"/>
  </r>
  <r>
    <n v="768"/>
    <x v="846"/>
    <s v="19-02-2019 ?? 9:04:30"/>
    <x v="27"/>
    <x v="5"/>
    <x v="2"/>
    <x v="0"/>
    <s v="dry"/>
    <n v="872.27699481000002"/>
    <s v="O2"/>
    <n v="22.21"/>
    <n v="0.219"/>
    <n v="226"/>
    <n v="715.24400000000003"/>
    <x v="2"/>
    <s v="Photo"/>
    <n v="0.95206000000000002"/>
    <n v="16.748999999999999"/>
    <n v="14.914"/>
    <n v="19.994"/>
    <n v="200.69399999999999"/>
    <n v="90"/>
    <n v="500.69400000000002"/>
    <n v="4013.88"/>
    <n v="5017.3500000000004"/>
    <n v="5.024"/>
    <n v="91.858999999999995"/>
    <n v="29.992999999999999"/>
    <x v="2"/>
    <n v="29.286999999999999"/>
    <x v="0"/>
    <x v="0"/>
    <n v="436"/>
    <n v="543.67999999999995"/>
    <n v="108.596"/>
    <x v="1"/>
    <s v="Etching"/>
    <x v="115"/>
    <n v="1377"/>
    <n v="3648"/>
    <n v="5724"/>
    <m/>
    <n v="71.524000000000001"/>
    <s v="Si"/>
    <n v="51.415999999999997"/>
    <n v="1.0349999999999999"/>
    <x v="1"/>
    <x v="0"/>
    <n v="1.321531E+16"/>
    <n v="130573200000000"/>
    <n v="3.248877E+17"/>
    <n v="3.008877E+17"/>
    <n v="6.000005E+17"/>
    <n v="32498.960999999999"/>
    <n v="0.01"/>
    <n v="103.541"/>
    <n v="924"/>
    <n v="155"/>
    <n v="138"/>
    <x v="1"/>
    <s v="none"/>
    <n v="14.07129456"/>
    <x v="44"/>
  </r>
  <r>
    <n v="785"/>
    <x v="847"/>
    <s v="20-02-2019 ?? 9:04:30"/>
    <x v="12"/>
    <x v="12"/>
    <x v="2"/>
    <x v="0"/>
    <s v="dry"/>
    <n v="873.47053817999995"/>
    <s v="O2"/>
    <n v="22.26"/>
    <n v="0.22500000000000001"/>
    <n v="232"/>
    <n v="721.72199999999998"/>
    <x v="2"/>
    <s v="Photo"/>
    <n v="1.05555"/>
    <n v="16.11"/>
    <n v="14.962999999999999"/>
    <n v="20.004000000000001"/>
    <n v="198.923"/>
    <n v="89.998999999999995"/>
    <n v="498.923"/>
    <n v="3978.4589999999998"/>
    <n v="4973.0739999999996"/>
    <n v="4.9749999999999996"/>
    <n v="90.090999999999994"/>
    <n v="30"/>
    <x v="2"/>
    <n v="61.368000000000002"/>
    <x v="0"/>
    <x v="1"/>
    <n v="405"/>
    <n v="519.63599999999997"/>
    <n v="107.59099999999999"/>
    <x v="1"/>
    <s v="Etching"/>
    <x v="9"/>
    <n v="1367"/>
    <n v="3645"/>
    <n v="5704"/>
    <m/>
    <n v="72.171999999999997"/>
    <s v="Si"/>
    <n v="51.255000000000003"/>
    <n v="1.0309999999999999"/>
    <x v="1"/>
    <x v="0"/>
    <n v="1.576079E+16"/>
    <n v="1.466133E+17"/>
    <n v="1.623057E+17"/>
    <n v="3.002726E+17"/>
    <n v="6.000004E+17"/>
    <n v="32044.173999999999"/>
    <n v="0.01"/>
    <n v="103.139"/>
    <n v="923"/>
    <n v="155"/>
    <n v="51"/>
    <x v="12"/>
    <s v="none"/>
    <n v="12.945590989999999"/>
    <x v="44"/>
  </r>
  <r>
    <n v="802"/>
    <x v="848"/>
    <s v="22-02-2019 ?? 9:04:30"/>
    <x v="28"/>
    <x v="24"/>
    <x v="2"/>
    <x v="0"/>
    <s v="wet"/>
    <n v="1272.2887791999999"/>
    <s v="H2O"/>
    <n v="44.96"/>
    <n v="0.22500000000000001"/>
    <n v="32"/>
    <n v="712.38199999999995"/>
    <x v="2"/>
    <s v="Photo"/>
    <n v="0.75858999999999999"/>
    <n v="13.568"/>
    <n v="15.093999999999999"/>
    <n v="19.997"/>
    <n v="202.15199999999999"/>
    <n v="90"/>
    <n v="502.15199999999999"/>
    <n v="4043.038"/>
    <n v="5053.7969999999996"/>
    <n v="5.056"/>
    <n v="92.335999999999999"/>
    <n v="30.001000000000001"/>
    <x v="2"/>
    <n v="52.936999999999998"/>
    <x v="0"/>
    <x v="1"/>
    <n v="405"/>
    <n v="503.04"/>
    <n v="110.208"/>
    <x v="1"/>
    <s v="Etching"/>
    <x v="387"/>
    <n v="1436"/>
    <n v="3656"/>
    <n v="5744"/>
    <m/>
    <n v="71.238"/>
    <s v="Si"/>
    <n v="52.284999999999997"/>
    <n v="1.0569999999999999"/>
    <x v="1"/>
    <x v="0"/>
    <n v="1.589284E+16"/>
    <n v="1.295778E+17"/>
    <n v="3.351824E+17"/>
    <n v="2.985649E+17"/>
    <n v="6E+17"/>
    <n v="32423.651000000002"/>
    <n v="0.01"/>
    <n v="105.711"/>
    <n v="860"/>
    <n v="159"/>
    <n v="96"/>
    <x v="13"/>
    <s v="none"/>
    <n v="14.07129456"/>
    <x v="44"/>
  </r>
  <r>
    <n v="819"/>
    <x v="849"/>
    <s v="24-02-2019 ?? 9:04:30"/>
    <x v="29"/>
    <x v="8"/>
    <x v="2"/>
    <x v="0"/>
    <s v="wet"/>
    <n v="1275.5891139"/>
    <s v="H2O"/>
    <n v="45.44"/>
    <n v="0.22600000000000001"/>
    <n v="33"/>
    <n v="722.54600000000005"/>
    <x v="2"/>
    <s v="Photo"/>
    <n v="1.87839"/>
    <n v="18.719000000000001"/>
    <n v="14.999000000000001"/>
    <n v="20"/>
    <n v="196.31"/>
    <n v="90"/>
    <n v="496.31"/>
    <n v="3926.1950000000002"/>
    <n v="4907.7439999999997"/>
    <n v="4.907"/>
    <n v="89.192999999999998"/>
    <n v="30.007000000000001"/>
    <x v="2"/>
    <n v="40.918999999999997"/>
    <x v="0"/>
    <x v="2"/>
    <n v="365"/>
    <n v="479.26100000000002"/>
    <n v="107.893"/>
    <x v="1"/>
    <s v="Etching"/>
    <x v="230"/>
    <n v="1363"/>
    <n v="3664"/>
    <n v="5709"/>
    <m/>
    <n v="72.254999999999995"/>
    <s v="Si"/>
    <n v="51.173999999999999"/>
    <n v="1.0289999999999999"/>
    <x v="1"/>
    <x v="0"/>
    <n v="3237665000000000"/>
    <n v="2411845000000000"/>
    <n v="60393540000000"/>
    <n v="3.017264E+17"/>
    <n v="5.999987E+17"/>
    <n v="32551.161"/>
    <n v="0.01"/>
    <n v="102.93600000000001"/>
    <n v="881"/>
    <n v="154"/>
    <n v="132"/>
    <x v="14"/>
    <s v="none"/>
    <n v="16.135084429999999"/>
    <x v="44"/>
  </r>
  <r>
    <n v="835"/>
    <x v="850"/>
    <s v="26-02-2019 ?? 9:04:30"/>
    <x v="30"/>
    <x v="26"/>
    <x v="2"/>
    <x v="0"/>
    <s v="wet"/>
    <n v="1274.885849"/>
    <s v="H2O"/>
    <n v="44.57"/>
    <n v="0.215"/>
    <n v="22"/>
    <n v="716.82799999999997"/>
    <x v="2"/>
    <s v="Photo"/>
    <n v="1.58344"/>
    <n v="15"/>
    <n v="15.015000000000001"/>
    <n v="20.001000000000001"/>
    <n v="197.73099999999999"/>
    <n v="89.998999999999995"/>
    <n v="497.73099999999999"/>
    <n v="3954.614"/>
    <n v="4943.2669999999998"/>
    <n v="4.9290000000000003"/>
    <n v="91.427000000000007"/>
    <n v="30.001000000000001"/>
    <x v="2"/>
    <n v="24.928999999999998"/>
    <x v="0"/>
    <x v="2"/>
    <n v="365"/>
    <n v="468.53899999999999"/>
    <n v="105.178"/>
    <x v="1"/>
    <s v="Etching"/>
    <x v="106"/>
    <n v="1431"/>
    <n v="3647"/>
    <n v="5711"/>
    <m/>
    <n v="71.683000000000007"/>
    <s v="Si"/>
    <n v="49.646000000000001"/>
    <n v="0.99099999999999999"/>
    <x v="1"/>
    <x v="0"/>
    <n v="1.110514E+16"/>
    <n v="5.589599E+16"/>
    <n v="3.988166E+17"/>
    <n v="2.998609E+17"/>
    <n v="5.999984E+17"/>
    <n v="32178.343000000001"/>
    <n v="0.01"/>
    <n v="99.116"/>
    <n v="899"/>
    <n v="149"/>
    <n v="57"/>
    <x v="15"/>
    <s v="none"/>
    <n v="15.38461538"/>
    <x v="44"/>
  </r>
  <r>
    <n v="852"/>
    <x v="851"/>
    <s v="28-02-2019 ?? 9:04:30"/>
    <x v="31"/>
    <x v="25"/>
    <x v="2"/>
    <x v="0"/>
    <s v="wet"/>
    <n v="1275.1825024"/>
    <s v="H2O"/>
    <n v="45.1"/>
    <n v="0.214"/>
    <n v="21"/>
    <n v="715.49800000000005"/>
    <x v="2"/>
    <s v="Photo"/>
    <n v="0.89644000000000001"/>
    <n v="16.029"/>
    <n v="15.005000000000001"/>
    <n v="19.998000000000001"/>
    <n v="204.429"/>
    <n v="90"/>
    <n v="504.42899999999997"/>
    <n v="4088.587"/>
    <n v="5110.7340000000004"/>
    <n v="5.1139999999999999"/>
    <n v="93.622"/>
    <n v="29.995999999999999"/>
    <x v="2"/>
    <n v="32.524999999999999"/>
    <x v="0"/>
    <x v="2"/>
    <n v="365"/>
    <n v="468.93"/>
    <n v="106.744"/>
    <x v="1"/>
    <s v="Etching"/>
    <x v="112"/>
    <n v="1510"/>
    <n v="3655"/>
    <n v="5726"/>
    <m/>
    <n v="71.55"/>
    <s v="Si"/>
    <n v="50.600999999999999"/>
    <n v="1.0149999999999999"/>
    <x v="1"/>
    <x v="0"/>
    <n v="1.054583E+16"/>
    <n v="9.513525E+16"/>
    <n v="6.272553E+17"/>
    <n v="3.009325E+17"/>
    <n v="6.000003E+17"/>
    <n v="32248.620999999999"/>
    <n v="0.01"/>
    <n v="101.503"/>
    <n v="868"/>
    <n v="152"/>
    <n v="78"/>
    <x v="16"/>
    <s v="none"/>
    <n v="20.262664170000001"/>
    <x v="4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1">
  <r>
    <n v="1"/>
    <x v="0"/>
    <x v="0"/>
    <x v="0"/>
    <x v="0"/>
    <x v="0"/>
    <x v="0"/>
    <x v="0"/>
    <n v="1138.9791588000001"/>
    <x v="0"/>
    <n v="32.799999999999997"/>
    <n v="0.2"/>
    <n v="62"/>
    <n v="699.44299999999998"/>
    <x v="0"/>
    <s v="Photo"/>
    <n v="1.72027"/>
    <n v="13.891"/>
    <n v="15.025"/>
    <n v="20"/>
    <n v="198.792"/>
    <n v="90.001000000000005"/>
    <n v="504.589"/>
    <n v="4082.6219999999998"/>
    <n v="5184.62"/>
    <n v="5.0439999999999996"/>
    <n v="90.894000000000005"/>
    <n v="30.009"/>
    <x v="0"/>
    <x v="0"/>
    <x v="0"/>
    <x v="0"/>
    <n v="365"/>
    <n v="516.65700000000004"/>
    <n v="109.76900000000001"/>
    <x v="0"/>
    <s v="Etching"/>
    <n v="251"/>
    <n v="1606"/>
    <n v="3676"/>
    <n v="5756"/>
    <n v="70.878"/>
    <n v="50.850999999999999"/>
    <n v="1.0469999999999999"/>
    <x v="0"/>
    <s v="Implantation"/>
    <n v="9997373000000000"/>
    <n v="1.346079E+17"/>
    <n v="3.468281E+17"/>
    <n v="3.002593E+17"/>
    <n v="6.000007E+17"/>
    <n v="31574.41"/>
    <n v="0.01"/>
    <n v="102.84699999999999"/>
    <n v="885"/>
    <n v="154"/>
    <n v="96"/>
    <x v="0"/>
    <s v="none"/>
    <n v="95.199999999999989"/>
    <x v="0"/>
    <x v="0"/>
    <x v="0"/>
    <x v="0"/>
    <x v="0"/>
  </r>
  <r>
    <n v="2"/>
    <x v="1"/>
    <x v="0"/>
    <x v="0"/>
    <x v="1"/>
    <x v="0"/>
    <x v="0"/>
    <x v="0"/>
    <n v="1218.1845510999999"/>
    <x v="0"/>
    <n v="31.86"/>
    <n v="0.19400000000000001"/>
    <n v="137"/>
    <n v="696.79200000000003"/>
    <x v="0"/>
    <s v="Photo"/>
    <n v="0.96160999999999996"/>
    <n v="14.722"/>
    <n v="15.058999999999999"/>
    <n v="19.995000000000001"/>
    <n v="198.74700000000001"/>
    <n v="89.998000000000005"/>
    <n v="492.19600000000003"/>
    <n v="3960.739"/>
    <n v="5065.1970000000001"/>
    <n v="5.0579999999999998"/>
    <n v="92.334000000000003"/>
    <n v="29.997"/>
    <x v="1"/>
    <x v="1"/>
    <x v="0"/>
    <x v="0"/>
    <n v="405"/>
    <n v="501.89400000000001"/>
    <n v="107.102"/>
    <x v="1"/>
    <s v="Etching"/>
    <n v="317"/>
    <n v="1574"/>
    <n v="3657"/>
    <n v="5680"/>
    <n v="69.561000000000007"/>
    <n v="52.283000000000001"/>
    <n v="1.0509999999999999"/>
    <x v="1"/>
    <s v="Implantation"/>
    <n v="9705928000000000"/>
    <n v="1.389326E+17"/>
    <n v="3.838008E+17"/>
    <n v="3.017903E+17"/>
    <n v="6.000012E+17"/>
    <n v="31580.213"/>
    <n v="0.01"/>
    <n v="104.32299999999999"/>
    <n v="919"/>
    <n v="154"/>
    <n v="102"/>
    <x v="0"/>
    <s v="none"/>
    <n v="94.899999999999991"/>
    <x v="1"/>
    <x v="0"/>
    <x v="1"/>
    <x v="1"/>
    <x v="1"/>
  </r>
  <r>
    <n v="3"/>
    <x v="2"/>
    <x v="0"/>
    <x v="0"/>
    <x v="2"/>
    <x v="0"/>
    <x v="0"/>
    <x v="0"/>
    <n v="1062.4678080000001"/>
    <x v="1"/>
    <n v="39.51"/>
    <n v="0.217"/>
    <n v="128"/>
    <n v="705.471"/>
    <x v="0"/>
    <s v="Photo"/>
    <n v="1.48912"/>
    <n v="19.204999999999998"/>
    <n v="14.964"/>
    <n v="19.997"/>
    <n v="202.13900000000001"/>
    <n v="90"/>
    <n v="499.88600000000002"/>
    <n v="3981.6909999999998"/>
    <n v="4873.4170000000004"/>
    <n v="5.1509999999999998"/>
    <n v="91.867999999999995"/>
    <n v="30.004999999999999"/>
    <x v="2"/>
    <x v="2"/>
    <x v="0"/>
    <x v="1"/>
    <n v="436"/>
    <n v="506.75"/>
    <n v="110.471"/>
    <x v="2"/>
    <s v="Etching"/>
    <n v="411"/>
    <n v="1321"/>
    <n v="3644"/>
    <n v="5715"/>
    <n v="70.968000000000004"/>
    <n v="51.61"/>
    <n v="1.0169999999999999"/>
    <x v="2"/>
    <s v="Implantation"/>
    <n v="1.761358E+16"/>
    <n v="8.782248E+16"/>
    <n v="6.014497E+17"/>
    <n v="2.994231E+17"/>
    <n v="6.000002E+17"/>
    <n v="32162.414000000001"/>
    <n v="0.01"/>
    <n v="100.605"/>
    <n v="916"/>
    <n v="155"/>
    <n v="95"/>
    <x v="0"/>
    <s v="none"/>
    <n v="95.25"/>
    <x v="2"/>
    <x v="0"/>
    <x v="2"/>
    <x v="2"/>
    <x v="2"/>
  </r>
  <r>
    <n v="4"/>
    <x v="3"/>
    <x v="0"/>
    <x v="0"/>
    <x v="3"/>
    <x v="0"/>
    <x v="0"/>
    <x v="0"/>
    <n v="1114.7047728"/>
    <x v="1"/>
    <n v="32.880000000000003"/>
    <n v="0.20100000000000001"/>
    <n v="90"/>
    <n v="710.77200000000005"/>
    <x v="1"/>
    <s v="Photo"/>
    <n v="0.94867999999999997"/>
    <n v="16.367999999999999"/>
    <n v="14.944000000000001"/>
    <n v="19.998000000000001"/>
    <n v="199.649"/>
    <n v="90.001000000000005"/>
    <n v="505.24900000000002"/>
    <n v="3922.1909999999998"/>
    <n v="5131.9719999999998"/>
    <n v="5.069"/>
    <n v="91.881"/>
    <n v="29.997"/>
    <x v="0"/>
    <x v="3"/>
    <x v="0"/>
    <x v="1"/>
    <n v="436"/>
    <n v="537.60299999999995"/>
    <n v="107.072"/>
    <x v="2"/>
    <s v="Etching"/>
    <n v="256"/>
    <n v="1628"/>
    <n v="3628"/>
    <n v="5737"/>
    <n v="70.146000000000001"/>
    <n v="51.286000000000001"/>
    <n v="1.0269999999999999"/>
    <x v="2"/>
    <s v="Implantation"/>
    <n v="1.148303E+16"/>
    <n v="9.776566E+16"/>
    <n v="6.646884E+16"/>
    <n v="2.991354E+17"/>
    <n v="6.000003E+17"/>
    <n v="32874.925000000003"/>
    <n v="0.01"/>
    <n v="101.739"/>
    <n v="911"/>
    <n v="156"/>
    <n v="117"/>
    <x v="0"/>
    <s v="none"/>
    <n v="94.15"/>
    <x v="3"/>
    <x v="1"/>
    <x v="3"/>
    <x v="3"/>
    <x v="2"/>
  </r>
  <r>
    <n v="5"/>
    <x v="4"/>
    <x v="0"/>
    <x v="0"/>
    <x v="4"/>
    <x v="0"/>
    <x v="0"/>
    <x v="0"/>
    <n v="989.41194618999998"/>
    <x v="0"/>
    <n v="38.11"/>
    <n v="0.20399999999999999"/>
    <n v="98"/>
    <n v="716.97500000000002"/>
    <x v="1"/>
    <s v="Photo"/>
    <n v="0.83591000000000004"/>
    <n v="13.926"/>
    <n v="14.933"/>
    <n v="20.001999999999999"/>
    <n v="204.54400000000001"/>
    <n v="90.001000000000005"/>
    <n v="501.089"/>
    <n v="4124.0990000000002"/>
    <n v="5108.3549999999996"/>
    <n v="5.0549999999999997"/>
    <n v="91.212000000000003"/>
    <n v="30.001000000000001"/>
    <x v="1"/>
    <x v="4"/>
    <x v="0"/>
    <x v="1"/>
    <n v="436"/>
    <n v="560.57399999999996"/>
    <n v="108.07299999999999"/>
    <x v="1"/>
    <s v="Etching"/>
    <n v="419"/>
    <n v="1598"/>
    <n v="3667"/>
    <n v="5720"/>
    <n v="71.174000000000007"/>
    <n v="51.996000000000002"/>
    <n v="1.05"/>
    <x v="1"/>
    <s v="Implantation"/>
    <n v="9769204000000000"/>
    <n v="1.222219E+17"/>
    <n v="2.49609E+17"/>
    <n v="3.005576E+17"/>
    <n v="6.000013E+17"/>
    <n v="30985.928"/>
    <n v="0.01"/>
    <n v="106.422"/>
    <n v="872"/>
    <n v="155"/>
    <n v="143"/>
    <x v="0"/>
    <s v="none"/>
    <n v="92.85"/>
    <x v="4"/>
    <x v="1"/>
    <x v="4"/>
    <x v="1"/>
    <x v="1"/>
  </r>
  <r>
    <n v="6"/>
    <x v="5"/>
    <x v="0"/>
    <x v="0"/>
    <x v="5"/>
    <x v="0"/>
    <x v="0"/>
    <x v="1"/>
    <n v="979.10970258999998"/>
    <x v="0"/>
    <n v="39.93"/>
    <n v="0.20399999999999999"/>
    <n v="132"/>
    <n v="698.72500000000002"/>
    <x v="1"/>
    <s v="Photo"/>
    <n v="1.3694299999999999"/>
    <n v="11.919"/>
    <n v="15.132"/>
    <n v="20.007000000000001"/>
    <n v="201.96199999999999"/>
    <n v="90"/>
    <n v="500.74799999999999"/>
    <n v="4001.3609999999999"/>
    <n v="5030.9120000000003"/>
    <n v="5.008"/>
    <n v="91.85"/>
    <n v="29.998999999999999"/>
    <x v="2"/>
    <x v="5"/>
    <x v="0"/>
    <x v="0"/>
    <n v="405"/>
    <n v="500.892"/>
    <n v="106.95099999999999"/>
    <x v="0"/>
    <s v="Etching"/>
    <n v="359"/>
    <n v="1323"/>
    <n v="3644"/>
    <n v="5707"/>
    <n v="71.709000000000003"/>
    <n v="51.930999999999997"/>
    <n v="1.012"/>
    <x v="0"/>
    <s v="Implantation"/>
    <n v="1.175344E+16"/>
    <n v="9.343259E+16"/>
    <n v="4.461135E+17"/>
    <n v="3.003439E+17"/>
    <n v="5.999986E+17"/>
    <n v="31997.242999999999"/>
    <n v="0.01"/>
    <n v="103.46599999999999"/>
    <n v="924"/>
    <n v="149"/>
    <n v="49"/>
    <x v="0"/>
    <s v="none"/>
    <n v="97.55"/>
    <x v="5"/>
    <x v="1"/>
    <x v="5"/>
    <x v="4"/>
    <x v="0"/>
  </r>
  <r>
    <n v="7"/>
    <x v="6"/>
    <x v="0"/>
    <x v="0"/>
    <x v="6"/>
    <x v="0"/>
    <x v="0"/>
    <x v="1"/>
    <n v="1136.1149536"/>
    <x v="1"/>
    <n v="35.630000000000003"/>
    <n v="0.2"/>
    <n v="74"/>
    <n v="709.70299999999997"/>
    <x v="2"/>
    <s v="Photo"/>
    <n v="1.9263300000000001"/>
    <n v="16.358000000000001"/>
    <n v="15.083"/>
    <n v="19.997"/>
    <n v="205.548"/>
    <n v="90.001000000000005"/>
    <n v="505.27"/>
    <n v="4054.5340000000001"/>
    <n v="4965.192"/>
    <n v="5.1920000000000002"/>
    <n v="92.192999999999998"/>
    <n v="30.003"/>
    <x v="1"/>
    <x v="6"/>
    <x v="0"/>
    <x v="1"/>
    <n v="436"/>
    <n v="516.947"/>
    <n v="108.505"/>
    <x v="1"/>
    <s v="Etching"/>
    <n v="151"/>
    <n v="1389"/>
    <n v="3679"/>
    <n v="5700"/>
    <n v="71.353999999999999"/>
    <n v="51.445999999999998"/>
    <n v="1.034"/>
    <x v="1"/>
    <s v="Implantation"/>
    <n v="1.446468E+16"/>
    <n v="8.035204E+16"/>
    <n v="3.242831E+17"/>
    <n v="2.999513E+17"/>
    <n v="5.999998E+17"/>
    <n v="31464.087"/>
    <n v="0.01"/>
    <n v="100.054"/>
    <n v="882"/>
    <n v="154"/>
    <n v="97"/>
    <x v="0"/>
    <s v="none"/>
    <n v="95.15"/>
    <x v="6"/>
    <x v="2"/>
    <x v="6"/>
    <x v="1"/>
    <x v="1"/>
  </r>
  <r>
    <n v="8"/>
    <x v="7"/>
    <x v="0"/>
    <x v="0"/>
    <x v="7"/>
    <x v="0"/>
    <x v="0"/>
    <x v="0"/>
    <n v="1096.2418485999999"/>
    <x v="0"/>
    <n v="28.6"/>
    <n v="0.19900000000000001"/>
    <n v="291"/>
    <n v="696.43799999999999"/>
    <x v="2"/>
    <s v="Photo"/>
    <n v="1.4184600000000001"/>
    <n v="12.465"/>
    <n v="14.91"/>
    <n v="19.998000000000001"/>
    <n v="202.55799999999999"/>
    <n v="89.998999999999995"/>
    <n v="501.96699999999998"/>
    <n v="3957.0859999999998"/>
    <n v="5075.2650000000003"/>
    <n v="4.9649999999999999"/>
    <n v="92.358999999999995"/>
    <n v="30.01"/>
    <x v="2"/>
    <x v="7"/>
    <x v="0"/>
    <x v="2"/>
    <n v="436"/>
    <n v="492.09500000000003"/>
    <n v="106.18300000000001"/>
    <x v="2"/>
    <s v="Etching"/>
    <n v="316"/>
    <n v="1521"/>
    <n v="3653"/>
    <n v="5737"/>
    <n v="70.760999999999996"/>
    <n v="51.052999999999997"/>
    <n v="1.022"/>
    <x v="2"/>
    <s v="Implantation"/>
    <n v="1.292303E+16"/>
    <n v="9.883959E+16"/>
    <n v="2.291419E+17"/>
    <n v="3.015216E+17"/>
    <n v="6.000005E+17"/>
    <n v="31776.156999999999"/>
    <n v="0.01"/>
    <n v="104.328"/>
    <n v="885"/>
    <n v="153"/>
    <n v="92"/>
    <x v="0"/>
    <s v="none"/>
    <n v="95.399999999999991"/>
    <x v="7"/>
    <x v="2"/>
    <x v="7"/>
    <x v="2"/>
    <x v="2"/>
  </r>
  <r>
    <n v="9"/>
    <x v="8"/>
    <x v="0"/>
    <x v="0"/>
    <x v="8"/>
    <x v="1"/>
    <x v="0"/>
    <x v="0"/>
    <n v="1042.2439924"/>
    <x v="1"/>
    <n v="34.58"/>
    <n v="0.20300000000000001"/>
    <n v="61"/>
    <n v="712.97699999999998"/>
    <x v="0"/>
    <s v="Photo"/>
    <n v="0.67979000000000001"/>
    <n v="13.462999999999999"/>
    <n v="15.016"/>
    <n v="19.998000000000001"/>
    <n v="202.29400000000001"/>
    <n v="90"/>
    <n v="498.37"/>
    <n v="4087.9569999999999"/>
    <n v="5099.9040000000005"/>
    <n v="5.0869999999999997"/>
    <n v="92.549000000000007"/>
    <n v="29.997"/>
    <x v="0"/>
    <x v="8"/>
    <x v="0"/>
    <x v="0"/>
    <n v="405"/>
    <n v="506.18200000000002"/>
    <n v="108.96"/>
    <x v="2"/>
    <s v="Etching"/>
    <n v="294"/>
    <n v="1425"/>
    <n v="3654"/>
    <n v="5717"/>
    <n v="71.715999999999994"/>
    <n v="51.209000000000003"/>
    <n v="1.0389999999999999"/>
    <x v="2"/>
    <s v="Implantation"/>
    <n v="1.713315E+16"/>
    <n v="1.369364E+17"/>
    <n v="1.27114E+18"/>
    <n v="2.996128E+17"/>
    <n v="5.999996E+17"/>
    <n v="31692.406999999999"/>
    <n v="0.01"/>
    <n v="104.575"/>
    <n v="906"/>
    <n v="156"/>
    <n v="86"/>
    <x v="0"/>
    <s v="none"/>
    <n v="95.7"/>
    <x v="8"/>
    <x v="3"/>
    <x v="0"/>
    <x v="3"/>
    <x v="2"/>
  </r>
  <r>
    <n v="10"/>
    <x v="9"/>
    <x v="0"/>
    <x v="0"/>
    <x v="9"/>
    <x v="1"/>
    <x v="0"/>
    <x v="0"/>
    <n v="1104.8362847000001"/>
    <x v="0"/>
    <n v="34.950000000000003"/>
    <n v="0.20399999999999999"/>
    <n v="117"/>
    <n v="725.87300000000005"/>
    <x v="0"/>
    <s v="Photo"/>
    <n v="0.73421999999999998"/>
    <n v="11.535"/>
    <n v="15.198"/>
    <n v="20.001999999999999"/>
    <n v="200.821"/>
    <n v="90.001999999999995"/>
    <n v="499.08199999999999"/>
    <n v="4025.4839999999999"/>
    <n v="5049.8639999999996"/>
    <n v="4.923"/>
    <n v="91.49"/>
    <n v="29.998999999999999"/>
    <x v="1"/>
    <x v="9"/>
    <x v="0"/>
    <x v="0"/>
    <n v="405"/>
    <n v="499.553"/>
    <n v="109.605"/>
    <x v="1"/>
    <s v="Etching"/>
    <n v="466"/>
    <n v="1603"/>
    <n v="3643"/>
    <n v="5703"/>
    <n v="69.947999999999993"/>
    <n v="50.944000000000003"/>
    <n v="1.024"/>
    <x v="1"/>
    <s v="Implantation"/>
    <n v="8354681000000000"/>
    <n v="2.650113E+16"/>
    <n v="4.66949E+17"/>
    <n v="3.010596E+17"/>
    <n v="5.999989E+17"/>
    <n v="32927.629000000001"/>
    <n v="0.01"/>
    <n v="106.633"/>
    <n v="898"/>
    <n v="158"/>
    <n v="102"/>
    <x v="0"/>
    <s v="none"/>
    <n v="94.899999999999991"/>
    <x v="9"/>
    <x v="3"/>
    <x v="1"/>
    <x v="1"/>
    <x v="1"/>
  </r>
  <r>
    <n v="11"/>
    <x v="10"/>
    <x v="0"/>
    <x v="0"/>
    <x v="10"/>
    <x v="1"/>
    <x v="0"/>
    <x v="0"/>
    <n v="1077.751749"/>
    <x v="1"/>
    <n v="32.590000000000003"/>
    <n v="0.189"/>
    <n v="87"/>
    <n v="689.04899999999998"/>
    <x v="0"/>
    <s v="Photo"/>
    <n v="1.0960700000000001"/>
    <n v="18.638000000000002"/>
    <n v="15.012"/>
    <n v="20.001000000000001"/>
    <n v="201.92400000000001"/>
    <n v="90.001999999999995"/>
    <n v="500.25700000000001"/>
    <n v="4036.8760000000002"/>
    <n v="5087.2979999999998"/>
    <n v="4.9749999999999996"/>
    <n v="92.317999999999998"/>
    <n v="29.988"/>
    <x v="2"/>
    <x v="10"/>
    <x v="0"/>
    <x v="2"/>
    <n v="405"/>
    <n v="525.22"/>
    <n v="107.54300000000001"/>
    <x v="0"/>
    <s v="Etching"/>
    <n v="223"/>
    <n v="1393"/>
    <n v="3667"/>
    <n v="5688"/>
    <n v="70.61"/>
    <n v="51.472999999999999"/>
    <n v="1.048"/>
    <x v="0"/>
    <s v="Implantation"/>
    <n v="1.736793E+16"/>
    <n v="2.39343E+16"/>
    <n v="9.600094E+17"/>
    <n v="2.989463E+17"/>
    <n v="6.000002E+17"/>
    <n v="31691.366000000002"/>
    <n v="0.01"/>
    <n v="105.291"/>
    <n v="891"/>
    <n v="156"/>
    <n v="72"/>
    <x v="0"/>
    <s v="none"/>
    <n v="96.399999999999991"/>
    <x v="10"/>
    <x v="3"/>
    <x v="2"/>
    <x v="4"/>
    <x v="0"/>
  </r>
  <r>
    <n v="12"/>
    <x v="11"/>
    <x v="0"/>
    <x v="0"/>
    <x v="11"/>
    <x v="1"/>
    <x v="0"/>
    <x v="0"/>
    <n v="1113.7120291000001"/>
    <x v="0"/>
    <n v="38.020000000000003"/>
    <n v="0.218"/>
    <n v="80"/>
    <n v="708.73800000000006"/>
    <x v="1"/>
    <s v="Photo"/>
    <n v="2.19916"/>
    <n v="12.013"/>
    <n v="14.981"/>
    <n v="20.001000000000001"/>
    <n v="200.52099999999999"/>
    <n v="90.001000000000005"/>
    <n v="501.49900000000002"/>
    <n v="4014.0709999999999"/>
    <n v="4947.4369999999999"/>
    <n v="5.024"/>
    <n v="93.668999999999997"/>
    <n v="30.001000000000001"/>
    <x v="0"/>
    <x v="11"/>
    <x v="0"/>
    <x v="2"/>
    <n v="436"/>
    <n v="488.63600000000002"/>
    <n v="111.101"/>
    <x v="0"/>
    <s v="Etching"/>
    <n v="562"/>
    <n v="1377"/>
    <n v="3664"/>
    <n v="5730"/>
    <n v="71.066999999999993"/>
    <n v="51.128999999999998"/>
    <n v="1.0429999999999999"/>
    <x v="0"/>
    <s v="Implantation"/>
    <n v="1.371259E+16"/>
    <n v="8.908177E+16"/>
    <n v="7.436403E+17"/>
    <n v="3.003316E+17"/>
    <n v="5.999984E+17"/>
    <n v="31201.151000000002"/>
    <n v="0.01"/>
    <n v="105.485"/>
    <n v="906"/>
    <n v="153"/>
    <n v="215"/>
    <x v="0"/>
    <s v="[['Loc']]"/>
    <n v="89.25"/>
    <x v="11"/>
    <x v="4"/>
    <x v="3"/>
    <x v="0"/>
    <x v="0"/>
  </r>
  <r>
    <n v="13"/>
    <x v="12"/>
    <x v="0"/>
    <x v="0"/>
    <x v="12"/>
    <x v="1"/>
    <x v="0"/>
    <x v="0"/>
    <n v="1193.9659896999999"/>
    <x v="1"/>
    <n v="33.81"/>
    <n v="0.20200000000000001"/>
    <n v="149"/>
    <n v="716.11800000000005"/>
    <x v="1"/>
    <s v="Photo"/>
    <n v="0.62819000000000003"/>
    <n v="15.182"/>
    <n v="15.034000000000001"/>
    <n v="19.994"/>
    <n v="199.03399999999999"/>
    <n v="90"/>
    <n v="501.61"/>
    <n v="3985.6860000000001"/>
    <n v="5137.6469999999999"/>
    <n v="5.0129999999999999"/>
    <n v="91.66"/>
    <n v="30"/>
    <x v="1"/>
    <x v="12"/>
    <x v="0"/>
    <x v="0"/>
    <n v="436"/>
    <n v="478.44400000000002"/>
    <n v="107.19"/>
    <x v="1"/>
    <s v="Etching"/>
    <n v="416"/>
    <n v="1597"/>
    <n v="3655"/>
    <n v="5728"/>
    <n v="69.933999999999997"/>
    <n v="51.098999999999997"/>
    <n v="1.0229999999999999"/>
    <x v="1"/>
    <s v="Implantation"/>
    <n v="1.376035E+16"/>
    <n v="1.218307E+17"/>
    <n v="7.799705E+17"/>
    <n v="3.025238E+17"/>
    <n v="6.000021E+17"/>
    <n v="31655.39"/>
    <n v="0.01"/>
    <n v="104.646"/>
    <n v="898"/>
    <n v="151"/>
    <n v="89"/>
    <x v="0"/>
    <s v="none"/>
    <n v="95.55"/>
    <x v="12"/>
    <x v="4"/>
    <x v="4"/>
    <x v="1"/>
    <x v="1"/>
  </r>
  <r>
    <n v="14"/>
    <x v="13"/>
    <x v="0"/>
    <x v="0"/>
    <x v="13"/>
    <x v="1"/>
    <x v="0"/>
    <x v="0"/>
    <n v="1098.1779675"/>
    <x v="1"/>
    <n v="29.05"/>
    <n v="0.216"/>
    <n v="149"/>
    <n v="703.59500000000003"/>
    <x v="1"/>
    <s v="Photo"/>
    <n v="1.0132699999999999"/>
    <n v="18.210999999999999"/>
    <n v="15.006"/>
    <n v="20.001000000000001"/>
    <n v="197.70699999999999"/>
    <n v="90"/>
    <n v="503.15800000000002"/>
    <n v="4047.5410000000002"/>
    <n v="4947.6360000000004"/>
    <n v="5.0279999999999996"/>
    <n v="94.355000000000004"/>
    <n v="29.997"/>
    <x v="2"/>
    <x v="13"/>
    <x v="0"/>
    <x v="2"/>
    <n v="365"/>
    <n v="516.803"/>
    <n v="110.24"/>
    <x v="2"/>
    <s v="Etching"/>
    <n v="365"/>
    <n v="1484"/>
    <n v="3674"/>
    <n v="5733"/>
    <n v="72.593000000000004"/>
    <n v="50.252000000000002"/>
    <n v="1.024"/>
    <x v="2"/>
    <s v="Implantation"/>
    <n v="1.261232E+16"/>
    <n v="1.114255E+17"/>
    <n v="6.0035E+17"/>
    <n v="3.029654E+17"/>
    <n v="6.000011E+17"/>
    <n v="30953.888999999999"/>
    <n v="0.01"/>
    <n v="104.291"/>
    <n v="897"/>
    <n v="152"/>
    <n v="104"/>
    <x v="0"/>
    <s v="none"/>
    <n v="94.8"/>
    <x v="13"/>
    <x v="4"/>
    <x v="5"/>
    <x v="2"/>
    <x v="2"/>
  </r>
  <r>
    <n v="15"/>
    <x v="14"/>
    <x v="0"/>
    <x v="0"/>
    <x v="14"/>
    <x v="1"/>
    <x v="0"/>
    <x v="0"/>
    <n v="1013.7034861"/>
    <x v="1"/>
    <n v="49.91"/>
    <n v="0.20899999999999999"/>
    <n v="101"/>
    <n v="721.10500000000002"/>
    <x v="2"/>
    <s v="Photo"/>
    <n v="0.82106999999999997"/>
    <n v="15.836"/>
    <n v="14.925000000000001"/>
    <n v="19.992999999999999"/>
    <n v="194.126"/>
    <n v="90"/>
    <n v="501.08499999999998"/>
    <n v="3955.393"/>
    <n v="4983.6970000000001"/>
    <n v="5.032"/>
    <n v="92.48"/>
    <n v="30.003"/>
    <x v="0"/>
    <x v="14"/>
    <x v="0"/>
    <x v="0"/>
    <n v="405"/>
    <n v="529.18200000000002"/>
    <n v="109.976"/>
    <x v="2"/>
    <s v="Etching"/>
    <n v="556"/>
    <n v="1619"/>
    <n v="3633"/>
    <n v="5744"/>
    <n v="71.754000000000005"/>
    <n v="52.645000000000003"/>
    <n v="1.038"/>
    <x v="2"/>
    <s v="Implantation"/>
    <n v="7253277000000000"/>
    <n v="9.582958E+16"/>
    <n v="2.286922E+17"/>
    <n v="3.009416E+17"/>
    <n v="5.999996E+17"/>
    <n v="31211.391"/>
    <n v="0.01"/>
    <n v="102.58499999999999"/>
    <n v="899"/>
    <n v="151"/>
    <n v="116"/>
    <x v="0"/>
    <s v="none"/>
    <n v="94.199999999999989"/>
    <x v="14"/>
    <x v="5"/>
    <x v="8"/>
    <x v="3"/>
    <x v="2"/>
  </r>
  <r>
    <n v="16"/>
    <x v="15"/>
    <x v="0"/>
    <x v="0"/>
    <x v="15"/>
    <x v="1"/>
    <x v="0"/>
    <x v="1"/>
    <n v="1102.4255833"/>
    <x v="1"/>
    <n v="32.47"/>
    <n v="0.20300000000000001"/>
    <n v="112"/>
    <n v="703.68600000000004"/>
    <x v="2"/>
    <s v="Photo"/>
    <n v="2.17388"/>
    <n v="15.930999999999999"/>
    <n v="15.1"/>
    <n v="20.004000000000001"/>
    <n v="199.703"/>
    <n v="90"/>
    <n v="503.226"/>
    <n v="4062.8040000000001"/>
    <n v="4931.4179999999997"/>
    <n v="5.0529999999999999"/>
    <n v="94.036000000000001"/>
    <n v="30.003"/>
    <x v="1"/>
    <x v="15"/>
    <x v="0"/>
    <x v="0"/>
    <n v="405"/>
    <n v="472.68700000000001"/>
    <n v="110.358"/>
    <x v="1"/>
    <s v="Etching"/>
    <n v="447"/>
    <n v="1490"/>
    <n v="3664"/>
    <n v="5732"/>
    <n v="71.441000000000003"/>
    <n v="51.015000000000001"/>
    <n v="1.0269999999999999"/>
    <x v="1"/>
    <s v="Implantation"/>
    <n v="9515444000000000"/>
    <n v="4.841094E+16"/>
    <n v="9.963945E+17"/>
    <n v="2.992162E+17"/>
    <n v="5.999984E+17"/>
    <n v="31603.462"/>
    <n v="0.01"/>
    <n v="106.00700000000001"/>
    <n v="910"/>
    <n v="156"/>
    <n v="124"/>
    <x v="0"/>
    <s v="none"/>
    <n v="93.8"/>
    <x v="15"/>
    <x v="5"/>
    <x v="6"/>
    <x v="1"/>
    <x v="1"/>
  </r>
  <r>
    <n v="17"/>
    <x v="16"/>
    <x v="0"/>
    <x v="0"/>
    <x v="16"/>
    <x v="1"/>
    <x v="0"/>
    <x v="0"/>
    <n v="1100.6468746999999"/>
    <x v="1"/>
    <n v="32.82"/>
    <n v="0.20499999999999999"/>
    <n v="101"/>
    <n v="702.40300000000002"/>
    <x v="2"/>
    <s v="Photo"/>
    <n v="1.9187099999999999"/>
    <n v="13.723000000000001"/>
    <n v="14.879"/>
    <n v="19.998000000000001"/>
    <n v="198.57499999999999"/>
    <n v="90"/>
    <n v="499.06"/>
    <n v="4071.6329999999998"/>
    <n v="5053.2740000000003"/>
    <n v="5.1020000000000003"/>
    <n v="93.317999999999998"/>
    <n v="29.995999999999999"/>
    <x v="2"/>
    <x v="16"/>
    <x v="0"/>
    <x v="1"/>
    <n v="365"/>
    <n v="561.77700000000004"/>
    <n v="107.42"/>
    <x v="0"/>
    <s v="Etching"/>
    <n v="248"/>
    <n v="1576"/>
    <n v="3662"/>
    <n v="5700"/>
    <n v="71.162999999999997"/>
    <n v="50.546999999999997"/>
    <n v="1.0089999999999999"/>
    <x v="0"/>
    <s v="Implantation"/>
    <n v="1.288988E+16"/>
    <n v="5.537654E+16"/>
    <n v="5.802794E+17"/>
    <n v="2.99731E+17"/>
    <n v="5.999975E+17"/>
    <n v="31197.907999999999"/>
    <n v="0.01"/>
    <n v="103.45399999999999"/>
    <n v="910"/>
    <n v="155"/>
    <n v="71"/>
    <x v="0"/>
    <s v="none"/>
    <n v="96.45"/>
    <x v="16"/>
    <x v="5"/>
    <x v="7"/>
    <x v="4"/>
    <x v="0"/>
  </r>
  <r>
    <n v="18"/>
    <x v="17"/>
    <x v="0"/>
    <x v="0"/>
    <x v="17"/>
    <x v="2"/>
    <x v="0"/>
    <x v="0"/>
    <n v="996.16264083999999"/>
    <x v="0"/>
    <n v="36.659999999999997"/>
    <n v="0.19400000000000001"/>
    <n v="148"/>
    <n v="707.17499999999995"/>
    <x v="0"/>
    <s v="Photo"/>
    <n v="1.7057199999999999"/>
    <n v="13.933999999999999"/>
    <n v="14.898999999999999"/>
    <n v="20.001000000000001"/>
    <n v="198.429"/>
    <n v="90"/>
    <n v="501.25200000000001"/>
    <n v="3985.6770000000001"/>
    <n v="4979.4380000000001"/>
    <n v="4.9249999999999998"/>
    <n v="90.194999999999993"/>
    <n v="30.007000000000001"/>
    <x v="0"/>
    <x v="17"/>
    <x v="0"/>
    <x v="1"/>
    <n v="365"/>
    <n v="523.65800000000002"/>
    <n v="108.685"/>
    <x v="0"/>
    <s v="Etching"/>
    <n v="417"/>
    <n v="1607"/>
    <n v="3633"/>
    <n v="5704"/>
    <n v="70.344999999999999"/>
    <n v="50.843000000000004"/>
    <n v="1.0149999999999999"/>
    <x v="0"/>
    <s v="Implantation"/>
    <n v="8412184000000000"/>
    <n v="1.656621E+17"/>
    <n v="9.850025E+17"/>
    <n v="3.00217E+17"/>
    <n v="5.999992E+17"/>
    <n v="31359.595000000001"/>
    <n v="0.01"/>
    <n v="103.04600000000001"/>
    <n v="894"/>
    <n v="156"/>
    <n v="83"/>
    <x v="0"/>
    <s v="none"/>
    <n v="95.850000000000009"/>
    <x v="17"/>
    <x v="6"/>
    <x v="0"/>
    <x v="0"/>
    <x v="0"/>
  </r>
  <r>
    <n v="19"/>
    <x v="18"/>
    <x v="0"/>
    <x v="0"/>
    <x v="18"/>
    <x v="2"/>
    <x v="0"/>
    <x v="1"/>
    <n v="1017.2931115"/>
    <x v="0"/>
    <n v="35.44"/>
    <n v="0.20300000000000001"/>
    <n v="157"/>
    <n v="719.64"/>
    <x v="0"/>
    <s v="Photo"/>
    <n v="1.9114899999999999"/>
    <n v="13.286"/>
    <n v="15.074"/>
    <n v="19.991"/>
    <n v="202.80099999999999"/>
    <n v="90.001000000000005"/>
    <n v="499.64400000000001"/>
    <n v="3978.7240000000002"/>
    <n v="4940.7860000000001"/>
    <n v="5.0519999999999996"/>
    <n v="91.503"/>
    <n v="30.007999999999999"/>
    <x v="1"/>
    <x v="18"/>
    <x v="0"/>
    <x v="0"/>
    <n v="365"/>
    <n v="514.51900000000001"/>
    <n v="106.42400000000001"/>
    <x v="1"/>
    <s v="Etching"/>
    <n v="227"/>
    <n v="1418"/>
    <n v="3668"/>
    <n v="5701"/>
    <n v="69.831999999999994"/>
    <n v="51.609000000000002"/>
    <n v="1.0109999999999999"/>
    <x v="1"/>
    <s v="Implantation"/>
    <n v="1.30369E+16"/>
    <n v="1.003419E+17"/>
    <n v="7.400214E+17"/>
    <n v="3.016296E+17"/>
    <n v="5.999994E+17"/>
    <n v="32409.504000000001"/>
    <n v="0.01"/>
    <n v="106.244"/>
    <n v="899"/>
    <n v="154"/>
    <n v="95"/>
    <x v="0"/>
    <s v="none"/>
    <n v="95.25"/>
    <x v="18"/>
    <x v="6"/>
    <x v="1"/>
    <x v="1"/>
    <x v="1"/>
  </r>
  <r>
    <n v="20"/>
    <x v="19"/>
    <x v="0"/>
    <x v="0"/>
    <x v="19"/>
    <x v="2"/>
    <x v="0"/>
    <x v="0"/>
    <n v="1037.4383760999999"/>
    <x v="1"/>
    <n v="36.74"/>
    <n v="0.20499999999999999"/>
    <n v="147"/>
    <n v="709.83799999999997"/>
    <x v="0"/>
    <s v="Photo"/>
    <n v="2.1087600000000002"/>
    <n v="15.243"/>
    <n v="14.939"/>
    <n v="20.001999999999999"/>
    <n v="202.16800000000001"/>
    <n v="90.001000000000005"/>
    <n v="500.85"/>
    <n v="4056.0140000000001"/>
    <n v="4959.0749999999998"/>
    <n v="5.0629999999999997"/>
    <n v="90.706000000000003"/>
    <n v="30.012"/>
    <x v="2"/>
    <x v="19"/>
    <x v="0"/>
    <x v="0"/>
    <n v="436"/>
    <n v="534.14700000000005"/>
    <n v="109.96299999999999"/>
    <x v="2"/>
    <s v="Etching"/>
    <n v="185"/>
    <n v="1630"/>
    <n v="3637"/>
    <n v="5728"/>
    <n v="71.605999999999995"/>
    <n v="51.027000000000001"/>
    <n v="1.024"/>
    <x v="2"/>
    <s v="Implantation"/>
    <n v="1.233285E+16"/>
    <n v="9.301029E+16"/>
    <n v="2.58609E+17"/>
    <n v="3.034747E+17"/>
    <n v="6.000006E+17"/>
    <n v="32922.767"/>
    <n v="0.01"/>
    <n v="104.804"/>
    <n v="923"/>
    <n v="152"/>
    <n v="92"/>
    <x v="0"/>
    <s v="none"/>
    <n v="95.399999999999991"/>
    <x v="19"/>
    <x v="6"/>
    <x v="2"/>
    <x v="2"/>
    <x v="2"/>
  </r>
  <r>
    <n v="21"/>
    <x v="20"/>
    <x v="0"/>
    <x v="0"/>
    <x v="20"/>
    <x v="2"/>
    <x v="0"/>
    <x v="0"/>
    <n v="1000.0636737999999"/>
    <x v="1"/>
    <n v="25.53"/>
    <n v="0.20300000000000001"/>
    <n v="56"/>
    <n v="715.59199999999998"/>
    <x v="1"/>
    <s v="Photo"/>
    <n v="1.00451"/>
    <n v="16.260000000000002"/>
    <n v="14.994999999999999"/>
    <n v="19.998999999999999"/>
    <n v="200.03899999999999"/>
    <n v="90"/>
    <n v="503.25"/>
    <n v="4029.12"/>
    <n v="4990.1859999999997"/>
    <n v="4.9370000000000003"/>
    <n v="90.313000000000002"/>
    <n v="30.004999999999999"/>
    <x v="0"/>
    <x v="20"/>
    <x v="0"/>
    <x v="1"/>
    <n v="436"/>
    <n v="499.55799999999999"/>
    <n v="109.557"/>
    <x v="2"/>
    <s v="Etching"/>
    <n v="660"/>
    <n v="1511"/>
    <n v="3679"/>
    <n v="5732"/>
    <n v="71.067999999999998"/>
    <n v="50.652999999999999"/>
    <n v="1.0289999999999999"/>
    <x v="2"/>
    <s v="Implantation"/>
    <n v="1.417545E+16"/>
    <n v="1.866649E+16"/>
    <n v="2.188458E+17"/>
    <n v="3.011953E+17"/>
    <n v="6.00001E+17"/>
    <n v="30786.77"/>
    <n v="0.01"/>
    <n v="101.334"/>
    <n v="920"/>
    <n v="154"/>
    <n v="255"/>
    <x v="0"/>
    <s v="[['Edge-Loc']]"/>
    <n v="87.25"/>
    <x v="20"/>
    <x v="7"/>
    <x v="3"/>
    <x v="3"/>
    <x v="2"/>
  </r>
  <r>
    <n v="22"/>
    <x v="21"/>
    <x v="0"/>
    <x v="0"/>
    <x v="21"/>
    <x v="2"/>
    <x v="0"/>
    <x v="0"/>
    <n v="1080.0859934"/>
    <x v="1"/>
    <n v="42.37"/>
    <n v="0.21199999999999999"/>
    <n v="84"/>
    <n v="698.92200000000003"/>
    <x v="1"/>
    <s v="Photo"/>
    <n v="1.4801299999999999"/>
    <n v="14.621"/>
    <n v="15.052"/>
    <n v="19.998999999999999"/>
    <n v="202.91300000000001"/>
    <n v="90"/>
    <n v="498.17200000000003"/>
    <n v="3971.194"/>
    <n v="5038.7280000000001"/>
    <n v="5.0170000000000003"/>
    <n v="91.22"/>
    <n v="29.981999999999999"/>
    <x v="1"/>
    <x v="21"/>
    <x v="0"/>
    <x v="2"/>
    <n v="436"/>
    <n v="537.38900000000001"/>
    <n v="107.999"/>
    <x v="1"/>
    <s v="Etching"/>
    <n v="394"/>
    <n v="1562"/>
    <n v="3663"/>
    <n v="5733"/>
    <n v="69.361999999999995"/>
    <n v="51.252000000000002"/>
    <n v="1.026"/>
    <x v="1"/>
    <s v="Implantation"/>
    <n v="9743628000000000"/>
    <n v="1.412765E+17"/>
    <n v="3.595885E+17"/>
    <n v="3.000941E+17"/>
    <n v="5.999988E+17"/>
    <n v="30857.276999999998"/>
    <n v="0.01"/>
    <n v="101.93300000000001"/>
    <n v="897"/>
    <n v="154"/>
    <n v="99"/>
    <x v="0"/>
    <s v="none"/>
    <n v="95.05"/>
    <x v="21"/>
    <x v="7"/>
    <x v="4"/>
    <x v="1"/>
    <x v="1"/>
  </r>
  <r>
    <n v="23"/>
    <x v="22"/>
    <x v="0"/>
    <x v="0"/>
    <x v="22"/>
    <x v="2"/>
    <x v="0"/>
    <x v="0"/>
    <n v="1068.5066433"/>
    <x v="1"/>
    <n v="31.47"/>
    <n v="0.21199999999999999"/>
    <n v="117"/>
    <n v="708.27800000000002"/>
    <x v="1"/>
    <s v="Photo"/>
    <n v="1.3390500000000001"/>
    <n v="16.852"/>
    <n v="15.041"/>
    <n v="20.003"/>
    <n v="197.898"/>
    <n v="90.001000000000005"/>
    <n v="499.88499999999999"/>
    <n v="4035.3939999999998"/>
    <n v="5098.5590000000002"/>
    <n v="4.9930000000000003"/>
    <n v="90.620999999999995"/>
    <n v="30.004000000000001"/>
    <x v="2"/>
    <x v="22"/>
    <x v="0"/>
    <x v="1"/>
    <n v="365"/>
    <n v="532.27499999999998"/>
    <n v="109.351"/>
    <x v="0"/>
    <s v="Etching"/>
    <n v="423"/>
    <n v="1526"/>
    <n v="3655"/>
    <n v="5688"/>
    <n v="72.506"/>
    <n v="50.768999999999998"/>
    <n v="1.044"/>
    <x v="0"/>
    <s v="Implantation"/>
    <n v="1.255924E+16"/>
    <n v="3.112503E+16"/>
    <n v="7.90051E+17"/>
    <n v="3.023858E+17"/>
    <n v="5.99999E+17"/>
    <n v="32295.599999999999"/>
    <n v="0.01"/>
    <n v="100.745"/>
    <n v="884"/>
    <n v="155"/>
    <n v="117"/>
    <x v="0"/>
    <s v="none"/>
    <n v="94.15"/>
    <x v="22"/>
    <x v="7"/>
    <x v="5"/>
    <x v="4"/>
    <x v="0"/>
  </r>
  <r>
    <n v="24"/>
    <x v="23"/>
    <x v="0"/>
    <x v="0"/>
    <x v="23"/>
    <x v="2"/>
    <x v="0"/>
    <x v="1"/>
    <n v="1067.2373342999999"/>
    <x v="1"/>
    <n v="37.17"/>
    <n v="0.20499999999999999"/>
    <n v="137"/>
    <n v="704.101"/>
    <x v="2"/>
    <s v="Photo"/>
    <n v="1.1236200000000001"/>
    <n v="17.920000000000002"/>
    <n v="14.929"/>
    <n v="20"/>
    <n v="200.74100000000001"/>
    <n v="90.001000000000005"/>
    <n v="501.31"/>
    <n v="3952.67"/>
    <n v="5052.2299999999996"/>
    <n v="5.0350000000000001"/>
    <n v="90.441000000000003"/>
    <n v="30.004000000000001"/>
    <x v="0"/>
    <x v="23"/>
    <x v="0"/>
    <x v="0"/>
    <n v="436"/>
    <n v="514.82299999999998"/>
    <n v="108.116"/>
    <x v="0"/>
    <s v="Etching"/>
    <n v="355"/>
    <n v="1523"/>
    <n v="3661"/>
    <n v="5688"/>
    <n v="71.744"/>
    <n v="50.936"/>
    <n v="1.06"/>
    <x v="0"/>
    <s v="Implantation"/>
    <n v="5205382000000000"/>
    <n v="4.092096E+16"/>
    <n v="6.657654E+17"/>
    <n v="3.00668E+17"/>
    <n v="5.999966E+17"/>
    <n v="31614.157999999999"/>
    <n v="0.01"/>
    <n v="104.38"/>
    <n v="917"/>
    <n v="155"/>
    <n v="130"/>
    <x v="0"/>
    <s v="none"/>
    <n v="93.5"/>
    <x v="23"/>
    <x v="8"/>
    <x v="8"/>
    <x v="0"/>
    <x v="0"/>
  </r>
  <r>
    <n v="25"/>
    <x v="24"/>
    <x v="0"/>
    <x v="0"/>
    <x v="24"/>
    <x v="2"/>
    <x v="0"/>
    <x v="1"/>
    <n v="1035.3569135"/>
    <x v="0"/>
    <n v="35.36"/>
    <n v="0.21"/>
    <n v="125"/>
    <n v="715.29200000000003"/>
    <x v="2"/>
    <s v="Photo"/>
    <n v="1.6249400000000001"/>
    <n v="20.149000000000001"/>
    <n v="14.994999999999999"/>
    <n v="19.994"/>
    <n v="200.56"/>
    <n v="90.001000000000005"/>
    <n v="500.28500000000003"/>
    <n v="3972.34"/>
    <n v="5047.799"/>
    <n v="5.008"/>
    <n v="91.096000000000004"/>
    <n v="29.994"/>
    <x v="1"/>
    <x v="24"/>
    <x v="0"/>
    <x v="2"/>
    <n v="405"/>
    <n v="494.166"/>
    <n v="111.283"/>
    <x v="1"/>
    <s v="Etching"/>
    <n v="358"/>
    <n v="1437"/>
    <n v="3646"/>
    <n v="5702"/>
    <n v="71.198999999999998"/>
    <n v="51.445999999999998"/>
    <n v="1.024"/>
    <x v="1"/>
    <s v="Implantation"/>
    <n v="1.769117E+16"/>
    <n v="1.305478E+17"/>
    <n v="9.923419E+17"/>
    <n v="3.005993E+17"/>
    <n v="5.999993E+17"/>
    <n v="30534.746999999999"/>
    <n v="0.01"/>
    <n v="100.517"/>
    <n v="915"/>
    <n v="156"/>
    <n v="70"/>
    <x v="0"/>
    <s v="none"/>
    <n v="96.5"/>
    <x v="24"/>
    <x v="8"/>
    <x v="6"/>
    <x v="1"/>
    <x v="1"/>
  </r>
  <r>
    <n v="26"/>
    <x v="25"/>
    <x v="0"/>
    <x v="0"/>
    <x v="25"/>
    <x v="2"/>
    <x v="0"/>
    <x v="1"/>
    <n v="1104.1297388"/>
    <x v="1"/>
    <n v="39.020000000000003"/>
    <n v="0.20599999999999999"/>
    <n v="204"/>
    <n v="696.97299999999996"/>
    <x v="2"/>
    <s v="Photo"/>
    <n v="1.1824600000000001"/>
    <n v="17.655000000000001"/>
    <n v="15.036"/>
    <n v="20.004999999999999"/>
    <n v="198.828"/>
    <n v="90"/>
    <n v="504.60599999999999"/>
    <n v="4017.1439999999998"/>
    <n v="5018.6899999999996"/>
    <n v="4.9089999999999998"/>
    <n v="90.376999999999995"/>
    <n v="30.013000000000002"/>
    <x v="2"/>
    <x v="25"/>
    <x v="0"/>
    <x v="2"/>
    <n v="436"/>
    <n v="533.10500000000002"/>
    <n v="106.29300000000001"/>
    <x v="2"/>
    <s v="Etching"/>
    <n v="210"/>
    <n v="1671"/>
    <n v="3637"/>
    <n v="5710"/>
    <n v="71.552999999999997"/>
    <n v="50.167999999999999"/>
    <n v="1.0109999999999999"/>
    <x v="2"/>
    <s v="Implantation"/>
    <n v="2.046552E+16"/>
    <n v="1.427244E+17"/>
    <n v="5.002561E+17"/>
    <n v="3.000664E+17"/>
    <n v="6.000002E+17"/>
    <n v="32268.828000000001"/>
    <n v="0.01"/>
    <n v="102.998"/>
    <n v="898"/>
    <n v="159"/>
    <n v="90"/>
    <x v="0"/>
    <s v="none"/>
    <n v="95.5"/>
    <x v="25"/>
    <x v="8"/>
    <x v="7"/>
    <x v="2"/>
    <x v="2"/>
  </r>
  <r>
    <n v="27"/>
    <x v="26"/>
    <x v="0"/>
    <x v="0"/>
    <x v="26"/>
    <x v="0"/>
    <x v="0"/>
    <x v="0"/>
    <n v="956.15690801000005"/>
    <x v="0"/>
    <n v="33.409999999999997"/>
    <n v="0.218"/>
    <n v="144"/>
    <n v="713.38300000000004"/>
    <x v="0"/>
    <s v="Photo"/>
    <n v="1.2260899999999999"/>
    <n v="19.821000000000002"/>
    <n v="14.96"/>
    <n v="19.998000000000001"/>
    <n v="198.92500000000001"/>
    <n v="90.001000000000005"/>
    <n v="503.84"/>
    <n v="4072.913"/>
    <n v="5016.3779999999997"/>
    <n v="5.1040000000000001"/>
    <n v="88.887"/>
    <n v="29.992000000000001"/>
    <x v="0"/>
    <x v="26"/>
    <x v="0"/>
    <x v="2"/>
    <n v="405"/>
    <n v="518.976"/>
    <n v="109.532"/>
    <x v="2"/>
    <s v="Etching"/>
    <n v="353"/>
    <n v="1576"/>
    <n v="3655"/>
    <n v="5704"/>
    <n v="69.650000000000006"/>
    <n v="51.216000000000001"/>
    <n v="1.0529999999999999"/>
    <x v="2"/>
    <s v="Implantation"/>
    <n v="1.010194E+16"/>
    <n v="2.132326E+16"/>
    <n v="7.534695E+17"/>
    <n v="3.01607E+17"/>
    <n v="6.00001E+17"/>
    <n v="31093.054"/>
    <n v="0.01"/>
    <n v="101.81399999999999"/>
    <n v="903"/>
    <n v="156"/>
    <n v="146"/>
    <x v="0"/>
    <s v="none"/>
    <n v="92.7"/>
    <x v="26"/>
    <x v="0"/>
    <x v="0"/>
    <x v="3"/>
    <x v="2"/>
  </r>
  <r>
    <n v="28"/>
    <x v="27"/>
    <x v="1"/>
    <x v="1"/>
    <x v="0"/>
    <x v="0"/>
    <x v="0"/>
    <x v="0"/>
    <n v="1058.8279726999999"/>
    <x v="1"/>
    <n v="32.409999999999997"/>
    <n v="0.20899999999999999"/>
    <n v="114"/>
    <n v="707.44"/>
    <x v="0"/>
    <s v="Photo"/>
    <n v="1.81419"/>
    <n v="16.920999999999999"/>
    <n v="15.102"/>
    <n v="19.995000000000001"/>
    <n v="198.22499999999999"/>
    <n v="90"/>
    <n v="503.18099999999998"/>
    <n v="4084.9389999999999"/>
    <n v="4933.8289999999997"/>
    <n v="5.0609999999999999"/>
    <n v="90.515000000000001"/>
    <n v="30.010999999999999"/>
    <x v="1"/>
    <x v="27"/>
    <x v="0"/>
    <x v="0"/>
    <n v="405"/>
    <n v="472.85300000000001"/>
    <n v="106.798"/>
    <x v="1"/>
    <s v="Etching"/>
    <n v="402"/>
    <n v="1399"/>
    <n v="3648"/>
    <n v="5735"/>
    <n v="70.340999999999994"/>
    <n v="51.052"/>
    <n v="1.06"/>
    <x v="1"/>
    <s v="Implantation"/>
    <n v="5931327000000000"/>
    <n v="9.218457E+16"/>
    <n v="1.203848E+17"/>
    <n v="2.998575E+17"/>
    <n v="6.000007E+17"/>
    <n v="31490.991999999998"/>
    <n v="0.01"/>
    <n v="105.795"/>
    <n v="890"/>
    <n v="154"/>
    <n v="91"/>
    <x v="1"/>
    <s v="none"/>
    <n v="95.45"/>
    <x v="1"/>
    <x v="0"/>
    <x v="1"/>
    <x v="1"/>
    <x v="1"/>
  </r>
  <r>
    <n v="29"/>
    <x v="28"/>
    <x v="1"/>
    <x v="1"/>
    <x v="1"/>
    <x v="0"/>
    <x v="0"/>
    <x v="0"/>
    <n v="1240.2895470999999"/>
    <x v="0"/>
    <n v="37.479999999999997"/>
    <n v="0.20399999999999999"/>
    <n v="106"/>
    <n v="707.18"/>
    <x v="0"/>
    <s v="Photo"/>
    <n v="1.89693"/>
    <n v="13.907999999999999"/>
    <n v="14.999000000000001"/>
    <n v="19.995000000000001"/>
    <n v="199.62"/>
    <n v="89.998999999999995"/>
    <n v="493.83100000000002"/>
    <n v="4045.078"/>
    <n v="5009.51"/>
    <n v="4.92"/>
    <n v="89.335999999999999"/>
    <n v="29.991"/>
    <x v="2"/>
    <x v="28"/>
    <x v="0"/>
    <x v="2"/>
    <n v="405"/>
    <n v="534.45500000000004"/>
    <n v="109.373"/>
    <x v="0"/>
    <s v="Etching"/>
    <n v="288"/>
    <n v="1457"/>
    <n v="3669"/>
    <n v="5712"/>
    <n v="71.971999999999994"/>
    <n v="52.478999999999999"/>
    <n v="1.042"/>
    <x v="0"/>
    <s v="Implantation"/>
    <n v="1.1191E+16"/>
    <n v="9.480994E+16"/>
    <n v="5.555139E+17"/>
    <n v="3.012355E+17"/>
    <n v="6.00002E+17"/>
    <n v="32725.266"/>
    <n v="0.01"/>
    <n v="103.911"/>
    <n v="911"/>
    <n v="156"/>
    <n v="109"/>
    <x v="1"/>
    <s v="none"/>
    <n v="94.55"/>
    <x v="27"/>
    <x v="0"/>
    <x v="2"/>
    <x v="4"/>
    <x v="0"/>
  </r>
  <r>
    <n v="30"/>
    <x v="29"/>
    <x v="1"/>
    <x v="1"/>
    <x v="2"/>
    <x v="0"/>
    <x v="0"/>
    <x v="0"/>
    <n v="1097.0083322"/>
    <x v="0"/>
    <n v="32.840000000000003"/>
    <n v="0.20599999999999999"/>
    <n v="165"/>
    <n v="714.23900000000003"/>
    <x v="1"/>
    <s v="Photo"/>
    <n v="1.21682"/>
    <n v="14.435"/>
    <n v="15.058999999999999"/>
    <n v="20"/>
    <n v="199.34299999999999"/>
    <n v="90"/>
    <n v="504.01"/>
    <n v="4010.1759999999999"/>
    <n v="5055.3980000000001"/>
    <n v="5.0960000000000001"/>
    <n v="92.718000000000004"/>
    <n v="30.010999999999999"/>
    <x v="0"/>
    <x v="29"/>
    <x v="0"/>
    <x v="2"/>
    <n v="365"/>
    <n v="541.60699999999997"/>
    <n v="107.068"/>
    <x v="0"/>
    <s v="Etching"/>
    <n v="475"/>
    <n v="1425"/>
    <n v="3642"/>
    <n v="5712"/>
    <n v="71.447999999999993"/>
    <n v="51.337000000000003"/>
    <n v="1.016"/>
    <x v="0"/>
    <s v="Implantation"/>
    <n v="7301236000000000"/>
    <n v="6.260504E+16"/>
    <n v="8.161858E+17"/>
    <n v="3.00526E+17"/>
    <n v="5.999989E+17"/>
    <n v="31538.328000000001"/>
    <n v="0.01"/>
    <n v="103.92400000000001"/>
    <n v="896"/>
    <n v="152"/>
    <n v="93"/>
    <x v="1"/>
    <s v="none"/>
    <n v="95.35"/>
    <x v="28"/>
    <x v="1"/>
    <x v="3"/>
    <x v="0"/>
    <x v="0"/>
  </r>
  <r>
    <n v="31"/>
    <x v="30"/>
    <x v="1"/>
    <x v="1"/>
    <x v="3"/>
    <x v="0"/>
    <x v="0"/>
    <x v="1"/>
    <n v="1133.0169903999999"/>
    <x v="1"/>
    <n v="32.35"/>
    <n v="0.20100000000000001"/>
    <n v="174"/>
    <n v="704.31299999999999"/>
    <x v="1"/>
    <s v="Photo"/>
    <n v="8.3720000000000003E-2"/>
    <n v="13.612"/>
    <n v="14.976000000000001"/>
    <n v="19.998000000000001"/>
    <n v="200.71600000000001"/>
    <n v="90"/>
    <n v="499.66800000000001"/>
    <n v="4080.116"/>
    <n v="5004.1890000000003"/>
    <n v="4.9340000000000002"/>
    <n v="92.045000000000002"/>
    <n v="30.004000000000001"/>
    <x v="2"/>
    <x v="30"/>
    <x v="0"/>
    <x v="0"/>
    <n v="436"/>
    <n v="542.37800000000004"/>
    <n v="107.179"/>
    <x v="2"/>
    <s v="Etching"/>
    <n v="124"/>
    <n v="1571"/>
    <n v="3644"/>
    <n v="5705"/>
    <n v="71.456000000000003"/>
    <n v="50.466000000000001"/>
    <n v="1.04"/>
    <x v="2"/>
    <s v="Implantation"/>
    <n v="1.788175E+16"/>
    <n v="9.120778E+16"/>
    <n v="6.309891E+17"/>
    <n v="2.999588E+17"/>
    <n v="5.999975E+17"/>
    <n v="31998.258999999998"/>
    <n v="0.01"/>
    <n v="100.411"/>
    <n v="920"/>
    <n v="154"/>
    <n v="42"/>
    <x v="1"/>
    <s v="none"/>
    <n v="97.899999999999991"/>
    <x v="29"/>
    <x v="1"/>
    <x v="5"/>
    <x v="2"/>
    <x v="2"/>
  </r>
  <r>
    <n v="32"/>
    <x v="31"/>
    <x v="1"/>
    <x v="1"/>
    <x v="4"/>
    <x v="0"/>
    <x v="0"/>
    <x v="0"/>
    <n v="1023.1211623"/>
    <x v="0"/>
    <n v="37.89"/>
    <n v="0.20399999999999999"/>
    <n v="75"/>
    <n v="699.53099999999995"/>
    <x v="2"/>
    <s v="Photo"/>
    <n v="1.0045599999999999"/>
    <n v="14.795"/>
    <n v="15.077"/>
    <n v="20.004999999999999"/>
    <n v="197.232"/>
    <n v="89.998999999999995"/>
    <n v="499.41399999999999"/>
    <n v="4039.5390000000002"/>
    <n v="5118.8779999999997"/>
    <n v="5.0620000000000003"/>
    <n v="91.009"/>
    <n v="30.001999999999999"/>
    <x v="0"/>
    <x v="31"/>
    <x v="0"/>
    <x v="0"/>
    <n v="436"/>
    <n v="510.89699999999999"/>
    <n v="108.38"/>
    <x v="2"/>
    <s v="Etching"/>
    <n v="479"/>
    <n v="1655"/>
    <n v="3653"/>
    <n v="5687"/>
    <n v="71.025000000000006"/>
    <n v="50.813000000000002"/>
    <n v="1.034"/>
    <x v="2"/>
    <s v="Implantation"/>
    <n v="9719014000000000"/>
    <n v="8.635994E+16"/>
    <n v="6.325446E+17"/>
    <n v="2.999648E+17"/>
    <n v="5.99998E+17"/>
    <n v="31811.635999999999"/>
    <n v="0.01"/>
    <n v="103.273"/>
    <n v="923"/>
    <n v="154"/>
    <n v="149"/>
    <x v="1"/>
    <s v="none"/>
    <n v="92.55"/>
    <x v="30"/>
    <x v="2"/>
    <x v="8"/>
    <x v="3"/>
    <x v="2"/>
  </r>
  <r>
    <n v="33"/>
    <x v="32"/>
    <x v="1"/>
    <x v="1"/>
    <x v="5"/>
    <x v="0"/>
    <x v="0"/>
    <x v="0"/>
    <n v="1101.3963879"/>
    <x v="0"/>
    <n v="31.7"/>
    <n v="0.21"/>
    <n v="167"/>
    <n v="702.70699999999999"/>
    <x v="2"/>
    <s v="Photo"/>
    <n v="1.5912900000000001"/>
    <n v="17.678999999999998"/>
    <n v="15.047000000000001"/>
    <n v="19.998000000000001"/>
    <n v="195.71100000000001"/>
    <n v="90.001000000000005"/>
    <n v="498.50099999999998"/>
    <n v="4104.0079999999998"/>
    <n v="4976.3289999999997"/>
    <n v="5.1180000000000003"/>
    <n v="90.552000000000007"/>
    <n v="29.995000000000001"/>
    <x v="2"/>
    <x v="32"/>
    <x v="0"/>
    <x v="0"/>
    <n v="365"/>
    <n v="518.154"/>
    <n v="106.26"/>
    <x v="0"/>
    <s v="Etching"/>
    <n v="395"/>
    <n v="1259"/>
    <n v="3666"/>
    <n v="5729"/>
    <n v="71.305999999999997"/>
    <n v="51.814"/>
    <n v="1.02"/>
    <x v="0"/>
    <s v="Implantation"/>
    <n v="1.341E+16"/>
    <n v="1.687066E+17"/>
    <n v="3.91677E+17"/>
    <n v="3.01244E+17"/>
    <n v="6.000007E+17"/>
    <n v="32124.080000000002"/>
    <n v="0.01"/>
    <n v="104.34"/>
    <n v="900"/>
    <n v="157"/>
    <n v="77"/>
    <x v="1"/>
    <s v="none"/>
    <n v="96.15"/>
    <x v="31"/>
    <x v="2"/>
    <x v="7"/>
    <x v="4"/>
    <x v="0"/>
  </r>
  <r>
    <n v="34"/>
    <x v="33"/>
    <x v="1"/>
    <x v="1"/>
    <x v="6"/>
    <x v="1"/>
    <x v="0"/>
    <x v="0"/>
    <n v="1159.8601676000001"/>
    <x v="0"/>
    <n v="30.63"/>
    <n v="0.20200000000000001"/>
    <n v="151"/>
    <n v="706.27700000000004"/>
    <x v="0"/>
    <s v="Photo"/>
    <n v="1.15523"/>
    <n v="18.779"/>
    <n v="14.938000000000001"/>
    <n v="19.997"/>
    <n v="205.52099999999999"/>
    <n v="90.001000000000005"/>
    <n v="495.38"/>
    <n v="4036.2139999999999"/>
    <n v="5079.0150000000003"/>
    <n v="5.0039999999999996"/>
    <n v="94.494"/>
    <n v="30.013999999999999"/>
    <x v="0"/>
    <x v="33"/>
    <x v="0"/>
    <x v="0"/>
    <n v="436"/>
    <n v="541.41200000000003"/>
    <n v="111.001"/>
    <x v="0"/>
    <s v="Etching"/>
    <n v="387"/>
    <n v="1531"/>
    <n v="3658"/>
    <n v="5708"/>
    <n v="71.296999999999997"/>
    <n v="50.786999999999999"/>
    <n v="1.0309999999999999"/>
    <x v="0"/>
    <s v="Implantation"/>
    <n v="8521005000000000"/>
    <n v="1.903487E+17"/>
    <n v="5.608997E+17"/>
    <n v="2.982403E+17"/>
    <n v="5.999996E+17"/>
    <n v="30891.41"/>
    <n v="0.01"/>
    <n v="100.36199999999999"/>
    <n v="910"/>
    <n v="154"/>
    <n v="105"/>
    <x v="1"/>
    <s v="none"/>
    <n v="94.75"/>
    <x v="32"/>
    <x v="3"/>
    <x v="0"/>
    <x v="0"/>
    <x v="0"/>
  </r>
  <r>
    <n v="35"/>
    <x v="34"/>
    <x v="1"/>
    <x v="1"/>
    <x v="7"/>
    <x v="1"/>
    <x v="0"/>
    <x v="0"/>
    <n v="1041.0096056"/>
    <x v="1"/>
    <n v="35.880000000000003"/>
    <n v="0.221"/>
    <n v="113"/>
    <n v="713.08500000000004"/>
    <x v="0"/>
    <s v="Photo"/>
    <n v="1.33389"/>
    <n v="17.805"/>
    <n v="15.023999999999999"/>
    <n v="19.998000000000001"/>
    <n v="193.22900000000001"/>
    <n v="90.001000000000005"/>
    <n v="495.84800000000001"/>
    <n v="4082.9"/>
    <n v="5024.7110000000002"/>
    <n v="4.8810000000000002"/>
    <n v="92.962999999999994"/>
    <n v="30.009"/>
    <x v="1"/>
    <x v="34"/>
    <x v="0"/>
    <x v="2"/>
    <n v="365"/>
    <n v="520.18499999999995"/>
    <n v="107.77"/>
    <x v="1"/>
    <s v="Etching"/>
    <n v="304"/>
    <n v="1555"/>
    <n v="3685"/>
    <n v="5693"/>
    <n v="70.838999999999999"/>
    <n v="50.837000000000003"/>
    <n v="1.028"/>
    <x v="1"/>
    <s v="Implantation"/>
    <n v="9279492000000000"/>
    <n v="1.044419E+17"/>
    <n v="8.953365E+17"/>
    <n v="3.012918E+17"/>
    <n v="5.999988E+17"/>
    <n v="31517.072"/>
    <n v="0.01"/>
    <n v="105.86799999999999"/>
    <n v="885"/>
    <n v="153"/>
    <n v="176"/>
    <x v="1"/>
    <s v="none"/>
    <n v="91.2"/>
    <x v="9"/>
    <x v="3"/>
    <x v="1"/>
    <x v="1"/>
    <x v="1"/>
  </r>
  <r>
    <n v="36"/>
    <x v="35"/>
    <x v="1"/>
    <x v="1"/>
    <x v="8"/>
    <x v="1"/>
    <x v="0"/>
    <x v="0"/>
    <n v="1131.7743178000001"/>
    <x v="1"/>
    <n v="42.9"/>
    <n v="0.19900000000000001"/>
    <n v="64"/>
    <n v="703.97"/>
    <x v="0"/>
    <s v="Photo"/>
    <n v="0.82028999999999996"/>
    <n v="13.068"/>
    <n v="14.989000000000001"/>
    <n v="20"/>
    <n v="200.84299999999999"/>
    <n v="90.001000000000005"/>
    <n v="499.291"/>
    <n v="4003"/>
    <n v="4996.567"/>
    <n v="5.0659999999999998"/>
    <n v="92.554000000000002"/>
    <n v="30.007000000000001"/>
    <x v="2"/>
    <x v="35"/>
    <x v="0"/>
    <x v="1"/>
    <n v="436"/>
    <n v="495.86399999999998"/>
    <n v="108.077"/>
    <x v="2"/>
    <s v="Etching"/>
    <n v="484"/>
    <n v="1604"/>
    <n v="3668"/>
    <n v="5694"/>
    <n v="69.834999999999994"/>
    <n v="52.027000000000001"/>
    <n v="1.04"/>
    <x v="2"/>
    <s v="Implantation"/>
    <n v="1.42147E+16"/>
    <n v="1.323863E+17"/>
    <n v="8.00019E+17"/>
    <n v="3.003464E+17"/>
    <n v="5.999997E+17"/>
    <n v="31790.504000000001"/>
    <n v="0.01"/>
    <n v="100.63800000000001"/>
    <n v="867"/>
    <n v="150"/>
    <n v="115"/>
    <x v="1"/>
    <s v="none"/>
    <n v="94.25"/>
    <x v="33"/>
    <x v="3"/>
    <x v="2"/>
    <x v="2"/>
    <x v="2"/>
  </r>
  <r>
    <n v="37"/>
    <x v="36"/>
    <x v="1"/>
    <x v="1"/>
    <x v="9"/>
    <x v="1"/>
    <x v="0"/>
    <x v="1"/>
    <n v="1011.580452"/>
    <x v="1"/>
    <n v="27.08"/>
    <n v="0.2"/>
    <n v="113"/>
    <n v="711.40099999999995"/>
    <x v="1"/>
    <s v="Photo"/>
    <n v="1.2001200000000001"/>
    <n v="17.634"/>
    <n v="14.914"/>
    <n v="19.998000000000001"/>
    <n v="197.875"/>
    <n v="90"/>
    <n v="505.53199999999998"/>
    <n v="4067.864"/>
    <n v="5103.5159999999996"/>
    <n v="4.9459999999999997"/>
    <n v="94.745000000000005"/>
    <n v="30"/>
    <x v="0"/>
    <x v="36"/>
    <x v="0"/>
    <x v="2"/>
    <n v="436"/>
    <n v="546.68200000000002"/>
    <n v="108.89100000000001"/>
    <x v="2"/>
    <s v="Etching"/>
    <n v="147"/>
    <n v="1492"/>
    <n v="3654"/>
    <n v="5716"/>
    <n v="70.847999999999999"/>
    <n v="51.578000000000003"/>
    <n v="1.0009999999999999"/>
    <x v="2"/>
    <s v="Implantation"/>
    <n v="6515570000000000"/>
    <n v="8.246812E+16"/>
    <n v="6.083421E+17"/>
    <n v="3.007726E+17"/>
    <n v="5.999991E+17"/>
    <n v="32067.825000000001"/>
    <n v="0.01"/>
    <n v="102.65600000000001"/>
    <n v="901"/>
    <n v="154"/>
    <n v="69"/>
    <x v="1"/>
    <s v="none"/>
    <n v="96.55"/>
    <x v="34"/>
    <x v="4"/>
    <x v="3"/>
    <x v="3"/>
    <x v="2"/>
  </r>
  <r>
    <n v="38"/>
    <x v="37"/>
    <x v="1"/>
    <x v="1"/>
    <x v="10"/>
    <x v="1"/>
    <x v="0"/>
    <x v="0"/>
    <n v="1096.8907283000001"/>
    <x v="0"/>
    <n v="39.28"/>
    <n v="0.193"/>
    <n v="147"/>
    <n v="723.35799999999995"/>
    <x v="1"/>
    <s v="Photo"/>
    <n v="1.37639"/>
    <n v="15.585000000000001"/>
    <n v="14.848000000000001"/>
    <n v="20.001000000000001"/>
    <n v="204.07"/>
    <n v="90.001000000000005"/>
    <n v="503.34800000000001"/>
    <n v="4024.4949999999999"/>
    <n v="5011.0140000000001"/>
    <n v="4.9379999999999997"/>
    <n v="89.548000000000002"/>
    <n v="30"/>
    <x v="1"/>
    <x v="37"/>
    <x v="0"/>
    <x v="2"/>
    <n v="405"/>
    <n v="501.06099999999998"/>
    <n v="106.848"/>
    <x v="1"/>
    <s v="Etching"/>
    <n v="543"/>
    <n v="1349"/>
    <n v="3658"/>
    <n v="5709"/>
    <n v="70.915000000000006"/>
    <n v="51.107999999999997"/>
    <n v="1.036"/>
    <x v="1"/>
    <s v="Implantation"/>
    <n v="1.419174E+16"/>
    <n v="1.492151E+17"/>
    <n v="5.787467E+17"/>
    <n v="3.009167E+17"/>
    <n v="5.999987E+17"/>
    <n v="31126.866999999998"/>
    <n v="0.01"/>
    <n v="105.072"/>
    <n v="893"/>
    <n v="158"/>
    <n v="128"/>
    <x v="1"/>
    <s v="none"/>
    <n v="93.6"/>
    <x v="12"/>
    <x v="4"/>
    <x v="4"/>
    <x v="1"/>
    <x v="1"/>
  </r>
  <r>
    <n v="39"/>
    <x v="38"/>
    <x v="1"/>
    <x v="1"/>
    <x v="11"/>
    <x v="1"/>
    <x v="0"/>
    <x v="1"/>
    <n v="910.96412051000004"/>
    <x v="0"/>
    <n v="29.1"/>
    <n v="0.215"/>
    <n v="128"/>
    <n v="713.19500000000005"/>
    <x v="1"/>
    <s v="Photo"/>
    <n v="1.88889"/>
    <n v="19.247"/>
    <n v="14.933999999999999"/>
    <n v="19.994"/>
    <n v="201.964"/>
    <n v="90"/>
    <n v="500.25599999999997"/>
    <n v="4021.57"/>
    <n v="5107.3019999999997"/>
    <n v="4.9859999999999998"/>
    <n v="92.897000000000006"/>
    <n v="29.998999999999999"/>
    <x v="2"/>
    <x v="38"/>
    <x v="0"/>
    <x v="0"/>
    <n v="365"/>
    <n v="539.40099999999995"/>
    <n v="108.75700000000001"/>
    <x v="0"/>
    <s v="Etching"/>
    <n v="620"/>
    <n v="1462"/>
    <n v="3641"/>
    <n v="5734"/>
    <n v="69.914000000000001"/>
    <n v="51.378999999999998"/>
    <n v="1.0369999999999999"/>
    <x v="0"/>
    <s v="Implantation"/>
    <n v="1.132399E+16"/>
    <n v="1.133253E+17"/>
    <n v="6.93096E+16"/>
    <n v="2.99431E+17"/>
    <n v="6.000005E+17"/>
    <n v="31104.203000000001"/>
    <n v="0.01"/>
    <n v="102.61799999999999"/>
    <n v="923"/>
    <n v="157"/>
    <n v="129"/>
    <x v="1"/>
    <s v="none"/>
    <n v="93.55"/>
    <x v="35"/>
    <x v="4"/>
    <x v="5"/>
    <x v="4"/>
    <x v="0"/>
  </r>
  <r>
    <n v="40"/>
    <x v="39"/>
    <x v="1"/>
    <x v="1"/>
    <x v="12"/>
    <x v="1"/>
    <x v="0"/>
    <x v="0"/>
    <n v="1167.0115997"/>
    <x v="1"/>
    <n v="27.49"/>
    <n v="0.20100000000000001"/>
    <n v="68"/>
    <n v="708.22299999999996"/>
    <x v="2"/>
    <s v="Photo"/>
    <n v="1.4376599999999999"/>
    <n v="15.3"/>
    <n v="15.023"/>
    <n v="20.001000000000001"/>
    <n v="200.642"/>
    <n v="89.998999999999995"/>
    <n v="503.65600000000001"/>
    <n v="4030.9740000000002"/>
    <n v="5017.72"/>
    <n v="5.07"/>
    <n v="90.438999999999993"/>
    <n v="30.006"/>
    <x v="0"/>
    <x v="39"/>
    <x v="0"/>
    <x v="0"/>
    <n v="365"/>
    <n v="503.26799999999997"/>
    <n v="107.91800000000001"/>
    <x v="0"/>
    <s v="Etching"/>
    <n v="404"/>
    <n v="1499"/>
    <n v="3648"/>
    <n v="5725"/>
    <n v="70.941000000000003"/>
    <n v="51.726999999999997"/>
    <n v="1.0449999999999999"/>
    <x v="0"/>
    <s v="Implantation"/>
    <n v="1.111963E+16"/>
    <n v="1.227923E+17"/>
    <n v="4.506595E+17"/>
    <n v="3.023499E+17"/>
    <n v="6E+17"/>
    <n v="32566.66"/>
    <n v="0.01"/>
    <n v="99.988"/>
    <n v="887"/>
    <n v="155"/>
    <n v="132"/>
    <x v="1"/>
    <s v="none"/>
    <n v="93.399999999999991"/>
    <x v="36"/>
    <x v="5"/>
    <x v="8"/>
    <x v="0"/>
    <x v="0"/>
  </r>
  <r>
    <n v="41"/>
    <x v="40"/>
    <x v="1"/>
    <x v="1"/>
    <x v="13"/>
    <x v="1"/>
    <x v="0"/>
    <x v="0"/>
    <n v="1031.0640613999999"/>
    <x v="0"/>
    <n v="34.11"/>
    <n v="0.20499999999999999"/>
    <n v="129"/>
    <n v="709.46799999999996"/>
    <x v="2"/>
    <s v="Photo"/>
    <n v="1.5782400000000001"/>
    <n v="14.855"/>
    <n v="15.019"/>
    <n v="20.003"/>
    <n v="198.56800000000001"/>
    <n v="90.001000000000005"/>
    <n v="506.09"/>
    <n v="4016.14"/>
    <n v="4899.1170000000002"/>
    <n v="4.9989999999999997"/>
    <n v="93.896000000000001"/>
    <n v="29.995999999999999"/>
    <x v="1"/>
    <x v="40"/>
    <x v="0"/>
    <x v="2"/>
    <n v="436"/>
    <n v="550.73299999999995"/>
    <n v="107.35599999999999"/>
    <x v="1"/>
    <s v="Etching"/>
    <n v="389"/>
    <n v="1522"/>
    <n v="3628"/>
    <n v="5738"/>
    <n v="71.774000000000001"/>
    <n v="51.296999999999997"/>
    <n v="1.054"/>
    <x v="1"/>
    <s v="Implantation"/>
    <n v="1.034284E+16"/>
    <n v="8.154826E+16"/>
    <n v="6.380694E+17"/>
    <n v="3.012074E+17"/>
    <n v="6.000002E+17"/>
    <n v="32521.877"/>
    <n v="0.01"/>
    <n v="99.525000000000006"/>
    <n v="892"/>
    <n v="153"/>
    <n v="99"/>
    <x v="1"/>
    <s v="none"/>
    <n v="95.05"/>
    <x v="15"/>
    <x v="5"/>
    <x v="6"/>
    <x v="1"/>
    <x v="1"/>
  </r>
  <r>
    <n v="42"/>
    <x v="41"/>
    <x v="1"/>
    <x v="1"/>
    <x v="14"/>
    <x v="1"/>
    <x v="0"/>
    <x v="0"/>
    <n v="1180.3394847"/>
    <x v="0"/>
    <n v="37.93"/>
    <n v="0.21199999999999999"/>
    <n v="179"/>
    <n v="702.87599999999998"/>
    <x v="2"/>
    <s v="Photo"/>
    <n v="1.1155900000000001"/>
    <n v="15.425000000000001"/>
    <n v="14.776"/>
    <n v="20"/>
    <n v="196.989"/>
    <n v="90"/>
    <n v="500.14600000000002"/>
    <n v="3995.8510000000001"/>
    <n v="5040.55"/>
    <n v="4.9889999999999999"/>
    <n v="92.293999999999997"/>
    <n v="30.003"/>
    <x v="2"/>
    <x v="41"/>
    <x v="0"/>
    <x v="2"/>
    <n v="365"/>
    <n v="509.452"/>
    <n v="107.074"/>
    <x v="2"/>
    <s v="Etching"/>
    <n v="228"/>
    <n v="1219"/>
    <n v="3658"/>
    <n v="5717"/>
    <n v="69.947000000000003"/>
    <n v="51.177"/>
    <n v="1.0189999999999999"/>
    <x v="2"/>
    <s v="Implantation"/>
    <n v="1.334222E+16"/>
    <n v="3.680414E+16"/>
    <n v="4.287332E+17"/>
    <n v="3.0108E+17"/>
    <n v="5.999998E+17"/>
    <n v="31358.645"/>
    <n v="0.01"/>
    <n v="105.044"/>
    <n v="899"/>
    <n v="152"/>
    <n v="62"/>
    <x v="1"/>
    <s v="none"/>
    <n v="96.899999999999991"/>
    <x v="37"/>
    <x v="5"/>
    <x v="7"/>
    <x v="2"/>
    <x v="2"/>
  </r>
  <r>
    <n v="43"/>
    <x v="42"/>
    <x v="1"/>
    <x v="1"/>
    <x v="15"/>
    <x v="2"/>
    <x v="0"/>
    <x v="1"/>
    <n v="1030.7636620000001"/>
    <x v="1"/>
    <n v="33.82"/>
    <n v="0.21299999999999999"/>
    <n v="55"/>
    <n v="705.42399999999998"/>
    <x v="0"/>
    <s v="Photo"/>
    <n v="1.6141300000000001"/>
    <n v="15.302"/>
    <n v="15.032999999999999"/>
    <n v="20.001000000000001"/>
    <n v="201.67099999999999"/>
    <n v="90"/>
    <n v="503.13"/>
    <n v="4068.598"/>
    <n v="5097.5200000000004"/>
    <n v="5.04"/>
    <n v="93.478999999999999"/>
    <n v="29.995000000000001"/>
    <x v="0"/>
    <x v="42"/>
    <x v="0"/>
    <x v="1"/>
    <n v="365"/>
    <n v="536.55200000000002"/>
    <n v="109.892"/>
    <x v="2"/>
    <s v="Etching"/>
    <n v="480"/>
    <n v="1382"/>
    <n v="3689"/>
    <n v="5722"/>
    <n v="71.606999999999999"/>
    <n v="50.932000000000002"/>
    <n v="1.034"/>
    <x v="2"/>
    <s v="Implantation"/>
    <n v="1.059335E+16"/>
    <n v="1.224482E+16"/>
    <n v="3.955358E+17"/>
    <n v="3.010186E+17"/>
    <n v="6.000001E+17"/>
    <n v="31818.474999999999"/>
    <n v="0.01"/>
    <n v="102.605"/>
    <n v="920"/>
    <n v="152"/>
    <n v="125"/>
    <x v="1"/>
    <s v="none"/>
    <n v="93.75"/>
    <x v="38"/>
    <x v="6"/>
    <x v="0"/>
    <x v="3"/>
    <x v="2"/>
  </r>
  <r>
    <n v="44"/>
    <x v="43"/>
    <x v="1"/>
    <x v="1"/>
    <x v="16"/>
    <x v="2"/>
    <x v="0"/>
    <x v="1"/>
    <n v="1154.1069835999999"/>
    <x v="0"/>
    <n v="33.08"/>
    <n v="0.20499999999999999"/>
    <n v="121"/>
    <n v="694.97299999999996"/>
    <x v="0"/>
    <s v="Photo"/>
    <n v="1.32311"/>
    <n v="19.329999999999998"/>
    <n v="14.895"/>
    <n v="19.998999999999999"/>
    <n v="200.47200000000001"/>
    <n v="90"/>
    <n v="501.31"/>
    <n v="4032.002"/>
    <n v="5025.8109999999997"/>
    <n v="4.8559999999999999"/>
    <n v="92.399000000000001"/>
    <n v="29.998999999999999"/>
    <x v="1"/>
    <x v="43"/>
    <x v="0"/>
    <x v="2"/>
    <n v="436"/>
    <n v="516.13499999999999"/>
    <n v="108.357"/>
    <x v="1"/>
    <s v="Etching"/>
    <n v="324"/>
    <n v="1624"/>
    <n v="3640"/>
    <n v="5743"/>
    <n v="71.176000000000002"/>
    <n v="52.268999999999998"/>
    <n v="1.032"/>
    <x v="1"/>
    <s v="Implantation"/>
    <n v="1.688761E+16"/>
    <n v="9.402568E+16"/>
    <n v="5.7005E+17"/>
    <n v="3.011772E+17"/>
    <n v="5.999979E+17"/>
    <n v="31391.260999999999"/>
    <n v="0.01"/>
    <n v="106.14"/>
    <n v="911"/>
    <n v="159"/>
    <n v="97"/>
    <x v="1"/>
    <s v="none"/>
    <n v="95.15"/>
    <x v="18"/>
    <x v="6"/>
    <x v="1"/>
    <x v="1"/>
    <x v="1"/>
  </r>
  <r>
    <n v="45"/>
    <x v="44"/>
    <x v="1"/>
    <x v="1"/>
    <x v="17"/>
    <x v="2"/>
    <x v="0"/>
    <x v="0"/>
    <n v="984.80973869000002"/>
    <x v="0"/>
    <n v="35.14"/>
    <n v="0.21"/>
    <n v="125"/>
    <n v="699.61"/>
    <x v="0"/>
    <s v="Photo"/>
    <n v="1.08216"/>
    <n v="14.202"/>
    <n v="15.039"/>
    <n v="20.003"/>
    <n v="195.62"/>
    <n v="90.001000000000005"/>
    <n v="502.024"/>
    <n v="4061.1689999999999"/>
    <n v="4970.8580000000002"/>
    <n v="4.9939999999999998"/>
    <n v="91.180999999999997"/>
    <n v="30.004000000000001"/>
    <x v="2"/>
    <x v="44"/>
    <x v="0"/>
    <x v="2"/>
    <n v="365"/>
    <n v="540.77200000000005"/>
    <n v="108.06699999999999"/>
    <x v="0"/>
    <s v="Etching"/>
    <n v="208"/>
    <n v="1474"/>
    <n v="3646"/>
    <n v="5737"/>
    <n v="70.757999999999996"/>
    <n v="51.795999999999999"/>
    <n v="1.008"/>
    <x v="0"/>
    <s v="Implantation"/>
    <n v="6156502000000000"/>
    <n v="1.622314E+17"/>
    <n v="5.928143E+17"/>
    <n v="3.011139E+17"/>
    <n v="6.000005E+17"/>
    <n v="32378.317999999999"/>
    <n v="0.01"/>
    <n v="104.608"/>
    <n v="900"/>
    <n v="150"/>
    <n v="62"/>
    <x v="1"/>
    <s v="none"/>
    <n v="96.899999999999991"/>
    <x v="39"/>
    <x v="6"/>
    <x v="2"/>
    <x v="4"/>
    <x v="0"/>
  </r>
  <r>
    <n v="46"/>
    <x v="45"/>
    <x v="1"/>
    <x v="1"/>
    <x v="18"/>
    <x v="2"/>
    <x v="0"/>
    <x v="0"/>
    <n v="1141.7084381"/>
    <x v="0"/>
    <n v="25.2"/>
    <n v="0.19500000000000001"/>
    <n v="186"/>
    <n v="709.32600000000002"/>
    <x v="1"/>
    <s v="Photo"/>
    <n v="1.53915"/>
    <n v="15.978999999999999"/>
    <n v="14.981"/>
    <n v="20.001000000000001"/>
    <n v="204.06100000000001"/>
    <n v="89.998999999999995"/>
    <n v="504.875"/>
    <n v="4055.2370000000001"/>
    <n v="5070.0200000000004"/>
    <n v="5.0380000000000003"/>
    <n v="93.340999999999994"/>
    <n v="29.992999999999999"/>
    <x v="0"/>
    <x v="45"/>
    <x v="0"/>
    <x v="2"/>
    <n v="365"/>
    <n v="556.88900000000001"/>
    <n v="107.878"/>
    <x v="0"/>
    <s v="Etching"/>
    <n v="419"/>
    <n v="1528"/>
    <n v="3677"/>
    <n v="5728"/>
    <n v="70.972999999999999"/>
    <n v="51.77"/>
    <n v="1.012"/>
    <x v="0"/>
    <s v="Implantation"/>
    <n v="1.045914E+16"/>
    <n v="1.83099E+17"/>
    <n v="6.403237E+17"/>
    <n v="3.00411E+17"/>
    <n v="5.999986E+17"/>
    <n v="31655.809000000001"/>
    <n v="0.01"/>
    <n v="106.163"/>
    <n v="892"/>
    <n v="151"/>
    <n v="157"/>
    <x v="1"/>
    <s v="none"/>
    <n v="92.15"/>
    <x v="40"/>
    <x v="7"/>
    <x v="3"/>
    <x v="0"/>
    <x v="0"/>
  </r>
  <r>
    <n v="47"/>
    <x v="46"/>
    <x v="1"/>
    <x v="1"/>
    <x v="19"/>
    <x v="2"/>
    <x v="0"/>
    <x v="1"/>
    <n v="1183.7236396999999"/>
    <x v="0"/>
    <n v="32.31"/>
    <n v="0.22500000000000001"/>
    <n v="178"/>
    <n v="703.43"/>
    <x v="1"/>
    <s v="Photo"/>
    <n v="1.8511500000000001"/>
    <n v="15.467000000000001"/>
    <n v="15.167"/>
    <n v="19.998999999999999"/>
    <n v="201.84"/>
    <n v="89.998999999999995"/>
    <n v="500.488"/>
    <n v="4080.6019999999999"/>
    <n v="4922.3100000000004"/>
    <n v="5.0019999999999998"/>
    <n v="92.275000000000006"/>
    <n v="30.001999999999999"/>
    <x v="1"/>
    <x v="46"/>
    <x v="0"/>
    <x v="2"/>
    <n v="405"/>
    <n v="533.30600000000004"/>
    <n v="108.54600000000001"/>
    <x v="1"/>
    <s v="Etching"/>
    <n v="481"/>
    <n v="1479"/>
    <n v="3648"/>
    <n v="5710"/>
    <n v="71.049000000000007"/>
    <n v="51.212000000000003"/>
    <n v="1.024"/>
    <x v="1"/>
    <s v="Implantation"/>
    <n v="1.223585E+16"/>
    <n v="8.918856E+16"/>
    <n v="1.193315E+17"/>
    <n v="3.004486E+17"/>
    <n v="6.000003E+17"/>
    <n v="31475.03"/>
    <n v="0.01"/>
    <n v="104.423"/>
    <n v="867"/>
    <n v="155"/>
    <n v="184"/>
    <x v="1"/>
    <s v="none"/>
    <n v="90.8"/>
    <x v="21"/>
    <x v="7"/>
    <x v="4"/>
    <x v="1"/>
    <x v="1"/>
  </r>
  <r>
    <n v="48"/>
    <x v="47"/>
    <x v="1"/>
    <x v="1"/>
    <x v="20"/>
    <x v="2"/>
    <x v="0"/>
    <x v="0"/>
    <n v="1226.0236301"/>
    <x v="1"/>
    <n v="31.05"/>
    <n v="0.20200000000000001"/>
    <n v="135"/>
    <n v="693.88400000000001"/>
    <x v="1"/>
    <s v="Photo"/>
    <n v="1.49594"/>
    <n v="16.292000000000002"/>
    <n v="14.955"/>
    <n v="20.003"/>
    <n v="203.37299999999999"/>
    <n v="90"/>
    <n v="502.74700000000001"/>
    <n v="3892.2979999999998"/>
    <n v="5020.4080000000004"/>
    <n v="4.9249999999999998"/>
    <n v="92.602000000000004"/>
    <n v="30.001999999999999"/>
    <x v="2"/>
    <x v="47"/>
    <x v="0"/>
    <x v="0"/>
    <n v="436"/>
    <n v="518.36099999999999"/>
    <n v="109.099"/>
    <x v="2"/>
    <s v="Etching"/>
    <n v="319"/>
    <n v="1676"/>
    <n v="3672"/>
    <n v="5722"/>
    <n v="70.119"/>
    <n v="51.77"/>
    <n v="1.0329999999999999"/>
    <x v="2"/>
    <s v="Implantation"/>
    <n v="1.005931E+16"/>
    <n v="1.335522E+17"/>
    <n v="5.191531E+17"/>
    <n v="3.013429E+17"/>
    <n v="5.999988E+17"/>
    <n v="32535.703000000001"/>
    <n v="0.01"/>
    <n v="100.86799999999999"/>
    <n v="894"/>
    <n v="153"/>
    <n v="128"/>
    <x v="1"/>
    <s v="none"/>
    <n v="93.6"/>
    <x v="41"/>
    <x v="7"/>
    <x v="5"/>
    <x v="2"/>
    <x v="2"/>
  </r>
  <r>
    <n v="49"/>
    <x v="48"/>
    <x v="1"/>
    <x v="1"/>
    <x v="21"/>
    <x v="2"/>
    <x v="0"/>
    <x v="0"/>
    <n v="1189.4704098"/>
    <x v="1"/>
    <n v="44.4"/>
    <n v="0.21"/>
    <n v="91"/>
    <n v="712.072"/>
    <x v="2"/>
    <s v="Photo"/>
    <n v="1.17906"/>
    <n v="15.388999999999999"/>
    <n v="14.923999999999999"/>
    <n v="20.003"/>
    <n v="199.77799999999999"/>
    <n v="89.998999999999995"/>
    <n v="497.44299999999998"/>
    <n v="4003.7550000000001"/>
    <n v="4987.5050000000001"/>
    <n v="5.0519999999999996"/>
    <n v="90.013999999999996"/>
    <n v="30.004000000000001"/>
    <x v="0"/>
    <x v="48"/>
    <x v="0"/>
    <x v="0"/>
    <n v="405"/>
    <n v="511.16399999999999"/>
    <n v="107.42100000000001"/>
    <x v="2"/>
    <s v="Etching"/>
    <n v="411"/>
    <n v="1499"/>
    <n v="3654"/>
    <n v="5732"/>
    <n v="72.114999999999995"/>
    <n v="50.716000000000001"/>
    <n v="1.0369999999999999"/>
    <x v="2"/>
    <s v="Implantation"/>
    <n v="6899294000000000"/>
    <n v="7.734505E+16"/>
    <n v="7.215884E+17"/>
    <n v="2.996633E+17"/>
    <n v="5.999993E+17"/>
    <n v="30855.391"/>
    <n v="0.01"/>
    <n v="104.158"/>
    <n v="891"/>
    <n v="151"/>
    <n v="171"/>
    <x v="1"/>
    <s v="none"/>
    <n v="91.45"/>
    <x v="42"/>
    <x v="8"/>
    <x v="8"/>
    <x v="3"/>
    <x v="2"/>
  </r>
  <r>
    <n v="50"/>
    <x v="49"/>
    <x v="1"/>
    <x v="1"/>
    <x v="22"/>
    <x v="2"/>
    <x v="0"/>
    <x v="0"/>
    <n v="1080.2135215000001"/>
    <x v="0"/>
    <n v="32.520000000000003"/>
    <n v="0.193"/>
    <n v="90"/>
    <n v="707.57799999999997"/>
    <x v="2"/>
    <s v="Photo"/>
    <n v="0.99841999999999997"/>
    <n v="15.637"/>
    <n v="15.084"/>
    <n v="19.998999999999999"/>
    <n v="203.21"/>
    <n v="89.998999999999995"/>
    <n v="495.55"/>
    <n v="4108.3159999999998"/>
    <n v="5063.6000000000004"/>
    <n v="5.0449999999999999"/>
    <n v="91.947000000000003"/>
    <n v="29.998000000000001"/>
    <x v="1"/>
    <x v="49"/>
    <x v="0"/>
    <x v="2"/>
    <n v="405"/>
    <n v="534.80100000000004"/>
    <n v="108.139"/>
    <x v="1"/>
    <s v="Etching"/>
    <n v="339"/>
    <n v="1407"/>
    <n v="3643"/>
    <n v="5711"/>
    <n v="70.245000000000005"/>
    <n v="50.29"/>
    <n v="1.0169999999999999"/>
    <x v="1"/>
    <s v="Implantation"/>
    <n v="1.584094E+16"/>
    <n v="7.242481E+16"/>
    <n v="1.703645E+17"/>
    <n v="3.002622E+17"/>
    <n v="6.000008E+17"/>
    <n v="31108.400000000001"/>
    <n v="0.01"/>
    <n v="102.193"/>
    <n v="871"/>
    <n v="159"/>
    <n v="59"/>
    <x v="1"/>
    <s v="none"/>
    <n v="97.05"/>
    <x v="24"/>
    <x v="8"/>
    <x v="6"/>
    <x v="1"/>
    <x v="1"/>
  </r>
  <r>
    <n v="51"/>
    <x v="50"/>
    <x v="1"/>
    <x v="1"/>
    <x v="23"/>
    <x v="2"/>
    <x v="0"/>
    <x v="0"/>
    <n v="1139.6899983000001"/>
    <x v="1"/>
    <n v="37.340000000000003"/>
    <n v="0.20499999999999999"/>
    <n v="86"/>
    <n v="706.77300000000002"/>
    <x v="2"/>
    <s v="Photo"/>
    <n v="0.83508000000000004"/>
    <n v="15.27"/>
    <n v="15.1"/>
    <n v="19.998999999999999"/>
    <n v="197.994"/>
    <n v="90"/>
    <n v="502.14"/>
    <n v="3948.7069999999999"/>
    <n v="4974.7920000000004"/>
    <n v="5.05"/>
    <n v="91.941999999999993"/>
    <n v="29.994"/>
    <x v="2"/>
    <x v="50"/>
    <x v="0"/>
    <x v="1"/>
    <n v="365"/>
    <n v="500.101"/>
    <n v="108.25"/>
    <x v="0"/>
    <s v="Etching"/>
    <n v="237"/>
    <n v="1375"/>
    <n v="3635"/>
    <n v="5722"/>
    <n v="70.436999999999998"/>
    <n v="50.087000000000003"/>
    <n v="1.0269999999999999"/>
    <x v="0"/>
    <s v="Implantation"/>
    <n v="9799744000000000"/>
    <n v="1.168306E+17"/>
    <n v="9.722509E+17"/>
    <n v="2.992619E+17"/>
    <n v="5.999992E+17"/>
    <n v="31638.792000000001"/>
    <n v="0.01"/>
    <n v="105.637"/>
    <n v="920"/>
    <n v="157"/>
    <n v="42"/>
    <x v="1"/>
    <s v="none"/>
    <n v="97.899999999999991"/>
    <x v="43"/>
    <x v="8"/>
    <x v="7"/>
    <x v="4"/>
    <x v="0"/>
  </r>
  <r>
    <n v="52"/>
    <x v="51"/>
    <x v="1"/>
    <x v="1"/>
    <x v="24"/>
    <x v="0"/>
    <x v="0"/>
    <x v="1"/>
    <n v="1070.5742384"/>
    <x v="1"/>
    <n v="35.21"/>
    <n v="0.21"/>
    <n v="56"/>
    <n v="714.76199999999994"/>
    <x v="0"/>
    <s v="Photo"/>
    <n v="0.76893"/>
    <n v="15.085000000000001"/>
    <n v="14.983000000000001"/>
    <n v="20.003"/>
    <n v="200.863"/>
    <n v="90.001999999999995"/>
    <n v="503.209"/>
    <n v="3957.6860000000001"/>
    <n v="5089.3090000000002"/>
    <n v="4.91"/>
    <n v="94.751000000000005"/>
    <n v="29.995999999999999"/>
    <x v="0"/>
    <x v="51"/>
    <x v="0"/>
    <x v="2"/>
    <n v="365"/>
    <n v="511.04700000000003"/>
    <n v="109.34"/>
    <x v="0"/>
    <s v="Etching"/>
    <n v="272"/>
    <n v="1485"/>
    <n v="3663"/>
    <n v="5716"/>
    <n v="70.888000000000005"/>
    <n v="51.091000000000001"/>
    <n v="1.014"/>
    <x v="0"/>
    <s v="Implantation"/>
    <n v="6706605000000000"/>
    <n v="1.32563E+17"/>
    <n v="5.452508E+17"/>
    <n v="3.008774E+17"/>
    <n v="6.000016E+17"/>
    <n v="32033.214"/>
    <n v="0.01"/>
    <n v="103.982"/>
    <n v="905"/>
    <n v="152"/>
    <n v="94"/>
    <x v="1"/>
    <s v="none"/>
    <n v="95.3"/>
    <x v="0"/>
    <x v="0"/>
    <x v="0"/>
    <x v="0"/>
    <x v="0"/>
  </r>
  <r>
    <n v="53"/>
    <x v="52"/>
    <x v="1"/>
    <x v="1"/>
    <x v="25"/>
    <x v="0"/>
    <x v="0"/>
    <x v="1"/>
    <n v="1035.6123981000001"/>
    <x v="0"/>
    <n v="39.840000000000003"/>
    <n v="0.22"/>
    <n v="126"/>
    <n v="697.495"/>
    <x v="0"/>
    <s v="Photo"/>
    <n v="1.37351"/>
    <n v="17.716999999999999"/>
    <n v="15.013"/>
    <n v="19.989999999999998"/>
    <n v="201.96600000000001"/>
    <n v="90"/>
    <n v="500.52100000000002"/>
    <n v="4004.511"/>
    <n v="4966.4549999999999"/>
    <n v="4.9880000000000004"/>
    <n v="91.712000000000003"/>
    <n v="29.997"/>
    <x v="1"/>
    <x v="52"/>
    <x v="0"/>
    <x v="1"/>
    <n v="365"/>
    <n v="522.11800000000005"/>
    <n v="108.789"/>
    <x v="1"/>
    <s v="Etching"/>
    <n v="616"/>
    <n v="1374"/>
    <n v="3651"/>
    <n v="5724"/>
    <n v="70.391999999999996"/>
    <n v="50.488"/>
    <n v="1.056"/>
    <x v="1"/>
    <s v="Implantation"/>
    <n v="1.2751E+16"/>
    <n v="7.655506E+16"/>
    <n v="5.940849E+17"/>
    <n v="2.993792E+17"/>
    <n v="6.000018E+17"/>
    <n v="31929.508999999998"/>
    <n v="0.01"/>
    <n v="102.57599999999999"/>
    <n v="893"/>
    <n v="154"/>
    <n v="114"/>
    <x v="1"/>
    <s v="none"/>
    <n v="94.3"/>
    <x v="1"/>
    <x v="0"/>
    <x v="1"/>
    <x v="1"/>
    <x v="1"/>
  </r>
  <r>
    <n v="54"/>
    <x v="53"/>
    <x v="1"/>
    <x v="1"/>
    <x v="26"/>
    <x v="0"/>
    <x v="0"/>
    <x v="0"/>
    <n v="1162.9936157"/>
    <x v="1"/>
    <n v="38.4"/>
    <n v="0.21199999999999999"/>
    <n v="107"/>
    <n v="716.62099999999998"/>
    <x v="0"/>
    <s v="Photo"/>
    <n v="1.26007"/>
    <n v="19.372"/>
    <n v="14.946999999999999"/>
    <n v="19.997"/>
    <n v="198.005"/>
    <n v="90.001000000000005"/>
    <n v="504.72199999999998"/>
    <n v="3886.3229999999999"/>
    <n v="4933.8339999999998"/>
    <n v="4.9459999999999997"/>
    <n v="92.481999999999999"/>
    <n v="30.004000000000001"/>
    <x v="2"/>
    <x v="53"/>
    <x v="0"/>
    <x v="2"/>
    <n v="436"/>
    <n v="499.68900000000002"/>
    <n v="107.465"/>
    <x v="2"/>
    <s v="Etching"/>
    <n v="387"/>
    <n v="1678"/>
    <n v="3688"/>
    <n v="5705"/>
    <n v="72.489000000000004"/>
    <n v="51.776000000000003"/>
    <n v="1.034"/>
    <x v="2"/>
    <s v="Implantation"/>
    <n v="1.776874E+16"/>
    <n v="7.44042E+16"/>
    <n v="7.064049E+17"/>
    <n v="3.005028E+17"/>
    <n v="6.000002E+17"/>
    <n v="32769.048999999999"/>
    <n v="0.01"/>
    <n v="101.986"/>
    <n v="898"/>
    <n v="155"/>
    <n v="157"/>
    <x v="1"/>
    <s v="none"/>
    <n v="92.15"/>
    <x v="2"/>
    <x v="0"/>
    <x v="2"/>
    <x v="2"/>
    <x v="2"/>
  </r>
  <r>
    <n v="55"/>
    <x v="54"/>
    <x v="2"/>
    <x v="2"/>
    <x v="0"/>
    <x v="0"/>
    <x v="0"/>
    <x v="0"/>
    <n v="1136.2293795999999"/>
    <x v="1"/>
    <n v="38.47"/>
    <n v="0.20300000000000001"/>
    <n v="96"/>
    <n v="715.08900000000006"/>
    <x v="1"/>
    <s v="Photo"/>
    <n v="0.78610000000000002"/>
    <n v="13.842000000000001"/>
    <n v="14.952999999999999"/>
    <n v="20.003"/>
    <n v="199.98"/>
    <n v="90"/>
    <n v="505.51600000000002"/>
    <n v="3954.9209999999998"/>
    <n v="4941.1000000000004"/>
    <n v="4.9800000000000004"/>
    <n v="93.185000000000002"/>
    <n v="30.003"/>
    <x v="0"/>
    <x v="54"/>
    <x v="0"/>
    <x v="2"/>
    <n v="436"/>
    <n v="472.77"/>
    <n v="106.535"/>
    <x v="2"/>
    <s v="Etching"/>
    <n v="248"/>
    <n v="1557"/>
    <n v="3678"/>
    <n v="5683"/>
    <n v="72.075999999999993"/>
    <n v="51.555999999999997"/>
    <n v="1.0569999999999999"/>
    <x v="2"/>
    <s v="Implantation"/>
    <n v="1.141649E+16"/>
    <n v="6.874731E+16"/>
    <n v="3.723006E+17"/>
    <n v="3.005127E+17"/>
    <n v="5.999998E+17"/>
    <n v="32331.241999999998"/>
    <n v="0.01"/>
    <n v="102.75700000000001"/>
    <n v="923"/>
    <n v="157"/>
    <n v="115"/>
    <x v="2"/>
    <s v="none"/>
    <n v="94.25"/>
    <x v="3"/>
    <x v="1"/>
    <x v="3"/>
    <x v="3"/>
    <x v="2"/>
  </r>
  <r>
    <n v="56"/>
    <x v="55"/>
    <x v="2"/>
    <x v="2"/>
    <x v="1"/>
    <x v="0"/>
    <x v="0"/>
    <x v="0"/>
    <n v="935.94165027999998"/>
    <x v="1"/>
    <n v="40.44"/>
    <n v="0.19900000000000001"/>
    <n v="86"/>
    <n v="710.55"/>
    <x v="1"/>
    <s v="Photo"/>
    <n v="1.71393"/>
    <n v="17.832999999999998"/>
    <n v="14.807"/>
    <n v="19.998999999999999"/>
    <n v="198.39500000000001"/>
    <n v="90.001000000000005"/>
    <n v="497.685"/>
    <n v="3924.9079999999999"/>
    <n v="5026.7640000000001"/>
    <n v="5.0629999999999997"/>
    <n v="90.981999999999999"/>
    <n v="30.013999999999999"/>
    <x v="1"/>
    <x v="55"/>
    <x v="0"/>
    <x v="1"/>
    <n v="436"/>
    <n v="482.452"/>
    <n v="105.898"/>
    <x v="1"/>
    <s v="Etching"/>
    <n v="683"/>
    <n v="1546"/>
    <n v="3659"/>
    <n v="5717"/>
    <n v="71.471999999999994"/>
    <n v="51.805"/>
    <n v="1.0329999999999999"/>
    <x v="1"/>
    <s v="Implantation"/>
    <n v="1.201248E+16"/>
    <n v="4.774132E+16"/>
    <n v="1.152667E+18"/>
    <n v="2.999658E+17"/>
    <n v="5.999999E+17"/>
    <n v="32326.879000000001"/>
    <n v="0.01"/>
    <n v="102.2"/>
    <n v="901"/>
    <n v="154"/>
    <n v="190"/>
    <x v="2"/>
    <s v="none"/>
    <n v="90.5"/>
    <x v="4"/>
    <x v="1"/>
    <x v="4"/>
    <x v="1"/>
    <x v="1"/>
  </r>
  <r>
    <n v="57"/>
    <x v="56"/>
    <x v="2"/>
    <x v="2"/>
    <x v="2"/>
    <x v="0"/>
    <x v="0"/>
    <x v="1"/>
    <n v="1209.6556685999999"/>
    <x v="0"/>
    <n v="31.58"/>
    <n v="0.188"/>
    <n v="64"/>
    <n v="709.42899999999997"/>
    <x v="1"/>
    <s v="Photo"/>
    <n v="1.5252600000000001"/>
    <n v="16.231999999999999"/>
    <n v="15.09"/>
    <n v="19.998999999999999"/>
    <n v="201.90899999999999"/>
    <n v="90.001000000000005"/>
    <n v="496.20800000000003"/>
    <n v="4037.761"/>
    <n v="4976.3909999999996"/>
    <n v="5.0110000000000001"/>
    <n v="91.421999999999997"/>
    <n v="29.997"/>
    <x v="2"/>
    <x v="56"/>
    <x v="0"/>
    <x v="0"/>
    <n v="436"/>
    <n v="543.11500000000001"/>
    <n v="109.93300000000001"/>
    <x v="0"/>
    <s v="Etching"/>
    <n v="417"/>
    <n v="1455"/>
    <n v="3614"/>
    <n v="5717"/>
    <n v="70.563000000000002"/>
    <n v="51.521000000000001"/>
    <n v="1.0389999999999999"/>
    <x v="0"/>
    <s v="Implantation"/>
    <n v="1.109017E+16"/>
    <n v="1.058233E+17"/>
    <n v="2.611233E+17"/>
    <n v="3.021868E+17"/>
    <n v="6.000006E+17"/>
    <n v="31066.013999999999"/>
    <n v="0.01"/>
    <n v="103.55800000000001"/>
    <n v="897"/>
    <n v="151"/>
    <n v="76"/>
    <x v="2"/>
    <s v="none"/>
    <n v="96.2"/>
    <x v="5"/>
    <x v="1"/>
    <x v="5"/>
    <x v="4"/>
    <x v="0"/>
  </r>
  <r>
    <n v="58"/>
    <x v="57"/>
    <x v="2"/>
    <x v="2"/>
    <x v="3"/>
    <x v="0"/>
    <x v="0"/>
    <x v="0"/>
    <n v="1118.4842937000001"/>
    <x v="1"/>
    <n v="26.32"/>
    <n v="0.21099999999999999"/>
    <n v="118"/>
    <n v="712.61099999999999"/>
    <x v="2"/>
    <s v="Photo"/>
    <n v="1.92903"/>
    <n v="13.442"/>
    <n v="15.048999999999999"/>
    <n v="20.003"/>
    <n v="198.351"/>
    <n v="90"/>
    <n v="499.43099999999998"/>
    <n v="3961.0909999999999"/>
    <n v="4920.2709999999997"/>
    <n v="4.9729999999999999"/>
    <n v="91.031000000000006"/>
    <n v="30"/>
    <x v="1"/>
    <x v="57"/>
    <x v="0"/>
    <x v="0"/>
    <n v="405"/>
    <n v="512.14"/>
    <n v="109.163"/>
    <x v="1"/>
    <s v="Etching"/>
    <n v="479"/>
    <n v="1466"/>
    <n v="3650"/>
    <n v="5741"/>
    <n v="71.001000000000005"/>
    <n v="51.363999999999997"/>
    <n v="1.034"/>
    <x v="1"/>
    <s v="Implantation"/>
    <n v="3418617000000000"/>
    <n v="8.510322E+16"/>
    <n v="6.480583E+17"/>
    <n v="3.006642E+17"/>
    <n v="5.999994E+17"/>
    <n v="31522.953000000001"/>
    <n v="0.01"/>
    <n v="101.965"/>
    <n v="873"/>
    <n v="154"/>
    <n v="227"/>
    <x v="2"/>
    <s v="[['Edge-Loc']]"/>
    <n v="88.649999999999991"/>
    <x v="6"/>
    <x v="2"/>
    <x v="6"/>
    <x v="1"/>
    <x v="1"/>
  </r>
  <r>
    <n v="59"/>
    <x v="58"/>
    <x v="2"/>
    <x v="2"/>
    <x v="4"/>
    <x v="0"/>
    <x v="0"/>
    <x v="0"/>
    <n v="1090.3479898000001"/>
    <x v="0"/>
    <n v="48.42"/>
    <n v="0.21299999999999999"/>
    <n v="205"/>
    <n v="711.35"/>
    <x v="2"/>
    <s v="Photo"/>
    <n v="0.65542"/>
    <n v="12.891"/>
    <n v="14.913"/>
    <n v="19.998000000000001"/>
    <n v="199.5"/>
    <n v="90"/>
    <n v="505.25700000000001"/>
    <n v="4033.2080000000001"/>
    <n v="5053.1880000000001"/>
    <n v="4.9619999999999997"/>
    <n v="92.134"/>
    <n v="29.994"/>
    <x v="2"/>
    <x v="58"/>
    <x v="0"/>
    <x v="1"/>
    <n v="365"/>
    <n v="543.87400000000002"/>
    <n v="108.191"/>
    <x v="2"/>
    <s v="Etching"/>
    <n v="433"/>
    <n v="1466"/>
    <n v="3657"/>
    <n v="5724"/>
    <n v="69.269000000000005"/>
    <n v="51.914999999999999"/>
    <n v="1.03"/>
    <x v="2"/>
    <s v="Implantation"/>
    <n v="1.195726E+16"/>
    <n v="1.313269E+17"/>
    <n v="2.833237E+17"/>
    <n v="3.002037E+17"/>
    <n v="6.00001E+17"/>
    <n v="33101.495999999999"/>
    <n v="0.01"/>
    <n v="100.91500000000001"/>
    <n v="866"/>
    <n v="150"/>
    <n v="102"/>
    <x v="2"/>
    <s v="none"/>
    <n v="94.899999999999991"/>
    <x v="7"/>
    <x v="2"/>
    <x v="7"/>
    <x v="2"/>
    <x v="2"/>
  </r>
  <r>
    <n v="60"/>
    <x v="59"/>
    <x v="2"/>
    <x v="2"/>
    <x v="5"/>
    <x v="1"/>
    <x v="0"/>
    <x v="0"/>
    <n v="1130.3791394"/>
    <x v="1"/>
    <n v="29.89"/>
    <n v="0.20799999999999999"/>
    <n v="105"/>
    <n v="715.47799999999995"/>
    <x v="0"/>
    <s v="Photo"/>
    <n v="1.0553300000000001"/>
    <n v="18.777000000000001"/>
    <n v="14.959"/>
    <n v="20.001999999999999"/>
    <n v="205.983"/>
    <n v="89.998999999999995"/>
    <n v="500.75"/>
    <n v="4116.9040000000005"/>
    <n v="5072.1059999999998"/>
    <n v="5.1120000000000001"/>
    <n v="92.043000000000006"/>
    <n v="30.003"/>
    <x v="0"/>
    <x v="59"/>
    <x v="0"/>
    <x v="2"/>
    <n v="365"/>
    <n v="524.28200000000004"/>
    <n v="107.729"/>
    <x v="2"/>
    <s v="Etching"/>
    <n v="333"/>
    <n v="1695"/>
    <n v="3645"/>
    <n v="5726"/>
    <n v="70.209000000000003"/>
    <n v="51.41"/>
    <n v="1.0349999999999999"/>
    <x v="2"/>
    <s v="Implantation"/>
    <n v="1.371564E+16"/>
    <n v="1.025624E+17"/>
    <n v="9.180341E+17"/>
    <n v="2.984314E+17"/>
    <n v="5.999992E+17"/>
    <n v="30821.235000000001"/>
    <n v="0.01"/>
    <n v="103.236"/>
    <n v="895"/>
    <n v="157"/>
    <n v="121"/>
    <x v="2"/>
    <s v="none"/>
    <n v="93.95"/>
    <x v="8"/>
    <x v="3"/>
    <x v="0"/>
    <x v="3"/>
    <x v="2"/>
  </r>
  <r>
    <n v="61"/>
    <x v="60"/>
    <x v="2"/>
    <x v="2"/>
    <x v="6"/>
    <x v="1"/>
    <x v="0"/>
    <x v="1"/>
    <n v="1062.0710716000001"/>
    <x v="1"/>
    <n v="36.82"/>
    <n v="0.20100000000000001"/>
    <n v="160"/>
    <n v="709.68299999999999"/>
    <x v="0"/>
    <s v="Photo"/>
    <n v="0.61785999999999996"/>
    <n v="14.91"/>
    <n v="15.116"/>
    <n v="20.007000000000001"/>
    <n v="200.05099999999999"/>
    <n v="89.998999999999995"/>
    <n v="501.18299999999999"/>
    <n v="4040.7469999999998"/>
    <n v="5003.5559999999996"/>
    <n v="4.9649999999999999"/>
    <n v="91.804000000000002"/>
    <n v="30.004000000000001"/>
    <x v="1"/>
    <x v="60"/>
    <x v="0"/>
    <x v="2"/>
    <n v="405"/>
    <n v="508.59399999999999"/>
    <n v="106.532"/>
    <x v="1"/>
    <s v="Etching"/>
    <n v="323"/>
    <n v="1427"/>
    <n v="3664"/>
    <n v="5685"/>
    <n v="69.944000000000003"/>
    <n v="50.734999999999999"/>
    <n v="1.016"/>
    <x v="1"/>
    <s v="Implantation"/>
    <n v="1.501041E+16"/>
    <n v="1.056778E+17"/>
    <n v="6.143475E+17"/>
    <n v="3.001388E+17"/>
    <n v="6.000009E+17"/>
    <n v="31606.805"/>
    <n v="0.01"/>
    <n v="103.492"/>
    <n v="903"/>
    <n v="156"/>
    <n v="98"/>
    <x v="2"/>
    <s v="none"/>
    <n v="95.1"/>
    <x v="9"/>
    <x v="3"/>
    <x v="1"/>
    <x v="1"/>
    <x v="1"/>
  </r>
  <r>
    <n v="62"/>
    <x v="61"/>
    <x v="2"/>
    <x v="2"/>
    <x v="7"/>
    <x v="1"/>
    <x v="0"/>
    <x v="0"/>
    <n v="1042.3674321000001"/>
    <x v="0"/>
    <n v="31.54"/>
    <n v="0.20499999999999999"/>
    <n v="116"/>
    <n v="706.79499999999996"/>
    <x v="0"/>
    <s v="Photo"/>
    <n v="1.11808"/>
    <n v="15.465"/>
    <n v="15.090999999999999"/>
    <n v="20.001000000000001"/>
    <n v="198.72"/>
    <n v="90"/>
    <n v="502.66199999999998"/>
    <n v="4043.0129999999999"/>
    <n v="4961.9610000000002"/>
    <n v="4.9809999999999999"/>
    <n v="91.096999999999994"/>
    <n v="30"/>
    <x v="2"/>
    <x v="61"/>
    <x v="0"/>
    <x v="0"/>
    <n v="405"/>
    <n v="524.49300000000005"/>
    <n v="108.88800000000001"/>
    <x v="0"/>
    <s v="Etching"/>
    <n v="483"/>
    <n v="1426"/>
    <n v="3649"/>
    <n v="5724"/>
    <n v="69.75"/>
    <n v="50.183"/>
    <n v="1.028"/>
    <x v="0"/>
    <s v="Implantation"/>
    <n v="8640232000000000"/>
    <n v="1.190147E+17"/>
    <n v="4.645321E+17"/>
    <n v="3.007372E+17"/>
    <n v="5.999995E+17"/>
    <n v="31189.123"/>
    <n v="0.01"/>
    <n v="104.163"/>
    <n v="909"/>
    <n v="153"/>
    <n v="99"/>
    <x v="2"/>
    <s v="none"/>
    <n v="95.05"/>
    <x v="10"/>
    <x v="3"/>
    <x v="2"/>
    <x v="4"/>
    <x v="0"/>
  </r>
  <r>
    <n v="63"/>
    <x v="62"/>
    <x v="2"/>
    <x v="2"/>
    <x v="8"/>
    <x v="1"/>
    <x v="0"/>
    <x v="1"/>
    <n v="1003.2154946000001"/>
    <x v="0"/>
    <n v="39.229999999999997"/>
    <n v="0.19600000000000001"/>
    <n v="104"/>
    <n v="702.83699999999999"/>
    <x v="1"/>
    <s v="Photo"/>
    <n v="1.2528999999999999"/>
    <n v="15.725"/>
    <n v="15.281000000000001"/>
    <n v="19.995999999999999"/>
    <n v="200.44900000000001"/>
    <n v="89.998999999999995"/>
    <n v="500.37099999999998"/>
    <n v="4077.17"/>
    <n v="5073"/>
    <n v="4.9290000000000003"/>
    <n v="91.772000000000006"/>
    <n v="29.994"/>
    <x v="1"/>
    <x v="62"/>
    <x v="0"/>
    <x v="0"/>
    <n v="365"/>
    <n v="514.51499999999999"/>
    <n v="107.19799999999999"/>
    <x v="1"/>
    <s v="Etching"/>
    <n v="222"/>
    <n v="1497"/>
    <n v="3668"/>
    <n v="5723"/>
    <n v="71.254999999999995"/>
    <n v="50.189"/>
    <n v="1"/>
    <x v="1"/>
    <s v="Implantation"/>
    <n v="1.386741E+16"/>
    <n v="7.1777E+16"/>
    <n v="8.514056E+17"/>
    <n v="3.005594E+17"/>
    <n v="6.000002E+17"/>
    <n v="31897.149000000001"/>
    <n v="0.01"/>
    <n v="102.736"/>
    <n v="878"/>
    <n v="154"/>
    <n v="75"/>
    <x v="2"/>
    <s v="none"/>
    <n v="96.25"/>
    <x v="12"/>
    <x v="4"/>
    <x v="4"/>
    <x v="1"/>
    <x v="1"/>
  </r>
  <r>
    <n v="64"/>
    <x v="63"/>
    <x v="2"/>
    <x v="2"/>
    <x v="9"/>
    <x v="1"/>
    <x v="0"/>
    <x v="1"/>
    <n v="1094.8534411000001"/>
    <x v="1"/>
    <n v="38.6"/>
    <n v="0.21299999999999999"/>
    <n v="241"/>
    <n v="714.84"/>
    <x v="1"/>
    <s v="Photo"/>
    <n v="1.9311700000000001"/>
    <n v="15.632"/>
    <n v="14.885"/>
    <n v="19.994"/>
    <n v="202.28100000000001"/>
    <n v="90.001000000000005"/>
    <n v="500.916"/>
    <n v="4075.85"/>
    <n v="4960.1279999999997"/>
    <n v="5.0129999999999999"/>
    <n v="91.215000000000003"/>
    <n v="29.992999999999999"/>
    <x v="2"/>
    <x v="63"/>
    <x v="0"/>
    <x v="2"/>
    <n v="436"/>
    <n v="510.57299999999998"/>
    <n v="106.878"/>
    <x v="2"/>
    <s v="Etching"/>
    <n v="479"/>
    <n v="1551"/>
    <n v="3677"/>
    <n v="5713"/>
    <n v="70.108999999999995"/>
    <n v="50.146999999999998"/>
    <n v="1.05"/>
    <x v="2"/>
    <s v="Implantation"/>
    <n v="8872741000000000"/>
    <n v="1.595011E+17"/>
    <n v="5.291205E+17"/>
    <n v="2.995955E+17"/>
    <n v="6E+17"/>
    <n v="31251.878000000001"/>
    <n v="0.01"/>
    <n v="101.44199999999999"/>
    <n v="878"/>
    <n v="157"/>
    <n v="181"/>
    <x v="2"/>
    <s v="none"/>
    <n v="90.95"/>
    <x v="13"/>
    <x v="4"/>
    <x v="5"/>
    <x v="2"/>
    <x v="2"/>
  </r>
  <r>
    <n v="65"/>
    <x v="64"/>
    <x v="2"/>
    <x v="2"/>
    <x v="10"/>
    <x v="1"/>
    <x v="0"/>
    <x v="1"/>
    <n v="1133.5707586000001"/>
    <x v="1"/>
    <n v="38.76"/>
    <n v="0.20699999999999999"/>
    <n v="209"/>
    <n v="700.43799999999999"/>
    <x v="2"/>
    <s v="Photo"/>
    <n v="1.21065"/>
    <n v="13.804"/>
    <n v="14.920999999999999"/>
    <n v="19.995999999999999"/>
    <n v="201.434"/>
    <n v="89.998999999999995"/>
    <n v="498.17500000000001"/>
    <n v="4145.335"/>
    <n v="4928.6009999999997"/>
    <n v="5.0309999999999997"/>
    <n v="93.44"/>
    <n v="29.998999999999999"/>
    <x v="0"/>
    <x v="64"/>
    <x v="0"/>
    <x v="2"/>
    <n v="365"/>
    <n v="520.43799999999999"/>
    <n v="110.255"/>
    <x v="2"/>
    <s v="Etching"/>
    <n v="687"/>
    <n v="1324"/>
    <n v="3627"/>
    <n v="5699"/>
    <n v="70.977000000000004"/>
    <n v="50.911999999999999"/>
    <n v="1.024"/>
    <x v="2"/>
    <s v="Implantation"/>
    <n v="1.136452E+16"/>
    <n v="1.352329E+17"/>
    <n v="8.020601E+17"/>
    <n v="3.006516E+17"/>
    <n v="5.999975E+17"/>
    <n v="30703.028999999999"/>
    <n v="0.01"/>
    <n v="101.03"/>
    <n v="899"/>
    <n v="153"/>
    <n v="87"/>
    <x v="2"/>
    <s v="none"/>
    <n v="95.65"/>
    <x v="14"/>
    <x v="5"/>
    <x v="8"/>
    <x v="3"/>
    <x v="2"/>
  </r>
  <r>
    <n v="66"/>
    <x v="65"/>
    <x v="2"/>
    <x v="2"/>
    <x v="11"/>
    <x v="1"/>
    <x v="0"/>
    <x v="0"/>
    <n v="1168.7631084"/>
    <x v="1"/>
    <n v="35.520000000000003"/>
    <n v="0.219"/>
    <n v="125"/>
    <n v="708.83900000000006"/>
    <x v="2"/>
    <s v="Photo"/>
    <n v="0.45512999999999998"/>
    <n v="15.4"/>
    <n v="14.906000000000001"/>
    <n v="19.997"/>
    <n v="196.285"/>
    <n v="90"/>
    <n v="503.77600000000001"/>
    <n v="3977.1930000000002"/>
    <n v="5124.585"/>
    <n v="5.0910000000000002"/>
    <n v="93.507999999999996"/>
    <n v="29.989000000000001"/>
    <x v="1"/>
    <x v="65"/>
    <x v="0"/>
    <x v="0"/>
    <n v="365"/>
    <n v="510.17200000000003"/>
    <n v="107.626"/>
    <x v="1"/>
    <s v="Etching"/>
    <n v="285"/>
    <n v="1567"/>
    <n v="3671"/>
    <n v="5710"/>
    <n v="72.052999999999997"/>
    <n v="51.963000000000001"/>
    <n v="1.046"/>
    <x v="1"/>
    <s v="Implantation"/>
    <n v="1.314953E+16"/>
    <n v="6.114878E+16"/>
    <n v="1.076681E+18"/>
    <n v="3.028821E+17"/>
    <n v="6.000003E+17"/>
    <n v="30325.348000000002"/>
    <n v="0.01"/>
    <n v="103.937"/>
    <n v="912"/>
    <n v="157"/>
    <n v="155"/>
    <x v="2"/>
    <s v="none"/>
    <n v="92.25"/>
    <x v="15"/>
    <x v="5"/>
    <x v="6"/>
    <x v="1"/>
    <x v="1"/>
  </r>
  <r>
    <n v="67"/>
    <x v="66"/>
    <x v="2"/>
    <x v="2"/>
    <x v="12"/>
    <x v="1"/>
    <x v="0"/>
    <x v="1"/>
    <n v="967.62313324000002"/>
    <x v="1"/>
    <n v="35.31"/>
    <n v="0.217"/>
    <n v="81"/>
    <n v="709.83299999999997"/>
    <x v="2"/>
    <s v="Photo"/>
    <n v="1.54874"/>
    <n v="12.904"/>
    <n v="15.058999999999999"/>
    <n v="20.003"/>
    <n v="198.863"/>
    <n v="90"/>
    <n v="502.726"/>
    <n v="3999.2269999999999"/>
    <n v="5071.5780000000004"/>
    <n v="5.0199999999999996"/>
    <n v="93.225999999999999"/>
    <n v="30.01"/>
    <x v="2"/>
    <x v="66"/>
    <x v="0"/>
    <x v="0"/>
    <n v="405"/>
    <n v="461.12799999999999"/>
    <n v="108.465"/>
    <x v="0"/>
    <s v="Etching"/>
    <n v="367"/>
    <n v="1553"/>
    <n v="3613"/>
    <n v="5687"/>
    <n v="70.352999999999994"/>
    <n v="53.271999999999998"/>
    <n v="1.034"/>
    <x v="0"/>
    <s v="Implantation"/>
    <n v="8401910000000000"/>
    <n v="5.266114E+16"/>
    <n v="8.010427E+17"/>
    <n v="2.997864E+17"/>
    <n v="6.000006E+17"/>
    <n v="32066.424999999999"/>
    <n v="0.01"/>
    <n v="99.938000000000002"/>
    <n v="925"/>
    <n v="154"/>
    <n v="84"/>
    <x v="2"/>
    <s v="none"/>
    <n v="95.8"/>
    <x v="16"/>
    <x v="5"/>
    <x v="7"/>
    <x v="4"/>
    <x v="0"/>
  </r>
  <r>
    <n v="68"/>
    <x v="67"/>
    <x v="2"/>
    <x v="2"/>
    <x v="13"/>
    <x v="2"/>
    <x v="0"/>
    <x v="0"/>
    <n v="957.23727428999996"/>
    <x v="1"/>
    <n v="28.59"/>
    <n v="0.21"/>
    <n v="18.8"/>
    <n v="699.54700000000003"/>
    <x v="0"/>
    <s v="Photo"/>
    <n v="0.74390999999999996"/>
    <n v="15.582000000000001"/>
    <n v="15.016"/>
    <n v="19.997"/>
    <n v="201.25700000000001"/>
    <n v="90"/>
    <n v="505.46199999999999"/>
    <n v="3953.6579999999999"/>
    <n v="4915.3819999999996"/>
    <n v="5.093"/>
    <n v="95.561000000000007"/>
    <n v="30.013000000000002"/>
    <x v="0"/>
    <x v="67"/>
    <x v="0"/>
    <x v="0"/>
    <n v="365"/>
    <n v="508.149"/>
    <n v="109.544"/>
    <x v="0"/>
    <s v="Etching"/>
    <n v="189"/>
    <n v="1456"/>
    <n v="3644"/>
    <n v="5716"/>
    <n v="71.593999999999994"/>
    <n v="50.718000000000004"/>
    <n v="1.0489999999999999"/>
    <x v="0"/>
    <s v="Implantation"/>
    <n v="1.20779E+16"/>
    <n v="1.422003E+17"/>
    <n v="5.135445E+17"/>
    <n v="3.027063E+17"/>
    <n v="6.000017E+17"/>
    <n v="31988.811000000002"/>
    <n v="0.01"/>
    <n v="98.542000000000002"/>
    <n v="881"/>
    <n v="155"/>
    <n v="99"/>
    <x v="2"/>
    <s v="none"/>
    <n v="95.05"/>
    <x v="17"/>
    <x v="6"/>
    <x v="0"/>
    <x v="0"/>
    <x v="0"/>
  </r>
  <r>
    <n v="69"/>
    <x v="68"/>
    <x v="2"/>
    <x v="2"/>
    <x v="14"/>
    <x v="2"/>
    <x v="0"/>
    <x v="1"/>
    <n v="1114.9722684000001"/>
    <x v="1"/>
    <n v="30.87"/>
    <n v="0.20200000000000001"/>
    <n v="156"/>
    <n v="716.94799999999998"/>
    <x v="0"/>
    <s v="Photo"/>
    <n v="0.93069000000000002"/>
    <n v="12.78"/>
    <n v="15.05"/>
    <n v="19.998999999999999"/>
    <n v="209.52099999999999"/>
    <n v="90.001000000000005"/>
    <n v="503.28800000000001"/>
    <n v="4023.4760000000001"/>
    <n v="4945.6850000000004"/>
    <n v="5.008"/>
    <n v="92.89"/>
    <n v="30.007000000000001"/>
    <x v="2"/>
    <x v="68"/>
    <x v="0"/>
    <x v="2"/>
    <n v="365"/>
    <n v="524.40099999999995"/>
    <n v="107.535"/>
    <x v="2"/>
    <s v="Etching"/>
    <n v="574"/>
    <n v="1459"/>
    <n v="3689"/>
    <n v="5697"/>
    <n v="69.995000000000005"/>
    <n v="52.101999999999997"/>
    <n v="1.0329999999999999"/>
    <x v="2"/>
    <s v="Implantation"/>
    <n v="1.112843E+16"/>
    <n v="8.260818E+16"/>
    <n v="1.175223E+18"/>
    <n v="2.994987E+17"/>
    <n v="6.000012E+17"/>
    <n v="29985.962"/>
    <n v="0.01"/>
    <n v="103.541"/>
    <n v="877"/>
    <n v="154"/>
    <n v="193"/>
    <x v="2"/>
    <s v="none"/>
    <n v="90.35"/>
    <x v="19"/>
    <x v="6"/>
    <x v="2"/>
    <x v="2"/>
    <x v="2"/>
  </r>
  <r>
    <n v="70"/>
    <x v="69"/>
    <x v="2"/>
    <x v="2"/>
    <x v="15"/>
    <x v="2"/>
    <x v="0"/>
    <x v="1"/>
    <n v="1119.8133536"/>
    <x v="1"/>
    <n v="35.729999999999997"/>
    <n v="0.21099999999999999"/>
    <n v="170"/>
    <n v="703.51599999999996"/>
    <x v="1"/>
    <s v="Photo"/>
    <n v="0.35232000000000002"/>
    <n v="19.283999999999999"/>
    <n v="14.954000000000001"/>
    <n v="19.991"/>
    <n v="198.73099999999999"/>
    <n v="90"/>
    <n v="499.85700000000003"/>
    <n v="4027.9110000000001"/>
    <n v="5027.5919999999996"/>
    <n v="4.8650000000000002"/>
    <n v="92.972999999999999"/>
    <n v="30.007999999999999"/>
    <x v="0"/>
    <x v="69"/>
    <x v="0"/>
    <x v="1"/>
    <n v="365"/>
    <n v="499.58100000000002"/>
    <n v="108.73"/>
    <x v="2"/>
    <s v="Etching"/>
    <n v="309"/>
    <n v="1529"/>
    <n v="3639"/>
    <n v="5702"/>
    <n v="71.334999999999994"/>
    <n v="50.723999999999997"/>
    <n v="1.0369999999999999"/>
    <x v="2"/>
    <s v="Implantation"/>
    <n v="8907341000000000"/>
    <n v="8.341653E+16"/>
    <n v="6.878165E+17"/>
    <n v="2.992449E+17"/>
    <n v="6.000021E+17"/>
    <n v="31431.504000000001"/>
    <n v="0.01"/>
    <n v="103.893"/>
    <n v="893"/>
    <n v="155"/>
    <n v="70"/>
    <x v="2"/>
    <s v="none"/>
    <n v="96.5"/>
    <x v="20"/>
    <x v="7"/>
    <x v="3"/>
    <x v="3"/>
    <x v="2"/>
  </r>
  <r>
    <n v="71"/>
    <x v="70"/>
    <x v="2"/>
    <x v="2"/>
    <x v="16"/>
    <x v="2"/>
    <x v="0"/>
    <x v="1"/>
    <n v="1096.568516"/>
    <x v="1"/>
    <n v="31.09"/>
    <n v="0.216"/>
    <n v="29"/>
    <n v="713.40599999999995"/>
    <x v="1"/>
    <s v="Photo"/>
    <n v="0.91652999999999996"/>
    <n v="11.949"/>
    <n v="14.875999999999999"/>
    <n v="19.994"/>
    <n v="200.34299999999999"/>
    <n v="90"/>
    <n v="500.31400000000002"/>
    <n v="4118.1949999999997"/>
    <n v="5008"/>
    <n v="4.9809999999999999"/>
    <n v="92.093000000000004"/>
    <n v="30.001999999999999"/>
    <x v="1"/>
    <x v="70"/>
    <x v="0"/>
    <x v="0"/>
    <n v="365"/>
    <n v="527.63"/>
    <n v="108.65900000000001"/>
    <x v="1"/>
    <s v="Etching"/>
    <n v="146"/>
    <n v="1395"/>
    <n v="3664"/>
    <n v="5718"/>
    <n v="71.135000000000005"/>
    <n v="50.848999999999997"/>
    <n v="1.0229999999999999"/>
    <x v="1"/>
    <s v="Implantation"/>
    <n v="9848459000000000"/>
    <n v="1.230025E+17"/>
    <n v="3.05303E+17"/>
    <n v="2.998967E+17"/>
    <n v="6.000005E+17"/>
    <n v="32189.734"/>
    <n v="0.01"/>
    <n v="101.709"/>
    <n v="878"/>
    <n v="155"/>
    <n v="95"/>
    <x v="2"/>
    <s v="none"/>
    <n v="95.25"/>
    <x v="21"/>
    <x v="7"/>
    <x v="4"/>
    <x v="1"/>
    <x v="1"/>
  </r>
  <r>
    <n v="72"/>
    <x v="71"/>
    <x v="2"/>
    <x v="2"/>
    <x v="17"/>
    <x v="2"/>
    <x v="0"/>
    <x v="0"/>
    <n v="1102.7503088999999"/>
    <x v="0"/>
    <n v="37.47"/>
    <n v="0.20499999999999999"/>
    <n v="68"/>
    <n v="693.69100000000003"/>
    <x v="1"/>
    <s v="Photo"/>
    <n v="1.85229"/>
    <n v="15.648"/>
    <n v="14.872"/>
    <n v="20.003"/>
    <n v="201.43199999999999"/>
    <n v="90.001000000000005"/>
    <n v="497.27300000000002"/>
    <n v="4033.3580000000002"/>
    <n v="5054.1760000000004"/>
    <n v="4.9640000000000004"/>
    <n v="91.561000000000007"/>
    <n v="30.01"/>
    <x v="2"/>
    <x v="71"/>
    <x v="0"/>
    <x v="1"/>
    <n v="365"/>
    <n v="545.80700000000002"/>
    <n v="108.75"/>
    <x v="0"/>
    <s v="Etching"/>
    <n v="405"/>
    <n v="1470"/>
    <n v="3670"/>
    <n v="5724"/>
    <n v="71.021000000000001"/>
    <n v="51.179000000000002"/>
    <n v="1.0620000000000001"/>
    <x v="0"/>
    <s v="Implantation"/>
    <n v="9177481000000000"/>
    <n v="1.279751E+17"/>
    <n v="1.92972E+17"/>
    <n v="3.004508E+17"/>
    <n v="5.99999E+17"/>
    <n v="31178.487000000001"/>
    <n v="0.01"/>
    <n v="103.251"/>
    <n v="911"/>
    <n v="154"/>
    <n v="142"/>
    <x v="2"/>
    <s v="none"/>
    <n v="92.9"/>
    <x v="22"/>
    <x v="7"/>
    <x v="5"/>
    <x v="4"/>
    <x v="0"/>
  </r>
  <r>
    <n v="73"/>
    <x v="72"/>
    <x v="2"/>
    <x v="2"/>
    <x v="18"/>
    <x v="2"/>
    <x v="0"/>
    <x v="0"/>
    <n v="1152.8927322"/>
    <x v="0"/>
    <n v="31.33"/>
    <n v="0.189"/>
    <n v="81"/>
    <n v="718.11599999999999"/>
    <x v="2"/>
    <s v="Photo"/>
    <n v="0.91652999999999996"/>
    <n v="15.602"/>
    <n v="14.847"/>
    <n v="20.003"/>
    <n v="198.22800000000001"/>
    <n v="90"/>
    <n v="499.72899999999998"/>
    <n v="3998.6970000000001"/>
    <n v="5129.7849999999999"/>
    <n v="5.0199999999999996"/>
    <n v="91.76"/>
    <n v="30.010999999999999"/>
    <x v="0"/>
    <x v="72"/>
    <x v="0"/>
    <x v="2"/>
    <n v="405"/>
    <n v="549.98500000000001"/>
    <n v="110.40600000000001"/>
    <x v="0"/>
    <s v="Etching"/>
    <n v="499"/>
    <n v="1448"/>
    <n v="3668"/>
    <n v="5717"/>
    <n v="71.412999999999997"/>
    <n v="51.177"/>
    <n v="1.0369999999999999"/>
    <x v="0"/>
    <s v="Implantation"/>
    <n v="1.411817E+16"/>
    <n v="1.256062E+17"/>
    <n v="8.176396E+17"/>
    <n v="3.013293E+17"/>
    <n v="6E+17"/>
    <n v="31633.205999999998"/>
    <n v="0.01"/>
    <n v="100.664"/>
    <n v="899"/>
    <n v="153"/>
    <n v="115"/>
    <x v="2"/>
    <s v="none"/>
    <n v="94.25"/>
    <x v="23"/>
    <x v="8"/>
    <x v="8"/>
    <x v="0"/>
    <x v="0"/>
  </r>
  <r>
    <n v="74"/>
    <x v="73"/>
    <x v="2"/>
    <x v="2"/>
    <x v="19"/>
    <x v="2"/>
    <x v="0"/>
    <x v="0"/>
    <n v="991.15821592999998"/>
    <x v="1"/>
    <n v="34.799999999999997"/>
    <n v="0.20499999999999999"/>
    <n v="109"/>
    <n v="708.625"/>
    <x v="2"/>
    <s v="Photo"/>
    <n v="1.5652200000000001"/>
    <n v="14.613"/>
    <n v="15.067"/>
    <n v="19.998999999999999"/>
    <n v="197.041"/>
    <n v="89.998999999999995"/>
    <n v="497.18099999999998"/>
    <n v="3976.9879999999998"/>
    <n v="5061.7030000000004"/>
    <n v="5.0170000000000003"/>
    <n v="89.894999999999996"/>
    <n v="29.997"/>
    <x v="2"/>
    <x v="73"/>
    <x v="0"/>
    <x v="2"/>
    <n v="436"/>
    <n v="496.8"/>
    <n v="109.64700000000001"/>
    <x v="2"/>
    <s v="Etching"/>
    <n v="169"/>
    <n v="1312"/>
    <n v="3663"/>
    <n v="5724"/>
    <n v="70.41"/>
    <n v="51.828000000000003"/>
    <n v="1.0329999999999999"/>
    <x v="2"/>
    <s v="Implantation"/>
    <n v="9755788000000000"/>
    <n v="5.795119E+16"/>
    <n v="7.546502E+17"/>
    <n v="3.000801E+17"/>
    <n v="5.999989E+17"/>
    <n v="31321.794999999998"/>
    <n v="0.01"/>
    <n v="102.6"/>
    <n v="901"/>
    <n v="157"/>
    <n v="64"/>
    <x v="2"/>
    <s v="none"/>
    <n v="96.8"/>
    <x v="25"/>
    <x v="8"/>
    <x v="7"/>
    <x v="2"/>
    <x v="2"/>
  </r>
  <r>
    <n v="75"/>
    <x v="74"/>
    <x v="2"/>
    <x v="2"/>
    <x v="20"/>
    <x v="0"/>
    <x v="0"/>
    <x v="0"/>
    <n v="1090.0506654999999"/>
    <x v="1"/>
    <n v="41.2"/>
    <n v="0.20599999999999999"/>
    <n v="82"/>
    <n v="703.101"/>
    <x v="0"/>
    <s v="Photo"/>
    <n v="0.87966999999999995"/>
    <n v="16.195"/>
    <n v="15.135"/>
    <n v="20.001999999999999"/>
    <n v="198.84200000000001"/>
    <n v="90"/>
    <n v="502.39100000000002"/>
    <n v="4098.8890000000001"/>
    <n v="4984.01"/>
    <n v="5.0590000000000002"/>
    <n v="89.605999999999995"/>
    <n v="29.997"/>
    <x v="0"/>
    <x v="74"/>
    <x v="0"/>
    <x v="2"/>
    <n v="365"/>
    <n v="496.77199999999999"/>
    <n v="105.679"/>
    <x v="2"/>
    <s v="Etching"/>
    <n v="538"/>
    <n v="1522"/>
    <n v="3653"/>
    <n v="5723"/>
    <n v="70.518000000000001"/>
    <n v="51.485999999999997"/>
    <n v="1.0289999999999999"/>
    <x v="2"/>
    <s v="Implantation"/>
    <n v="1.183858E+16"/>
    <n v="1.523685E+17"/>
    <n v="8.645223E+17"/>
    <n v="3.005535E+17"/>
    <n v="5.99999E+17"/>
    <n v="31818.940999999999"/>
    <n v="0.01"/>
    <n v="100.949"/>
    <n v="865"/>
    <n v="150"/>
    <n v="113"/>
    <x v="2"/>
    <s v="none"/>
    <n v="94.35"/>
    <x v="26"/>
    <x v="0"/>
    <x v="0"/>
    <x v="3"/>
    <x v="2"/>
  </r>
  <r>
    <n v="76"/>
    <x v="75"/>
    <x v="2"/>
    <x v="2"/>
    <x v="21"/>
    <x v="0"/>
    <x v="0"/>
    <x v="0"/>
    <n v="978.47585568"/>
    <x v="0"/>
    <n v="39.65"/>
    <n v="0.224"/>
    <n v="136"/>
    <n v="700.31299999999999"/>
    <x v="0"/>
    <s v="Photo"/>
    <n v="1.6962200000000001"/>
    <n v="12.336"/>
    <n v="15.124000000000001"/>
    <n v="19.998999999999999"/>
    <n v="203.69300000000001"/>
    <n v="90.001000000000005"/>
    <n v="495.31299999999999"/>
    <n v="4021.0770000000002"/>
    <n v="4975.5780000000004"/>
    <n v="5.1429999999999998"/>
    <n v="92.11"/>
    <n v="30.004000000000001"/>
    <x v="2"/>
    <x v="75"/>
    <x v="0"/>
    <x v="1"/>
    <n v="405"/>
    <n v="511.75400000000002"/>
    <n v="106.842"/>
    <x v="0"/>
    <s v="Etching"/>
    <n v="224"/>
    <n v="1469"/>
    <n v="3639"/>
    <n v="5702"/>
    <n v="70.873999999999995"/>
    <n v="51.429000000000002"/>
    <n v="1.044"/>
    <x v="0"/>
    <s v="Implantation"/>
    <n v="1.018872E+16"/>
    <n v="7.546303E+16"/>
    <n v="3.7288E+17"/>
    <n v="3.005211E+17"/>
    <n v="5.999987E+17"/>
    <n v="32229.52"/>
    <n v="0.01"/>
    <n v="103.453"/>
    <n v="904"/>
    <n v="158"/>
    <n v="87"/>
    <x v="2"/>
    <s v="none"/>
    <n v="95.65"/>
    <x v="27"/>
    <x v="0"/>
    <x v="2"/>
    <x v="4"/>
    <x v="0"/>
  </r>
  <r>
    <n v="77"/>
    <x v="76"/>
    <x v="2"/>
    <x v="2"/>
    <x v="22"/>
    <x v="0"/>
    <x v="0"/>
    <x v="0"/>
    <n v="1140.0986094"/>
    <x v="1"/>
    <n v="37.49"/>
    <n v="0.20300000000000001"/>
    <n v="166"/>
    <n v="713.85799999999995"/>
    <x v="1"/>
    <s v="Photo"/>
    <n v="0.32877000000000001"/>
    <n v="13.593999999999999"/>
    <n v="15.12"/>
    <n v="19.995000000000001"/>
    <n v="200.31200000000001"/>
    <n v="90.001999999999995"/>
    <n v="500.67099999999999"/>
    <n v="3979.8319999999999"/>
    <n v="4956.7359999999999"/>
    <n v="4.9969999999999999"/>
    <n v="91.120999999999995"/>
    <n v="29.998000000000001"/>
    <x v="0"/>
    <x v="76"/>
    <x v="0"/>
    <x v="1"/>
    <n v="436"/>
    <n v="517.11599999999999"/>
    <n v="109.774"/>
    <x v="0"/>
    <s v="Etching"/>
    <n v="278"/>
    <n v="1711"/>
    <n v="3674"/>
    <n v="5731"/>
    <n v="70.992000000000004"/>
    <n v="50.959000000000003"/>
    <n v="1.0269999999999999"/>
    <x v="0"/>
    <s v="Implantation"/>
    <n v="1.420071E+16"/>
    <n v="9.190138E+16"/>
    <n v="9.93153E+17"/>
    <n v="3.013522E+17"/>
    <n v="5.999982E+17"/>
    <n v="31476.989000000001"/>
    <n v="0.01"/>
    <n v="102.51900000000001"/>
    <n v="891"/>
    <n v="153"/>
    <n v="160"/>
    <x v="2"/>
    <s v="none"/>
    <n v="92"/>
    <x v="28"/>
    <x v="1"/>
    <x v="3"/>
    <x v="0"/>
    <x v="0"/>
  </r>
  <r>
    <n v="78"/>
    <x v="77"/>
    <x v="2"/>
    <x v="2"/>
    <x v="23"/>
    <x v="0"/>
    <x v="0"/>
    <x v="1"/>
    <n v="1002.0818485999999"/>
    <x v="0"/>
    <n v="34.94"/>
    <n v="0.20699999999999999"/>
    <n v="210"/>
    <n v="719.16"/>
    <x v="1"/>
    <s v="Photo"/>
    <n v="1.82073"/>
    <n v="16.542000000000002"/>
    <n v="15.053000000000001"/>
    <n v="19.991"/>
    <n v="198.11099999999999"/>
    <n v="90.001000000000005"/>
    <n v="498.685"/>
    <n v="3987.2779999999998"/>
    <n v="4999.875"/>
    <n v="4.9119999999999999"/>
    <n v="90.93"/>
    <n v="30.006"/>
    <x v="1"/>
    <x v="77"/>
    <x v="0"/>
    <x v="2"/>
    <n v="436"/>
    <n v="504.57"/>
    <n v="110.116"/>
    <x v="1"/>
    <s v="Etching"/>
    <n v="278"/>
    <n v="1526"/>
    <n v="3654"/>
    <n v="5713"/>
    <n v="71.921000000000006"/>
    <n v="51.515999999999998"/>
    <n v="1.0369999999999999"/>
    <x v="1"/>
    <s v="Implantation"/>
    <n v="1.142281E+16"/>
    <n v="1.477165E+17"/>
    <n v="3.091373E+17"/>
    <n v="3.019157E+17"/>
    <n v="5.999981E+17"/>
    <n v="31177.830999999998"/>
    <n v="0.01"/>
    <n v="102.643"/>
    <n v="897"/>
    <n v="154"/>
    <n v="121"/>
    <x v="2"/>
    <s v="none"/>
    <n v="93.95"/>
    <x v="4"/>
    <x v="1"/>
    <x v="4"/>
    <x v="1"/>
    <x v="1"/>
  </r>
  <r>
    <n v="79"/>
    <x v="78"/>
    <x v="2"/>
    <x v="2"/>
    <x v="24"/>
    <x v="0"/>
    <x v="0"/>
    <x v="1"/>
    <n v="1066.9129043999999"/>
    <x v="1"/>
    <n v="30.02"/>
    <n v="0.19800000000000001"/>
    <n v="114"/>
    <n v="715.85"/>
    <x v="1"/>
    <s v="Photo"/>
    <n v="1.63215"/>
    <n v="15.026999999999999"/>
    <n v="15.015000000000001"/>
    <n v="19.998999999999999"/>
    <n v="203.14400000000001"/>
    <n v="90"/>
    <n v="502.36599999999999"/>
    <n v="4108.68"/>
    <n v="5013.6130000000003"/>
    <n v="5.14"/>
    <n v="89.344999999999999"/>
    <n v="29.998999999999999"/>
    <x v="2"/>
    <x v="78"/>
    <x v="0"/>
    <x v="0"/>
    <n v="436"/>
    <n v="493.32"/>
    <n v="110.34699999999999"/>
    <x v="2"/>
    <s v="Etching"/>
    <n v="203"/>
    <n v="1501"/>
    <n v="3673"/>
    <n v="5720"/>
    <n v="71.076999999999998"/>
    <n v="51.936999999999998"/>
    <n v="1.0169999999999999"/>
    <x v="2"/>
    <s v="Implantation"/>
    <n v="1.05947E+16"/>
    <n v="8.873334E+16"/>
    <n v="6.516E+16"/>
    <n v="2.991863E+17"/>
    <n v="5.999999E+17"/>
    <n v="32328.112000000001"/>
    <n v="0.01"/>
    <n v="101.726"/>
    <n v="868"/>
    <n v="153"/>
    <n v="79"/>
    <x v="2"/>
    <s v="none"/>
    <n v="96.05"/>
    <x v="29"/>
    <x v="1"/>
    <x v="5"/>
    <x v="2"/>
    <x v="2"/>
  </r>
  <r>
    <n v="80"/>
    <x v="79"/>
    <x v="2"/>
    <x v="2"/>
    <x v="25"/>
    <x v="0"/>
    <x v="0"/>
    <x v="0"/>
    <n v="1080.4253811999999"/>
    <x v="0"/>
    <n v="30.27"/>
    <n v="0.19400000000000001"/>
    <n v="77"/>
    <n v="715.82500000000005"/>
    <x v="2"/>
    <s v="Photo"/>
    <n v="1.9758800000000001"/>
    <n v="18.414000000000001"/>
    <n v="14.97"/>
    <n v="19.998999999999999"/>
    <n v="201.72200000000001"/>
    <n v="90"/>
    <n v="501.24200000000002"/>
    <n v="4031.7620000000002"/>
    <n v="5023.7780000000002"/>
    <n v="5.0449999999999999"/>
    <n v="91.744"/>
    <n v="30.001000000000001"/>
    <x v="0"/>
    <x v="79"/>
    <x v="0"/>
    <x v="0"/>
    <n v="436"/>
    <n v="551.65800000000002"/>
    <n v="109.48"/>
    <x v="2"/>
    <s v="Etching"/>
    <n v="394"/>
    <n v="1604"/>
    <n v="3647"/>
    <n v="5741"/>
    <n v="69.978999999999999"/>
    <n v="51.255000000000003"/>
    <n v="1.028"/>
    <x v="2"/>
    <s v="Implantation"/>
    <n v="1.679226E+16"/>
    <n v="1.613788E+17"/>
    <n v="6.99671E+17"/>
    <n v="3.001793E+17"/>
    <n v="5.999988E+17"/>
    <n v="31463.004000000001"/>
    <n v="0.01"/>
    <n v="104.676"/>
    <n v="909"/>
    <n v="154"/>
    <n v="127"/>
    <x v="2"/>
    <s v="none"/>
    <n v="93.65"/>
    <x v="30"/>
    <x v="2"/>
    <x v="8"/>
    <x v="3"/>
    <x v="2"/>
  </r>
  <r>
    <n v="81"/>
    <x v="80"/>
    <x v="2"/>
    <x v="2"/>
    <x v="26"/>
    <x v="0"/>
    <x v="0"/>
    <x v="0"/>
    <n v="1000.9813188000001"/>
    <x v="1"/>
    <n v="44.38"/>
    <n v="0.215"/>
    <n v="218"/>
    <n v="710.92200000000003"/>
    <x v="2"/>
    <s v="Photo"/>
    <n v="1.07972"/>
    <n v="15.074999999999999"/>
    <n v="15.007999999999999"/>
    <n v="19.994"/>
    <n v="200.67599999999999"/>
    <n v="90"/>
    <n v="497.46199999999999"/>
    <n v="3913.9430000000002"/>
    <n v="4939.326"/>
    <n v="5.0339999999999998"/>
    <n v="91.56"/>
    <n v="29.994"/>
    <x v="1"/>
    <x v="80"/>
    <x v="0"/>
    <x v="0"/>
    <n v="405"/>
    <n v="496.67099999999999"/>
    <n v="108.417"/>
    <x v="1"/>
    <s v="Etching"/>
    <n v="395"/>
    <n v="1445"/>
    <n v="3636"/>
    <n v="5764"/>
    <n v="72.843000000000004"/>
    <n v="51.506"/>
    <n v="1.0069999999999999"/>
    <x v="1"/>
    <s v="Implantation"/>
    <n v="7089056000000000"/>
    <n v="1.186536E+17"/>
    <n v="2.574417E+17"/>
    <n v="2.994896E+17"/>
    <n v="6E+17"/>
    <n v="33158.675000000003"/>
    <n v="0.01"/>
    <n v="104.02200000000001"/>
    <n v="917"/>
    <n v="149"/>
    <n v="88"/>
    <x v="2"/>
    <s v="none"/>
    <n v="95.6"/>
    <x v="6"/>
    <x v="2"/>
    <x v="6"/>
    <x v="1"/>
    <x v="1"/>
  </r>
  <r>
    <n v="82"/>
    <x v="81"/>
    <x v="3"/>
    <x v="3"/>
    <x v="0"/>
    <x v="0"/>
    <x v="0"/>
    <x v="0"/>
    <n v="1053.7556176999999"/>
    <x v="0"/>
    <n v="30.78"/>
    <n v="0.19900000000000001"/>
    <n v="85"/>
    <n v="713.70100000000002"/>
    <x v="2"/>
    <s v="Photo"/>
    <n v="0.69447000000000003"/>
    <n v="15.502000000000001"/>
    <n v="14.893000000000001"/>
    <n v="20.001000000000001"/>
    <n v="195.13800000000001"/>
    <n v="90.001000000000005"/>
    <n v="500.41300000000001"/>
    <n v="4046.5790000000002"/>
    <n v="4869.0659999999998"/>
    <n v="5.0490000000000004"/>
    <n v="93.688999999999993"/>
    <n v="29.997"/>
    <x v="2"/>
    <x v="81"/>
    <x v="0"/>
    <x v="0"/>
    <n v="405"/>
    <n v="505.76499999999999"/>
    <n v="110.496"/>
    <x v="0"/>
    <s v="Etching"/>
    <n v="340"/>
    <n v="1601"/>
    <n v="3666"/>
    <n v="5709"/>
    <n v="69.932000000000002"/>
    <n v="50.963000000000001"/>
    <n v="1.0269999999999999"/>
    <x v="0"/>
    <s v="Implantation"/>
    <n v="6777187000000000"/>
    <n v="9.950081E+16"/>
    <n v="7.229777E+17"/>
    <n v="3.011706E+17"/>
    <n v="5.999994E+17"/>
    <n v="32300.805"/>
    <n v="0.01"/>
    <n v="104.134"/>
    <n v="888"/>
    <n v="154"/>
    <n v="140"/>
    <x v="3"/>
    <s v="none"/>
    <n v="93"/>
    <x v="31"/>
    <x v="2"/>
    <x v="7"/>
    <x v="4"/>
    <x v="0"/>
  </r>
  <r>
    <n v="83"/>
    <x v="82"/>
    <x v="3"/>
    <x v="3"/>
    <x v="1"/>
    <x v="1"/>
    <x v="0"/>
    <x v="0"/>
    <n v="1037.1566617999999"/>
    <x v="1"/>
    <n v="29.54"/>
    <n v="0.217"/>
    <n v="172"/>
    <n v="731.52800000000002"/>
    <x v="0"/>
    <s v="Photo"/>
    <n v="1.59324"/>
    <n v="15.465"/>
    <n v="14.914999999999999"/>
    <n v="20.001999999999999"/>
    <n v="201.02600000000001"/>
    <n v="90"/>
    <n v="500.14800000000002"/>
    <n v="4136.72"/>
    <n v="5019"/>
    <n v="5.008"/>
    <n v="92.986000000000004"/>
    <n v="30.012"/>
    <x v="0"/>
    <x v="82"/>
    <x v="0"/>
    <x v="0"/>
    <n v="436"/>
    <n v="561.13199999999995"/>
    <n v="106.35599999999999"/>
    <x v="0"/>
    <s v="Etching"/>
    <n v="351"/>
    <n v="1687"/>
    <n v="3677"/>
    <n v="5732"/>
    <n v="72.414000000000001"/>
    <n v="50.936"/>
    <n v="1.0409999999999999"/>
    <x v="0"/>
    <s v="Implantation"/>
    <n v="1.0499E+16"/>
    <n v="1.094918E+17"/>
    <n v="4.536188E+17"/>
    <n v="2.988524E+17"/>
    <n v="5.999996E+17"/>
    <n v="33029.239000000001"/>
    <n v="0.01"/>
    <n v="103.788"/>
    <n v="873"/>
    <n v="154"/>
    <n v="144"/>
    <x v="3"/>
    <s v="none"/>
    <n v="92.800000000000011"/>
    <x v="32"/>
    <x v="3"/>
    <x v="0"/>
    <x v="0"/>
    <x v="0"/>
  </r>
  <r>
    <n v="84"/>
    <x v="83"/>
    <x v="3"/>
    <x v="3"/>
    <x v="2"/>
    <x v="1"/>
    <x v="0"/>
    <x v="0"/>
    <n v="1088.4305142000001"/>
    <x v="1"/>
    <n v="36.28"/>
    <n v="0.20699999999999999"/>
    <n v="53"/>
    <n v="714.83699999999999"/>
    <x v="0"/>
    <s v="Photo"/>
    <n v="0.85145999999999999"/>
    <n v="16.454000000000001"/>
    <n v="14.997999999999999"/>
    <n v="20.004000000000001"/>
    <n v="201.53899999999999"/>
    <n v="90"/>
    <n v="500.66899999999998"/>
    <n v="4083.3539999999998"/>
    <n v="4977.04"/>
    <n v="4.99"/>
    <n v="92.680999999999997"/>
    <n v="30.013999999999999"/>
    <x v="1"/>
    <x v="83"/>
    <x v="0"/>
    <x v="2"/>
    <n v="436"/>
    <n v="498.87799999999999"/>
    <n v="107.259"/>
    <x v="1"/>
    <s v="Etching"/>
    <n v="39"/>
    <n v="1410"/>
    <n v="3625"/>
    <n v="5720"/>
    <n v="72.349999999999994"/>
    <n v="50.145000000000003"/>
    <n v="0.99"/>
    <x v="1"/>
    <s v="Implantation"/>
    <n v="6883704000000000"/>
    <n v="1.211221E+17"/>
    <n v="7.208557E+17"/>
    <n v="2.997931E+17"/>
    <n v="6.000018E+17"/>
    <n v="31635.026999999998"/>
    <n v="0.01"/>
    <n v="104.71599999999999"/>
    <n v="914"/>
    <n v="155"/>
    <n v="33"/>
    <x v="3"/>
    <s v="none"/>
    <n v="98.350000000000009"/>
    <x v="9"/>
    <x v="3"/>
    <x v="1"/>
    <x v="1"/>
    <x v="1"/>
  </r>
  <r>
    <n v="85"/>
    <x v="84"/>
    <x v="3"/>
    <x v="3"/>
    <x v="3"/>
    <x v="1"/>
    <x v="0"/>
    <x v="0"/>
    <n v="1115.8429467000001"/>
    <x v="1"/>
    <n v="30.79"/>
    <n v="0.20499999999999999"/>
    <n v="122"/>
    <n v="709.82899999999995"/>
    <x v="0"/>
    <s v="Photo"/>
    <n v="1.0868800000000001"/>
    <n v="15.252000000000001"/>
    <n v="15.127000000000001"/>
    <n v="19.998999999999999"/>
    <n v="197.82"/>
    <n v="90"/>
    <n v="497.37700000000001"/>
    <n v="3980.806"/>
    <n v="5002.5940000000001"/>
    <n v="5.0220000000000002"/>
    <n v="92.926000000000002"/>
    <n v="30.004999999999999"/>
    <x v="2"/>
    <x v="84"/>
    <x v="0"/>
    <x v="0"/>
    <n v="436"/>
    <n v="530.04200000000003"/>
    <n v="107.83199999999999"/>
    <x v="2"/>
    <s v="Etching"/>
    <n v="386"/>
    <n v="1413"/>
    <n v="3631"/>
    <n v="5701"/>
    <n v="70.872"/>
    <n v="52.023000000000003"/>
    <n v="1.0149999999999999"/>
    <x v="2"/>
    <s v="Implantation"/>
    <n v="3935033000000000"/>
    <n v="7.706341E+16"/>
    <n v="5.763683E+17"/>
    <n v="3.015679E+17"/>
    <n v="5.99999E+17"/>
    <n v="33163.807000000001"/>
    <n v="0.01"/>
    <n v="102.964"/>
    <n v="905"/>
    <n v="154"/>
    <n v="60"/>
    <x v="3"/>
    <s v="none"/>
    <n v="97"/>
    <x v="33"/>
    <x v="3"/>
    <x v="2"/>
    <x v="2"/>
    <x v="2"/>
  </r>
  <r>
    <n v="86"/>
    <x v="85"/>
    <x v="3"/>
    <x v="3"/>
    <x v="4"/>
    <x v="1"/>
    <x v="0"/>
    <x v="0"/>
    <n v="1042.38735"/>
    <x v="1"/>
    <n v="37.119999999999997"/>
    <n v="0.21199999999999999"/>
    <n v="89"/>
    <n v="696.904"/>
    <x v="1"/>
    <s v="Photo"/>
    <n v="1.40374"/>
    <n v="15.583"/>
    <n v="14.976000000000001"/>
    <n v="19.992999999999999"/>
    <n v="202.08199999999999"/>
    <n v="90.001000000000005"/>
    <n v="502.697"/>
    <n v="4052.6570000000002"/>
    <n v="4994.8739999999998"/>
    <n v="4.9420000000000002"/>
    <n v="91.783000000000001"/>
    <n v="29.995999999999999"/>
    <x v="0"/>
    <x v="85"/>
    <x v="0"/>
    <x v="0"/>
    <n v="365"/>
    <n v="523.904"/>
    <n v="104.92400000000001"/>
    <x v="2"/>
    <s v="Etching"/>
    <n v="298"/>
    <n v="1612"/>
    <n v="3656"/>
    <n v="5715"/>
    <n v="71.361000000000004"/>
    <n v="51.378"/>
    <n v="1.042"/>
    <x v="2"/>
    <s v="Implantation"/>
    <n v="1.177267E+16"/>
    <n v="1.069703E+17"/>
    <n v="7.449297E+17"/>
    <n v="3.019468E+17"/>
    <n v="6.000004E+17"/>
    <n v="31931.085999999999"/>
    <n v="0.01"/>
    <n v="103.914"/>
    <n v="884"/>
    <n v="156"/>
    <n v="102"/>
    <x v="3"/>
    <s v="none"/>
    <n v="94.899999999999991"/>
    <x v="34"/>
    <x v="4"/>
    <x v="3"/>
    <x v="3"/>
    <x v="2"/>
  </r>
  <r>
    <n v="87"/>
    <x v="86"/>
    <x v="3"/>
    <x v="3"/>
    <x v="5"/>
    <x v="1"/>
    <x v="0"/>
    <x v="1"/>
    <n v="987.50982280000005"/>
    <x v="0"/>
    <n v="32.08"/>
    <n v="0.20599999999999999"/>
    <n v="84"/>
    <n v="716.66"/>
    <x v="1"/>
    <s v="Photo"/>
    <n v="0.37620999999999999"/>
    <n v="15.093"/>
    <n v="15.116"/>
    <n v="19.997"/>
    <n v="193.096"/>
    <n v="90"/>
    <n v="500.10899999999998"/>
    <n v="4104.308"/>
    <n v="5050.6260000000002"/>
    <n v="4.9370000000000003"/>
    <n v="93.257000000000005"/>
    <n v="30.007000000000001"/>
    <x v="1"/>
    <x v="86"/>
    <x v="0"/>
    <x v="0"/>
    <n v="436"/>
    <n v="519.77"/>
    <n v="108.38500000000001"/>
    <x v="1"/>
    <s v="Etching"/>
    <n v="110"/>
    <n v="1520"/>
    <n v="3635"/>
    <n v="5716"/>
    <n v="70.290999999999997"/>
    <n v="51.374000000000002"/>
    <n v="1.0249999999999999"/>
    <x v="1"/>
    <s v="Implantation"/>
    <n v="1.063997E+16"/>
    <n v="4.980849E+16"/>
    <n v="4.146487E+17"/>
    <n v="3.017086E+17"/>
    <n v="5.999996E+17"/>
    <n v="30826.010999999999"/>
    <n v="0.01"/>
    <n v="103.97499999999999"/>
    <n v="903"/>
    <n v="154"/>
    <n v="35"/>
    <x v="3"/>
    <s v="none"/>
    <n v="98.25"/>
    <x v="12"/>
    <x v="4"/>
    <x v="4"/>
    <x v="1"/>
    <x v="1"/>
  </r>
  <r>
    <n v="88"/>
    <x v="87"/>
    <x v="3"/>
    <x v="3"/>
    <x v="6"/>
    <x v="1"/>
    <x v="0"/>
    <x v="0"/>
    <n v="1189.0728617"/>
    <x v="0"/>
    <n v="27.33"/>
    <n v="0.20300000000000001"/>
    <n v="145"/>
    <n v="713.77499999999998"/>
    <x v="1"/>
    <s v="Photo"/>
    <n v="0.69938"/>
    <n v="16.544"/>
    <n v="14.976000000000001"/>
    <n v="20.001999999999999"/>
    <n v="195.16200000000001"/>
    <n v="90"/>
    <n v="495.12900000000002"/>
    <n v="4001.9479999999999"/>
    <n v="5009.9679999999998"/>
    <n v="5.0410000000000004"/>
    <n v="89.432000000000002"/>
    <n v="30"/>
    <x v="2"/>
    <x v="87"/>
    <x v="0"/>
    <x v="1"/>
    <n v="436"/>
    <n v="573.10799999999995"/>
    <n v="107.33799999999999"/>
    <x v="0"/>
    <s v="Etching"/>
    <n v="308"/>
    <n v="1510"/>
    <n v="3675"/>
    <n v="5717"/>
    <n v="71.39"/>
    <n v="51.573"/>
    <n v="1.0389999999999999"/>
    <x v="0"/>
    <s v="Implantation"/>
    <n v="1.097358E+16"/>
    <n v="9.527547E+16"/>
    <n v="4.360309E+17"/>
    <n v="2.989406E+17"/>
    <n v="5.999983E+17"/>
    <n v="30499.847000000002"/>
    <n v="0.01"/>
    <n v="99.311999999999998"/>
    <n v="898"/>
    <n v="153"/>
    <n v="169"/>
    <x v="3"/>
    <s v="none"/>
    <n v="91.55"/>
    <x v="35"/>
    <x v="4"/>
    <x v="5"/>
    <x v="4"/>
    <x v="0"/>
  </r>
  <r>
    <n v="89"/>
    <x v="88"/>
    <x v="3"/>
    <x v="3"/>
    <x v="7"/>
    <x v="1"/>
    <x v="0"/>
    <x v="0"/>
    <n v="965.95188586999996"/>
    <x v="1"/>
    <n v="34.15"/>
    <n v="0.20100000000000001"/>
    <n v="143"/>
    <n v="696.52800000000002"/>
    <x v="2"/>
    <s v="Photo"/>
    <n v="1.5922499999999999"/>
    <n v="18.276"/>
    <n v="14.928000000000001"/>
    <n v="20.003"/>
    <n v="201.99"/>
    <n v="90"/>
    <n v="503.62799999999999"/>
    <n v="3944.2979999999998"/>
    <n v="4956.4089999999997"/>
    <n v="4.9930000000000003"/>
    <n v="91.804000000000002"/>
    <n v="29.995999999999999"/>
    <x v="1"/>
    <x v="88"/>
    <x v="0"/>
    <x v="2"/>
    <n v="405"/>
    <n v="510.20600000000002"/>
    <n v="106.294"/>
    <x v="1"/>
    <s v="Etching"/>
    <n v="392"/>
    <n v="1456"/>
    <n v="3682"/>
    <n v="5714"/>
    <n v="69.909000000000006"/>
    <n v="50.945"/>
    <n v="1.038"/>
    <x v="1"/>
    <s v="Implantation"/>
    <n v="1.466339E+16"/>
    <n v="1.430992E+17"/>
    <n v="7.343627E+17"/>
    <n v="3.019078E+17"/>
    <n v="5.999999E+17"/>
    <n v="30703.662"/>
    <n v="0.01"/>
    <n v="101.08799999999999"/>
    <n v="880"/>
    <n v="155"/>
    <n v="167"/>
    <x v="3"/>
    <s v="none"/>
    <n v="91.649999999999991"/>
    <x v="15"/>
    <x v="5"/>
    <x v="6"/>
    <x v="1"/>
    <x v="1"/>
  </r>
  <r>
    <n v="90"/>
    <x v="89"/>
    <x v="3"/>
    <x v="3"/>
    <x v="8"/>
    <x v="1"/>
    <x v="0"/>
    <x v="0"/>
    <n v="1035.2225252000001"/>
    <x v="1"/>
    <n v="35.06"/>
    <n v="0.215"/>
    <n v="16"/>
    <n v="711.40800000000002"/>
    <x v="2"/>
    <s v="Photo"/>
    <n v="1.3137799999999999"/>
    <n v="14.747"/>
    <n v="15.003"/>
    <n v="19.995999999999999"/>
    <n v="196.98500000000001"/>
    <n v="90"/>
    <n v="503.09899999999999"/>
    <n v="4061.1660000000002"/>
    <n v="4931.6130000000003"/>
    <n v="5.1790000000000003"/>
    <n v="92.233999999999995"/>
    <n v="30.006"/>
    <x v="2"/>
    <x v="89"/>
    <x v="0"/>
    <x v="0"/>
    <n v="405"/>
    <n v="528.28399999999999"/>
    <n v="110.137"/>
    <x v="2"/>
    <s v="Etching"/>
    <n v="488"/>
    <n v="1416"/>
    <n v="3662"/>
    <n v="5713"/>
    <n v="70.855999999999995"/>
    <n v="51.698"/>
    <n v="1.0369999999999999"/>
    <x v="2"/>
    <s v="Implantation"/>
    <n v="2.114054E+16"/>
    <n v="1.200273E+17"/>
    <n v="1.180826E+18"/>
    <n v="3.036145E+17"/>
    <n v="5.999997E+17"/>
    <n v="32324.756000000001"/>
    <n v="0.01"/>
    <n v="103.759"/>
    <n v="872"/>
    <n v="153"/>
    <n v="110"/>
    <x v="3"/>
    <s v="none"/>
    <n v="94.5"/>
    <x v="37"/>
    <x v="5"/>
    <x v="7"/>
    <x v="2"/>
    <x v="2"/>
  </r>
  <r>
    <n v="91"/>
    <x v="90"/>
    <x v="3"/>
    <x v="3"/>
    <x v="9"/>
    <x v="2"/>
    <x v="0"/>
    <x v="0"/>
    <n v="1065.7397354"/>
    <x v="0"/>
    <n v="35.85"/>
    <n v="0.20499999999999999"/>
    <n v="137"/>
    <n v="719.53700000000003"/>
    <x v="0"/>
    <s v="Photo"/>
    <n v="1.1559600000000001"/>
    <n v="16.143999999999998"/>
    <n v="14.954000000000001"/>
    <n v="19.997"/>
    <n v="195.803"/>
    <n v="90"/>
    <n v="504.11900000000003"/>
    <n v="4022.634"/>
    <n v="5101.3410000000003"/>
    <n v="5.1319999999999997"/>
    <n v="89.756"/>
    <n v="30.003"/>
    <x v="0"/>
    <x v="90"/>
    <x v="0"/>
    <x v="0"/>
    <n v="436"/>
    <n v="499.72"/>
    <n v="105.61499999999999"/>
    <x v="2"/>
    <s v="Etching"/>
    <n v="515"/>
    <n v="1494"/>
    <n v="3690"/>
    <n v="5694"/>
    <n v="71.275999999999996"/>
    <n v="51.167999999999999"/>
    <n v="1.05"/>
    <x v="2"/>
    <s v="Implantation"/>
    <n v="1.351318E+16"/>
    <n v="1.13353E+17"/>
    <n v="6.367495E+17"/>
    <n v="2.99921E+17"/>
    <n v="5.999986E+17"/>
    <n v="31924.552"/>
    <n v="0.01"/>
    <n v="104.32"/>
    <n v="902"/>
    <n v="155"/>
    <n v="214"/>
    <x v="3"/>
    <s v="[['Edge-Loc']]"/>
    <n v="89.3"/>
    <x v="38"/>
    <x v="6"/>
    <x v="0"/>
    <x v="3"/>
    <x v="2"/>
  </r>
  <r>
    <n v="92"/>
    <x v="91"/>
    <x v="3"/>
    <x v="3"/>
    <x v="10"/>
    <x v="2"/>
    <x v="0"/>
    <x v="1"/>
    <n v="950.90400499999998"/>
    <x v="1"/>
    <n v="34.93"/>
    <n v="0.192"/>
    <n v="48"/>
    <n v="714.55399999999997"/>
    <x v="0"/>
    <s v="Photo"/>
    <n v="1.67849"/>
    <n v="14.763999999999999"/>
    <n v="15.196"/>
    <n v="20"/>
    <n v="199.601"/>
    <n v="90"/>
    <n v="503.17700000000002"/>
    <n v="4065.37"/>
    <n v="4999.1360000000004"/>
    <n v="5.1189999999999998"/>
    <n v="94.656999999999996"/>
    <n v="29.995999999999999"/>
    <x v="1"/>
    <x v="91"/>
    <x v="0"/>
    <x v="2"/>
    <n v="365"/>
    <n v="478.81900000000002"/>
    <n v="109.143"/>
    <x v="1"/>
    <s v="Etching"/>
    <n v="261"/>
    <n v="1300"/>
    <n v="3646"/>
    <n v="5723"/>
    <n v="70.278000000000006"/>
    <n v="50.747999999999998"/>
    <n v="1.0509999999999999"/>
    <x v="1"/>
    <s v="Implantation"/>
    <n v="1.02609E+16"/>
    <n v="9.432227E+16"/>
    <n v="3.085183E+17"/>
    <n v="2.994533E+17"/>
    <n v="5.999987E+17"/>
    <n v="31500.526000000002"/>
    <n v="0.01"/>
    <n v="101.50700000000001"/>
    <n v="888"/>
    <n v="154"/>
    <n v="64"/>
    <x v="3"/>
    <s v="none"/>
    <n v="96.8"/>
    <x v="18"/>
    <x v="6"/>
    <x v="1"/>
    <x v="1"/>
    <x v="1"/>
  </r>
  <r>
    <n v="93"/>
    <x v="92"/>
    <x v="3"/>
    <x v="3"/>
    <x v="11"/>
    <x v="2"/>
    <x v="0"/>
    <x v="1"/>
    <n v="1119.8186963999999"/>
    <x v="1"/>
    <n v="38.17"/>
    <n v="0.20799999999999999"/>
    <n v="44"/>
    <n v="706.89800000000002"/>
    <x v="0"/>
    <s v="Photo"/>
    <n v="1.78345"/>
    <n v="16.716000000000001"/>
    <n v="14.958"/>
    <n v="19.991"/>
    <n v="197.50899999999999"/>
    <n v="90.001000000000005"/>
    <n v="500.36500000000001"/>
    <n v="4057.42"/>
    <n v="5067.6409999999996"/>
    <n v="5.0469999999999997"/>
    <n v="91.811000000000007"/>
    <n v="30.004999999999999"/>
    <x v="2"/>
    <x v="92"/>
    <x v="0"/>
    <x v="1"/>
    <n v="436"/>
    <n v="493.601"/>
    <n v="107.349"/>
    <x v="0"/>
    <s v="Etching"/>
    <n v="308"/>
    <n v="1615"/>
    <n v="3665"/>
    <n v="5719"/>
    <n v="71.590999999999994"/>
    <n v="50.612000000000002"/>
    <n v="1.044"/>
    <x v="0"/>
    <s v="Implantation"/>
    <n v="1.692967E+16"/>
    <n v="2.37523E+16"/>
    <n v="9.235683E+17"/>
    <n v="3.020301E+17"/>
    <n v="5.99999E+17"/>
    <n v="32179.173999999999"/>
    <n v="0.01"/>
    <n v="103.426"/>
    <n v="890"/>
    <n v="158"/>
    <n v="140"/>
    <x v="3"/>
    <s v="none"/>
    <n v="93"/>
    <x v="39"/>
    <x v="6"/>
    <x v="2"/>
    <x v="4"/>
    <x v="0"/>
  </r>
  <r>
    <n v="94"/>
    <x v="93"/>
    <x v="3"/>
    <x v="3"/>
    <x v="12"/>
    <x v="2"/>
    <x v="0"/>
    <x v="0"/>
    <n v="1130.4307564999999"/>
    <x v="0"/>
    <n v="28.3"/>
    <n v="0.223"/>
    <n v="94"/>
    <n v="717.05499999999995"/>
    <x v="1"/>
    <s v="Photo"/>
    <n v="1.2534799999999999"/>
    <n v="15.288"/>
    <n v="15.04"/>
    <n v="19.994"/>
    <n v="202.28100000000001"/>
    <n v="90"/>
    <n v="499.33699999999999"/>
    <n v="4026.0569999999998"/>
    <n v="5041.2910000000002"/>
    <n v="4.8630000000000004"/>
    <n v="90.858999999999995"/>
    <n v="29.998999999999999"/>
    <x v="0"/>
    <x v="93"/>
    <x v="0"/>
    <x v="0"/>
    <n v="365"/>
    <n v="502.90300000000002"/>
    <n v="106.812"/>
    <x v="0"/>
    <s v="Etching"/>
    <n v="181"/>
    <n v="1296"/>
    <n v="3635"/>
    <n v="5712"/>
    <n v="70.222999999999999"/>
    <n v="50.932000000000002"/>
    <n v="1.0580000000000001"/>
    <x v="0"/>
    <s v="Implantation"/>
    <n v="9465278000000000"/>
    <n v="1.05116E+17"/>
    <n v="5.934157E+17"/>
    <n v="2.995989E+17"/>
    <n v="6.000002E+17"/>
    <n v="30475.756000000001"/>
    <n v="0.01"/>
    <n v="103.19499999999999"/>
    <n v="912"/>
    <n v="154"/>
    <n v="56"/>
    <x v="3"/>
    <s v="none"/>
    <n v="97.2"/>
    <x v="40"/>
    <x v="7"/>
    <x v="3"/>
    <x v="0"/>
    <x v="0"/>
  </r>
  <r>
    <n v="95"/>
    <x v="94"/>
    <x v="3"/>
    <x v="3"/>
    <x v="13"/>
    <x v="2"/>
    <x v="0"/>
    <x v="0"/>
    <n v="1101.5507061000001"/>
    <x v="0"/>
    <n v="37.71"/>
    <n v="0.21099999999999999"/>
    <n v="67"/>
    <n v="719.21699999999998"/>
    <x v="1"/>
    <s v="Photo"/>
    <n v="1.3198799999999999"/>
    <n v="16.748999999999999"/>
    <n v="14.894"/>
    <n v="20.001999999999999"/>
    <n v="202.31200000000001"/>
    <n v="90"/>
    <n v="505.18200000000002"/>
    <n v="4096.192"/>
    <n v="4932.4009999999998"/>
    <n v="4.9409999999999998"/>
    <n v="91.742999999999995"/>
    <n v="29.995999999999999"/>
    <x v="1"/>
    <x v="94"/>
    <x v="0"/>
    <x v="0"/>
    <n v="405"/>
    <n v="536.19899999999996"/>
    <n v="105.884"/>
    <x v="1"/>
    <s v="Etching"/>
    <n v="388"/>
    <n v="1488"/>
    <n v="3675"/>
    <n v="5727"/>
    <n v="71.498000000000005"/>
    <n v="51.579000000000001"/>
    <n v="1.0209999999999999"/>
    <x v="1"/>
    <s v="Implantation"/>
    <n v="9246968000000000"/>
    <n v="1.270199E+17"/>
    <n v="4.645364E+17"/>
    <n v="2.994727E+17"/>
    <n v="5.999993E+17"/>
    <n v="31478.739000000001"/>
    <n v="0.01"/>
    <n v="100.492"/>
    <n v="899"/>
    <n v="153"/>
    <n v="110"/>
    <x v="3"/>
    <s v="none"/>
    <n v="94.5"/>
    <x v="21"/>
    <x v="7"/>
    <x v="4"/>
    <x v="1"/>
    <x v="1"/>
  </r>
  <r>
    <n v="96"/>
    <x v="95"/>
    <x v="3"/>
    <x v="3"/>
    <x v="14"/>
    <x v="2"/>
    <x v="0"/>
    <x v="0"/>
    <n v="1057.9935877999999"/>
    <x v="0"/>
    <n v="33.68"/>
    <n v="0.20899999999999999"/>
    <n v="70"/>
    <n v="705.75400000000002"/>
    <x v="1"/>
    <s v="Photo"/>
    <n v="1.40215"/>
    <n v="13.759"/>
    <n v="15.036"/>
    <n v="19.989999999999998"/>
    <n v="203.61600000000001"/>
    <n v="90"/>
    <n v="499.05500000000001"/>
    <n v="4031.7489999999998"/>
    <n v="4946.1180000000004"/>
    <n v="4.9930000000000003"/>
    <n v="93.025999999999996"/>
    <n v="30.012"/>
    <x v="2"/>
    <x v="95"/>
    <x v="0"/>
    <x v="0"/>
    <n v="436"/>
    <n v="489.10199999999998"/>
    <n v="110.38500000000001"/>
    <x v="2"/>
    <s v="Etching"/>
    <n v="242"/>
    <n v="1469"/>
    <n v="3684"/>
    <n v="5716"/>
    <n v="71.558000000000007"/>
    <n v="50.9"/>
    <n v="1.038"/>
    <x v="2"/>
    <s v="Implantation"/>
    <n v="1.580833E+16"/>
    <n v="1.388645E+17"/>
    <n v="1.058382E+18"/>
    <n v="3.007184E+17"/>
    <n v="6.000021E+17"/>
    <n v="32446.138999999999"/>
    <n v="0.01"/>
    <n v="100.61199999999999"/>
    <n v="885"/>
    <n v="154"/>
    <n v="115"/>
    <x v="3"/>
    <s v="none"/>
    <n v="94.25"/>
    <x v="41"/>
    <x v="7"/>
    <x v="5"/>
    <x v="2"/>
    <x v="2"/>
  </r>
  <r>
    <n v="97"/>
    <x v="96"/>
    <x v="3"/>
    <x v="3"/>
    <x v="15"/>
    <x v="2"/>
    <x v="0"/>
    <x v="0"/>
    <n v="875.50327482"/>
    <x v="1"/>
    <n v="44.49"/>
    <n v="0.20799999999999999"/>
    <n v="74"/>
    <n v="713.42"/>
    <x v="2"/>
    <s v="Photo"/>
    <n v="1.1575299999999999"/>
    <n v="15.035"/>
    <n v="15.196"/>
    <n v="20.001999999999999"/>
    <n v="198.02"/>
    <n v="90"/>
    <n v="500.577"/>
    <n v="4016.13"/>
    <n v="5071.1909999999998"/>
    <n v="5.0140000000000002"/>
    <n v="90.066000000000003"/>
    <n v="30.01"/>
    <x v="0"/>
    <x v="96"/>
    <x v="0"/>
    <x v="1"/>
    <n v="436"/>
    <n v="538.27200000000005"/>
    <n v="107.553"/>
    <x v="2"/>
    <s v="Etching"/>
    <n v="382"/>
    <n v="1495"/>
    <n v="3663"/>
    <n v="5727"/>
    <n v="72.509"/>
    <n v="50.65"/>
    <n v="1.0269999999999999"/>
    <x v="2"/>
    <s v="Implantation"/>
    <n v="1.259375E+16"/>
    <n v="1.158297E+17"/>
    <n v="6.683491E+17"/>
    <n v="3.009912E+17"/>
    <n v="5.999989E+17"/>
    <n v="32346.097000000002"/>
    <n v="0.01"/>
    <n v="103.38500000000001"/>
    <n v="908"/>
    <n v="156"/>
    <n v="64"/>
    <x v="3"/>
    <s v="none"/>
    <n v="96.8"/>
    <x v="42"/>
    <x v="8"/>
    <x v="8"/>
    <x v="3"/>
    <x v="2"/>
  </r>
  <r>
    <n v="98"/>
    <x v="97"/>
    <x v="3"/>
    <x v="3"/>
    <x v="16"/>
    <x v="2"/>
    <x v="0"/>
    <x v="0"/>
    <n v="1199.2308828"/>
    <x v="1"/>
    <n v="30.89"/>
    <n v="0.20599999999999999"/>
    <n v="74"/>
    <n v="711.44"/>
    <x v="2"/>
    <s v="Photo"/>
    <n v="1.42035"/>
    <n v="13.455"/>
    <n v="14.798999999999999"/>
    <n v="20"/>
    <n v="202.09800000000001"/>
    <n v="90.001000000000005"/>
    <n v="500.39499999999998"/>
    <n v="4040.087"/>
    <n v="5026.8310000000001"/>
    <n v="4.9829999999999997"/>
    <n v="92.533000000000001"/>
    <n v="30.001000000000001"/>
    <x v="2"/>
    <x v="97"/>
    <x v="0"/>
    <x v="2"/>
    <n v="365"/>
    <n v="491.95400000000001"/>
    <n v="108.461"/>
    <x v="0"/>
    <s v="Etching"/>
    <n v="285"/>
    <n v="1507"/>
    <n v="3630"/>
    <n v="5718"/>
    <n v="72.433999999999997"/>
    <n v="50.433"/>
    <n v="1.0469999999999999"/>
    <x v="0"/>
    <s v="Implantation"/>
    <n v="9160995000000000"/>
    <n v="1.48848E+17"/>
    <n v="8.972298E+17"/>
    <n v="2.976581E+17"/>
    <n v="5.999985E+17"/>
    <n v="31900.559000000001"/>
    <n v="0.01"/>
    <n v="102.26300000000001"/>
    <n v="861"/>
    <n v="153"/>
    <n v="78"/>
    <x v="3"/>
    <s v="none"/>
    <n v="96.1"/>
    <x v="43"/>
    <x v="8"/>
    <x v="7"/>
    <x v="4"/>
    <x v="0"/>
  </r>
  <r>
    <n v="99"/>
    <x v="98"/>
    <x v="3"/>
    <x v="3"/>
    <x v="17"/>
    <x v="0"/>
    <x v="0"/>
    <x v="1"/>
    <n v="1019.3986018000001"/>
    <x v="1"/>
    <n v="36.17"/>
    <n v="0.20899999999999999"/>
    <n v="116"/>
    <n v="712.1"/>
    <x v="0"/>
    <s v="Photo"/>
    <n v="0.79935999999999996"/>
    <n v="15.750999999999999"/>
    <n v="14.906000000000001"/>
    <n v="20.003"/>
    <n v="199.50800000000001"/>
    <n v="90"/>
    <n v="497.89299999999997"/>
    <n v="4096.5510000000004"/>
    <n v="5047.8140000000003"/>
    <n v="5.0579999999999998"/>
    <n v="94.438000000000002"/>
    <n v="30.01"/>
    <x v="0"/>
    <x v="98"/>
    <x v="0"/>
    <x v="0"/>
    <n v="436"/>
    <n v="489.47699999999998"/>
    <n v="106.65900000000001"/>
    <x v="0"/>
    <s v="Etching"/>
    <n v="334"/>
    <n v="1295"/>
    <n v="3686"/>
    <n v="5688"/>
    <n v="72.783000000000001"/>
    <n v="51.061"/>
    <n v="1.0449999999999999"/>
    <x v="0"/>
    <s v="Implantation"/>
    <n v="1.714949E+16"/>
    <n v="1.230603E+17"/>
    <n v="5.053348E+17"/>
    <n v="2.992338E+17"/>
    <n v="5.999988E+17"/>
    <n v="32068.135999999999"/>
    <n v="0.01"/>
    <n v="104.884"/>
    <n v="916"/>
    <n v="154"/>
    <n v="201"/>
    <x v="3"/>
    <s v="[['Edge-Loc']]"/>
    <n v="89.95"/>
    <x v="0"/>
    <x v="0"/>
    <x v="0"/>
    <x v="0"/>
    <x v="0"/>
  </r>
  <r>
    <n v="100"/>
    <x v="99"/>
    <x v="3"/>
    <x v="3"/>
    <x v="18"/>
    <x v="0"/>
    <x v="0"/>
    <x v="1"/>
    <n v="1041.2494383000001"/>
    <x v="1"/>
    <n v="33.549999999999997"/>
    <n v="0.19400000000000001"/>
    <n v="80"/>
    <n v="701.46"/>
    <x v="0"/>
    <s v="Photo"/>
    <n v="1.28498"/>
    <n v="13.394"/>
    <n v="15.180999999999999"/>
    <n v="20"/>
    <n v="194.798"/>
    <n v="90"/>
    <n v="496.399"/>
    <n v="4031.3789999999999"/>
    <n v="5026.4560000000001"/>
    <n v="5.101"/>
    <n v="92.813000000000002"/>
    <n v="30.001000000000001"/>
    <x v="1"/>
    <x v="99"/>
    <x v="0"/>
    <x v="0"/>
    <n v="405"/>
    <n v="507.892"/>
    <n v="108.504"/>
    <x v="1"/>
    <s v="Etching"/>
    <n v="357"/>
    <n v="1411"/>
    <n v="3668"/>
    <n v="5720"/>
    <n v="72.287999999999997"/>
    <n v="50.875"/>
    <n v="1.036"/>
    <x v="1"/>
    <s v="Implantation"/>
    <n v="1.582254E+16"/>
    <n v="1.018657E+17"/>
    <n v="1.195812E+18"/>
    <n v="3.034526E+17"/>
    <n v="5.999999E+17"/>
    <n v="31575.591"/>
    <n v="0.01"/>
    <n v="101.321"/>
    <n v="916"/>
    <n v="149"/>
    <n v="110"/>
    <x v="3"/>
    <s v="none"/>
    <n v="94.5"/>
    <x v="1"/>
    <x v="0"/>
    <x v="1"/>
    <x v="1"/>
    <x v="1"/>
  </r>
  <r>
    <n v="101"/>
    <x v="100"/>
    <x v="3"/>
    <x v="3"/>
    <x v="19"/>
    <x v="0"/>
    <x v="0"/>
    <x v="0"/>
    <n v="1113.1019149000001"/>
    <x v="0"/>
    <n v="41.09"/>
    <n v="0.20100000000000001"/>
    <n v="83"/>
    <n v="697.56500000000005"/>
    <x v="0"/>
    <s v="Photo"/>
    <n v="1.7837700000000001"/>
    <n v="17.707999999999998"/>
    <n v="15.055"/>
    <n v="20"/>
    <n v="197.42699999999999"/>
    <n v="90"/>
    <n v="499.11700000000002"/>
    <n v="3988.096"/>
    <n v="4927.4049999999997"/>
    <n v="5.0350000000000001"/>
    <n v="93.802000000000007"/>
    <n v="30.007999999999999"/>
    <x v="2"/>
    <x v="100"/>
    <x v="0"/>
    <x v="2"/>
    <n v="405"/>
    <n v="506.66800000000001"/>
    <n v="109.795"/>
    <x v="2"/>
    <s v="Etching"/>
    <n v="405"/>
    <n v="1584"/>
    <n v="3660"/>
    <n v="5732"/>
    <n v="70.822999999999993"/>
    <n v="50.186999999999998"/>
    <n v="1.036"/>
    <x v="2"/>
    <s v="Implantation"/>
    <n v="1.87864E+16"/>
    <n v="1.90949E+17"/>
    <n v="6.975149E+17"/>
    <n v="3.019438E+17"/>
    <n v="5.999993E+17"/>
    <n v="32022.905999999999"/>
    <n v="0.01"/>
    <n v="104.28400000000001"/>
    <n v="907"/>
    <n v="155"/>
    <n v="102"/>
    <x v="3"/>
    <s v="none"/>
    <n v="94.899999999999991"/>
    <x v="2"/>
    <x v="0"/>
    <x v="2"/>
    <x v="2"/>
    <x v="2"/>
  </r>
  <r>
    <n v="102"/>
    <x v="101"/>
    <x v="3"/>
    <x v="3"/>
    <x v="20"/>
    <x v="0"/>
    <x v="0"/>
    <x v="1"/>
    <n v="1049.3347675"/>
    <x v="1"/>
    <n v="38.07"/>
    <n v="0.2"/>
    <n v="95"/>
    <n v="713.14400000000001"/>
    <x v="1"/>
    <s v="Photo"/>
    <n v="1.2117800000000001"/>
    <n v="13.298"/>
    <n v="15.13"/>
    <n v="19.995000000000001"/>
    <n v="202.18899999999999"/>
    <n v="90"/>
    <n v="501.38200000000001"/>
    <n v="3975.3710000000001"/>
    <n v="4917.2060000000001"/>
    <n v="4.9790000000000001"/>
    <n v="90.63"/>
    <n v="29.997"/>
    <x v="0"/>
    <x v="101"/>
    <x v="0"/>
    <x v="1"/>
    <n v="405"/>
    <n v="519.98299999999995"/>
    <n v="106.73099999999999"/>
    <x v="2"/>
    <s v="Etching"/>
    <n v="373"/>
    <n v="1385"/>
    <n v="3632"/>
    <n v="5744"/>
    <n v="68.61"/>
    <n v="51.037999999999997"/>
    <n v="1.07"/>
    <x v="2"/>
    <s v="Implantation"/>
    <n v="1.060925E+16"/>
    <n v="1.327324E+17"/>
    <n v="7.14029E+17"/>
    <n v="3.006008E+17"/>
    <n v="6E+17"/>
    <n v="30933.42"/>
    <n v="0.01"/>
    <n v="101.024"/>
    <n v="898"/>
    <n v="155"/>
    <n v="68"/>
    <x v="3"/>
    <s v="none"/>
    <n v="96.6"/>
    <x v="3"/>
    <x v="1"/>
    <x v="3"/>
    <x v="3"/>
    <x v="2"/>
  </r>
  <r>
    <n v="103"/>
    <x v="102"/>
    <x v="3"/>
    <x v="3"/>
    <x v="21"/>
    <x v="0"/>
    <x v="0"/>
    <x v="0"/>
    <n v="1022.0956735"/>
    <x v="1"/>
    <n v="30.38"/>
    <n v="0.216"/>
    <n v="96"/>
    <n v="722.55200000000002"/>
    <x v="1"/>
    <s v="Photo"/>
    <n v="1.4309700000000001"/>
    <n v="18.056000000000001"/>
    <n v="14.958"/>
    <n v="20.001000000000001"/>
    <n v="199.05799999999999"/>
    <n v="90"/>
    <n v="496.42700000000002"/>
    <n v="4009.8910000000001"/>
    <n v="5190.0789999999997"/>
    <n v="4.8680000000000003"/>
    <n v="92.221999999999994"/>
    <n v="29.995999999999999"/>
    <x v="1"/>
    <x v="102"/>
    <x v="0"/>
    <x v="0"/>
    <n v="436"/>
    <n v="538.70299999999997"/>
    <n v="109.041"/>
    <x v="1"/>
    <s v="Etching"/>
    <n v="389"/>
    <n v="1373"/>
    <n v="3648"/>
    <n v="5707"/>
    <n v="68.215000000000003"/>
    <n v="51.024000000000001"/>
    <n v="1.0449999999999999"/>
    <x v="1"/>
    <s v="Implantation"/>
    <n v="9567370000000000"/>
    <n v="1.211098E+17"/>
    <n v="5.306656E+17"/>
    <n v="3.009928E+17"/>
    <n v="6.000007E+17"/>
    <n v="31425.431"/>
    <n v="0.01"/>
    <n v="101.158"/>
    <n v="877"/>
    <n v="155"/>
    <n v="95"/>
    <x v="3"/>
    <s v="none"/>
    <n v="95.25"/>
    <x v="4"/>
    <x v="1"/>
    <x v="4"/>
    <x v="1"/>
    <x v="1"/>
  </r>
  <r>
    <n v="104"/>
    <x v="103"/>
    <x v="3"/>
    <x v="3"/>
    <x v="22"/>
    <x v="0"/>
    <x v="0"/>
    <x v="1"/>
    <n v="1058.5098677999999"/>
    <x v="1"/>
    <n v="29.19"/>
    <n v="0.20599999999999999"/>
    <n v="82"/>
    <n v="700.94600000000003"/>
    <x v="1"/>
    <s v="Photo"/>
    <n v="1.4399299999999999"/>
    <n v="12.997"/>
    <n v="15.085000000000001"/>
    <n v="19.994"/>
    <n v="205.93899999999999"/>
    <n v="90"/>
    <n v="499.86700000000002"/>
    <n v="4022.1089999999999"/>
    <n v="4960.4390000000003"/>
    <n v="4.9329999999999998"/>
    <n v="92.242000000000004"/>
    <n v="30.010999999999999"/>
    <x v="2"/>
    <x v="103"/>
    <x v="0"/>
    <x v="2"/>
    <n v="365"/>
    <n v="545.00900000000001"/>
    <n v="109.881"/>
    <x v="0"/>
    <s v="Etching"/>
    <n v="301"/>
    <n v="1434"/>
    <n v="3681"/>
    <n v="5723"/>
    <n v="70.769000000000005"/>
    <n v="51.311999999999998"/>
    <n v="1.0269999999999999"/>
    <x v="0"/>
    <s v="Implantation"/>
    <n v="1.678726E+16"/>
    <n v="1.260218E+17"/>
    <n v="3.538218E+17"/>
    <n v="3.010948E+17"/>
    <n v="5.999998E+17"/>
    <n v="32261.627"/>
    <n v="0.01"/>
    <n v="102.80800000000001"/>
    <n v="898"/>
    <n v="155"/>
    <n v="102"/>
    <x v="3"/>
    <s v="none"/>
    <n v="94.899999999999991"/>
    <x v="5"/>
    <x v="1"/>
    <x v="5"/>
    <x v="4"/>
    <x v="0"/>
  </r>
  <r>
    <n v="105"/>
    <x v="104"/>
    <x v="3"/>
    <x v="3"/>
    <x v="23"/>
    <x v="0"/>
    <x v="0"/>
    <x v="1"/>
    <n v="1058.2490028"/>
    <x v="1"/>
    <n v="33.590000000000003"/>
    <n v="0.20599999999999999"/>
    <n v="89"/>
    <n v="712.31100000000004"/>
    <x v="2"/>
    <s v="Photo"/>
    <n v="0.75558000000000003"/>
    <n v="15.468999999999999"/>
    <n v="15.180999999999999"/>
    <n v="19.997"/>
    <n v="194.411"/>
    <n v="90"/>
    <n v="497.34699999999998"/>
    <n v="4093.277"/>
    <n v="5044.4709999999995"/>
    <n v="4.9219999999999997"/>
    <n v="92.307000000000002"/>
    <n v="30.001000000000001"/>
    <x v="1"/>
    <x v="52"/>
    <x v="0"/>
    <x v="2"/>
    <n v="365"/>
    <n v="510.47899999999998"/>
    <n v="105.87"/>
    <x v="1"/>
    <s v="Etching"/>
    <n v="361"/>
    <n v="1532"/>
    <n v="3673"/>
    <n v="5701"/>
    <n v="71.02"/>
    <n v="51.082000000000001"/>
    <n v="1.05"/>
    <x v="1"/>
    <s v="Implantation"/>
    <n v="1.751055E+16"/>
    <n v="1.726507E+17"/>
    <n v="7.731397E+17"/>
    <n v="3.010895E+17"/>
    <n v="5.999989E+17"/>
    <n v="32507.325000000001"/>
    <n v="0.01"/>
    <n v="102.652"/>
    <n v="889"/>
    <n v="159"/>
    <n v="121"/>
    <x v="3"/>
    <s v="none"/>
    <n v="93.95"/>
    <x v="6"/>
    <x v="2"/>
    <x v="6"/>
    <x v="1"/>
    <x v="1"/>
  </r>
  <r>
    <n v="106"/>
    <x v="105"/>
    <x v="3"/>
    <x v="3"/>
    <x v="24"/>
    <x v="0"/>
    <x v="0"/>
    <x v="1"/>
    <n v="959.51710267999999"/>
    <x v="0"/>
    <n v="28.78"/>
    <n v="0.19800000000000001"/>
    <n v="51"/>
    <n v="709.928"/>
    <x v="2"/>
    <s v="Photo"/>
    <n v="1.12382"/>
    <n v="15.226000000000001"/>
    <n v="14.986000000000001"/>
    <n v="20"/>
    <n v="197.80600000000001"/>
    <n v="90.001000000000005"/>
    <n v="497.61500000000001"/>
    <n v="4015.7370000000001"/>
    <n v="4900.1369999999997"/>
    <n v="5.0199999999999996"/>
    <n v="94.281999999999996"/>
    <n v="29.99"/>
    <x v="2"/>
    <x v="104"/>
    <x v="0"/>
    <x v="2"/>
    <n v="365"/>
    <n v="520.21"/>
    <n v="107.258"/>
    <x v="2"/>
    <s v="Etching"/>
    <n v="254"/>
    <n v="1412"/>
    <n v="3655"/>
    <n v="5748"/>
    <n v="70.075999999999993"/>
    <n v="50.463999999999999"/>
    <n v="1.0149999999999999"/>
    <x v="2"/>
    <s v="Implantation"/>
    <n v="7300655000000000"/>
    <n v="5.355197E+16"/>
    <n v="5.480673E+17"/>
    <n v="3.013061E+17"/>
    <n v="6.000008E+17"/>
    <n v="31857.972000000002"/>
    <n v="0.01"/>
    <n v="103.834"/>
    <n v="916"/>
    <n v="153"/>
    <n v="40"/>
    <x v="3"/>
    <s v="none"/>
    <n v="98"/>
    <x v="7"/>
    <x v="2"/>
    <x v="7"/>
    <x v="2"/>
    <x v="2"/>
  </r>
  <r>
    <n v="107"/>
    <x v="106"/>
    <x v="3"/>
    <x v="3"/>
    <x v="25"/>
    <x v="1"/>
    <x v="0"/>
    <x v="0"/>
    <n v="1210.7401666000001"/>
    <x v="1"/>
    <n v="31.72"/>
    <n v="0.20399999999999999"/>
    <n v="141"/>
    <n v="720.43499999999995"/>
    <x v="0"/>
    <s v="Photo"/>
    <n v="1.0168600000000001"/>
    <n v="16.106999999999999"/>
    <n v="15.021000000000001"/>
    <n v="19.995000000000001"/>
    <n v="205.928"/>
    <n v="90"/>
    <n v="503.62400000000002"/>
    <n v="4023.31"/>
    <n v="5034.7150000000001"/>
    <n v="4.9950000000000001"/>
    <n v="90.465999999999994"/>
    <n v="30.001999999999999"/>
    <x v="0"/>
    <x v="105"/>
    <x v="0"/>
    <x v="1"/>
    <n v="365"/>
    <n v="492.44600000000003"/>
    <n v="108.76300000000001"/>
    <x v="2"/>
    <s v="Etching"/>
    <n v="331"/>
    <n v="1494"/>
    <n v="3666"/>
    <n v="5729"/>
    <n v="70.284000000000006"/>
    <n v="51.915999999999997"/>
    <n v="1.042"/>
    <x v="2"/>
    <s v="Implantation"/>
    <n v="7649093000000000"/>
    <n v="1.336104E+17"/>
    <n v="9.581656E+17"/>
    <n v="3.003823E+17"/>
    <n v="5.999986E+17"/>
    <n v="30998.017"/>
    <n v="0.01"/>
    <n v="103.70399999999999"/>
    <n v="905"/>
    <n v="155"/>
    <n v="79"/>
    <x v="3"/>
    <s v="none"/>
    <n v="96.05"/>
    <x v="8"/>
    <x v="3"/>
    <x v="0"/>
    <x v="3"/>
    <x v="2"/>
  </r>
  <r>
    <n v="108"/>
    <x v="107"/>
    <x v="3"/>
    <x v="3"/>
    <x v="26"/>
    <x v="1"/>
    <x v="0"/>
    <x v="0"/>
    <n v="1118.8625930999999"/>
    <x v="0"/>
    <n v="39.92"/>
    <n v="0.217"/>
    <n v="82"/>
    <n v="707.31600000000003"/>
    <x v="0"/>
    <s v="Photo"/>
    <n v="1.0636000000000001"/>
    <n v="18.553999999999998"/>
    <n v="14.882"/>
    <n v="19.995000000000001"/>
    <n v="203.542"/>
    <n v="90.001000000000005"/>
    <n v="494.20400000000001"/>
    <n v="3975.6950000000002"/>
    <n v="4989.2479999999996"/>
    <n v="5.0190000000000001"/>
    <n v="93.629000000000005"/>
    <n v="29.997"/>
    <x v="1"/>
    <x v="106"/>
    <x v="0"/>
    <x v="2"/>
    <n v="436"/>
    <n v="494.53399999999999"/>
    <n v="109.104"/>
    <x v="1"/>
    <s v="Etching"/>
    <n v="413"/>
    <n v="1519"/>
    <n v="3657"/>
    <n v="5733"/>
    <n v="71.438999999999993"/>
    <n v="51.98"/>
    <n v="1.0449999999999999"/>
    <x v="1"/>
    <s v="Implantation"/>
    <n v="7700246000000000"/>
    <n v="1.167551E+17"/>
    <n v="9.961122E+17"/>
    <n v="2.999934E+17"/>
    <n v="5.999985E+17"/>
    <n v="31665.596000000001"/>
    <n v="0.01"/>
    <n v="102.212"/>
    <n v="916"/>
    <n v="155"/>
    <n v="146"/>
    <x v="3"/>
    <s v="none"/>
    <n v="92.7"/>
    <x v="9"/>
    <x v="3"/>
    <x v="1"/>
    <x v="1"/>
    <x v="1"/>
  </r>
  <r>
    <n v="109"/>
    <x v="108"/>
    <x v="4"/>
    <x v="4"/>
    <x v="0"/>
    <x v="1"/>
    <x v="0"/>
    <x v="0"/>
    <n v="1062.4908866999999"/>
    <x v="0"/>
    <n v="40.51"/>
    <n v="0.21099999999999999"/>
    <n v="77"/>
    <n v="696.50400000000002"/>
    <x v="0"/>
    <s v="Photo"/>
    <n v="1.3155600000000001"/>
    <n v="18.3"/>
    <n v="15.1"/>
    <n v="19.997"/>
    <n v="201.25700000000001"/>
    <n v="90.001000000000005"/>
    <n v="499.68599999999998"/>
    <n v="3943.7130000000002"/>
    <n v="5026.3100000000004"/>
    <n v="5.0279999999999996"/>
    <n v="90.872"/>
    <n v="29.995000000000001"/>
    <x v="2"/>
    <x v="107"/>
    <x v="0"/>
    <x v="2"/>
    <n v="365"/>
    <n v="518.14099999999996"/>
    <n v="111.26900000000001"/>
    <x v="0"/>
    <s v="Etching"/>
    <n v="431"/>
    <n v="1761"/>
    <n v="3654"/>
    <n v="5713"/>
    <n v="71.671999999999997"/>
    <n v="50.521999999999998"/>
    <n v="1.038"/>
    <x v="0"/>
    <s v="Implantation"/>
    <n v="8465293000000000"/>
    <n v="8.04607E+16"/>
    <n v="3.8357E+17"/>
    <n v="2.977746E+17"/>
    <n v="5.999989E+17"/>
    <n v="32034.605"/>
    <n v="0.01"/>
    <n v="104.846"/>
    <n v="896"/>
    <n v="158"/>
    <n v="156"/>
    <x v="4"/>
    <s v="none"/>
    <n v="92.2"/>
    <x v="10"/>
    <x v="3"/>
    <x v="2"/>
    <x v="4"/>
    <x v="0"/>
  </r>
  <r>
    <n v="110"/>
    <x v="109"/>
    <x v="4"/>
    <x v="4"/>
    <x v="1"/>
    <x v="1"/>
    <x v="0"/>
    <x v="0"/>
    <n v="980.70461148000004"/>
    <x v="0"/>
    <n v="28.29"/>
    <n v="0.221"/>
    <n v="117"/>
    <n v="718.15"/>
    <x v="1"/>
    <s v="Photo"/>
    <n v="1.8711500000000001"/>
    <n v="13.098000000000001"/>
    <n v="15.025"/>
    <n v="20.001000000000001"/>
    <n v="198.82499999999999"/>
    <n v="89.998999999999995"/>
    <n v="504.96899999999999"/>
    <n v="4029.2139999999999"/>
    <n v="5015.8500000000004"/>
    <n v="5.0389999999999997"/>
    <n v="92.275000000000006"/>
    <n v="29.998000000000001"/>
    <x v="1"/>
    <x v="108"/>
    <x v="0"/>
    <x v="1"/>
    <n v="365"/>
    <n v="503.62"/>
    <n v="109.51600000000001"/>
    <x v="1"/>
    <s v="Etching"/>
    <n v="542"/>
    <n v="1508"/>
    <n v="3672"/>
    <n v="5703"/>
    <n v="70.494"/>
    <n v="50.113999999999997"/>
    <n v="1.028"/>
    <x v="1"/>
    <s v="Implantation"/>
    <n v="1.647625E+16"/>
    <n v="1.043023E+17"/>
    <n v="6.930798E+17"/>
    <n v="3.011146E+17"/>
    <n v="5.999995E+17"/>
    <n v="32403.77"/>
    <n v="0.01"/>
    <n v="105.045"/>
    <n v="912"/>
    <n v="154"/>
    <n v="200"/>
    <x v="4"/>
    <s v="[['Loc']]"/>
    <n v="90"/>
    <x v="12"/>
    <x v="4"/>
    <x v="4"/>
    <x v="1"/>
    <x v="1"/>
  </r>
  <r>
    <n v="111"/>
    <x v="110"/>
    <x v="4"/>
    <x v="4"/>
    <x v="2"/>
    <x v="1"/>
    <x v="0"/>
    <x v="0"/>
    <n v="1029.098935"/>
    <x v="0"/>
    <n v="25.43"/>
    <n v="0.19800000000000001"/>
    <n v="128"/>
    <n v="703.16800000000001"/>
    <x v="1"/>
    <s v="Photo"/>
    <n v="1.2127699999999999"/>
    <n v="14.994"/>
    <n v="15.000999999999999"/>
    <n v="20.007000000000001"/>
    <n v="197.12100000000001"/>
    <n v="89.998000000000005"/>
    <n v="496.88900000000001"/>
    <n v="3964.71"/>
    <n v="5077.4690000000001"/>
    <n v="5.0330000000000004"/>
    <n v="91.337999999999994"/>
    <n v="29.992999999999999"/>
    <x v="2"/>
    <x v="109"/>
    <x v="0"/>
    <x v="1"/>
    <n v="436"/>
    <n v="577.16800000000001"/>
    <n v="108.003"/>
    <x v="2"/>
    <s v="Etching"/>
    <n v="139"/>
    <n v="1558"/>
    <n v="3663"/>
    <n v="5722"/>
    <n v="68.849999999999994"/>
    <n v="51.052999999999997"/>
    <n v="1.0640000000000001"/>
    <x v="2"/>
    <s v="Implantation"/>
    <n v="1.129598E+16"/>
    <n v="7.232256E+16"/>
    <n v="7.255184E+17"/>
    <n v="2.998998E+17"/>
    <n v="5.999975E+17"/>
    <n v="31560.731"/>
    <n v="0.01"/>
    <n v="105.84099999999999"/>
    <n v="875"/>
    <n v="154"/>
    <n v="93"/>
    <x v="4"/>
    <s v="none"/>
    <n v="95.35"/>
    <x v="13"/>
    <x v="4"/>
    <x v="5"/>
    <x v="2"/>
    <x v="2"/>
  </r>
  <r>
    <n v="112"/>
    <x v="111"/>
    <x v="4"/>
    <x v="4"/>
    <x v="3"/>
    <x v="1"/>
    <x v="0"/>
    <x v="0"/>
    <n v="1169.6176906999999"/>
    <x v="1"/>
    <n v="32.03"/>
    <n v="0.20899999999999999"/>
    <n v="138"/>
    <n v="711.745"/>
    <x v="2"/>
    <s v="Photo"/>
    <n v="1.15164"/>
    <n v="15.260999999999999"/>
    <n v="14.930999999999999"/>
    <n v="20.001000000000001"/>
    <n v="200.82300000000001"/>
    <n v="89.998999999999995"/>
    <n v="499.50299999999999"/>
    <n v="3978.7449999999999"/>
    <n v="5119.2340000000004"/>
    <n v="5.0720000000000001"/>
    <n v="90.277000000000001"/>
    <n v="30.004999999999999"/>
    <x v="0"/>
    <x v="110"/>
    <x v="0"/>
    <x v="2"/>
    <n v="405"/>
    <n v="533.649"/>
    <n v="107.58199999999999"/>
    <x v="2"/>
    <s v="Etching"/>
    <n v="478"/>
    <n v="1358"/>
    <n v="3670"/>
    <n v="5704"/>
    <n v="69.605999999999995"/>
    <n v="51.317"/>
    <n v="1.048"/>
    <x v="2"/>
    <s v="Implantation"/>
    <n v="1.987301E+16"/>
    <n v="9.899461E+16"/>
    <n v="7.62343E+17"/>
    <n v="3.019499E+17"/>
    <n v="6.00001E+17"/>
    <n v="29604.261999999999"/>
    <n v="0.01"/>
    <n v="104.261"/>
    <n v="916"/>
    <n v="153"/>
    <n v="116"/>
    <x v="4"/>
    <s v="none"/>
    <n v="94.199999999999989"/>
    <x v="14"/>
    <x v="5"/>
    <x v="8"/>
    <x v="3"/>
    <x v="2"/>
  </r>
  <r>
    <n v="113"/>
    <x v="112"/>
    <x v="4"/>
    <x v="4"/>
    <x v="4"/>
    <x v="1"/>
    <x v="0"/>
    <x v="1"/>
    <n v="988.24893181000004"/>
    <x v="1"/>
    <n v="34.94"/>
    <n v="0.219"/>
    <n v="127"/>
    <n v="708.11800000000005"/>
    <x v="2"/>
    <s v="Photo"/>
    <n v="1.77366"/>
    <n v="16.651"/>
    <n v="15.044"/>
    <n v="20.001000000000001"/>
    <n v="196.001"/>
    <n v="90"/>
    <n v="502.55099999999999"/>
    <n v="4049.1"/>
    <n v="5022.1819999999998"/>
    <n v="4.9729999999999999"/>
    <n v="93.44"/>
    <n v="30.001000000000001"/>
    <x v="1"/>
    <x v="111"/>
    <x v="0"/>
    <x v="0"/>
    <n v="405"/>
    <n v="518.44799999999998"/>
    <n v="107.283"/>
    <x v="1"/>
    <s v="Etching"/>
    <n v="489"/>
    <n v="1552"/>
    <n v="3662"/>
    <n v="5702"/>
    <n v="70.171999999999997"/>
    <n v="51.527999999999999"/>
    <n v="1.034"/>
    <x v="1"/>
    <s v="Implantation"/>
    <n v="1.330673E+16"/>
    <n v="1.36146E+17"/>
    <n v="1.085071E+17"/>
    <n v="3.004817E+17"/>
    <n v="5.999991E+17"/>
    <n v="31732.121999999999"/>
    <n v="0.01"/>
    <n v="103.62"/>
    <n v="880"/>
    <n v="156"/>
    <n v="203"/>
    <x v="4"/>
    <s v="[['Edge-Loc']]"/>
    <n v="89.85"/>
    <x v="15"/>
    <x v="5"/>
    <x v="6"/>
    <x v="1"/>
    <x v="1"/>
  </r>
  <r>
    <n v="114"/>
    <x v="113"/>
    <x v="4"/>
    <x v="4"/>
    <x v="5"/>
    <x v="1"/>
    <x v="0"/>
    <x v="0"/>
    <n v="1077.6954272999999"/>
    <x v="1"/>
    <n v="45.96"/>
    <n v="0.187"/>
    <n v="145"/>
    <n v="704.48500000000001"/>
    <x v="2"/>
    <s v="Photo"/>
    <n v="1.48367"/>
    <n v="13.638"/>
    <n v="15.021000000000001"/>
    <n v="20.004999999999999"/>
    <n v="198.21100000000001"/>
    <n v="90.001000000000005"/>
    <n v="503.26799999999997"/>
    <n v="4042.0329999999999"/>
    <n v="4947.6589999999997"/>
    <n v="4.968"/>
    <n v="93.614000000000004"/>
    <n v="30.001000000000001"/>
    <x v="2"/>
    <x v="112"/>
    <x v="0"/>
    <x v="1"/>
    <n v="365"/>
    <n v="520.56700000000001"/>
    <n v="106.797"/>
    <x v="0"/>
    <s v="Etching"/>
    <n v="551"/>
    <n v="1507"/>
    <n v="3699"/>
    <n v="5684"/>
    <n v="70.712000000000003"/>
    <n v="51.122"/>
    <n v="1.044"/>
    <x v="0"/>
    <s v="Implantation"/>
    <n v="1.244913E+16"/>
    <n v="1.889112E+16"/>
    <n v="2.824697E+17"/>
    <n v="3.005023E+17"/>
    <n v="5.999991E+17"/>
    <n v="31858.817999999999"/>
    <n v="0.01"/>
    <n v="102.678"/>
    <n v="893"/>
    <n v="150"/>
    <n v="168"/>
    <x v="4"/>
    <s v="none"/>
    <n v="91.600000000000009"/>
    <x v="16"/>
    <x v="5"/>
    <x v="7"/>
    <x v="4"/>
    <x v="0"/>
  </r>
  <r>
    <n v="115"/>
    <x v="114"/>
    <x v="4"/>
    <x v="4"/>
    <x v="6"/>
    <x v="2"/>
    <x v="0"/>
    <x v="1"/>
    <n v="979.67559870000002"/>
    <x v="0"/>
    <n v="33.729999999999997"/>
    <n v="0.222"/>
    <n v="72"/>
    <n v="711.35400000000004"/>
    <x v="0"/>
    <s v="Photo"/>
    <n v="1.9367300000000001"/>
    <n v="15.127000000000001"/>
    <n v="14.978999999999999"/>
    <n v="19.995999999999999"/>
    <n v="198.999"/>
    <n v="90.001000000000005"/>
    <n v="501.65300000000002"/>
    <n v="4038.9070000000002"/>
    <n v="5011.7340000000004"/>
    <n v="4.9610000000000003"/>
    <n v="93.29"/>
    <n v="30.003"/>
    <x v="0"/>
    <x v="113"/>
    <x v="0"/>
    <x v="1"/>
    <n v="405"/>
    <n v="500.33600000000001"/>
    <n v="108.75700000000001"/>
    <x v="0"/>
    <s v="Etching"/>
    <n v="315"/>
    <n v="1560"/>
    <n v="3688"/>
    <n v="5742"/>
    <n v="70.795000000000002"/>
    <n v="51.131"/>
    <n v="1.0349999999999999"/>
    <x v="0"/>
    <s v="Implantation"/>
    <n v="8738966000000000"/>
    <n v="1.326794E+16"/>
    <n v="3.101468E+17"/>
    <n v="2.9981E+17"/>
    <n v="6.000008E+17"/>
    <n v="32187.195"/>
    <n v="0.01"/>
    <n v="102.447"/>
    <n v="914"/>
    <n v="153"/>
    <n v="151"/>
    <x v="4"/>
    <s v="none"/>
    <n v="92.45"/>
    <x v="17"/>
    <x v="6"/>
    <x v="0"/>
    <x v="0"/>
    <x v="0"/>
  </r>
  <r>
    <n v="116"/>
    <x v="115"/>
    <x v="4"/>
    <x v="4"/>
    <x v="7"/>
    <x v="2"/>
    <x v="0"/>
    <x v="0"/>
    <n v="1118.6757554999999"/>
    <x v="0"/>
    <n v="34.79"/>
    <n v="0.19700000000000001"/>
    <n v="127"/>
    <n v="706.00800000000004"/>
    <x v="0"/>
    <s v="Photo"/>
    <n v="0.90966000000000002"/>
    <n v="16.414000000000001"/>
    <n v="15.106"/>
    <n v="19.992999999999999"/>
    <n v="201.92"/>
    <n v="89.998000000000005"/>
    <n v="499.41699999999997"/>
    <n v="3942.4459999999999"/>
    <n v="5021.1660000000002"/>
    <n v="4.9669999999999996"/>
    <n v="93.298000000000002"/>
    <n v="30.001999999999999"/>
    <x v="1"/>
    <x v="114"/>
    <x v="0"/>
    <x v="1"/>
    <n v="436"/>
    <n v="489.64499999999998"/>
    <n v="107.22199999999999"/>
    <x v="1"/>
    <s v="Etching"/>
    <n v="121"/>
    <n v="1605"/>
    <n v="3671"/>
    <n v="5717"/>
    <n v="69.468000000000004"/>
    <n v="51.951000000000001"/>
    <n v="1.0189999999999999"/>
    <x v="1"/>
    <s v="Implantation"/>
    <n v="1.278441E+16"/>
    <n v="6.202554E+16"/>
    <n v="6.865858E+17"/>
    <n v="3.016671E+17"/>
    <n v="5.999975E+17"/>
    <n v="30856.694"/>
    <n v="0.01"/>
    <n v="103.236"/>
    <n v="877"/>
    <n v="156"/>
    <n v="79"/>
    <x v="4"/>
    <s v="none"/>
    <n v="96.05"/>
    <x v="18"/>
    <x v="6"/>
    <x v="1"/>
    <x v="1"/>
    <x v="1"/>
  </r>
  <r>
    <n v="117"/>
    <x v="116"/>
    <x v="4"/>
    <x v="4"/>
    <x v="8"/>
    <x v="2"/>
    <x v="0"/>
    <x v="0"/>
    <n v="922.75078097000005"/>
    <x v="1"/>
    <n v="34.18"/>
    <n v="0.21199999999999999"/>
    <n v="53"/>
    <n v="720.68499999999995"/>
    <x v="0"/>
    <s v="Photo"/>
    <n v="0.70979999999999999"/>
    <n v="11.936"/>
    <n v="15.004"/>
    <n v="19.997"/>
    <n v="202.26499999999999"/>
    <n v="89.998999999999995"/>
    <n v="505.71800000000002"/>
    <n v="4018.7429999999999"/>
    <n v="5027.5010000000002"/>
    <n v="4.9589999999999996"/>
    <n v="91.902000000000001"/>
    <n v="30.004999999999999"/>
    <x v="2"/>
    <x v="115"/>
    <x v="0"/>
    <x v="0"/>
    <n v="436"/>
    <n v="498.47800000000001"/>
    <n v="109.438"/>
    <x v="2"/>
    <s v="Etching"/>
    <n v="289"/>
    <n v="1662"/>
    <n v="3672"/>
    <n v="5712"/>
    <n v="71.293000000000006"/>
    <n v="51.856000000000002"/>
    <n v="1.0069999999999999"/>
    <x v="2"/>
    <s v="Implantation"/>
    <n v="9598508000000000"/>
    <n v="3.848271E+16"/>
    <n v="4.084392E+17"/>
    <n v="2.977442E+17"/>
    <n v="6.000003E+17"/>
    <n v="32042.018"/>
    <n v="0.01"/>
    <n v="103.967"/>
    <n v="917"/>
    <n v="154"/>
    <n v="117"/>
    <x v="4"/>
    <s v="none"/>
    <n v="94.15"/>
    <x v="19"/>
    <x v="6"/>
    <x v="2"/>
    <x v="2"/>
    <x v="2"/>
  </r>
  <r>
    <n v="118"/>
    <x v="117"/>
    <x v="4"/>
    <x v="4"/>
    <x v="9"/>
    <x v="2"/>
    <x v="0"/>
    <x v="1"/>
    <n v="1203.228875"/>
    <x v="0"/>
    <n v="33.83"/>
    <n v="0.19600000000000001"/>
    <n v="72"/>
    <n v="704.14200000000005"/>
    <x v="1"/>
    <s v="Photo"/>
    <n v="2.0963599999999998"/>
    <n v="21.373000000000001"/>
    <n v="15.057"/>
    <n v="20.001000000000001"/>
    <n v="197.708"/>
    <n v="90"/>
    <n v="502.85"/>
    <n v="4126.5690000000004"/>
    <n v="5006.2960000000003"/>
    <n v="4.9969999999999999"/>
    <n v="90.552000000000007"/>
    <n v="29.998999999999999"/>
    <x v="0"/>
    <x v="116"/>
    <x v="0"/>
    <x v="2"/>
    <n v="436"/>
    <n v="548.14200000000005"/>
    <n v="108.60899999999999"/>
    <x v="2"/>
    <s v="Etching"/>
    <n v="421"/>
    <n v="1464"/>
    <n v="3691"/>
    <n v="5699"/>
    <n v="69.721999999999994"/>
    <n v="50.874000000000002"/>
    <n v="1.042"/>
    <x v="2"/>
    <s v="Implantation"/>
    <n v="1.381879E+16"/>
    <n v="8.863742E+16"/>
    <n v="7.725948E+17"/>
    <n v="3.009458E+17"/>
    <n v="6.000001E+17"/>
    <n v="31289.638999999999"/>
    <n v="0.01"/>
    <n v="102.991"/>
    <n v="912"/>
    <n v="154"/>
    <n v="119"/>
    <x v="4"/>
    <s v="none"/>
    <n v="94.05"/>
    <x v="20"/>
    <x v="7"/>
    <x v="3"/>
    <x v="3"/>
    <x v="2"/>
  </r>
  <r>
    <n v="119"/>
    <x v="118"/>
    <x v="4"/>
    <x v="4"/>
    <x v="10"/>
    <x v="2"/>
    <x v="0"/>
    <x v="0"/>
    <n v="1026.8792289"/>
    <x v="1"/>
    <n v="31.29"/>
    <n v="0.20399999999999999"/>
    <n v="28"/>
    <n v="727.56399999999996"/>
    <x v="1"/>
    <s v="Photo"/>
    <n v="1.73176"/>
    <n v="15.276999999999999"/>
    <n v="15.01"/>
    <n v="19.995999999999999"/>
    <n v="204.744"/>
    <n v="89.998999999999995"/>
    <n v="498.87799999999999"/>
    <n v="4085.7530000000002"/>
    <n v="4983.3950000000004"/>
    <n v="4.9880000000000004"/>
    <n v="92.566000000000003"/>
    <n v="29.998999999999999"/>
    <x v="1"/>
    <x v="117"/>
    <x v="0"/>
    <x v="1"/>
    <n v="436"/>
    <n v="508.108"/>
    <n v="108.03"/>
    <x v="1"/>
    <s v="Etching"/>
    <n v="580"/>
    <n v="1593"/>
    <n v="3683"/>
    <n v="5715"/>
    <n v="69.98"/>
    <n v="50.826000000000001"/>
    <n v="1.028"/>
    <x v="1"/>
    <s v="Implantation"/>
    <n v="1.301446E+16"/>
    <n v="3.710718E+16"/>
    <n v="1.003472E+18"/>
    <n v="3.006205E+17"/>
    <n v="5.999986E+17"/>
    <n v="32524.692999999999"/>
    <n v="0.01"/>
    <n v="101.322"/>
    <n v="903"/>
    <n v="154"/>
    <n v="235"/>
    <x v="4"/>
    <s v="[['Edge-Loc']]"/>
    <n v="88.25"/>
    <x v="21"/>
    <x v="7"/>
    <x v="4"/>
    <x v="1"/>
    <x v="1"/>
  </r>
  <r>
    <n v="120"/>
    <x v="119"/>
    <x v="4"/>
    <x v="4"/>
    <x v="11"/>
    <x v="2"/>
    <x v="0"/>
    <x v="0"/>
    <n v="1019.9615854"/>
    <x v="1"/>
    <n v="34.64"/>
    <n v="0.216"/>
    <n v="46"/>
    <n v="704.98099999999999"/>
    <x v="1"/>
    <s v="Photo"/>
    <n v="1.0965"/>
    <n v="15.311999999999999"/>
    <n v="15.07"/>
    <n v="19.998999999999999"/>
    <n v="205.209"/>
    <n v="89.998999999999995"/>
    <n v="502.97500000000002"/>
    <n v="4057.6289999999999"/>
    <n v="5098.8760000000002"/>
    <n v="5.0999999999999996"/>
    <n v="91.778000000000006"/>
    <n v="30.001000000000001"/>
    <x v="2"/>
    <x v="118"/>
    <x v="0"/>
    <x v="1"/>
    <n v="365"/>
    <n v="495.64400000000001"/>
    <n v="110.294"/>
    <x v="0"/>
    <s v="Etching"/>
    <n v="298"/>
    <n v="1320"/>
    <n v="3684"/>
    <n v="5704"/>
    <n v="71.552999999999997"/>
    <n v="51.98"/>
    <n v="1.0049999999999999"/>
    <x v="0"/>
    <s v="Implantation"/>
    <n v="1.281517E+16"/>
    <n v="6.136455E+16"/>
    <n v="6.899709E+17"/>
    <n v="2.990919E+17"/>
    <n v="5.999986E+17"/>
    <n v="32057.54"/>
    <n v="0.01"/>
    <n v="101.39400000000001"/>
    <n v="910"/>
    <n v="162"/>
    <n v="126"/>
    <x v="4"/>
    <s v="none"/>
    <n v="93.7"/>
    <x v="22"/>
    <x v="7"/>
    <x v="5"/>
    <x v="4"/>
    <x v="0"/>
  </r>
  <r>
    <n v="121"/>
    <x v="120"/>
    <x v="4"/>
    <x v="4"/>
    <x v="12"/>
    <x v="2"/>
    <x v="0"/>
    <x v="0"/>
    <n v="1107.5504859"/>
    <x v="0"/>
    <n v="33.950000000000003"/>
    <n v="0.20499999999999999"/>
    <n v="130"/>
    <n v="704.26099999999997"/>
    <x v="2"/>
    <s v="Photo"/>
    <n v="0.94523999999999997"/>
    <n v="13.894"/>
    <n v="15.116"/>
    <n v="19.998999999999999"/>
    <n v="199.499"/>
    <n v="90"/>
    <n v="505.04599999999999"/>
    <n v="4075.2130000000002"/>
    <n v="4973.4620000000004"/>
    <n v="4.9800000000000004"/>
    <n v="92.346999999999994"/>
    <n v="29.992000000000001"/>
    <x v="0"/>
    <x v="119"/>
    <x v="0"/>
    <x v="0"/>
    <n v="405"/>
    <n v="513.58600000000001"/>
    <n v="104.70699999999999"/>
    <x v="0"/>
    <s v="Etching"/>
    <n v="220"/>
    <n v="1489"/>
    <n v="3602"/>
    <n v="5737"/>
    <n v="70.388000000000005"/>
    <n v="50.448"/>
    <n v="1.022"/>
    <x v="0"/>
    <s v="Implantation"/>
    <n v="6986306000000000"/>
    <n v="1.245323E+17"/>
    <n v="2.196262E+17"/>
    <n v="3.030602E+17"/>
    <n v="5.999995E+17"/>
    <n v="32900.688999999998"/>
    <n v="0.01"/>
    <n v="103.55"/>
    <n v="913"/>
    <n v="156"/>
    <n v="62"/>
    <x v="4"/>
    <s v="none"/>
    <n v="96.899999999999991"/>
    <x v="23"/>
    <x v="8"/>
    <x v="8"/>
    <x v="0"/>
    <x v="0"/>
  </r>
  <r>
    <n v="122"/>
    <x v="121"/>
    <x v="4"/>
    <x v="4"/>
    <x v="13"/>
    <x v="2"/>
    <x v="0"/>
    <x v="1"/>
    <n v="1150.1978847"/>
    <x v="0"/>
    <n v="39.06"/>
    <n v="0.20599999999999999"/>
    <n v="145"/>
    <n v="710.89700000000005"/>
    <x v="2"/>
    <s v="Photo"/>
    <n v="1.7431399999999999"/>
    <n v="16.37"/>
    <n v="15.025"/>
    <n v="20"/>
    <n v="195.352"/>
    <n v="90.001000000000005"/>
    <n v="499.92599999999999"/>
    <n v="4030.0340000000001"/>
    <n v="5083.9120000000003"/>
    <n v="4.907"/>
    <n v="90.965999999999994"/>
    <n v="29.998999999999999"/>
    <x v="1"/>
    <x v="120"/>
    <x v="0"/>
    <x v="2"/>
    <n v="365"/>
    <n v="528.05700000000002"/>
    <n v="108.473"/>
    <x v="1"/>
    <s v="Etching"/>
    <n v="28"/>
    <n v="1376"/>
    <n v="3653"/>
    <n v="5717"/>
    <n v="69.352000000000004"/>
    <n v="50.88"/>
    <n v="1.0589999999999999"/>
    <x v="1"/>
    <s v="Implantation"/>
    <n v="1.261608E+16"/>
    <n v="7.818982E+16"/>
    <n v="1.229639E+17"/>
    <n v="3.011131E+17"/>
    <n v="6.000006E+17"/>
    <n v="31640.441999999999"/>
    <n v="0.01"/>
    <n v="105.17"/>
    <n v="918"/>
    <n v="153"/>
    <n v="39"/>
    <x v="4"/>
    <s v="none"/>
    <n v="98.05"/>
    <x v="24"/>
    <x v="8"/>
    <x v="6"/>
    <x v="1"/>
    <x v="1"/>
  </r>
  <r>
    <n v="123"/>
    <x v="122"/>
    <x v="4"/>
    <x v="4"/>
    <x v="14"/>
    <x v="2"/>
    <x v="0"/>
    <x v="0"/>
    <n v="1182.4567144"/>
    <x v="1"/>
    <n v="37.39"/>
    <n v="0.20899999999999999"/>
    <n v="36"/>
    <n v="715.95600000000002"/>
    <x v="2"/>
    <s v="Photo"/>
    <n v="0.52966000000000002"/>
    <n v="17.277000000000001"/>
    <n v="14.827999999999999"/>
    <n v="20.001999999999999"/>
    <n v="200.66"/>
    <n v="89.998999999999995"/>
    <n v="501.827"/>
    <n v="4069.518"/>
    <n v="5048.7479999999996"/>
    <n v="4.9269999999999996"/>
    <n v="94.668000000000006"/>
    <n v="29.995999999999999"/>
    <x v="2"/>
    <x v="121"/>
    <x v="0"/>
    <x v="1"/>
    <n v="436"/>
    <n v="505.19099999999997"/>
    <n v="108.774"/>
    <x v="2"/>
    <s v="Etching"/>
    <n v="278"/>
    <n v="1476"/>
    <n v="3647"/>
    <n v="5708"/>
    <n v="70.918999999999997"/>
    <n v="50.58"/>
    <n v="1.024"/>
    <x v="2"/>
    <s v="Implantation"/>
    <n v="3994759000000000"/>
    <n v="1.202309E+17"/>
    <n v="1.207734E+17"/>
    <n v="2.986094E+17"/>
    <n v="6.000002E+17"/>
    <n v="31856.772000000001"/>
    <n v="0.01"/>
    <n v="102.377"/>
    <n v="883"/>
    <n v="156"/>
    <n v="98"/>
    <x v="4"/>
    <s v="none"/>
    <n v="95.1"/>
    <x v="25"/>
    <x v="8"/>
    <x v="7"/>
    <x v="2"/>
    <x v="2"/>
  </r>
  <r>
    <n v="124"/>
    <x v="123"/>
    <x v="4"/>
    <x v="4"/>
    <x v="15"/>
    <x v="0"/>
    <x v="0"/>
    <x v="0"/>
    <n v="1061.1656723999999"/>
    <x v="0"/>
    <n v="31.85"/>
    <n v="0.20399999999999999"/>
    <n v="162"/>
    <n v="696.61"/>
    <x v="0"/>
    <s v="Photo"/>
    <n v="0.31925999999999999"/>
    <n v="16.670000000000002"/>
    <n v="15"/>
    <n v="19.994"/>
    <n v="199.982"/>
    <n v="90"/>
    <n v="501.745"/>
    <n v="3981.7539999999999"/>
    <n v="5045.6049999999996"/>
    <n v="4.9509999999999996"/>
    <n v="92.262"/>
    <n v="29.986000000000001"/>
    <x v="0"/>
    <x v="122"/>
    <x v="0"/>
    <x v="0"/>
    <n v="436"/>
    <n v="513.87900000000002"/>
    <n v="106.167"/>
    <x v="2"/>
    <s v="Etching"/>
    <n v="385"/>
    <n v="1485"/>
    <n v="3655"/>
    <n v="5734"/>
    <n v="71.882999999999996"/>
    <n v="50.859000000000002"/>
    <n v="1.038"/>
    <x v="2"/>
    <s v="Implantation"/>
    <n v="1967326000000000"/>
    <n v="1.163335E+17"/>
    <n v="8.71483E+17"/>
    <n v="2.991363E+17"/>
    <n v="5.999998E+17"/>
    <n v="32050.437000000002"/>
    <n v="0.01"/>
    <n v="101.995"/>
    <n v="894"/>
    <n v="155"/>
    <n v="94"/>
    <x v="4"/>
    <s v="none"/>
    <n v="95.3"/>
    <x v="26"/>
    <x v="0"/>
    <x v="0"/>
    <x v="3"/>
    <x v="2"/>
  </r>
  <r>
    <n v="125"/>
    <x v="124"/>
    <x v="4"/>
    <x v="4"/>
    <x v="16"/>
    <x v="0"/>
    <x v="0"/>
    <x v="0"/>
    <n v="1181.2604802000001"/>
    <x v="1"/>
    <n v="34.65"/>
    <n v="0.216"/>
    <n v="41"/>
    <n v="712.66800000000001"/>
    <x v="0"/>
    <s v="Photo"/>
    <n v="0.67018"/>
    <n v="14.098000000000001"/>
    <n v="14.961"/>
    <n v="19.997"/>
    <n v="198.47"/>
    <n v="90"/>
    <n v="504.80399999999997"/>
    <n v="4012.451"/>
    <n v="5045.0110000000004"/>
    <n v="5.0129999999999999"/>
    <n v="90.448999999999998"/>
    <n v="29.998999999999999"/>
    <x v="1"/>
    <x v="123"/>
    <x v="0"/>
    <x v="1"/>
    <n v="436"/>
    <n v="541.01199999999994"/>
    <n v="107.664"/>
    <x v="1"/>
    <s v="Etching"/>
    <n v="169"/>
    <n v="1523"/>
    <n v="3664"/>
    <n v="5708"/>
    <n v="70.497"/>
    <n v="51.628"/>
    <n v="1.0269999999999999"/>
    <x v="1"/>
    <s v="Implantation"/>
    <n v="1.625617E+16"/>
    <n v="2.134598E+17"/>
    <n v="4.598518E+17"/>
    <n v="3.023853E+17"/>
    <n v="5.999995E+17"/>
    <n v="31710.986000000001"/>
    <n v="0.01"/>
    <n v="105.264"/>
    <n v="930"/>
    <n v="152"/>
    <n v="89"/>
    <x v="4"/>
    <s v="none"/>
    <n v="95.55"/>
    <x v="1"/>
    <x v="0"/>
    <x v="1"/>
    <x v="1"/>
    <x v="1"/>
  </r>
  <r>
    <n v="126"/>
    <x v="125"/>
    <x v="4"/>
    <x v="4"/>
    <x v="17"/>
    <x v="0"/>
    <x v="0"/>
    <x v="1"/>
    <n v="1148.8817184"/>
    <x v="1"/>
    <n v="31.13"/>
    <n v="0.20599999999999999"/>
    <n v="31"/>
    <n v="690.61699999999996"/>
    <x v="0"/>
    <s v="Photo"/>
    <n v="1.52111"/>
    <n v="14.436"/>
    <n v="14.957000000000001"/>
    <n v="20.009"/>
    <n v="199.45599999999999"/>
    <n v="90.001000000000005"/>
    <n v="500.56400000000002"/>
    <n v="4093.7979999999998"/>
    <n v="5014.0060000000003"/>
    <n v="5.0720000000000001"/>
    <n v="93.590999999999994"/>
    <n v="29.99"/>
    <x v="2"/>
    <x v="124"/>
    <x v="0"/>
    <x v="1"/>
    <n v="436"/>
    <n v="502.29899999999998"/>
    <n v="107.25"/>
    <x v="0"/>
    <s v="Etching"/>
    <n v="345"/>
    <n v="1433"/>
    <n v="3658"/>
    <n v="5713"/>
    <n v="70.278000000000006"/>
    <n v="51.436"/>
    <n v="1.0349999999999999"/>
    <x v="0"/>
    <s v="Implantation"/>
    <n v="1.1662E+16"/>
    <n v="5.350511E+16"/>
    <n v="8.551085E+17"/>
    <n v="3.009905E+17"/>
    <n v="5.999988E+17"/>
    <n v="31155.425999999999"/>
    <n v="0.01"/>
    <n v="104.16200000000001"/>
    <n v="888"/>
    <n v="153"/>
    <n v="50"/>
    <x v="4"/>
    <s v="none"/>
    <n v="97.5"/>
    <x v="27"/>
    <x v="0"/>
    <x v="2"/>
    <x v="4"/>
    <x v="0"/>
  </r>
  <r>
    <n v="127"/>
    <x v="126"/>
    <x v="4"/>
    <x v="4"/>
    <x v="18"/>
    <x v="0"/>
    <x v="0"/>
    <x v="0"/>
    <n v="1187.8216970999999"/>
    <x v="1"/>
    <n v="28.68"/>
    <n v="0.21"/>
    <n v="150"/>
    <n v="703.18100000000004"/>
    <x v="1"/>
    <s v="Photo"/>
    <n v="1.40998"/>
    <n v="12.82"/>
    <n v="15.092000000000001"/>
    <n v="20.001000000000001"/>
    <n v="201.983"/>
    <n v="90"/>
    <n v="505.07600000000002"/>
    <n v="4014.3879999999999"/>
    <n v="4827.04"/>
    <n v="4.9249999999999998"/>
    <n v="92.35"/>
    <n v="29.995000000000001"/>
    <x v="0"/>
    <x v="125"/>
    <x v="0"/>
    <x v="1"/>
    <n v="365"/>
    <n v="496.44"/>
    <n v="108.236"/>
    <x v="0"/>
    <s v="Etching"/>
    <n v="181"/>
    <n v="1347"/>
    <n v="3659"/>
    <n v="5703"/>
    <n v="70.938000000000002"/>
    <n v="51.552999999999997"/>
    <n v="1.0509999999999999"/>
    <x v="0"/>
    <s v="Implantation"/>
    <n v="4152999000000000"/>
    <n v="8.83112E+16"/>
    <n v="8.988816E+17"/>
    <n v="3.00082E+17"/>
    <n v="5.999987E+17"/>
    <n v="31707.300999999999"/>
    <n v="0.01"/>
    <n v="104.286"/>
    <n v="903"/>
    <n v="153"/>
    <n v="75"/>
    <x v="4"/>
    <s v="none"/>
    <n v="96.25"/>
    <x v="28"/>
    <x v="1"/>
    <x v="3"/>
    <x v="0"/>
    <x v="0"/>
  </r>
  <r>
    <n v="128"/>
    <x v="127"/>
    <x v="4"/>
    <x v="4"/>
    <x v="19"/>
    <x v="0"/>
    <x v="0"/>
    <x v="0"/>
    <n v="1181.770049"/>
    <x v="0"/>
    <n v="34.78"/>
    <n v="0.218"/>
    <n v="199"/>
    <n v="709.50699999999995"/>
    <x v="1"/>
    <s v="Photo"/>
    <n v="1.7652399999999999"/>
    <n v="17.163"/>
    <n v="14.785"/>
    <n v="19.995000000000001"/>
    <n v="197.55"/>
    <n v="90.001000000000005"/>
    <n v="501.62299999999999"/>
    <n v="3965.0839999999998"/>
    <n v="5068.2439999999997"/>
    <n v="5.0119999999999996"/>
    <n v="89.840999999999994"/>
    <n v="29.998999999999999"/>
    <x v="1"/>
    <x v="126"/>
    <x v="0"/>
    <x v="0"/>
    <n v="365"/>
    <n v="523.14300000000003"/>
    <n v="105.97499999999999"/>
    <x v="1"/>
    <s v="Etching"/>
    <n v="230"/>
    <n v="1508"/>
    <n v="3661"/>
    <n v="5706"/>
    <n v="70.906000000000006"/>
    <n v="51.744999999999997"/>
    <n v="1.01"/>
    <x v="1"/>
    <s v="Implantation"/>
    <n v="6968264000000000"/>
    <n v="1.175434E+17"/>
    <n v="7.578451E+17"/>
    <n v="2.995406E+17"/>
    <n v="5.999986E+17"/>
    <n v="31921.289000000001"/>
    <n v="0.01"/>
    <n v="103.014"/>
    <n v="889"/>
    <n v="156"/>
    <n v="104"/>
    <x v="4"/>
    <s v="none"/>
    <n v="94.8"/>
    <x v="4"/>
    <x v="1"/>
    <x v="4"/>
    <x v="1"/>
    <x v="1"/>
  </r>
  <r>
    <n v="129"/>
    <x v="128"/>
    <x v="4"/>
    <x v="4"/>
    <x v="20"/>
    <x v="0"/>
    <x v="0"/>
    <x v="0"/>
    <n v="999.26929652000001"/>
    <x v="1"/>
    <n v="36.11"/>
    <n v="0.191"/>
    <n v="143"/>
    <n v="711.84299999999996"/>
    <x v="1"/>
    <s v="Photo"/>
    <n v="1.8158099999999999"/>
    <n v="12.728999999999999"/>
    <n v="14.933999999999999"/>
    <n v="20"/>
    <n v="196.62200000000001"/>
    <n v="89.998000000000005"/>
    <n v="498.28899999999999"/>
    <n v="4026.6860000000001"/>
    <n v="5014.4399999999996"/>
    <n v="5.0659999999999998"/>
    <n v="90.887"/>
    <n v="30.001000000000001"/>
    <x v="2"/>
    <x v="127"/>
    <x v="0"/>
    <x v="1"/>
    <n v="436"/>
    <n v="535.39099999999996"/>
    <n v="108.121"/>
    <x v="2"/>
    <s v="Etching"/>
    <n v="220"/>
    <n v="1313"/>
    <n v="3662"/>
    <n v="5699"/>
    <n v="72.843000000000004"/>
    <n v="51.146999999999998"/>
    <n v="1.03"/>
    <x v="2"/>
    <s v="Implantation"/>
    <n v="1.099917E+16"/>
    <n v="1.504884E+17"/>
    <n v="1.817507E+17"/>
    <n v="3.001803E+17"/>
    <n v="5.99999E+17"/>
    <n v="31234.440999999999"/>
    <n v="0.01"/>
    <n v="103.453"/>
    <n v="883"/>
    <n v="153"/>
    <n v="85"/>
    <x v="4"/>
    <s v="none"/>
    <n v="95.75"/>
    <x v="29"/>
    <x v="1"/>
    <x v="5"/>
    <x v="2"/>
    <x v="2"/>
  </r>
  <r>
    <n v="130"/>
    <x v="129"/>
    <x v="4"/>
    <x v="4"/>
    <x v="21"/>
    <x v="0"/>
    <x v="0"/>
    <x v="0"/>
    <n v="960.23432509999998"/>
    <x v="0"/>
    <n v="35.46"/>
    <n v="0.187"/>
    <n v="100"/>
    <n v="681.43499999999995"/>
    <x v="2"/>
    <s v="Photo"/>
    <n v="0.90783000000000003"/>
    <n v="14.747999999999999"/>
    <n v="15.08"/>
    <n v="19.998999999999999"/>
    <n v="195.12299999999999"/>
    <n v="90"/>
    <n v="500.91500000000002"/>
    <n v="4007.0210000000002"/>
    <n v="4980.2460000000001"/>
    <n v="5.0940000000000003"/>
    <n v="93.99"/>
    <n v="29.997"/>
    <x v="0"/>
    <x v="128"/>
    <x v="0"/>
    <x v="0"/>
    <n v="436"/>
    <n v="582.87800000000004"/>
    <n v="109.443"/>
    <x v="2"/>
    <s v="Etching"/>
    <n v="609"/>
    <n v="1525"/>
    <n v="3634"/>
    <n v="5751"/>
    <n v="71.108000000000004"/>
    <n v="50.613999999999997"/>
    <n v="1.0289999999999999"/>
    <x v="2"/>
    <s v="Implantation"/>
    <n v="1.28589E+16"/>
    <n v="5.566068E+16"/>
    <n v="7.686171E+17"/>
    <n v="2.997341E+17"/>
    <n v="6.000007E+17"/>
    <n v="30801.679"/>
    <n v="0.01"/>
    <n v="104.56399999999999"/>
    <n v="932"/>
    <n v="157"/>
    <n v="127"/>
    <x v="4"/>
    <s v="none"/>
    <n v="93.65"/>
    <x v="30"/>
    <x v="2"/>
    <x v="8"/>
    <x v="3"/>
    <x v="2"/>
  </r>
  <r>
    <n v="131"/>
    <x v="130"/>
    <x v="4"/>
    <x v="4"/>
    <x v="22"/>
    <x v="0"/>
    <x v="0"/>
    <x v="0"/>
    <n v="1166.1295244"/>
    <x v="0"/>
    <n v="34.89"/>
    <n v="0.20799999999999999"/>
    <n v="158"/>
    <n v="710.41300000000001"/>
    <x v="2"/>
    <s v="Photo"/>
    <n v="1.1306700000000001"/>
    <n v="14.611000000000001"/>
    <n v="14.992000000000001"/>
    <n v="19.994"/>
    <n v="200.79499999999999"/>
    <n v="90.001000000000005"/>
    <n v="504.60899999999998"/>
    <n v="3913.49"/>
    <n v="5001.7610000000004"/>
    <n v="4.9729999999999999"/>
    <n v="91.432000000000002"/>
    <n v="30.003"/>
    <x v="1"/>
    <x v="129"/>
    <x v="0"/>
    <x v="0"/>
    <n v="405"/>
    <n v="526.71600000000001"/>
    <n v="105.333"/>
    <x v="1"/>
    <s v="Etching"/>
    <n v="307"/>
    <n v="1458"/>
    <n v="3657"/>
    <n v="5700"/>
    <n v="71.218999999999994"/>
    <n v="51.523000000000003"/>
    <n v="1.0129999999999999"/>
    <x v="1"/>
    <s v="Implantation"/>
    <n v="1.331091E+16"/>
    <n v="8.728188E+16"/>
    <n v="8.711182E+17"/>
    <n v="3.005126E+17"/>
    <n v="5.999991E+17"/>
    <n v="33283.059000000001"/>
    <n v="0.01"/>
    <n v="100.908"/>
    <n v="896"/>
    <n v="154"/>
    <n v="96"/>
    <x v="4"/>
    <s v="none"/>
    <n v="95.199999999999989"/>
    <x v="6"/>
    <x v="2"/>
    <x v="6"/>
    <x v="1"/>
    <x v="1"/>
  </r>
  <r>
    <n v="132"/>
    <x v="131"/>
    <x v="4"/>
    <x v="4"/>
    <x v="23"/>
    <x v="0"/>
    <x v="0"/>
    <x v="0"/>
    <n v="1164.7869003999999"/>
    <x v="0"/>
    <n v="30.81"/>
    <n v="0.216"/>
    <n v="131"/>
    <n v="689.25199999999995"/>
    <x v="2"/>
    <s v="Photo"/>
    <n v="0.75480000000000003"/>
    <n v="15.808"/>
    <n v="14.88"/>
    <n v="19.997"/>
    <n v="198.77199999999999"/>
    <n v="90.001000000000005"/>
    <n v="503.12200000000001"/>
    <n v="3993.1010000000001"/>
    <n v="5074.1180000000004"/>
    <n v="5.0330000000000004"/>
    <n v="90.715999999999994"/>
    <n v="30.003"/>
    <x v="2"/>
    <x v="130"/>
    <x v="0"/>
    <x v="2"/>
    <n v="365"/>
    <n v="492.66"/>
    <n v="109.224"/>
    <x v="0"/>
    <s v="Etching"/>
    <n v="537"/>
    <n v="1461"/>
    <n v="3641"/>
    <n v="5692"/>
    <n v="71.091999999999999"/>
    <n v="50.679000000000002"/>
    <n v="1.03"/>
    <x v="0"/>
    <s v="Implantation"/>
    <n v="1.524067E+16"/>
    <n v="9.847667E+16"/>
    <n v="7.524837E+17"/>
    <n v="2.990298E+17"/>
    <n v="5.999977E+17"/>
    <n v="31856.143"/>
    <n v="0.01"/>
    <n v="102.06399999999999"/>
    <n v="914"/>
    <n v="153"/>
    <n v="127"/>
    <x v="4"/>
    <s v="none"/>
    <n v="93.65"/>
    <x v="31"/>
    <x v="2"/>
    <x v="7"/>
    <x v="4"/>
    <x v="0"/>
  </r>
  <r>
    <n v="133"/>
    <x v="132"/>
    <x v="4"/>
    <x v="4"/>
    <x v="24"/>
    <x v="1"/>
    <x v="0"/>
    <x v="1"/>
    <n v="1022.4733326"/>
    <x v="0"/>
    <n v="33.82"/>
    <n v="0.187"/>
    <n v="67"/>
    <n v="709.63900000000001"/>
    <x v="0"/>
    <s v="Photo"/>
    <n v="1.6675599999999999"/>
    <n v="14.678000000000001"/>
    <n v="14.881"/>
    <n v="19.998000000000001"/>
    <n v="205.60900000000001"/>
    <n v="90"/>
    <n v="499.85"/>
    <n v="4022.2150000000001"/>
    <n v="4918.5739999999996"/>
    <n v="5.01"/>
    <n v="91.007999999999996"/>
    <n v="30.013999999999999"/>
    <x v="0"/>
    <x v="131"/>
    <x v="0"/>
    <x v="0"/>
    <n v="436"/>
    <n v="523.452"/>
    <n v="106.604"/>
    <x v="0"/>
    <s v="Etching"/>
    <n v="248"/>
    <n v="1597"/>
    <n v="3636"/>
    <n v="5714"/>
    <n v="71.186000000000007"/>
    <n v="51.128"/>
    <n v="1.032"/>
    <x v="0"/>
    <s v="Implantation"/>
    <n v="7863019000000000"/>
    <n v="6.498436E+16"/>
    <n v="5.644769E+17"/>
    <n v="3.006359E+17"/>
    <n v="6.000001E+17"/>
    <n v="31565.934000000001"/>
    <n v="0.01"/>
    <n v="104.24299999999999"/>
    <n v="904"/>
    <n v="158"/>
    <n v="59"/>
    <x v="4"/>
    <s v="none"/>
    <n v="97.05"/>
    <x v="32"/>
    <x v="3"/>
    <x v="0"/>
    <x v="0"/>
    <x v="0"/>
  </r>
  <r>
    <n v="134"/>
    <x v="133"/>
    <x v="4"/>
    <x v="4"/>
    <x v="25"/>
    <x v="1"/>
    <x v="0"/>
    <x v="0"/>
    <n v="1095.5221878"/>
    <x v="0"/>
    <n v="34.04"/>
    <n v="0.215"/>
    <n v="35"/>
    <n v="714.16300000000001"/>
    <x v="0"/>
    <s v="Photo"/>
    <n v="1.4330099999999999"/>
    <n v="16.811"/>
    <n v="14.97"/>
    <n v="19.992999999999999"/>
    <n v="200.92500000000001"/>
    <n v="90"/>
    <n v="500.47"/>
    <n v="3979.9929999999999"/>
    <n v="5070.442"/>
    <n v="4.9749999999999996"/>
    <n v="91.316999999999993"/>
    <n v="29.998000000000001"/>
    <x v="1"/>
    <x v="132"/>
    <x v="0"/>
    <x v="1"/>
    <n v="436"/>
    <n v="514.37699999999995"/>
    <n v="108.223"/>
    <x v="1"/>
    <s v="Etching"/>
    <n v="501"/>
    <n v="1521"/>
    <n v="3624"/>
    <n v="5712"/>
    <n v="71.554000000000002"/>
    <n v="50.902000000000001"/>
    <n v="1.022"/>
    <x v="1"/>
    <s v="Implantation"/>
    <n v="1.067692E+16"/>
    <n v="9.394987E+16"/>
    <n v="2.806143E+17"/>
    <n v="2.99517E+17"/>
    <n v="6.000003E+17"/>
    <n v="32131.098000000002"/>
    <n v="0.01"/>
    <n v="105.33799999999999"/>
    <n v="879"/>
    <n v="155"/>
    <n v="111"/>
    <x v="4"/>
    <s v="none"/>
    <n v="94.45"/>
    <x v="9"/>
    <x v="3"/>
    <x v="1"/>
    <x v="1"/>
    <x v="1"/>
  </r>
  <r>
    <n v="135"/>
    <x v="134"/>
    <x v="4"/>
    <x v="4"/>
    <x v="26"/>
    <x v="1"/>
    <x v="0"/>
    <x v="0"/>
    <n v="1080.3372002000001"/>
    <x v="1"/>
    <n v="32.409999999999997"/>
    <n v="0.20799999999999999"/>
    <n v="41"/>
    <n v="695.85199999999998"/>
    <x v="0"/>
    <s v="Photo"/>
    <n v="1.0595699999999999"/>
    <n v="14.952999999999999"/>
    <n v="14.917"/>
    <n v="20.009"/>
    <n v="202.42699999999999"/>
    <n v="89.998999999999995"/>
    <n v="504.67500000000001"/>
    <n v="3991.5210000000002"/>
    <n v="4936.6559999999999"/>
    <n v="5.0579999999999998"/>
    <n v="92.819000000000003"/>
    <n v="29.984000000000002"/>
    <x v="2"/>
    <x v="133"/>
    <x v="0"/>
    <x v="2"/>
    <n v="365"/>
    <n v="522.22699999999998"/>
    <n v="106.178"/>
    <x v="2"/>
    <s v="Etching"/>
    <n v="302"/>
    <n v="1553"/>
    <n v="3661"/>
    <n v="5705"/>
    <n v="69.23"/>
    <n v="51.433"/>
    <n v="0.98399999999999999"/>
    <x v="2"/>
    <s v="Implantation"/>
    <n v="1.21172E+16"/>
    <n v="9.468531E+16"/>
    <n v="4.772744E+17"/>
    <n v="2.997926E+17"/>
    <n v="5.999992E+17"/>
    <n v="32248.672999999999"/>
    <n v="0.01"/>
    <n v="100.598"/>
    <n v="921"/>
    <n v="156"/>
    <n v="71"/>
    <x v="4"/>
    <s v="none"/>
    <n v="96.45"/>
    <x v="33"/>
    <x v="3"/>
    <x v="2"/>
    <x v="2"/>
    <x v="2"/>
  </r>
  <r>
    <n v="136"/>
    <x v="135"/>
    <x v="5"/>
    <x v="5"/>
    <x v="0"/>
    <x v="1"/>
    <x v="0"/>
    <x v="0"/>
    <n v="1088.9609192"/>
    <x v="1"/>
    <n v="26.11"/>
    <n v="0.20300000000000001"/>
    <n v="27"/>
    <n v="713.05100000000004"/>
    <x v="1"/>
    <s v="Photo"/>
    <n v="1.0010699999999999"/>
    <n v="14.669"/>
    <n v="15.039"/>
    <n v="20.001000000000001"/>
    <n v="202.053"/>
    <n v="90"/>
    <n v="505.26400000000001"/>
    <n v="4029.6260000000002"/>
    <n v="4993.451"/>
    <n v="4.9960000000000004"/>
    <n v="93.5"/>
    <n v="29.99"/>
    <x v="0"/>
    <x v="134"/>
    <x v="0"/>
    <x v="1"/>
    <n v="365"/>
    <n v="536.79300000000001"/>
    <n v="107.575"/>
    <x v="2"/>
    <s v="Etching"/>
    <n v="372"/>
    <n v="1450"/>
    <n v="3643"/>
    <n v="5717"/>
    <n v="72.260000000000005"/>
    <n v="51.496000000000002"/>
    <n v="1.0469999999999999"/>
    <x v="2"/>
    <s v="Implantation"/>
    <n v="8064003000000000"/>
    <n v="1.282234E+17"/>
    <n v="1.708833E+17"/>
    <n v="3.019384E+17"/>
    <n v="5.999989E+17"/>
    <n v="31194.915000000001"/>
    <n v="0.01"/>
    <n v="101.786"/>
    <n v="885"/>
    <n v="152"/>
    <n v="105"/>
    <x v="5"/>
    <s v="none"/>
    <n v="94.75"/>
    <x v="34"/>
    <x v="4"/>
    <x v="3"/>
    <x v="3"/>
    <x v="2"/>
  </r>
  <r>
    <n v="137"/>
    <x v="136"/>
    <x v="5"/>
    <x v="5"/>
    <x v="1"/>
    <x v="1"/>
    <x v="0"/>
    <x v="1"/>
    <n v="1054.7870964000001"/>
    <x v="0"/>
    <n v="45.83"/>
    <n v="0.21"/>
    <n v="261"/>
    <n v="697.23699999999997"/>
    <x v="1"/>
    <s v="Photo"/>
    <n v="1.66489"/>
    <n v="15.622"/>
    <n v="15.109"/>
    <n v="19.995999999999999"/>
    <n v="200.05099999999999"/>
    <n v="90.001000000000005"/>
    <n v="499.28500000000003"/>
    <n v="4052.404"/>
    <n v="5020.1899999999996"/>
    <n v="5.0759999999999996"/>
    <n v="89.903999999999996"/>
    <n v="30.001000000000001"/>
    <x v="1"/>
    <x v="135"/>
    <x v="0"/>
    <x v="0"/>
    <n v="365"/>
    <n v="495.13799999999998"/>
    <n v="107.42100000000001"/>
    <x v="1"/>
    <s v="Etching"/>
    <n v="366"/>
    <n v="1534"/>
    <n v="3654"/>
    <n v="5699"/>
    <n v="71.192999999999998"/>
    <n v="50.582999999999998"/>
    <n v="1.04"/>
    <x v="1"/>
    <s v="Implantation"/>
    <n v="1.648055E+16"/>
    <n v="7.785946E+16"/>
    <n v="1.034905E+18"/>
    <n v="3.013019E+17"/>
    <n v="5.999993E+17"/>
    <n v="31469.224999999999"/>
    <n v="0.01"/>
    <n v="105.08"/>
    <n v="913"/>
    <n v="154"/>
    <n v="103"/>
    <x v="5"/>
    <s v="none"/>
    <n v="94.85"/>
    <x v="12"/>
    <x v="4"/>
    <x v="4"/>
    <x v="1"/>
    <x v="1"/>
  </r>
  <r>
    <n v="138"/>
    <x v="137"/>
    <x v="5"/>
    <x v="5"/>
    <x v="2"/>
    <x v="1"/>
    <x v="0"/>
    <x v="0"/>
    <n v="1102.2386131000001"/>
    <x v="1"/>
    <n v="28.76"/>
    <n v="0.20599999999999999"/>
    <n v="19"/>
    <n v="702.59699999999998"/>
    <x v="1"/>
    <s v="Photo"/>
    <n v="1.5377799999999999"/>
    <n v="15.101000000000001"/>
    <n v="15.018000000000001"/>
    <n v="20.001999999999999"/>
    <n v="197.983"/>
    <n v="90.001000000000005"/>
    <n v="500.66500000000002"/>
    <n v="3990.607"/>
    <n v="5003.9560000000001"/>
    <n v="5.1120000000000001"/>
    <n v="91.106999999999999"/>
    <n v="29.994"/>
    <x v="2"/>
    <x v="136"/>
    <x v="0"/>
    <x v="1"/>
    <n v="436"/>
    <n v="492.34899999999999"/>
    <n v="106.902"/>
    <x v="0"/>
    <s v="Etching"/>
    <n v="302"/>
    <n v="1603"/>
    <n v="3630"/>
    <n v="5714"/>
    <n v="71.658000000000001"/>
    <n v="51.021999999999998"/>
    <n v="1.01"/>
    <x v="0"/>
    <s v="Implantation"/>
    <n v="1.00145E+16"/>
    <n v="1.483152E+17"/>
    <n v="7.8865E+17"/>
    <n v="2.980352E+17"/>
    <n v="6.000015E+17"/>
    <n v="32246.843000000001"/>
    <n v="0.01"/>
    <n v="104.774"/>
    <n v="907"/>
    <n v="154"/>
    <n v="102"/>
    <x v="5"/>
    <s v="none"/>
    <n v="94.899999999999991"/>
    <x v="35"/>
    <x v="4"/>
    <x v="5"/>
    <x v="4"/>
    <x v="0"/>
  </r>
  <r>
    <n v="139"/>
    <x v="138"/>
    <x v="5"/>
    <x v="5"/>
    <x v="3"/>
    <x v="1"/>
    <x v="0"/>
    <x v="0"/>
    <n v="934.54674373"/>
    <x v="0"/>
    <n v="36.93"/>
    <n v="0.19900000000000001"/>
    <n v="112"/>
    <n v="715.58699999999999"/>
    <x v="2"/>
    <s v="Photo"/>
    <n v="0.83265"/>
    <n v="18.161999999999999"/>
    <n v="14.932"/>
    <n v="19.994"/>
    <n v="199.70500000000001"/>
    <n v="90"/>
    <n v="499.88600000000002"/>
    <n v="3985.8330000000001"/>
    <n v="4964.32"/>
    <n v="5.0339999999999998"/>
    <n v="91.391999999999996"/>
    <n v="30.001999999999999"/>
    <x v="0"/>
    <x v="137"/>
    <x v="0"/>
    <x v="1"/>
    <n v="365"/>
    <n v="549.50900000000001"/>
    <n v="108.78100000000001"/>
    <x v="0"/>
    <s v="Etching"/>
    <n v="570"/>
    <n v="1423"/>
    <n v="3685"/>
    <n v="5703"/>
    <n v="71.528999999999996"/>
    <n v="52.353000000000002"/>
    <n v="1.0329999999999999"/>
    <x v="0"/>
    <s v="Implantation"/>
    <n v="1.154925E+16"/>
    <n v="8.371327E+16"/>
    <n v="5.169942E+17"/>
    <n v="2.981948E+17"/>
    <n v="6.000001E+17"/>
    <n v="31801.588"/>
    <n v="0.01"/>
    <n v="103.624"/>
    <n v="866"/>
    <n v="153"/>
    <n v="199"/>
    <x v="5"/>
    <s v="[['Edge-Loc']]"/>
    <n v="90.05"/>
    <x v="36"/>
    <x v="5"/>
    <x v="8"/>
    <x v="0"/>
    <x v="0"/>
  </r>
  <r>
    <n v="140"/>
    <x v="139"/>
    <x v="5"/>
    <x v="5"/>
    <x v="4"/>
    <x v="1"/>
    <x v="0"/>
    <x v="0"/>
    <n v="1191.0369866999999"/>
    <x v="1"/>
    <n v="35.99"/>
    <n v="0.188"/>
    <n v="74"/>
    <n v="712.98699999999997"/>
    <x v="2"/>
    <s v="Photo"/>
    <n v="1.8677999999999999"/>
    <n v="15.117000000000001"/>
    <n v="14.91"/>
    <n v="19.995000000000001"/>
    <n v="194.62299999999999"/>
    <n v="89.998999999999995"/>
    <n v="497.90899999999999"/>
    <n v="3905.0859999999998"/>
    <n v="4980.1909999999998"/>
    <n v="5.0720000000000001"/>
    <n v="92.644000000000005"/>
    <n v="29.998999999999999"/>
    <x v="1"/>
    <x v="138"/>
    <x v="0"/>
    <x v="2"/>
    <n v="436"/>
    <n v="507.58"/>
    <n v="104.691"/>
    <x v="1"/>
    <s v="Etching"/>
    <n v="359"/>
    <n v="1522"/>
    <n v="3660"/>
    <n v="5715"/>
    <n v="70.417000000000002"/>
    <n v="51.564"/>
    <n v="1.032"/>
    <x v="1"/>
    <s v="Implantation"/>
    <n v="7355230000000000"/>
    <n v="9.353536E+16"/>
    <n v="6.655687E+17"/>
    <n v="3.016978E+17"/>
    <n v="5.999985E+17"/>
    <n v="32290.539000000001"/>
    <n v="0.01"/>
    <n v="104.739"/>
    <n v="907"/>
    <n v="161"/>
    <n v="99"/>
    <x v="5"/>
    <s v="none"/>
    <n v="95.05"/>
    <x v="15"/>
    <x v="5"/>
    <x v="6"/>
    <x v="1"/>
    <x v="1"/>
  </r>
  <r>
    <n v="141"/>
    <x v="140"/>
    <x v="5"/>
    <x v="5"/>
    <x v="5"/>
    <x v="1"/>
    <x v="0"/>
    <x v="1"/>
    <n v="1104.1629605999999"/>
    <x v="0"/>
    <n v="30.27"/>
    <n v="0.218"/>
    <n v="97"/>
    <n v="705.41200000000003"/>
    <x v="2"/>
    <s v="Photo"/>
    <n v="1.90408"/>
    <n v="11.603"/>
    <n v="15.085000000000001"/>
    <n v="19.997"/>
    <n v="201.79499999999999"/>
    <n v="90.001000000000005"/>
    <n v="497.37599999999998"/>
    <n v="4027.7730000000001"/>
    <n v="5083.95"/>
    <n v="5.0650000000000004"/>
    <n v="92.04"/>
    <n v="29.997"/>
    <x v="2"/>
    <x v="139"/>
    <x v="0"/>
    <x v="2"/>
    <n v="365"/>
    <n v="517.50800000000004"/>
    <n v="107.628"/>
    <x v="2"/>
    <s v="Etching"/>
    <n v="434"/>
    <n v="1477"/>
    <n v="3663"/>
    <n v="5718"/>
    <n v="71.319999999999993"/>
    <n v="50.951999999999998"/>
    <n v="1.0369999999999999"/>
    <x v="2"/>
    <s v="Implantation"/>
    <n v="5575371000000000"/>
    <n v="8.803286E+16"/>
    <n v="3.943833E+17"/>
    <n v="2.987121E+17"/>
    <n v="5.999998E+17"/>
    <n v="32537.016"/>
    <n v="0.01"/>
    <n v="102.82899999999999"/>
    <n v="899"/>
    <n v="156"/>
    <n v="131"/>
    <x v="5"/>
    <s v="none"/>
    <n v="93.45"/>
    <x v="37"/>
    <x v="5"/>
    <x v="7"/>
    <x v="2"/>
    <x v="2"/>
  </r>
  <r>
    <n v="142"/>
    <x v="141"/>
    <x v="5"/>
    <x v="5"/>
    <x v="6"/>
    <x v="2"/>
    <x v="0"/>
    <x v="0"/>
    <n v="1092.7494251999999"/>
    <x v="1"/>
    <n v="32.549999999999997"/>
    <n v="0.20499999999999999"/>
    <n v="148"/>
    <n v="699.56399999999996"/>
    <x v="0"/>
    <s v="Photo"/>
    <n v="1.0001"/>
    <n v="15.045"/>
    <n v="14.96"/>
    <n v="19.998000000000001"/>
    <n v="200.51900000000001"/>
    <n v="90"/>
    <n v="500.17"/>
    <n v="4061.2530000000002"/>
    <n v="4899.5770000000002"/>
    <n v="5.0259999999999998"/>
    <n v="91.453000000000003"/>
    <n v="29.997"/>
    <x v="0"/>
    <x v="140"/>
    <x v="0"/>
    <x v="2"/>
    <n v="405"/>
    <n v="521.41300000000001"/>
    <n v="108.063"/>
    <x v="2"/>
    <s v="Etching"/>
    <n v="450"/>
    <n v="1448"/>
    <n v="3659"/>
    <n v="5735"/>
    <n v="72.141000000000005"/>
    <n v="50.637"/>
    <n v="1.0209999999999999"/>
    <x v="2"/>
    <s v="Implantation"/>
    <n v="1.167192E+16"/>
    <n v="1.051159E+17"/>
    <n v="2.535413E+17"/>
    <n v="2.994584E+17"/>
    <n v="6.000005E+17"/>
    <n v="30799.8"/>
    <n v="0.01"/>
    <n v="103.001"/>
    <n v="882"/>
    <n v="152"/>
    <n v="147"/>
    <x v="5"/>
    <s v="none"/>
    <n v="92.65"/>
    <x v="38"/>
    <x v="6"/>
    <x v="0"/>
    <x v="3"/>
    <x v="2"/>
  </r>
  <r>
    <n v="143"/>
    <x v="142"/>
    <x v="5"/>
    <x v="5"/>
    <x v="7"/>
    <x v="2"/>
    <x v="0"/>
    <x v="0"/>
    <n v="1094.9041648"/>
    <x v="0"/>
    <n v="34.450000000000003"/>
    <n v="0.19"/>
    <n v="148"/>
    <n v="707.66099999999994"/>
    <x v="0"/>
    <s v="Photo"/>
    <n v="1.2576700000000001"/>
    <n v="17.885999999999999"/>
    <n v="14.974"/>
    <n v="19.995000000000001"/>
    <n v="201.97499999999999"/>
    <n v="89.998999999999995"/>
    <n v="499.99900000000002"/>
    <n v="3942.8119999999999"/>
    <n v="4932.54"/>
    <n v="5.0350000000000001"/>
    <n v="89.861000000000004"/>
    <n v="29.994"/>
    <x v="1"/>
    <x v="141"/>
    <x v="0"/>
    <x v="1"/>
    <n v="405"/>
    <n v="522.26199999999994"/>
    <n v="107.057"/>
    <x v="1"/>
    <s v="Etching"/>
    <n v="363"/>
    <n v="1519"/>
    <n v="3643"/>
    <n v="5689"/>
    <n v="70.271000000000001"/>
    <n v="52.232999999999997"/>
    <n v="1.0209999999999999"/>
    <x v="1"/>
    <s v="Implantation"/>
    <n v="1.144245E+16"/>
    <n v="1.218449E+17"/>
    <n v="4.947086E+17"/>
    <n v="2.990428E+17"/>
    <n v="6.000012E+17"/>
    <n v="30537.234"/>
    <n v="0.01"/>
    <n v="104.583"/>
    <n v="880"/>
    <n v="159"/>
    <n v="94"/>
    <x v="5"/>
    <s v="none"/>
    <n v="95.3"/>
    <x v="18"/>
    <x v="6"/>
    <x v="1"/>
    <x v="1"/>
    <x v="1"/>
  </r>
  <r>
    <n v="144"/>
    <x v="143"/>
    <x v="5"/>
    <x v="5"/>
    <x v="8"/>
    <x v="2"/>
    <x v="0"/>
    <x v="0"/>
    <n v="1105.7540205"/>
    <x v="1"/>
    <n v="42.17"/>
    <n v="0.21"/>
    <n v="98"/>
    <n v="723.87199999999996"/>
    <x v="0"/>
    <s v="Photo"/>
    <n v="1.6126199999999999"/>
    <n v="15.707000000000001"/>
    <n v="15.108000000000001"/>
    <n v="19.989999999999998"/>
    <n v="202.23599999999999"/>
    <n v="90"/>
    <n v="502.46199999999999"/>
    <n v="4031.279"/>
    <n v="4989.0379999999996"/>
    <n v="4.9269999999999996"/>
    <n v="92.614000000000004"/>
    <n v="29.981999999999999"/>
    <x v="2"/>
    <x v="142"/>
    <x v="0"/>
    <x v="2"/>
    <n v="436"/>
    <n v="483.27699999999999"/>
    <n v="108.27500000000001"/>
    <x v="0"/>
    <s v="Etching"/>
    <n v="147"/>
    <n v="1470"/>
    <n v="3659"/>
    <n v="5714"/>
    <n v="70.400999999999996"/>
    <n v="51.137999999999998"/>
    <n v="1.0109999999999999"/>
    <x v="0"/>
    <s v="Implantation"/>
    <n v="7621903000000000"/>
    <n v="1.169972E+17"/>
    <n v="9.123979E+17"/>
    <n v="2.978937E+17"/>
    <n v="5.999983E+17"/>
    <n v="33254.92"/>
    <n v="0.01"/>
    <n v="104.377"/>
    <n v="909"/>
    <n v="156"/>
    <n v="70"/>
    <x v="5"/>
    <s v="none"/>
    <n v="96.5"/>
    <x v="39"/>
    <x v="6"/>
    <x v="2"/>
    <x v="4"/>
    <x v="0"/>
  </r>
  <r>
    <n v="145"/>
    <x v="144"/>
    <x v="5"/>
    <x v="5"/>
    <x v="9"/>
    <x v="2"/>
    <x v="0"/>
    <x v="1"/>
    <n v="999.84580265"/>
    <x v="1"/>
    <n v="24.49"/>
    <n v="0.20300000000000001"/>
    <n v="97"/>
    <n v="716.98199999999997"/>
    <x v="1"/>
    <s v="Photo"/>
    <n v="0.92689999999999995"/>
    <n v="17.451000000000001"/>
    <n v="14.974"/>
    <n v="19.997"/>
    <n v="199.46100000000001"/>
    <n v="89.998999999999995"/>
    <n v="496.96800000000002"/>
    <n v="3961.8229999999999"/>
    <n v="5075.76"/>
    <n v="5.0309999999999997"/>
    <n v="91.965000000000003"/>
    <n v="30.009"/>
    <x v="0"/>
    <x v="143"/>
    <x v="0"/>
    <x v="0"/>
    <n v="436"/>
    <n v="530.07600000000002"/>
    <n v="110.154"/>
    <x v="0"/>
    <s v="Etching"/>
    <n v="353"/>
    <n v="1489"/>
    <n v="3666"/>
    <n v="5723"/>
    <n v="70.566999999999993"/>
    <n v="51.015000000000001"/>
    <n v="1.0129999999999999"/>
    <x v="0"/>
    <s v="Implantation"/>
    <n v="1.514341E+16"/>
    <n v="8.701115E+16"/>
    <n v="8.443945E+17"/>
    <n v="3.016202E+17"/>
    <n v="6.000011E+17"/>
    <n v="32529.300999999999"/>
    <n v="0.01"/>
    <n v="103.39700000000001"/>
    <n v="920"/>
    <n v="150"/>
    <n v="103"/>
    <x v="5"/>
    <s v="none"/>
    <n v="94.85"/>
    <x v="40"/>
    <x v="7"/>
    <x v="3"/>
    <x v="0"/>
    <x v="0"/>
  </r>
  <r>
    <n v="146"/>
    <x v="145"/>
    <x v="5"/>
    <x v="5"/>
    <x v="10"/>
    <x v="2"/>
    <x v="0"/>
    <x v="0"/>
    <n v="1124.1019504999999"/>
    <x v="0"/>
    <n v="26.21"/>
    <n v="0.217"/>
    <n v="46"/>
    <n v="701.43499999999995"/>
    <x v="1"/>
    <s v="Photo"/>
    <n v="1.36145"/>
    <n v="14.664"/>
    <n v="15.029"/>
    <n v="20"/>
    <n v="203.44300000000001"/>
    <n v="90.001000000000005"/>
    <n v="496.803"/>
    <n v="3912.049"/>
    <n v="5047.2349999999997"/>
    <n v="5.0330000000000004"/>
    <n v="91.325000000000003"/>
    <n v="30.004000000000001"/>
    <x v="1"/>
    <x v="144"/>
    <x v="0"/>
    <x v="2"/>
    <n v="436"/>
    <n v="528.89400000000001"/>
    <n v="104.87"/>
    <x v="1"/>
    <s v="Etching"/>
    <n v="289"/>
    <n v="1537"/>
    <n v="3669"/>
    <n v="5707"/>
    <n v="72.355000000000004"/>
    <n v="50.9"/>
    <n v="1.0309999999999999"/>
    <x v="1"/>
    <s v="Implantation"/>
    <n v="1.084558E+16"/>
    <n v="1.257068E+17"/>
    <n v="3.847228E+17"/>
    <n v="3.012749E+17"/>
    <n v="6.000012E+17"/>
    <n v="31724.032999999999"/>
    <n v="0.01"/>
    <n v="103.021"/>
    <n v="913"/>
    <n v="159"/>
    <n v="116"/>
    <x v="5"/>
    <s v="none"/>
    <n v="94.199999999999989"/>
    <x v="21"/>
    <x v="7"/>
    <x v="4"/>
    <x v="1"/>
    <x v="1"/>
  </r>
  <r>
    <n v="147"/>
    <x v="146"/>
    <x v="5"/>
    <x v="5"/>
    <x v="11"/>
    <x v="2"/>
    <x v="0"/>
    <x v="0"/>
    <n v="934.35670746000005"/>
    <x v="1"/>
    <n v="34.19"/>
    <n v="0.19400000000000001"/>
    <n v="186"/>
    <n v="719.90899999999999"/>
    <x v="1"/>
    <s v="Photo"/>
    <n v="0.67035999999999996"/>
    <n v="14.286"/>
    <n v="14.956"/>
    <n v="19.998999999999999"/>
    <n v="197.721"/>
    <n v="90.001000000000005"/>
    <n v="504.88799999999998"/>
    <n v="3944.087"/>
    <n v="4956.8010000000004"/>
    <n v="4.9870000000000001"/>
    <n v="91.334999999999994"/>
    <n v="29.997"/>
    <x v="2"/>
    <x v="145"/>
    <x v="0"/>
    <x v="0"/>
    <n v="436"/>
    <n v="454.44200000000001"/>
    <n v="107.687"/>
    <x v="2"/>
    <s v="Etching"/>
    <n v="204"/>
    <n v="1636"/>
    <n v="3673"/>
    <n v="5669"/>
    <n v="71.358999999999995"/>
    <n v="51.322000000000003"/>
    <n v="1.042"/>
    <x v="2"/>
    <s v="Implantation"/>
    <n v="1.176035E+16"/>
    <n v="6.73635E+16"/>
    <n v="7.600797E+17"/>
    <n v="3.001729E+17"/>
    <n v="5.999985E+17"/>
    <n v="32188.034"/>
    <n v="0.01"/>
    <n v="102.492"/>
    <n v="892"/>
    <n v="148"/>
    <n v="104"/>
    <x v="5"/>
    <s v="none"/>
    <n v="94.8"/>
    <x v="41"/>
    <x v="7"/>
    <x v="5"/>
    <x v="2"/>
    <x v="2"/>
  </r>
  <r>
    <n v="148"/>
    <x v="147"/>
    <x v="5"/>
    <x v="5"/>
    <x v="12"/>
    <x v="2"/>
    <x v="0"/>
    <x v="0"/>
    <n v="1034.5298008"/>
    <x v="1"/>
    <n v="37.64"/>
    <n v="0.221"/>
    <n v="153"/>
    <n v="704.42200000000003"/>
    <x v="2"/>
    <s v="Photo"/>
    <n v="1.88646"/>
    <n v="14.89"/>
    <n v="15.106"/>
    <n v="20"/>
    <n v="202.81200000000001"/>
    <n v="90.001999999999995"/>
    <n v="497.04899999999998"/>
    <n v="4002.498"/>
    <n v="4939.5619999999999"/>
    <n v="5.04"/>
    <n v="93.239000000000004"/>
    <n v="29.995999999999999"/>
    <x v="0"/>
    <x v="146"/>
    <x v="0"/>
    <x v="0"/>
    <n v="405"/>
    <n v="490.50799999999998"/>
    <n v="109.468"/>
    <x v="2"/>
    <s v="Etching"/>
    <n v="415"/>
    <n v="1635"/>
    <n v="3650"/>
    <n v="5698"/>
    <n v="70.016000000000005"/>
    <n v="50.579000000000001"/>
    <n v="1.0409999999999999"/>
    <x v="2"/>
    <s v="Implantation"/>
    <n v="1.526726E+16"/>
    <n v="1.376208E+17"/>
    <n v="5.634454E+17"/>
    <n v="2.995049E+17"/>
    <n v="6.000014E+17"/>
    <n v="32481.944"/>
    <n v="0.01"/>
    <n v="103.514"/>
    <n v="879"/>
    <n v="154"/>
    <n v="76"/>
    <x v="5"/>
    <s v="none"/>
    <n v="96.2"/>
    <x v="42"/>
    <x v="8"/>
    <x v="8"/>
    <x v="3"/>
    <x v="2"/>
  </r>
  <r>
    <n v="149"/>
    <x v="148"/>
    <x v="5"/>
    <x v="5"/>
    <x v="13"/>
    <x v="2"/>
    <x v="0"/>
    <x v="1"/>
    <n v="1099.5848742000001"/>
    <x v="0"/>
    <n v="26.89"/>
    <n v="0.2"/>
    <n v="82"/>
    <n v="689.86199999999997"/>
    <x v="2"/>
    <s v="Photo"/>
    <n v="0.88797999999999999"/>
    <n v="16.341999999999999"/>
    <n v="15.128"/>
    <n v="19.995999999999999"/>
    <n v="198.429"/>
    <n v="89.998000000000005"/>
    <n v="500.32299999999998"/>
    <n v="3956.7730000000001"/>
    <n v="4926.143"/>
    <n v="5.0049999999999999"/>
    <n v="92.334999999999994"/>
    <n v="30.007999999999999"/>
    <x v="1"/>
    <x v="147"/>
    <x v="0"/>
    <x v="2"/>
    <n v="365"/>
    <n v="528.76800000000003"/>
    <n v="110.41500000000001"/>
    <x v="1"/>
    <s v="Etching"/>
    <n v="343"/>
    <n v="1495"/>
    <n v="3635"/>
    <n v="5718"/>
    <n v="69.634"/>
    <n v="51.284999999999997"/>
    <n v="1.0129999999999999"/>
    <x v="1"/>
    <s v="Implantation"/>
    <n v="1.138313E+16"/>
    <n v="1.445666E+17"/>
    <n v="4.622805E+17"/>
    <n v="3.012111E+17"/>
    <n v="6E+17"/>
    <n v="32373.18"/>
    <n v="0.01"/>
    <n v="100.696"/>
    <n v="921"/>
    <n v="152"/>
    <n v="82"/>
    <x v="5"/>
    <s v="none"/>
    <n v="95.899999999999991"/>
    <x v="24"/>
    <x v="8"/>
    <x v="6"/>
    <x v="1"/>
    <x v="1"/>
  </r>
  <r>
    <n v="150"/>
    <x v="149"/>
    <x v="5"/>
    <x v="5"/>
    <x v="14"/>
    <x v="2"/>
    <x v="0"/>
    <x v="0"/>
    <n v="1071.8536635"/>
    <x v="0"/>
    <n v="43.08"/>
    <n v="0.21299999999999999"/>
    <n v="121"/>
    <n v="704.78099999999995"/>
    <x v="2"/>
    <s v="Photo"/>
    <n v="1.0571299999999999"/>
    <n v="14.749000000000001"/>
    <n v="15.006"/>
    <n v="19.995000000000001"/>
    <n v="197.59399999999999"/>
    <n v="90"/>
    <n v="502.37900000000002"/>
    <n v="4056.607"/>
    <n v="4941.8280000000004"/>
    <n v="5.0140000000000002"/>
    <n v="92.137"/>
    <n v="29.998999999999999"/>
    <x v="2"/>
    <x v="148"/>
    <x v="0"/>
    <x v="1"/>
    <n v="436"/>
    <n v="509.81599999999997"/>
    <n v="108.946"/>
    <x v="0"/>
    <s v="Etching"/>
    <n v="313"/>
    <n v="1402"/>
    <n v="3671"/>
    <n v="5692"/>
    <n v="71.822999999999993"/>
    <n v="50.58"/>
    <n v="1.034"/>
    <x v="0"/>
    <s v="Implantation"/>
    <n v="1.273986E+16"/>
    <n v="1.480211E+17"/>
    <n v="3.751581E+17"/>
    <n v="2.99037E+17"/>
    <n v="6E+17"/>
    <n v="31400.423999999999"/>
    <n v="0.01"/>
    <n v="100.82599999999999"/>
    <n v="882"/>
    <n v="155"/>
    <n v="106"/>
    <x v="5"/>
    <s v="none"/>
    <n v="94.699999999999989"/>
    <x v="43"/>
    <x v="8"/>
    <x v="7"/>
    <x v="4"/>
    <x v="0"/>
  </r>
  <r>
    <n v="151"/>
    <x v="150"/>
    <x v="5"/>
    <x v="5"/>
    <x v="15"/>
    <x v="0"/>
    <x v="0"/>
    <x v="0"/>
    <n v="1075.6982645999999"/>
    <x v="1"/>
    <n v="33.47"/>
    <n v="0.20799999999999999"/>
    <n v="124"/>
    <n v="703.77499999999998"/>
    <x v="0"/>
    <s v="Photo"/>
    <n v="2.18147"/>
    <n v="16.917000000000002"/>
    <n v="15.058999999999999"/>
    <n v="19.998999999999999"/>
    <n v="198.92500000000001"/>
    <n v="90"/>
    <n v="500.03800000000001"/>
    <n v="4042.9050000000002"/>
    <n v="4982.143"/>
    <n v="5.008"/>
    <n v="91.858999999999995"/>
    <n v="30.007000000000001"/>
    <x v="0"/>
    <x v="149"/>
    <x v="0"/>
    <x v="2"/>
    <n v="405"/>
    <n v="509.41500000000002"/>
    <n v="107.56100000000001"/>
    <x v="0"/>
    <s v="Etching"/>
    <n v="157"/>
    <n v="1343"/>
    <n v="3642"/>
    <n v="5711"/>
    <n v="70.944000000000003"/>
    <n v="51.155000000000001"/>
    <n v="1.026"/>
    <x v="0"/>
    <s v="Implantation"/>
    <n v="1.522519E+16"/>
    <n v="1.756219E+17"/>
    <n v="5.117484E+17"/>
    <n v="3.022123E+17"/>
    <n v="5.999986E+17"/>
    <n v="30763.793000000001"/>
    <n v="0.01"/>
    <n v="99.638999999999996"/>
    <n v="895"/>
    <n v="156"/>
    <n v="68"/>
    <x v="5"/>
    <s v="none"/>
    <n v="96.6"/>
    <x v="0"/>
    <x v="0"/>
    <x v="0"/>
    <x v="0"/>
    <x v="0"/>
  </r>
  <r>
    <n v="152"/>
    <x v="151"/>
    <x v="5"/>
    <x v="5"/>
    <x v="16"/>
    <x v="0"/>
    <x v="0"/>
    <x v="1"/>
    <n v="1039.3672587000001"/>
    <x v="1"/>
    <n v="36.92"/>
    <n v="0.19700000000000001"/>
    <n v="59"/>
    <n v="715.505"/>
    <x v="0"/>
    <s v="Photo"/>
    <n v="1.3150299999999999"/>
    <n v="15.842000000000001"/>
    <n v="14.788"/>
    <n v="20.009"/>
    <n v="201.19200000000001"/>
    <n v="90"/>
    <n v="500.84800000000001"/>
    <n v="3987.067"/>
    <n v="4970.2610000000004"/>
    <n v="5.0140000000000002"/>
    <n v="92.849000000000004"/>
    <n v="30.007000000000001"/>
    <x v="1"/>
    <x v="150"/>
    <x v="0"/>
    <x v="0"/>
    <n v="365"/>
    <n v="516.87699999999995"/>
    <n v="109.05500000000001"/>
    <x v="1"/>
    <s v="Etching"/>
    <n v="362"/>
    <n v="1487"/>
    <n v="3634"/>
    <n v="5737"/>
    <n v="70.466999999999999"/>
    <n v="51.33"/>
    <n v="1.024"/>
    <x v="1"/>
    <s v="Implantation"/>
    <n v="1.73481E+16"/>
    <n v="8.088527E+16"/>
    <n v="5.51102E+17"/>
    <n v="2.990091E+17"/>
    <n v="6E+17"/>
    <n v="32021.918000000001"/>
    <n v="0.01"/>
    <n v="102.771"/>
    <n v="909"/>
    <n v="153"/>
    <n v="83"/>
    <x v="5"/>
    <s v="none"/>
    <n v="95.850000000000009"/>
    <x v="1"/>
    <x v="0"/>
    <x v="1"/>
    <x v="1"/>
    <x v="1"/>
  </r>
  <r>
    <n v="153"/>
    <x v="152"/>
    <x v="5"/>
    <x v="5"/>
    <x v="17"/>
    <x v="0"/>
    <x v="0"/>
    <x v="1"/>
    <n v="1073.7219751"/>
    <x v="0"/>
    <n v="32.06"/>
    <n v="0.20699999999999999"/>
    <n v="164"/>
    <n v="695.70799999999997"/>
    <x v="0"/>
    <s v="Photo"/>
    <n v="1.20536"/>
    <n v="13.988"/>
    <n v="14.904"/>
    <n v="20.003"/>
    <n v="201.11"/>
    <n v="90"/>
    <n v="501.05200000000002"/>
    <n v="3955.645"/>
    <n v="5001.7070000000003"/>
    <n v="4.984"/>
    <n v="90.513999999999996"/>
    <n v="30.004999999999999"/>
    <x v="2"/>
    <x v="151"/>
    <x v="0"/>
    <x v="2"/>
    <n v="405"/>
    <n v="537.94200000000001"/>
    <n v="109.29600000000001"/>
    <x v="2"/>
    <s v="Etching"/>
    <n v="386"/>
    <n v="1242"/>
    <n v="3672"/>
    <n v="5719"/>
    <n v="69.778999999999996"/>
    <n v="51.832999999999998"/>
    <n v="1.0349999999999999"/>
    <x v="2"/>
    <s v="Implantation"/>
    <n v="1.181524E+16"/>
    <n v="1.879608E+17"/>
    <n v="1.017609E+18"/>
    <n v="3.017916E+17"/>
    <n v="5.999969E+17"/>
    <n v="30633.38"/>
    <n v="0.01"/>
    <n v="104.584"/>
    <n v="905"/>
    <n v="154"/>
    <n v="68"/>
    <x v="5"/>
    <s v="none"/>
    <n v="96.6"/>
    <x v="2"/>
    <x v="0"/>
    <x v="2"/>
    <x v="2"/>
    <x v="2"/>
  </r>
  <r>
    <n v="154"/>
    <x v="153"/>
    <x v="5"/>
    <x v="5"/>
    <x v="18"/>
    <x v="0"/>
    <x v="0"/>
    <x v="1"/>
    <n v="1145.2563547"/>
    <x v="0"/>
    <n v="29.95"/>
    <n v="0.20399999999999999"/>
    <n v="115"/>
    <n v="708.88099999999997"/>
    <x v="1"/>
    <s v="Photo"/>
    <n v="1.05396"/>
    <n v="13.134"/>
    <n v="15.074"/>
    <n v="20.004999999999999"/>
    <n v="204.58"/>
    <n v="90"/>
    <n v="497.96800000000002"/>
    <n v="3908.8510000000001"/>
    <n v="5139.6229999999996"/>
    <n v="5.0670000000000002"/>
    <n v="91.647000000000006"/>
    <n v="30.001999999999999"/>
    <x v="0"/>
    <x v="152"/>
    <x v="0"/>
    <x v="2"/>
    <n v="436"/>
    <n v="528.79"/>
    <n v="107.562"/>
    <x v="2"/>
    <s v="Etching"/>
    <n v="470"/>
    <n v="1520"/>
    <n v="3644"/>
    <n v="5718"/>
    <n v="68.808999999999997"/>
    <n v="50.716000000000001"/>
    <n v="1.0369999999999999"/>
    <x v="2"/>
    <s v="Implantation"/>
    <n v="1.039599E+16"/>
    <n v="7.741378E+16"/>
    <n v="9.513346E+16"/>
    <n v="3.011739E+17"/>
    <n v="5.99999E+17"/>
    <n v="30605.866999999998"/>
    <n v="0.01"/>
    <n v="102.58799999999999"/>
    <n v="886"/>
    <n v="156"/>
    <n v="69"/>
    <x v="5"/>
    <s v="none"/>
    <n v="96.55"/>
    <x v="3"/>
    <x v="1"/>
    <x v="3"/>
    <x v="3"/>
    <x v="2"/>
  </r>
  <r>
    <n v="155"/>
    <x v="154"/>
    <x v="5"/>
    <x v="5"/>
    <x v="19"/>
    <x v="0"/>
    <x v="0"/>
    <x v="1"/>
    <n v="1224.9339656"/>
    <x v="1"/>
    <n v="29.79"/>
    <n v="0.19600000000000001"/>
    <n v="8"/>
    <n v="702.27300000000002"/>
    <x v="1"/>
    <s v="Photo"/>
    <n v="0.72172999999999998"/>
    <n v="15.068"/>
    <n v="14.99"/>
    <n v="20"/>
    <n v="198.61"/>
    <n v="90.001000000000005"/>
    <n v="500.86799999999999"/>
    <n v="4070.8649999999998"/>
    <n v="5050.5820000000003"/>
    <n v="5.0839999999999996"/>
    <n v="92.47"/>
    <n v="29.995000000000001"/>
    <x v="1"/>
    <x v="153"/>
    <x v="0"/>
    <x v="2"/>
    <n v="436"/>
    <n v="524.495"/>
    <n v="109.621"/>
    <x v="1"/>
    <s v="Etching"/>
    <n v="418"/>
    <n v="1524"/>
    <n v="3635"/>
    <n v="5710"/>
    <n v="71.224999999999994"/>
    <n v="51.284999999999997"/>
    <n v="1.0389999999999999"/>
    <x v="1"/>
    <s v="Implantation"/>
    <n v="1.230496E+16"/>
    <n v="7.143768E+16"/>
    <n v="3.829758E+17"/>
    <n v="2.990552E+17"/>
    <n v="5.999984E+17"/>
    <n v="32150.501"/>
    <n v="0.01"/>
    <n v="102.687"/>
    <n v="898"/>
    <n v="154"/>
    <n v="107"/>
    <x v="5"/>
    <s v="none"/>
    <n v="94.65"/>
    <x v="4"/>
    <x v="1"/>
    <x v="4"/>
    <x v="1"/>
    <x v="1"/>
  </r>
  <r>
    <n v="156"/>
    <x v="155"/>
    <x v="5"/>
    <x v="5"/>
    <x v="20"/>
    <x v="0"/>
    <x v="0"/>
    <x v="0"/>
    <n v="1236.932859"/>
    <x v="1"/>
    <n v="28.05"/>
    <n v="0.20300000000000001"/>
    <n v="167"/>
    <n v="708.25699999999995"/>
    <x v="1"/>
    <s v="Photo"/>
    <n v="0.97604000000000002"/>
    <n v="12.965"/>
    <n v="14.99"/>
    <n v="19.997"/>
    <n v="201.173"/>
    <n v="89.998999999999995"/>
    <n v="497.32"/>
    <n v="4073.84"/>
    <n v="5081.3909999999996"/>
    <n v="4.9279999999999999"/>
    <n v="89.766000000000005"/>
    <n v="30.004999999999999"/>
    <x v="2"/>
    <x v="154"/>
    <x v="0"/>
    <x v="0"/>
    <n v="436"/>
    <n v="554.14099999999996"/>
    <n v="106.551"/>
    <x v="0"/>
    <s v="Etching"/>
    <n v="99"/>
    <n v="1570"/>
    <n v="3653"/>
    <n v="5715"/>
    <n v="72.394999999999996"/>
    <n v="50.908999999999999"/>
    <n v="1.014"/>
    <x v="0"/>
    <s v="Implantation"/>
    <n v="1.294526E+16"/>
    <n v="1.37207E+17"/>
    <n v="3.088215E+17"/>
    <n v="2.989704E+17"/>
    <n v="5.999984E+17"/>
    <n v="33009.053999999996"/>
    <n v="0.01"/>
    <n v="101.899"/>
    <n v="915"/>
    <n v="154"/>
    <n v="75"/>
    <x v="5"/>
    <s v="none"/>
    <n v="96.25"/>
    <x v="5"/>
    <x v="1"/>
    <x v="5"/>
    <x v="4"/>
    <x v="0"/>
  </r>
  <r>
    <n v="157"/>
    <x v="156"/>
    <x v="5"/>
    <x v="5"/>
    <x v="21"/>
    <x v="0"/>
    <x v="0"/>
    <x v="0"/>
    <n v="1102.8384642999999"/>
    <x v="1"/>
    <n v="33.6"/>
    <n v="0.20399999999999999"/>
    <n v="114"/>
    <n v="696.21"/>
    <x v="2"/>
    <s v="Photo"/>
    <n v="2.1626400000000001"/>
    <n v="15.755000000000001"/>
    <n v="15.005000000000001"/>
    <n v="20.003"/>
    <n v="199.005"/>
    <n v="90"/>
    <n v="498.84100000000001"/>
    <n v="4109.1310000000003"/>
    <n v="4954.0720000000001"/>
    <n v="5.0350000000000001"/>
    <n v="90.765000000000001"/>
    <n v="30"/>
    <x v="1"/>
    <x v="155"/>
    <x v="0"/>
    <x v="0"/>
    <n v="405"/>
    <n v="505.04500000000002"/>
    <n v="107.389"/>
    <x v="1"/>
    <s v="Etching"/>
    <n v="280"/>
    <n v="1271"/>
    <n v="3641"/>
    <n v="5703"/>
    <n v="70.480999999999995"/>
    <n v="50.32"/>
    <n v="0.98699999999999999"/>
    <x v="1"/>
    <s v="Implantation"/>
    <n v="1.35092E+16"/>
    <n v="6.674221E+16"/>
    <n v="6.272869E+17"/>
    <n v="2.984365E+17"/>
    <n v="5.999997E+17"/>
    <n v="31843.827000000001"/>
    <n v="0.01"/>
    <n v="100.682"/>
    <n v="912"/>
    <n v="152"/>
    <n v="31"/>
    <x v="5"/>
    <s v="none"/>
    <n v="98.45"/>
    <x v="6"/>
    <x v="2"/>
    <x v="6"/>
    <x v="1"/>
    <x v="1"/>
  </r>
  <r>
    <n v="158"/>
    <x v="157"/>
    <x v="5"/>
    <x v="5"/>
    <x v="22"/>
    <x v="0"/>
    <x v="0"/>
    <x v="1"/>
    <n v="1151.5609257000001"/>
    <x v="0"/>
    <n v="32.18"/>
    <n v="0.20599999999999999"/>
    <n v="104"/>
    <n v="708.26700000000005"/>
    <x v="2"/>
    <s v="Photo"/>
    <n v="1.65988"/>
    <n v="13.311"/>
    <n v="14.958"/>
    <n v="20.001000000000001"/>
    <n v="201.381"/>
    <n v="90.001000000000005"/>
    <n v="497.00799999999998"/>
    <n v="4017.5259999999998"/>
    <n v="5046.2240000000002"/>
    <n v="5.0430000000000001"/>
    <n v="93.138999999999996"/>
    <n v="29.99"/>
    <x v="2"/>
    <x v="156"/>
    <x v="0"/>
    <x v="2"/>
    <n v="365"/>
    <n v="511.82600000000002"/>
    <n v="108.456"/>
    <x v="2"/>
    <s v="Etching"/>
    <n v="195"/>
    <n v="1436"/>
    <n v="3651"/>
    <n v="5704"/>
    <n v="71.438000000000002"/>
    <n v="50.622999999999998"/>
    <n v="1.01"/>
    <x v="2"/>
    <s v="Implantation"/>
    <n v="2.211565E+16"/>
    <n v="1.513381E+17"/>
    <n v="4.067692E+17"/>
    <n v="3.010757E+17"/>
    <n v="5.999996E+17"/>
    <n v="31872.383999999998"/>
    <n v="0.01"/>
    <n v="104.51600000000001"/>
    <n v="898"/>
    <n v="152"/>
    <n v="71"/>
    <x v="5"/>
    <s v="none"/>
    <n v="96.45"/>
    <x v="7"/>
    <x v="2"/>
    <x v="7"/>
    <x v="2"/>
    <x v="2"/>
  </r>
  <r>
    <n v="159"/>
    <x v="158"/>
    <x v="5"/>
    <x v="5"/>
    <x v="23"/>
    <x v="1"/>
    <x v="0"/>
    <x v="0"/>
    <n v="1047.1412330999999"/>
    <x v="1"/>
    <n v="35.01"/>
    <n v="0.214"/>
    <n v="122"/>
    <n v="709.31899999999996"/>
    <x v="0"/>
    <s v="Photo"/>
    <n v="1.59416"/>
    <n v="13.606"/>
    <n v="15.079000000000001"/>
    <n v="20.003"/>
    <n v="202.40100000000001"/>
    <n v="90.001000000000005"/>
    <n v="501.85399999999998"/>
    <n v="4079.1030000000001"/>
    <n v="5011.2430000000004"/>
    <n v="5.0519999999999996"/>
    <n v="91.971000000000004"/>
    <n v="29.992999999999999"/>
    <x v="0"/>
    <x v="157"/>
    <x v="0"/>
    <x v="2"/>
    <n v="405"/>
    <n v="500.91199999999998"/>
    <n v="107.193"/>
    <x v="2"/>
    <s v="Etching"/>
    <n v="49"/>
    <n v="1398"/>
    <n v="3633"/>
    <n v="5724"/>
    <n v="71.531999999999996"/>
    <n v="50.292000000000002"/>
    <n v="1.04"/>
    <x v="2"/>
    <s v="Implantation"/>
    <n v="9309446000000000"/>
    <n v="4.149363E+16"/>
    <n v="8.62381E+17"/>
    <n v="2.991635E+17"/>
    <n v="6.000007E+17"/>
    <n v="31336.262999999999"/>
    <n v="0.01"/>
    <n v="102.568"/>
    <n v="895"/>
    <n v="156"/>
    <n v="61"/>
    <x v="5"/>
    <s v="none"/>
    <n v="96.95"/>
    <x v="8"/>
    <x v="3"/>
    <x v="0"/>
    <x v="3"/>
    <x v="2"/>
  </r>
  <r>
    <n v="160"/>
    <x v="159"/>
    <x v="5"/>
    <x v="5"/>
    <x v="24"/>
    <x v="1"/>
    <x v="0"/>
    <x v="1"/>
    <n v="1053.5217358"/>
    <x v="0"/>
    <n v="38.58"/>
    <n v="0.20100000000000001"/>
    <n v="130"/>
    <n v="720.601"/>
    <x v="0"/>
    <s v="Photo"/>
    <n v="1.4639800000000001"/>
    <n v="17.619"/>
    <n v="15.13"/>
    <n v="19.997"/>
    <n v="195.089"/>
    <n v="90"/>
    <n v="498.59"/>
    <n v="4208.6760000000004"/>
    <n v="4859.6409999999996"/>
    <n v="5.0469999999999997"/>
    <n v="90.932000000000002"/>
    <n v="30.015999999999998"/>
    <x v="1"/>
    <x v="158"/>
    <x v="0"/>
    <x v="0"/>
    <n v="365"/>
    <n v="542.53700000000003"/>
    <n v="108.586"/>
    <x v="1"/>
    <s v="Etching"/>
    <n v="548"/>
    <n v="1406"/>
    <n v="3682"/>
    <n v="5720"/>
    <n v="71.572999999999993"/>
    <n v="50.69"/>
    <n v="1.016"/>
    <x v="1"/>
    <s v="Implantation"/>
    <n v="1.359298E+16"/>
    <n v="1.179273E+17"/>
    <n v="5.842273E+17"/>
    <n v="3.009998E+17"/>
    <n v="5.999987E+17"/>
    <n v="33259.559000000001"/>
    <n v="0.01"/>
    <n v="103.46599999999999"/>
    <n v="866"/>
    <n v="157"/>
    <n v="120"/>
    <x v="5"/>
    <s v="none"/>
    <n v="94"/>
    <x v="9"/>
    <x v="3"/>
    <x v="1"/>
    <x v="1"/>
    <x v="1"/>
  </r>
  <r>
    <n v="161"/>
    <x v="160"/>
    <x v="5"/>
    <x v="5"/>
    <x v="25"/>
    <x v="1"/>
    <x v="0"/>
    <x v="1"/>
    <n v="1012.5059749"/>
    <x v="0"/>
    <n v="31.09"/>
    <n v="0.20899999999999999"/>
    <n v="158"/>
    <n v="711.69"/>
    <x v="0"/>
    <s v="Photo"/>
    <n v="1.4450499999999999"/>
    <n v="16.3"/>
    <n v="15.06"/>
    <n v="19.997"/>
    <n v="201.48400000000001"/>
    <n v="89.998999999999995"/>
    <n v="498.45600000000002"/>
    <n v="4075.9580000000001"/>
    <n v="4919.4920000000002"/>
    <n v="4.96"/>
    <n v="90.563000000000002"/>
    <n v="30.006"/>
    <x v="2"/>
    <x v="159"/>
    <x v="0"/>
    <x v="0"/>
    <n v="365"/>
    <n v="526.79600000000005"/>
    <n v="109.346"/>
    <x v="0"/>
    <s v="Etching"/>
    <n v="330"/>
    <n v="1575"/>
    <n v="3657"/>
    <n v="5701"/>
    <n v="71.271000000000001"/>
    <n v="51.365000000000002"/>
    <n v="1.0640000000000001"/>
    <x v="0"/>
    <s v="Implantation"/>
    <n v="1.454792E+16"/>
    <n v="9.280472E+16"/>
    <n v="5.698725E+17"/>
    <n v="2.984876E+17"/>
    <n v="6.000016E+17"/>
    <n v="31061.815999999999"/>
    <n v="0.01"/>
    <n v="100.571"/>
    <n v="908"/>
    <n v="153"/>
    <n v="135"/>
    <x v="5"/>
    <s v="none"/>
    <n v="93.25"/>
    <x v="10"/>
    <x v="3"/>
    <x v="2"/>
    <x v="4"/>
    <x v="0"/>
  </r>
  <r>
    <n v="162"/>
    <x v="161"/>
    <x v="5"/>
    <x v="5"/>
    <x v="26"/>
    <x v="1"/>
    <x v="0"/>
    <x v="0"/>
    <n v="1136.3626311"/>
    <x v="0"/>
    <n v="33.94"/>
    <n v="0.21299999999999999"/>
    <n v="68"/>
    <n v="707.98099999999999"/>
    <x v="1"/>
    <s v="Photo"/>
    <n v="1.52833"/>
    <n v="14.706"/>
    <n v="15.061"/>
    <n v="19.991"/>
    <n v="203.22300000000001"/>
    <n v="90.001000000000005"/>
    <n v="498.72300000000001"/>
    <n v="3995.777"/>
    <n v="5012.2910000000002"/>
    <n v="5.077"/>
    <n v="92.930999999999997"/>
    <n v="29.998999999999999"/>
    <x v="0"/>
    <x v="160"/>
    <x v="0"/>
    <x v="0"/>
    <n v="365"/>
    <n v="517.97199999999998"/>
    <n v="107.295"/>
    <x v="0"/>
    <s v="Etching"/>
    <n v="307"/>
    <n v="1591"/>
    <n v="3659"/>
    <n v="5687"/>
    <n v="71.034999999999997"/>
    <n v="51.542000000000002"/>
    <n v="1.046"/>
    <x v="0"/>
    <s v="Implantation"/>
    <n v="1.178513E+16"/>
    <n v="1.381948E+17"/>
    <n v="1.134256E+17"/>
    <n v="2.982679E+17"/>
    <n v="5.999995E+17"/>
    <n v="32412.623"/>
    <n v="0.01"/>
    <n v="100.917"/>
    <n v="905"/>
    <n v="150"/>
    <n v="135"/>
    <x v="5"/>
    <s v="none"/>
    <n v="93.25"/>
    <x v="11"/>
    <x v="4"/>
    <x v="3"/>
    <x v="0"/>
    <x v="0"/>
  </r>
  <r>
    <n v="163"/>
    <x v="162"/>
    <x v="6"/>
    <x v="6"/>
    <x v="0"/>
    <x v="1"/>
    <x v="0"/>
    <x v="1"/>
    <n v="936.03394324999999"/>
    <x v="0"/>
    <n v="33.369999999999997"/>
    <n v="0.19500000000000001"/>
    <n v="66"/>
    <n v="702.45399999999995"/>
    <x v="1"/>
    <s v="Photo"/>
    <n v="0.62438000000000005"/>
    <n v="12.448"/>
    <n v="15.074"/>
    <n v="19.997"/>
    <n v="199.59399999999999"/>
    <n v="90"/>
    <n v="497.40800000000002"/>
    <n v="4023.4110000000001"/>
    <n v="5091.0060000000003"/>
    <n v="5.0110000000000001"/>
    <n v="92.114000000000004"/>
    <n v="29.994"/>
    <x v="1"/>
    <x v="161"/>
    <x v="0"/>
    <x v="0"/>
    <n v="405"/>
    <n v="517.86400000000003"/>
    <n v="105.32299999999999"/>
    <x v="1"/>
    <s v="Etching"/>
    <n v="362"/>
    <n v="1555"/>
    <n v="3658"/>
    <n v="5684"/>
    <n v="72.388000000000005"/>
    <n v="51.396000000000001"/>
    <n v="1.0249999999999999"/>
    <x v="1"/>
    <s v="Implantation"/>
    <n v="9267150000000000"/>
    <n v="8.88119E+16"/>
    <n v="8.099345E+17"/>
    <n v="3.012816E+17"/>
    <n v="5.999989E+17"/>
    <n v="31617.742999999999"/>
    <n v="0.01"/>
    <n v="104.322"/>
    <n v="891"/>
    <n v="152"/>
    <n v="96"/>
    <x v="6"/>
    <s v="none"/>
    <n v="95.199999999999989"/>
    <x v="12"/>
    <x v="4"/>
    <x v="4"/>
    <x v="1"/>
    <x v="1"/>
  </r>
  <r>
    <n v="164"/>
    <x v="163"/>
    <x v="6"/>
    <x v="6"/>
    <x v="1"/>
    <x v="1"/>
    <x v="0"/>
    <x v="1"/>
    <n v="1058.1020128"/>
    <x v="0"/>
    <n v="32.520000000000003"/>
    <n v="0.21"/>
    <n v="95"/>
    <n v="702.73"/>
    <x v="1"/>
    <s v="Photo"/>
    <n v="1.37233"/>
    <n v="18.484999999999999"/>
    <n v="15.097"/>
    <n v="20.004999999999999"/>
    <n v="195.839"/>
    <n v="90"/>
    <n v="498.089"/>
    <n v="4068.1819999999998"/>
    <n v="4862.9809999999998"/>
    <n v="5.0410000000000004"/>
    <n v="91.492999999999995"/>
    <n v="29.997"/>
    <x v="2"/>
    <x v="162"/>
    <x v="0"/>
    <x v="1"/>
    <n v="436"/>
    <n v="483.86700000000002"/>
    <n v="106.947"/>
    <x v="2"/>
    <s v="Etching"/>
    <n v="180"/>
    <n v="1438"/>
    <n v="3638"/>
    <n v="5720"/>
    <n v="72.414000000000001"/>
    <n v="50.402000000000001"/>
    <n v="1.042"/>
    <x v="2"/>
    <s v="Implantation"/>
    <n v="1.445783E+16"/>
    <n v="1.711112E+17"/>
    <n v="6.845002E+17"/>
    <n v="3.006714E+17"/>
    <n v="5.999997E+17"/>
    <n v="31073.304"/>
    <n v="0.01"/>
    <n v="104.04600000000001"/>
    <n v="894"/>
    <n v="155"/>
    <n v="79"/>
    <x v="6"/>
    <s v="none"/>
    <n v="96.05"/>
    <x v="13"/>
    <x v="4"/>
    <x v="5"/>
    <x v="2"/>
    <x v="2"/>
  </r>
  <r>
    <n v="165"/>
    <x v="164"/>
    <x v="6"/>
    <x v="6"/>
    <x v="2"/>
    <x v="1"/>
    <x v="0"/>
    <x v="0"/>
    <n v="1033.5442926000001"/>
    <x v="0"/>
    <n v="35.17"/>
    <n v="0.20699999999999999"/>
    <n v="121"/>
    <n v="710.80499999999995"/>
    <x v="2"/>
    <s v="Photo"/>
    <n v="0.79249000000000003"/>
    <n v="14.916"/>
    <n v="15.12"/>
    <n v="19.995999999999999"/>
    <n v="200.51900000000001"/>
    <n v="90"/>
    <n v="496.93099999999998"/>
    <n v="4108.0479999999998"/>
    <n v="4993.6949999999997"/>
    <n v="5.056"/>
    <n v="92.320999999999998"/>
    <n v="29.998999999999999"/>
    <x v="0"/>
    <x v="163"/>
    <x v="0"/>
    <x v="2"/>
    <n v="405"/>
    <n v="516.91200000000003"/>
    <n v="106.861"/>
    <x v="2"/>
    <s v="Etching"/>
    <n v="397"/>
    <n v="1530"/>
    <n v="3655"/>
    <n v="5713"/>
    <n v="71.498999999999995"/>
    <n v="51.124000000000002"/>
    <n v="1.034"/>
    <x v="2"/>
    <s v="Implantation"/>
    <n v="8324611000000000"/>
    <n v="1.338184E+17"/>
    <n v="8.381328E+17"/>
    <n v="3.02621E+17"/>
    <n v="6E+17"/>
    <n v="30527.028999999999"/>
    <n v="0.01"/>
    <n v="105.044"/>
    <n v="914"/>
    <n v="153"/>
    <n v="61"/>
    <x v="6"/>
    <s v="none"/>
    <n v="96.95"/>
    <x v="14"/>
    <x v="5"/>
    <x v="8"/>
    <x v="3"/>
    <x v="2"/>
  </r>
  <r>
    <n v="166"/>
    <x v="165"/>
    <x v="6"/>
    <x v="6"/>
    <x v="3"/>
    <x v="1"/>
    <x v="0"/>
    <x v="0"/>
    <n v="1176.8563730000001"/>
    <x v="0"/>
    <n v="41.25"/>
    <n v="0.20300000000000001"/>
    <n v="65"/>
    <n v="702.66"/>
    <x v="2"/>
    <s v="Photo"/>
    <n v="1.81996"/>
    <n v="17.434000000000001"/>
    <n v="14.949"/>
    <n v="20"/>
    <n v="201.88800000000001"/>
    <n v="90"/>
    <n v="499.99299999999999"/>
    <n v="3956.855"/>
    <n v="4867.1080000000002"/>
    <n v="5.077"/>
    <n v="93.5"/>
    <n v="29.992999999999999"/>
    <x v="1"/>
    <x v="164"/>
    <x v="0"/>
    <x v="0"/>
    <n v="365"/>
    <n v="489.75099999999998"/>
    <n v="105.88800000000001"/>
    <x v="1"/>
    <s v="Etching"/>
    <n v="228"/>
    <n v="1479"/>
    <n v="3666"/>
    <n v="5697"/>
    <n v="68.897000000000006"/>
    <n v="51.158999999999999"/>
    <n v="1.0249999999999999"/>
    <x v="1"/>
    <s v="Implantation"/>
    <n v="1.960257E+16"/>
    <n v="9.82196E+16"/>
    <n v="6.887336E+17"/>
    <n v="2.998646E+17"/>
    <n v="6.000009E+17"/>
    <n v="31488.967000000001"/>
    <n v="0.01"/>
    <n v="101.687"/>
    <n v="919"/>
    <n v="155"/>
    <n v="60"/>
    <x v="6"/>
    <s v="none"/>
    <n v="97"/>
    <x v="15"/>
    <x v="5"/>
    <x v="6"/>
    <x v="1"/>
    <x v="1"/>
  </r>
  <r>
    <n v="167"/>
    <x v="166"/>
    <x v="6"/>
    <x v="6"/>
    <x v="4"/>
    <x v="1"/>
    <x v="0"/>
    <x v="0"/>
    <n v="1060.9071045999999"/>
    <x v="1"/>
    <n v="42.71"/>
    <n v="0.2"/>
    <n v="83"/>
    <n v="708.29399999999998"/>
    <x v="2"/>
    <s v="Photo"/>
    <n v="0.91990000000000005"/>
    <n v="12.611000000000001"/>
    <n v="15.018000000000001"/>
    <n v="19.995000000000001"/>
    <n v="200.24700000000001"/>
    <n v="90"/>
    <n v="506.35899999999998"/>
    <n v="3959.7310000000002"/>
    <n v="5028.9449999999997"/>
    <n v="5.0620000000000003"/>
    <n v="92.406000000000006"/>
    <n v="29.995000000000001"/>
    <x v="2"/>
    <x v="165"/>
    <x v="0"/>
    <x v="0"/>
    <n v="365"/>
    <n v="523.85299999999995"/>
    <n v="105.717"/>
    <x v="0"/>
    <s v="Etching"/>
    <n v="256"/>
    <n v="1483"/>
    <n v="3657"/>
    <n v="5703"/>
    <n v="69.713999999999999"/>
    <n v="51.613"/>
    <n v="1.026"/>
    <x v="0"/>
    <s v="Implantation"/>
    <n v="6852875000000000"/>
    <n v="1.393197E+17"/>
    <n v="5.958108E+17"/>
    <n v="3.002936E+17"/>
    <n v="6.000006E+17"/>
    <n v="32340.531999999999"/>
    <n v="0.01"/>
    <n v="102.58199999999999"/>
    <n v="920"/>
    <n v="154"/>
    <n v="105"/>
    <x v="6"/>
    <s v="none"/>
    <n v="94.75"/>
    <x v="16"/>
    <x v="5"/>
    <x v="7"/>
    <x v="4"/>
    <x v="0"/>
  </r>
  <r>
    <n v="168"/>
    <x v="167"/>
    <x v="6"/>
    <x v="6"/>
    <x v="5"/>
    <x v="2"/>
    <x v="0"/>
    <x v="0"/>
    <n v="951.97342474000004"/>
    <x v="1"/>
    <n v="36.26"/>
    <n v="0.20599999999999999"/>
    <n v="106"/>
    <n v="705.35699999999997"/>
    <x v="0"/>
    <s v="Photo"/>
    <n v="1.4343699999999999"/>
    <n v="18.507000000000001"/>
    <n v="14.898999999999999"/>
    <n v="20.001000000000001"/>
    <n v="205.06100000000001"/>
    <n v="90.001000000000005"/>
    <n v="495.36799999999999"/>
    <n v="3998.319"/>
    <n v="5002.2669999999998"/>
    <n v="5.1189999999999998"/>
    <n v="93.069000000000003"/>
    <n v="30.007999999999999"/>
    <x v="0"/>
    <x v="166"/>
    <x v="0"/>
    <x v="0"/>
    <n v="365"/>
    <n v="490.91500000000002"/>
    <n v="109.575"/>
    <x v="0"/>
    <s v="Etching"/>
    <n v="372"/>
    <n v="1546"/>
    <n v="3649"/>
    <n v="5719"/>
    <n v="71.319000000000003"/>
    <n v="51.801000000000002"/>
    <n v="1.0720000000000001"/>
    <x v="0"/>
    <s v="Implantation"/>
    <n v="9295209000000000"/>
    <n v="1.24189E+17"/>
    <n v="1.111862E+18"/>
    <n v="3.015878E+17"/>
    <n v="5.999992E+17"/>
    <n v="31485.170999999998"/>
    <n v="0.01"/>
    <n v="104.04600000000001"/>
    <n v="914"/>
    <n v="153"/>
    <n v="118"/>
    <x v="6"/>
    <s v="none"/>
    <n v="94.100000000000009"/>
    <x v="17"/>
    <x v="6"/>
    <x v="0"/>
    <x v="0"/>
    <x v="0"/>
  </r>
  <r>
    <n v="169"/>
    <x v="168"/>
    <x v="6"/>
    <x v="6"/>
    <x v="6"/>
    <x v="2"/>
    <x v="0"/>
    <x v="0"/>
    <n v="1059.9547631999999"/>
    <x v="1"/>
    <n v="34.770000000000003"/>
    <n v="0.217"/>
    <n v="178"/>
    <n v="711.67"/>
    <x v="0"/>
    <s v="Photo"/>
    <n v="1.21607"/>
    <n v="17.346"/>
    <n v="14.824999999999999"/>
    <n v="19.998000000000001"/>
    <n v="197.79900000000001"/>
    <n v="90"/>
    <n v="504.90600000000001"/>
    <n v="3985.8240000000001"/>
    <n v="5126.6419999999998"/>
    <n v="5.0910000000000002"/>
    <n v="92.611999999999995"/>
    <n v="30.004999999999999"/>
    <x v="1"/>
    <x v="167"/>
    <x v="0"/>
    <x v="1"/>
    <n v="365"/>
    <n v="547.14"/>
    <n v="109.492"/>
    <x v="1"/>
    <s v="Etching"/>
    <n v="374"/>
    <n v="1518"/>
    <n v="3624"/>
    <n v="5686"/>
    <n v="70.350999999999999"/>
    <n v="51.802"/>
    <n v="1.046"/>
    <x v="1"/>
    <s v="Implantation"/>
    <n v="1.28091E+16"/>
    <n v="3.263015E+16"/>
    <n v="7.457205E+17"/>
    <n v="3.000319E+17"/>
    <n v="6.00001E+17"/>
    <n v="32281.226999999999"/>
    <n v="0.01"/>
    <n v="103.846"/>
    <n v="899"/>
    <n v="157"/>
    <n v="112"/>
    <x v="6"/>
    <s v="none"/>
    <n v="94.399999999999991"/>
    <x v="18"/>
    <x v="6"/>
    <x v="1"/>
    <x v="1"/>
    <x v="1"/>
  </r>
  <r>
    <n v="170"/>
    <x v="169"/>
    <x v="6"/>
    <x v="6"/>
    <x v="7"/>
    <x v="2"/>
    <x v="0"/>
    <x v="1"/>
    <n v="1148.8606883"/>
    <x v="1"/>
    <n v="28.1"/>
    <n v="0.21099999999999999"/>
    <n v="166"/>
    <n v="715.26900000000001"/>
    <x v="0"/>
    <s v="Photo"/>
    <n v="0.74180999999999997"/>
    <n v="17.449000000000002"/>
    <n v="15.007999999999999"/>
    <n v="20.004000000000001"/>
    <n v="198.256"/>
    <n v="89.998999999999995"/>
    <n v="500.88900000000001"/>
    <n v="3926.5920000000001"/>
    <n v="4814.62"/>
    <n v="5.1340000000000003"/>
    <n v="92.007999999999996"/>
    <n v="30"/>
    <x v="2"/>
    <x v="168"/>
    <x v="0"/>
    <x v="0"/>
    <n v="405"/>
    <n v="541.99099999999999"/>
    <n v="107.625"/>
    <x v="2"/>
    <s v="Etching"/>
    <n v="287"/>
    <n v="1411"/>
    <n v="3698"/>
    <n v="5709"/>
    <n v="70.462000000000003"/>
    <n v="52.084000000000003"/>
    <n v="1.038"/>
    <x v="2"/>
    <s v="Implantation"/>
    <n v="6910607000000000"/>
    <n v="1.179015E+17"/>
    <n v="7.895323E+17"/>
    <n v="2.995926E+17"/>
    <n v="5.999982E+17"/>
    <n v="31613.412"/>
    <n v="0.01"/>
    <n v="103.105"/>
    <n v="867"/>
    <n v="154"/>
    <n v="180"/>
    <x v="6"/>
    <s v="none"/>
    <n v="91"/>
    <x v="19"/>
    <x v="6"/>
    <x v="2"/>
    <x v="2"/>
    <x v="2"/>
  </r>
  <r>
    <n v="171"/>
    <x v="170"/>
    <x v="6"/>
    <x v="6"/>
    <x v="8"/>
    <x v="2"/>
    <x v="0"/>
    <x v="1"/>
    <n v="973.17799879999995"/>
    <x v="0"/>
    <n v="39.92"/>
    <n v="0.20599999999999999"/>
    <n v="156"/>
    <n v="699.92200000000003"/>
    <x v="1"/>
    <s v="Photo"/>
    <n v="0.97938999999999998"/>
    <n v="16.576000000000001"/>
    <n v="15.21"/>
    <n v="20.006"/>
    <n v="200.57900000000001"/>
    <n v="90.001000000000005"/>
    <n v="500.423"/>
    <n v="3971.44"/>
    <n v="4982.4759999999997"/>
    <n v="4.9429999999999996"/>
    <n v="91.91"/>
    <n v="30.003"/>
    <x v="0"/>
    <x v="169"/>
    <x v="0"/>
    <x v="1"/>
    <n v="405"/>
    <n v="483.197"/>
    <n v="111.116"/>
    <x v="2"/>
    <s v="Etching"/>
    <n v="230"/>
    <n v="1442"/>
    <n v="3644"/>
    <n v="5716"/>
    <n v="70.864000000000004"/>
    <n v="51.429000000000002"/>
    <n v="1.0249999999999999"/>
    <x v="2"/>
    <s v="Implantation"/>
    <n v="1.998659E+16"/>
    <n v="1.35073E+17"/>
    <n v="6.039347E+17"/>
    <n v="2.993397E+17"/>
    <n v="6.000008E+17"/>
    <n v="31933.395"/>
    <n v="0.01"/>
    <n v="100.85299999999999"/>
    <n v="891"/>
    <n v="153"/>
    <n v="71"/>
    <x v="6"/>
    <s v="none"/>
    <n v="96.45"/>
    <x v="20"/>
    <x v="7"/>
    <x v="3"/>
    <x v="3"/>
    <x v="2"/>
  </r>
  <r>
    <n v="172"/>
    <x v="171"/>
    <x v="6"/>
    <x v="6"/>
    <x v="9"/>
    <x v="2"/>
    <x v="0"/>
    <x v="1"/>
    <n v="959.96729299000003"/>
    <x v="1"/>
    <n v="32.28"/>
    <n v="0.216"/>
    <n v="44"/>
    <n v="714.43600000000004"/>
    <x v="1"/>
    <s v="Photo"/>
    <n v="0.77485999999999999"/>
    <n v="16.59"/>
    <n v="15.146000000000001"/>
    <n v="19.994"/>
    <n v="204.542"/>
    <n v="90"/>
    <n v="504.16300000000001"/>
    <n v="3989.5810000000001"/>
    <n v="5046.8339999999998"/>
    <n v="5.0789999999999997"/>
    <n v="93.593000000000004"/>
    <n v="30.004999999999999"/>
    <x v="1"/>
    <x v="170"/>
    <x v="0"/>
    <x v="0"/>
    <n v="405"/>
    <n v="529.58000000000004"/>
    <n v="107.43300000000001"/>
    <x v="1"/>
    <s v="Etching"/>
    <n v="521"/>
    <n v="1493"/>
    <n v="3666"/>
    <n v="5746"/>
    <n v="70.463999999999999"/>
    <n v="51.040999999999997"/>
    <n v="1.016"/>
    <x v="1"/>
    <s v="Implantation"/>
    <n v="1.214373E+16"/>
    <n v="1.456735E+17"/>
    <n v="9.900407E+17"/>
    <n v="3.011757E+17"/>
    <n v="5.999985E+17"/>
    <n v="32572.996999999999"/>
    <n v="0.01"/>
    <n v="102.43899999999999"/>
    <n v="884"/>
    <n v="153"/>
    <n v="97"/>
    <x v="6"/>
    <s v="none"/>
    <n v="95.15"/>
    <x v="21"/>
    <x v="7"/>
    <x v="4"/>
    <x v="1"/>
    <x v="1"/>
  </r>
  <r>
    <n v="173"/>
    <x v="172"/>
    <x v="6"/>
    <x v="6"/>
    <x v="10"/>
    <x v="2"/>
    <x v="0"/>
    <x v="1"/>
    <n v="1186.2536339999999"/>
    <x v="0"/>
    <n v="32.5"/>
    <n v="0.21"/>
    <n v="148"/>
    <n v="711.99800000000005"/>
    <x v="2"/>
    <s v="Photo"/>
    <n v="0.51875000000000004"/>
    <n v="14.282"/>
    <n v="14.977"/>
    <n v="20.001000000000001"/>
    <n v="200.495"/>
    <n v="89.998999999999995"/>
    <n v="501.17899999999997"/>
    <n v="4093.76"/>
    <n v="4975.5619999999999"/>
    <n v="4.9690000000000003"/>
    <n v="91.698999999999998"/>
    <n v="29.998000000000001"/>
    <x v="0"/>
    <x v="171"/>
    <x v="0"/>
    <x v="0"/>
    <n v="365"/>
    <n v="500.19900000000001"/>
    <n v="107.786"/>
    <x v="0"/>
    <s v="Etching"/>
    <n v="378"/>
    <n v="1586"/>
    <n v="3645"/>
    <n v="5705"/>
    <n v="71.564999999999998"/>
    <n v="50.771000000000001"/>
    <n v="1.0229999999999999"/>
    <x v="0"/>
    <s v="Implantation"/>
    <n v="1.28095E+16"/>
    <n v="1.388568E+17"/>
    <n v="5.165917E+17"/>
    <n v="2.98098E+17"/>
    <n v="5.999997E+17"/>
    <n v="30988.996999999999"/>
    <n v="0.01"/>
    <n v="103.60599999999999"/>
    <n v="882"/>
    <n v="155"/>
    <n v="91"/>
    <x v="6"/>
    <s v="none"/>
    <n v="95.45"/>
    <x v="23"/>
    <x v="8"/>
    <x v="8"/>
    <x v="0"/>
    <x v="0"/>
  </r>
  <r>
    <n v="174"/>
    <x v="173"/>
    <x v="6"/>
    <x v="6"/>
    <x v="11"/>
    <x v="2"/>
    <x v="0"/>
    <x v="0"/>
    <n v="1082.0823554000001"/>
    <x v="0"/>
    <n v="22.76"/>
    <n v="0.20899999999999999"/>
    <n v="109"/>
    <n v="693.95"/>
    <x v="2"/>
    <s v="Photo"/>
    <n v="1.1910099999999999"/>
    <n v="11.452999999999999"/>
    <n v="15.005000000000001"/>
    <n v="20.004000000000001"/>
    <n v="193.93199999999999"/>
    <n v="90"/>
    <n v="502.96300000000002"/>
    <n v="3972.9780000000001"/>
    <n v="5021.7089999999998"/>
    <n v="5.0510000000000002"/>
    <n v="91.942999999999998"/>
    <n v="30.006"/>
    <x v="1"/>
    <x v="172"/>
    <x v="0"/>
    <x v="1"/>
    <n v="405"/>
    <n v="504.60700000000003"/>
    <n v="108.511"/>
    <x v="1"/>
    <s v="Etching"/>
    <n v="333"/>
    <n v="1598"/>
    <n v="3653"/>
    <n v="5716"/>
    <n v="71.418000000000006"/>
    <n v="51.228999999999999"/>
    <n v="1.0469999999999999"/>
    <x v="1"/>
    <s v="Implantation"/>
    <n v="1.240516E+16"/>
    <n v="1.657689E+17"/>
    <n v="9.269538E+16"/>
    <n v="2.9903E+17"/>
    <n v="5.999998E+17"/>
    <n v="31246.690999999999"/>
    <n v="0.01"/>
    <n v="104.056"/>
    <n v="891"/>
    <n v="153"/>
    <n v="92"/>
    <x v="6"/>
    <s v="none"/>
    <n v="95.399999999999991"/>
    <x v="24"/>
    <x v="8"/>
    <x v="6"/>
    <x v="1"/>
    <x v="1"/>
  </r>
  <r>
    <n v="175"/>
    <x v="174"/>
    <x v="6"/>
    <x v="6"/>
    <x v="12"/>
    <x v="2"/>
    <x v="0"/>
    <x v="1"/>
    <n v="1085.791792"/>
    <x v="1"/>
    <n v="35.01"/>
    <n v="0.20799999999999999"/>
    <n v="94"/>
    <n v="695.37400000000002"/>
    <x v="2"/>
    <s v="Photo"/>
    <n v="0.73163999999999996"/>
    <n v="15.962999999999999"/>
    <n v="14.951000000000001"/>
    <n v="20.004000000000001"/>
    <n v="198.88900000000001"/>
    <n v="89.998999999999995"/>
    <n v="501.202"/>
    <n v="3990.5419999999999"/>
    <n v="4893.2839999999997"/>
    <n v="4.9509999999999996"/>
    <n v="92.600999999999999"/>
    <n v="29.989000000000001"/>
    <x v="2"/>
    <x v="173"/>
    <x v="0"/>
    <x v="1"/>
    <n v="436"/>
    <n v="481.76799999999997"/>
    <n v="106.239"/>
    <x v="2"/>
    <s v="Etching"/>
    <n v="409"/>
    <n v="1421"/>
    <n v="3663"/>
    <n v="5726"/>
    <n v="70.725999999999999"/>
    <n v="51.76"/>
    <n v="1.008"/>
    <x v="2"/>
    <s v="Implantation"/>
    <n v="2.331967E+16"/>
    <n v="1.266078E+17"/>
    <n v="6.360348E+17"/>
    <n v="3.004637E+17"/>
    <n v="5.99999E+17"/>
    <n v="31441.725999999999"/>
    <n v="0.01"/>
    <n v="101.041"/>
    <n v="914"/>
    <n v="152"/>
    <n v="56"/>
    <x v="6"/>
    <s v="none"/>
    <n v="97.2"/>
    <x v="25"/>
    <x v="8"/>
    <x v="7"/>
    <x v="2"/>
    <x v="2"/>
  </r>
  <r>
    <n v="176"/>
    <x v="175"/>
    <x v="6"/>
    <x v="6"/>
    <x v="13"/>
    <x v="0"/>
    <x v="0"/>
    <x v="1"/>
    <n v="1011.3545508"/>
    <x v="1"/>
    <n v="33.770000000000003"/>
    <n v="0.20899999999999999"/>
    <n v="145"/>
    <n v="737.40200000000004"/>
    <x v="0"/>
    <s v="Photo"/>
    <n v="1.4186799999999999"/>
    <n v="14.516999999999999"/>
    <n v="14.949"/>
    <n v="20.004000000000001"/>
    <n v="194.99700000000001"/>
    <n v="90.003"/>
    <n v="498.96100000000001"/>
    <n v="4011.3560000000002"/>
    <n v="5027.3320000000003"/>
    <n v="5.1509999999999998"/>
    <n v="92.587000000000003"/>
    <n v="30.004000000000001"/>
    <x v="0"/>
    <x v="174"/>
    <x v="0"/>
    <x v="0"/>
    <n v="436"/>
    <n v="533.32100000000003"/>
    <n v="107.51300000000001"/>
    <x v="2"/>
    <s v="Etching"/>
    <n v="359"/>
    <n v="1339"/>
    <n v="3654"/>
    <n v="5716"/>
    <n v="69.644000000000005"/>
    <n v="51.526000000000003"/>
    <n v="1.026"/>
    <x v="2"/>
    <s v="Implantation"/>
    <n v="1.562227E+16"/>
    <n v="1.375823E+17"/>
    <n v="3.538798E+17"/>
    <n v="3.014429E+17"/>
    <n v="5.999985E+17"/>
    <n v="31784.635999999999"/>
    <n v="0.01"/>
    <n v="98.623000000000005"/>
    <n v="879"/>
    <n v="155"/>
    <n v="112"/>
    <x v="6"/>
    <s v="none"/>
    <n v="94.399999999999991"/>
    <x v="26"/>
    <x v="0"/>
    <x v="0"/>
    <x v="3"/>
    <x v="2"/>
  </r>
  <r>
    <n v="177"/>
    <x v="176"/>
    <x v="6"/>
    <x v="6"/>
    <x v="14"/>
    <x v="0"/>
    <x v="0"/>
    <x v="1"/>
    <n v="1110.5138989"/>
    <x v="0"/>
    <n v="34.06"/>
    <n v="0.21299999999999999"/>
    <n v="147"/>
    <n v="689.20600000000002"/>
    <x v="0"/>
    <s v="Photo"/>
    <n v="2.3406199999999999"/>
    <n v="15.651"/>
    <n v="15.103999999999999"/>
    <n v="19.994"/>
    <n v="198.542"/>
    <n v="90"/>
    <n v="496.09800000000001"/>
    <n v="3985.6680000000001"/>
    <n v="4931.3490000000002"/>
    <n v="4.99"/>
    <n v="91.313000000000002"/>
    <n v="29.992999999999999"/>
    <x v="2"/>
    <x v="175"/>
    <x v="0"/>
    <x v="2"/>
    <n v="365"/>
    <n v="513.85699999999997"/>
    <n v="106.96"/>
    <x v="0"/>
    <s v="Etching"/>
    <n v="171"/>
    <n v="1312"/>
    <n v="3660"/>
    <n v="5721"/>
    <n v="69.784000000000006"/>
    <n v="50.414999999999999"/>
    <n v="1.0429999999999999"/>
    <x v="0"/>
    <s v="Implantation"/>
    <n v="1.554764E+16"/>
    <n v="6.929169E+16"/>
    <n v="5.596123E+17"/>
    <n v="2.996519E+17"/>
    <n v="6.000001E+17"/>
    <n v="32590.330999999998"/>
    <n v="0.01"/>
    <n v="100.715"/>
    <n v="887"/>
    <n v="154"/>
    <n v="92"/>
    <x v="6"/>
    <s v="none"/>
    <n v="95.399999999999991"/>
    <x v="27"/>
    <x v="0"/>
    <x v="2"/>
    <x v="4"/>
    <x v="0"/>
  </r>
  <r>
    <n v="178"/>
    <x v="177"/>
    <x v="6"/>
    <x v="6"/>
    <x v="15"/>
    <x v="0"/>
    <x v="0"/>
    <x v="0"/>
    <n v="1165.3583589"/>
    <x v="0"/>
    <n v="41.5"/>
    <n v="0.21199999999999999"/>
    <n v="173"/>
    <n v="708.822"/>
    <x v="1"/>
    <s v="Photo"/>
    <n v="2.1156199999999998"/>
    <n v="16.096"/>
    <n v="15.045999999999999"/>
    <n v="19.989999999999998"/>
    <n v="205.73400000000001"/>
    <n v="90"/>
    <n v="502.714"/>
    <n v="4022.502"/>
    <n v="4957.1120000000001"/>
    <n v="4.9560000000000004"/>
    <n v="93.97"/>
    <n v="30.004999999999999"/>
    <x v="0"/>
    <x v="176"/>
    <x v="0"/>
    <x v="0"/>
    <n v="365"/>
    <n v="490.11900000000003"/>
    <n v="107.934"/>
    <x v="0"/>
    <s v="Etching"/>
    <n v="265"/>
    <n v="1428"/>
    <n v="3642"/>
    <n v="5692"/>
    <n v="70.47"/>
    <n v="51.061999999999998"/>
    <n v="1.0369999999999999"/>
    <x v="0"/>
    <s v="Implantation"/>
    <n v="1.075252E+16"/>
    <n v="2.16119E+16"/>
    <n v="7.036007E+16"/>
    <n v="2.997973E+17"/>
    <n v="5.999983E+17"/>
    <n v="30585.399000000001"/>
    <n v="0.01"/>
    <n v="102.69199999999999"/>
    <n v="915"/>
    <n v="155"/>
    <n v="72"/>
    <x v="6"/>
    <s v="none"/>
    <n v="96.399999999999991"/>
    <x v="28"/>
    <x v="1"/>
    <x v="3"/>
    <x v="0"/>
    <x v="0"/>
  </r>
  <r>
    <n v="179"/>
    <x v="178"/>
    <x v="6"/>
    <x v="6"/>
    <x v="16"/>
    <x v="0"/>
    <x v="0"/>
    <x v="1"/>
    <n v="1152.7838303999999"/>
    <x v="1"/>
    <n v="44.51"/>
    <n v="0.185"/>
    <n v="203"/>
    <n v="713.83399999999995"/>
    <x v="1"/>
    <s v="Photo"/>
    <n v="1.9832099999999999"/>
    <n v="18.135000000000002"/>
    <n v="15.077999999999999"/>
    <n v="20.001999999999999"/>
    <n v="201.17"/>
    <n v="90.001999999999995"/>
    <n v="500.23399999999998"/>
    <n v="4012.915"/>
    <n v="4970.1329999999998"/>
    <n v="5.0599999999999996"/>
    <n v="91.436000000000007"/>
    <n v="30.007999999999999"/>
    <x v="2"/>
    <x v="177"/>
    <x v="0"/>
    <x v="1"/>
    <n v="405"/>
    <n v="512.33699999999999"/>
    <n v="109.64700000000001"/>
    <x v="2"/>
    <s v="Etching"/>
    <n v="366"/>
    <n v="1284"/>
    <n v="3652"/>
    <n v="5724"/>
    <n v="69.713999999999999"/>
    <n v="52.005000000000003"/>
    <n v="1.0409999999999999"/>
    <x v="2"/>
    <s v="Implantation"/>
    <n v="1.17469E+16"/>
    <n v="6.607904E+16"/>
    <n v="3.313936E+17"/>
    <n v="3.008164E+17"/>
    <n v="5.999981E+17"/>
    <n v="31756.474999999999"/>
    <n v="0.01"/>
    <n v="104.72199999999999"/>
    <n v="922"/>
    <n v="151"/>
    <n v="81"/>
    <x v="6"/>
    <s v="none"/>
    <n v="95.95"/>
    <x v="29"/>
    <x v="1"/>
    <x v="5"/>
    <x v="2"/>
    <x v="2"/>
  </r>
  <r>
    <n v="180"/>
    <x v="179"/>
    <x v="6"/>
    <x v="6"/>
    <x v="17"/>
    <x v="0"/>
    <x v="0"/>
    <x v="0"/>
    <n v="954.09074831999999"/>
    <x v="1"/>
    <n v="30.27"/>
    <n v="0.214"/>
    <n v="144"/>
    <n v="720.38400000000001"/>
    <x v="2"/>
    <s v="Photo"/>
    <n v="1.3637699999999999"/>
    <n v="15.542"/>
    <n v="14.997"/>
    <n v="19.997"/>
    <n v="201.08699999999999"/>
    <n v="90.001000000000005"/>
    <n v="495.14800000000002"/>
    <n v="4033.884"/>
    <n v="4991.4059999999999"/>
    <n v="5.0830000000000002"/>
    <n v="91.736999999999995"/>
    <n v="30.009"/>
    <x v="0"/>
    <x v="178"/>
    <x v="0"/>
    <x v="2"/>
    <n v="405"/>
    <n v="507.82600000000002"/>
    <n v="103.407"/>
    <x v="2"/>
    <s v="Etching"/>
    <n v="635"/>
    <n v="1484"/>
    <n v="3642"/>
    <n v="5723"/>
    <n v="71.677999999999997"/>
    <n v="51.296999999999997"/>
    <n v="1.0229999999999999"/>
    <x v="2"/>
    <s v="Implantation"/>
    <n v="1.597686E+16"/>
    <n v="1.349462E+17"/>
    <n v="6.715039E+17"/>
    <n v="2.986347E+17"/>
    <n v="6.000008E+17"/>
    <n v="30418.921999999999"/>
    <n v="0.01"/>
    <n v="103.39100000000001"/>
    <n v="890"/>
    <n v="157"/>
    <n v="200"/>
    <x v="6"/>
    <s v="[['Center']]"/>
    <n v="90"/>
    <x v="30"/>
    <x v="2"/>
    <x v="8"/>
    <x v="3"/>
    <x v="2"/>
  </r>
  <r>
    <n v="181"/>
    <x v="180"/>
    <x v="6"/>
    <x v="6"/>
    <x v="18"/>
    <x v="0"/>
    <x v="0"/>
    <x v="1"/>
    <n v="1032.7200075000001"/>
    <x v="1"/>
    <n v="40.950000000000003"/>
    <n v="0.22800000000000001"/>
    <n v="114"/>
    <n v="704.56200000000001"/>
    <x v="2"/>
    <s v="Photo"/>
    <n v="0.64254"/>
    <n v="14.513999999999999"/>
    <n v="14.943"/>
    <n v="19.994"/>
    <n v="197.947"/>
    <n v="90"/>
    <n v="503.10199999999998"/>
    <n v="4074.752"/>
    <n v="5024.0749999999998"/>
    <n v="5"/>
    <n v="95.215999999999994"/>
    <n v="29.997"/>
    <x v="1"/>
    <x v="179"/>
    <x v="0"/>
    <x v="1"/>
    <n v="405"/>
    <n v="498.21800000000002"/>
    <n v="107.116"/>
    <x v="1"/>
    <s v="Etching"/>
    <n v="417"/>
    <n v="1562"/>
    <n v="3654"/>
    <n v="5723"/>
    <n v="71.108000000000004"/>
    <n v="51.82"/>
    <n v="1.0409999999999999"/>
    <x v="1"/>
    <s v="Implantation"/>
    <n v="1.09992E+16"/>
    <n v="1.68295E+17"/>
    <n v="5.632722E+17"/>
    <n v="3.013165E+17"/>
    <n v="5.999983E+17"/>
    <n v="31410.458999999999"/>
    <n v="0.01"/>
    <n v="104.351"/>
    <n v="905"/>
    <n v="154"/>
    <n v="136"/>
    <x v="6"/>
    <s v="none"/>
    <n v="93.199999999999989"/>
    <x v="6"/>
    <x v="2"/>
    <x v="6"/>
    <x v="1"/>
    <x v="1"/>
  </r>
  <r>
    <n v="182"/>
    <x v="181"/>
    <x v="6"/>
    <x v="6"/>
    <x v="19"/>
    <x v="0"/>
    <x v="0"/>
    <x v="0"/>
    <n v="1178.6574637000001"/>
    <x v="1"/>
    <n v="30.51"/>
    <n v="0.19900000000000001"/>
    <n v="24"/>
    <n v="721.14700000000005"/>
    <x v="2"/>
    <s v="Photo"/>
    <n v="1.0628299999999999"/>
    <n v="15.145"/>
    <n v="15.055"/>
    <n v="20.006"/>
    <n v="197.32"/>
    <n v="90"/>
    <n v="499.87700000000001"/>
    <n v="3975.9940000000001"/>
    <n v="4944.2169999999996"/>
    <n v="4.9279999999999999"/>
    <n v="90.468999999999994"/>
    <n v="30.004000000000001"/>
    <x v="2"/>
    <x v="180"/>
    <x v="0"/>
    <x v="0"/>
    <n v="405"/>
    <n v="486.92500000000001"/>
    <n v="108.22799999999999"/>
    <x v="0"/>
    <s v="Etching"/>
    <n v="357"/>
    <n v="1482"/>
    <n v="3677"/>
    <n v="5740"/>
    <n v="69.37"/>
    <n v="51.095999999999997"/>
    <n v="1.022"/>
    <x v="0"/>
    <s v="Implantation"/>
    <n v="9305911000000000"/>
    <n v="7.489806E+16"/>
    <n v="3.278405E+17"/>
    <n v="3.008853E+17"/>
    <n v="6.000015E+17"/>
    <n v="32178.83"/>
    <n v="0.01"/>
    <n v="102.592"/>
    <n v="909"/>
    <n v="157"/>
    <n v="123"/>
    <x v="6"/>
    <s v="none"/>
    <n v="93.85"/>
    <x v="31"/>
    <x v="2"/>
    <x v="7"/>
    <x v="4"/>
    <x v="0"/>
  </r>
  <r>
    <n v="183"/>
    <x v="182"/>
    <x v="6"/>
    <x v="6"/>
    <x v="20"/>
    <x v="1"/>
    <x v="0"/>
    <x v="0"/>
    <n v="1102.4274330000001"/>
    <x v="0"/>
    <n v="31.07"/>
    <n v="0.20799999999999999"/>
    <n v="187"/>
    <n v="704.53499999999997"/>
    <x v="0"/>
    <s v="Photo"/>
    <n v="1.7650399999999999"/>
    <n v="9.4969999999999999"/>
    <n v="15.074999999999999"/>
    <n v="20.001999999999999"/>
    <n v="204.119"/>
    <n v="90"/>
    <n v="499.05"/>
    <n v="4040.8809999999999"/>
    <n v="4900.1490000000003"/>
    <n v="5.01"/>
    <n v="92.9"/>
    <n v="29.998999999999999"/>
    <x v="0"/>
    <x v="181"/>
    <x v="0"/>
    <x v="2"/>
    <n v="405"/>
    <n v="478.86700000000002"/>
    <n v="108.068"/>
    <x v="0"/>
    <s v="Etching"/>
    <n v="315"/>
    <n v="1520"/>
    <n v="3644"/>
    <n v="5699"/>
    <n v="70.938999999999993"/>
    <n v="51.356999999999999"/>
    <n v="1.0329999999999999"/>
    <x v="0"/>
    <s v="Implantation"/>
    <n v="1.676121E+16"/>
    <n v="7.882188E+16"/>
    <n v="6.855003E+17"/>
    <n v="3.008471E+17"/>
    <n v="6.00001E+17"/>
    <n v="33085.182999999997"/>
    <n v="0.01"/>
    <n v="101.15300000000001"/>
    <n v="858"/>
    <n v="153"/>
    <n v="112"/>
    <x v="6"/>
    <s v="none"/>
    <n v="94.399999999999991"/>
    <x v="32"/>
    <x v="3"/>
    <x v="0"/>
    <x v="0"/>
    <x v="0"/>
  </r>
  <r>
    <n v="184"/>
    <x v="183"/>
    <x v="6"/>
    <x v="6"/>
    <x v="21"/>
    <x v="1"/>
    <x v="0"/>
    <x v="0"/>
    <n v="993.51214508999999"/>
    <x v="0"/>
    <n v="36.9"/>
    <n v="0.20200000000000001"/>
    <n v="80"/>
    <n v="715.65899999999999"/>
    <x v="0"/>
    <s v="Photo"/>
    <n v="1.11564"/>
    <n v="14.013999999999999"/>
    <n v="14.949"/>
    <n v="19.995000000000001"/>
    <n v="201.16900000000001"/>
    <n v="89.998999999999995"/>
    <n v="503.53500000000003"/>
    <n v="3957.1"/>
    <n v="5065.3109999999997"/>
    <n v="5.0359999999999996"/>
    <n v="90.334999999999994"/>
    <n v="29.995000000000001"/>
    <x v="1"/>
    <x v="182"/>
    <x v="0"/>
    <x v="1"/>
    <n v="436"/>
    <n v="524.89599999999996"/>
    <n v="108.843"/>
    <x v="1"/>
    <s v="Etching"/>
    <n v="369"/>
    <n v="1284"/>
    <n v="3690"/>
    <n v="5729"/>
    <n v="72.38"/>
    <n v="50.795000000000002"/>
    <n v="1.0369999999999999"/>
    <x v="1"/>
    <s v="Implantation"/>
    <n v="1.447273E+16"/>
    <n v="1.322467E+17"/>
    <n v="1.097539E+17"/>
    <n v="3.031102E+17"/>
    <n v="5.999988E+17"/>
    <n v="30972.523000000001"/>
    <n v="0.01"/>
    <n v="104.541"/>
    <n v="904"/>
    <n v="155"/>
    <n v="101"/>
    <x v="6"/>
    <s v="none"/>
    <n v="94.95"/>
    <x v="9"/>
    <x v="3"/>
    <x v="1"/>
    <x v="1"/>
    <x v="1"/>
  </r>
  <r>
    <n v="185"/>
    <x v="184"/>
    <x v="6"/>
    <x v="6"/>
    <x v="22"/>
    <x v="1"/>
    <x v="0"/>
    <x v="0"/>
    <n v="1048.4568703"/>
    <x v="1"/>
    <n v="35.450000000000003"/>
    <n v="0.19600000000000001"/>
    <n v="32"/>
    <n v="711.14599999999996"/>
    <x v="0"/>
    <s v="Photo"/>
    <n v="1.1107800000000001"/>
    <n v="15.099"/>
    <n v="15.026"/>
    <n v="20.003"/>
    <n v="199.12299999999999"/>
    <n v="90.001000000000005"/>
    <n v="497.26400000000001"/>
    <n v="4070.6210000000001"/>
    <n v="4894.6959999999999"/>
    <n v="5.0460000000000003"/>
    <n v="91.524000000000001"/>
    <n v="30.01"/>
    <x v="2"/>
    <x v="183"/>
    <x v="0"/>
    <x v="1"/>
    <n v="365"/>
    <n v="504.80599999999998"/>
    <n v="108.15600000000001"/>
    <x v="2"/>
    <s v="Etching"/>
    <n v="496"/>
    <n v="1511"/>
    <n v="3641"/>
    <n v="5737"/>
    <n v="69.225999999999999"/>
    <n v="50.722000000000001"/>
    <n v="1.0269999999999999"/>
    <x v="2"/>
    <s v="Implantation"/>
    <n v="9393505000000000"/>
    <n v="1.770586E+17"/>
    <n v="6.660914E+17"/>
    <n v="3.008341E+17"/>
    <n v="5.999998E+17"/>
    <n v="31807.558000000001"/>
    <n v="0.01"/>
    <n v="102.336"/>
    <n v="932"/>
    <n v="155"/>
    <n v="78"/>
    <x v="6"/>
    <s v="none"/>
    <n v="96.1"/>
    <x v="33"/>
    <x v="3"/>
    <x v="2"/>
    <x v="2"/>
    <x v="2"/>
  </r>
  <r>
    <n v="186"/>
    <x v="185"/>
    <x v="6"/>
    <x v="6"/>
    <x v="23"/>
    <x v="1"/>
    <x v="0"/>
    <x v="0"/>
    <n v="1013.5237454000001"/>
    <x v="1"/>
    <n v="38.340000000000003"/>
    <n v="0.217"/>
    <n v="148"/>
    <n v="715.37099999999998"/>
    <x v="1"/>
    <s v="Photo"/>
    <n v="1.4254899999999999"/>
    <n v="18.091000000000001"/>
    <n v="14.983000000000001"/>
    <n v="20.003"/>
    <n v="204.107"/>
    <n v="90.001000000000005"/>
    <n v="500.541"/>
    <n v="4152.6769999999997"/>
    <n v="5084.34"/>
    <n v="4.8810000000000002"/>
    <n v="93.522999999999996"/>
    <n v="30.003"/>
    <x v="0"/>
    <x v="184"/>
    <x v="0"/>
    <x v="1"/>
    <n v="436"/>
    <n v="548.78"/>
    <n v="107.64400000000001"/>
    <x v="2"/>
    <s v="Etching"/>
    <n v="348"/>
    <n v="1429"/>
    <n v="3639"/>
    <n v="5710"/>
    <n v="69.730999999999995"/>
    <n v="50.691000000000003"/>
    <n v="1.048"/>
    <x v="2"/>
    <s v="Implantation"/>
    <n v="5627771000000000"/>
    <n v="1.2767E+17"/>
    <n v="9.867647E+17"/>
    <n v="3.00361E+17"/>
    <n v="5.999999E+17"/>
    <n v="30912.449000000001"/>
    <n v="0.01"/>
    <n v="103.123"/>
    <n v="928"/>
    <n v="156"/>
    <n v="71"/>
    <x v="6"/>
    <s v="none"/>
    <n v="96.45"/>
    <x v="34"/>
    <x v="4"/>
    <x v="3"/>
    <x v="3"/>
    <x v="2"/>
  </r>
  <r>
    <n v="187"/>
    <x v="186"/>
    <x v="6"/>
    <x v="6"/>
    <x v="24"/>
    <x v="1"/>
    <x v="0"/>
    <x v="0"/>
    <n v="1169.9306805000001"/>
    <x v="0"/>
    <n v="28.53"/>
    <n v="0.20200000000000001"/>
    <n v="173"/>
    <n v="718.43499999999995"/>
    <x v="1"/>
    <s v="Photo"/>
    <n v="1.3313200000000001"/>
    <n v="15.6"/>
    <n v="14.917999999999999"/>
    <n v="19.998999999999999"/>
    <n v="200.38900000000001"/>
    <n v="90"/>
    <n v="498.19299999999998"/>
    <n v="4022.8180000000002"/>
    <n v="5047.6239999999998"/>
    <n v="4.9870000000000001"/>
    <n v="92.635000000000005"/>
    <n v="29.998000000000001"/>
    <x v="1"/>
    <x v="185"/>
    <x v="0"/>
    <x v="0"/>
    <n v="365"/>
    <n v="512.505"/>
    <n v="107.739"/>
    <x v="1"/>
    <s v="Etching"/>
    <n v="182"/>
    <n v="1516"/>
    <n v="3672"/>
    <n v="5698"/>
    <n v="70.799000000000007"/>
    <n v="50.981999999999999"/>
    <n v="1.004"/>
    <x v="1"/>
    <s v="Implantation"/>
    <n v="1.472642E+16"/>
    <n v="1.688864E+17"/>
    <n v="7.683746E+17"/>
    <n v="3.028871E+17"/>
    <n v="5.999976E+17"/>
    <n v="32605.348000000002"/>
    <n v="0.01"/>
    <n v="104.08"/>
    <n v="891"/>
    <n v="152"/>
    <n v="66"/>
    <x v="6"/>
    <s v="none"/>
    <n v="96.7"/>
    <x v="12"/>
    <x v="4"/>
    <x v="4"/>
    <x v="1"/>
    <x v="1"/>
  </r>
  <r>
    <n v="188"/>
    <x v="187"/>
    <x v="6"/>
    <x v="6"/>
    <x v="25"/>
    <x v="1"/>
    <x v="0"/>
    <x v="0"/>
    <n v="1071.0033373000001"/>
    <x v="0"/>
    <n v="43.12"/>
    <n v="0.19500000000000001"/>
    <n v="116"/>
    <n v="711.971"/>
    <x v="1"/>
    <s v="Photo"/>
    <n v="1.7639199999999999"/>
    <n v="14.93"/>
    <n v="14.98"/>
    <n v="20"/>
    <n v="200.739"/>
    <n v="90"/>
    <n v="503.64499999999998"/>
    <n v="4003.558"/>
    <n v="5053.991"/>
    <n v="5.1150000000000002"/>
    <n v="91.418000000000006"/>
    <n v="30.001999999999999"/>
    <x v="2"/>
    <x v="186"/>
    <x v="0"/>
    <x v="1"/>
    <n v="405"/>
    <n v="539.55399999999997"/>
    <n v="106.86799999999999"/>
    <x v="0"/>
    <s v="Etching"/>
    <n v="596"/>
    <n v="1449"/>
    <n v="3660"/>
    <n v="5743"/>
    <n v="71.364000000000004"/>
    <n v="50.746000000000002"/>
    <n v="1.0389999999999999"/>
    <x v="0"/>
    <s v="Implantation"/>
    <n v="8723082000000000"/>
    <n v="3.869964E+16"/>
    <n v="7.662455E+17"/>
    <n v="2.983475E+17"/>
    <n v="6.000023E+17"/>
    <n v="31458.025000000001"/>
    <n v="0.01"/>
    <n v="102.97"/>
    <n v="904"/>
    <n v="156"/>
    <n v="163"/>
    <x v="6"/>
    <s v="none"/>
    <n v="91.85"/>
    <x v="35"/>
    <x v="4"/>
    <x v="5"/>
    <x v="4"/>
    <x v="0"/>
  </r>
  <r>
    <n v="189"/>
    <x v="188"/>
    <x v="6"/>
    <x v="6"/>
    <x v="26"/>
    <x v="1"/>
    <x v="0"/>
    <x v="1"/>
    <n v="1102.8101268"/>
    <x v="1"/>
    <n v="38.08"/>
    <n v="0.21199999999999999"/>
    <n v="122"/>
    <n v="706.13400000000001"/>
    <x v="2"/>
    <s v="Photo"/>
    <n v="0.86589000000000005"/>
    <n v="19.501000000000001"/>
    <n v="15.08"/>
    <n v="19.997"/>
    <n v="201.554"/>
    <n v="90"/>
    <n v="502.11099999999999"/>
    <n v="3963.4569999999999"/>
    <n v="5128.5540000000001"/>
    <n v="5.024"/>
    <n v="92.661000000000001"/>
    <n v="29.995999999999999"/>
    <x v="0"/>
    <x v="187"/>
    <x v="0"/>
    <x v="1"/>
    <n v="436"/>
    <n v="494.19900000000001"/>
    <n v="109.12"/>
    <x v="0"/>
    <s v="Etching"/>
    <n v="491"/>
    <n v="1598"/>
    <n v="3693"/>
    <n v="5740"/>
    <n v="69.198999999999998"/>
    <n v="51.267000000000003"/>
    <n v="1.038"/>
    <x v="0"/>
    <s v="Implantation"/>
    <n v="1.321898E+16"/>
    <n v="5.756609E+16"/>
    <n v="5.472398E+17"/>
    <n v="2.991873E+17"/>
    <n v="5.999987E+17"/>
    <n v="32346.438999999998"/>
    <n v="0.01"/>
    <n v="100.22"/>
    <n v="913"/>
    <n v="151"/>
    <n v="187"/>
    <x v="6"/>
    <s v="none"/>
    <n v="90.649999999999991"/>
    <x v="36"/>
    <x v="5"/>
    <x v="8"/>
    <x v="0"/>
    <x v="0"/>
  </r>
  <r>
    <n v="190"/>
    <x v="189"/>
    <x v="7"/>
    <x v="7"/>
    <x v="0"/>
    <x v="1"/>
    <x v="0"/>
    <x v="0"/>
    <n v="1174.0130299"/>
    <x v="1"/>
    <n v="37.49"/>
    <n v="0.21199999999999999"/>
    <n v="84"/>
    <n v="721.30399999999997"/>
    <x v="2"/>
    <s v="Photo"/>
    <n v="0.58255000000000001"/>
    <n v="13.151"/>
    <n v="14.893000000000001"/>
    <n v="20.001000000000001"/>
    <n v="199.61699999999999"/>
    <n v="90"/>
    <n v="497.666"/>
    <n v="4019.2310000000002"/>
    <n v="5089.8779999999997"/>
    <n v="5.0179999999999998"/>
    <n v="96.209000000000003"/>
    <n v="30.006"/>
    <x v="1"/>
    <x v="188"/>
    <x v="0"/>
    <x v="2"/>
    <n v="436"/>
    <n v="561.78700000000003"/>
    <n v="107.76300000000001"/>
    <x v="1"/>
    <s v="Etching"/>
    <n v="362"/>
    <n v="1531"/>
    <n v="3690"/>
    <n v="5718"/>
    <n v="70.938000000000002"/>
    <n v="51.7"/>
    <n v="1.032"/>
    <x v="1"/>
    <s v="Implantation"/>
    <n v="1.444351E+16"/>
    <n v="1.205232E+17"/>
    <n v="5.280757E+17"/>
    <n v="3.027919E+17"/>
    <n v="5.999984E+17"/>
    <n v="33280.627"/>
    <n v="0.01"/>
    <n v="100.79600000000001"/>
    <n v="904"/>
    <n v="152"/>
    <n v="110"/>
    <x v="7"/>
    <s v="none"/>
    <n v="94.5"/>
    <x v="15"/>
    <x v="5"/>
    <x v="6"/>
    <x v="1"/>
    <x v="1"/>
  </r>
  <r>
    <n v="191"/>
    <x v="190"/>
    <x v="7"/>
    <x v="7"/>
    <x v="1"/>
    <x v="1"/>
    <x v="0"/>
    <x v="0"/>
    <n v="1165.6177734"/>
    <x v="1"/>
    <n v="22.88"/>
    <n v="0.19900000000000001"/>
    <n v="67"/>
    <n v="704.56799999999998"/>
    <x v="2"/>
    <s v="Photo"/>
    <n v="1.3714200000000001"/>
    <n v="15.084"/>
    <n v="15.103999999999999"/>
    <n v="20"/>
    <n v="199.51499999999999"/>
    <n v="90"/>
    <n v="503.30399999999997"/>
    <n v="4083.328"/>
    <n v="5069.5969999999998"/>
    <n v="4.944"/>
    <n v="94.820999999999998"/>
    <n v="29.998999999999999"/>
    <x v="2"/>
    <x v="189"/>
    <x v="0"/>
    <x v="1"/>
    <n v="436"/>
    <n v="517.43299999999999"/>
    <n v="109.42"/>
    <x v="2"/>
    <s v="Etching"/>
    <n v="363"/>
    <n v="1373"/>
    <n v="3644"/>
    <n v="5726"/>
    <n v="70.42"/>
    <n v="51.753"/>
    <n v="1.0069999999999999"/>
    <x v="2"/>
    <s v="Implantation"/>
    <n v="1.550799E+16"/>
    <n v="1.401972E+17"/>
    <n v="5.781039E+17"/>
    <n v="3.000688E+17"/>
    <n v="5.999996E+17"/>
    <n v="31912.806"/>
    <n v="0.01"/>
    <n v="102.33199999999999"/>
    <n v="895"/>
    <n v="156"/>
    <n v="93"/>
    <x v="7"/>
    <s v="none"/>
    <n v="95.35"/>
    <x v="37"/>
    <x v="5"/>
    <x v="7"/>
    <x v="2"/>
    <x v="2"/>
  </r>
  <r>
    <n v="192"/>
    <x v="191"/>
    <x v="7"/>
    <x v="7"/>
    <x v="2"/>
    <x v="2"/>
    <x v="0"/>
    <x v="1"/>
    <n v="1014.7956354"/>
    <x v="0"/>
    <n v="27.37"/>
    <n v="0.20200000000000001"/>
    <n v="146"/>
    <n v="697.73900000000003"/>
    <x v="0"/>
    <s v="Photo"/>
    <n v="1.1094599999999999"/>
    <n v="17.282"/>
    <n v="15.048"/>
    <n v="19.998999999999999"/>
    <n v="200.179"/>
    <n v="90"/>
    <n v="498.791"/>
    <n v="4037.2629999999999"/>
    <n v="5027.68"/>
    <n v="5.0199999999999996"/>
    <n v="91.703999999999994"/>
    <n v="30.009"/>
    <x v="0"/>
    <x v="190"/>
    <x v="0"/>
    <x v="1"/>
    <n v="436"/>
    <n v="501.93"/>
    <n v="106.093"/>
    <x v="2"/>
    <s v="Etching"/>
    <n v="430"/>
    <n v="1429"/>
    <n v="3642"/>
    <n v="5713"/>
    <n v="71.804000000000002"/>
    <n v="51.213999999999999"/>
    <n v="1.042"/>
    <x v="2"/>
    <s v="Implantation"/>
    <n v="8080770000000000"/>
    <n v="1.890322E+17"/>
    <n v="4.873432E+17"/>
    <n v="2.985538E+17"/>
    <n v="5.999996E+17"/>
    <n v="32777.771000000001"/>
    <n v="0.01"/>
    <n v="102.857"/>
    <n v="879"/>
    <n v="150"/>
    <n v="106"/>
    <x v="7"/>
    <s v="none"/>
    <n v="94.699999999999989"/>
    <x v="38"/>
    <x v="6"/>
    <x v="0"/>
    <x v="3"/>
    <x v="2"/>
  </r>
  <r>
    <n v="193"/>
    <x v="192"/>
    <x v="7"/>
    <x v="7"/>
    <x v="3"/>
    <x v="2"/>
    <x v="0"/>
    <x v="0"/>
    <n v="1169.6940113000001"/>
    <x v="1"/>
    <n v="33.159999999999997"/>
    <n v="0.20699999999999999"/>
    <n v="28"/>
    <n v="706.32500000000005"/>
    <x v="0"/>
    <s v="Photo"/>
    <n v="1.26057"/>
    <n v="14.696999999999999"/>
    <n v="15.015000000000001"/>
    <n v="19.997"/>
    <n v="200.90600000000001"/>
    <n v="89.998000000000005"/>
    <n v="497.52300000000002"/>
    <n v="3927.5059999999999"/>
    <n v="5002.9920000000002"/>
    <n v="4.9189999999999996"/>
    <n v="91.435000000000002"/>
    <n v="30.001000000000001"/>
    <x v="1"/>
    <x v="191"/>
    <x v="0"/>
    <x v="0"/>
    <n v="365"/>
    <n v="496.14"/>
    <n v="107.139"/>
    <x v="1"/>
    <s v="Etching"/>
    <n v="208"/>
    <n v="1474"/>
    <n v="3667"/>
    <n v="5717"/>
    <n v="72.665000000000006"/>
    <n v="51.975999999999999"/>
    <n v="1.0029999999999999"/>
    <x v="1"/>
    <s v="Implantation"/>
    <n v="1.528715E+16"/>
    <n v="7.155311E+16"/>
    <n v="1.238149E+18"/>
    <n v="3.016638E+17"/>
    <n v="5.99999E+17"/>
    <n v="31290.562000000002"/>
    <n v="0.01"/>
    <n v="106.97"/>
    <n v="870"/>
    <n v="157"/>
    <n v="106"/>
    <x v="7"/>
    <s v="none"/>
    <n v="94.699999999999989"/>
    <x v="18"/>
    <x v="6"/>
    <x v="1"/>
    <x v="1"/>
    <x v="1"/>
  </r>
  <r>
    <n v="194"/>
    <x v="193"/>
    <x v="7"/>
    <x v="7"/>
    <x v="4"/>
    <x v="2"/>
    <x v="0"/>
    <x v="0"/>
    <n v="1124.7437674"/>
    <x v="1"/>
    <n v="29"/>
    <n v="0.216"/>
    <n v="123"/>
    <n v="693.27"/>
    <x v="0"/>
    <s v="Photo"/>
    <n v="1.1906000000000001"/>
    <n v="16.184999999999999"/>
    <n v="15.003"/>
    <n v="19.995999999999999"/>
    <n v="197.23599999999999"/>
    <n v="90"/>
    <n v="498.68299999999999"/>
    <n v="4054.51"/>
    <n v="5040.1109999999999"/>
    <n v="5.0940000000000003"/>
    <n v="94.209000000000003"/>
    <n v="30.006"/>
    <x v="2"/>
    <x v="192"/>
    <x v="0"/>
    <x v="0"/>
    <n v="365"/>
    <n v="502.91899999999998"/>
    <n v="107.97499999999999"/>
    <x v="0"/>
    <s v="Etching"/>
    <n v="213"/>
    <n v="1549"/>
    <n v="3662"/>
    <n v="5712"/>
    <n v="72.486999999999995"/>
    <n v="50.941000000000003"/>
    <n v="1.02"/>
    <x v="0"/>
    <s v="Implantation"/>
    <n v="1.132983E+16"/>
    <n v="4.059623E+16"/>
    <n v="8.226191E+17"/>
    <n v="3.013116E+17"/>
    <n v="5.999979E+17"/>
    <n v="31298.499"/>
    <n v="0.01"/>
    <n v="101.301"/>
    <n v="894"/>
    <n v="157"/>
    <n v="53"/>
    <x v="7"/>
    <s v="none"/>
    <n v="97.350000000000009"/>
    <x v="39"/>
    <x v="6"/>
    <x v="2"/>
    <x v="4"/>
    <x v="0"/>
  </r>
  <r>
    <n v="195"/>
    <x v="194"/>
    <x v="7"/>
    <x v="7"/>
    <x v="5"/>
    <x v="2"/>
    <x v="0"/>
    <x v="1"/>
    <n v="1019.0091796"/>
    <x v="0"/>
    <n v="31.53"/>
    <n v="0.222"/>
    <n v="90"/>
    <n v="697.07399999999996"/>
    <x v="1"/>
    <s v="Photo"/>
    <n v="0.94025999999999998"/>
    <n v="18.824000000000002"/>
    <n v="15.07"/>
    <n v="19.997"/>
    <n v="200.869"/>
    <n v="90.001000000000005"/>
    <n v="504.03800000000001"/>
    <n v="3989.3240000000001"/>
    <n v="4958.3429999999998"/>
    <n v="4.8869999999999996"/>
    <n v="92.444000000000003"/>
    <n v="30.001000000000001"/>
    <x v="0"/>
    <x v="193"/>
    <x v="0"/>
    <x v="0"/>
    <n v="405"/>
    <n v="515.12599999999998"/>
    <n v="108.196"/>
    <x v="0"/>
    <s v="Etching"/>
    <n v="447"/>
    <n v="1510"/>
    <n v="3656"/>
    <n v="5714"/>
    <n v="70.597999999999999"/>
    <n v="51.878"/>
    <n v="1.02"/>
    <x v="0"/>
    <s v="Implantation"/>
    <n v="1.239625E+16"/>
    <n v="5.157242E+16"/>
    <n v="5.179337E+17"/>
    <n v="3.012657E+17"/>
    <n v="5.999994E+17"/>
    <n v="30209.569"/>
    <n v="0.01"/>
    <n v="102.224"/>
    <n v="923"/>
    <n v="157"/>
    <n v="111"/>
    <x v="7"/>
    <s v="none"/>
    <n v="94.45"/>
    <x v="40"/>
    <x v="7"/>
    <x v="3"/>
    <x v="0"/>
    <x v="0"/>
  </r>
  <r>
    <n v="196"/>
    <x v="195"/>
    <x v="7"/>
    <x v="7"/>
    <x v="6"/>
    <x v="2"/>
    <x v="0"/>
    <x v="1"/>
    <n v="1173.6725945999999"/>
    <x v="1"/>
    <n v="34.340000000000003"/>
    <n v="0.20799999999999999"/>
    <n v="64"/>
    <n v="697.41300000000001"/>
    <x v="1"/>
    <s v="Photo"/>
    <n v="1.3233600000000001"/>
    <n v="13.058"/>
    <n v="15.032"/>
    <n v="19.992000000000001"/>
    <n v="197.797"/>
    <n v="89.998999999999995"/>
    <n v="498.60199999999998"/>
    <n v="4036.7289999999998"/>
    <n v="4997.91"/>
    <n v="5.14"/>
    <n v="90.421000000000006"/>
    <n v="30"/>
    <x v="1"/>
    <x v="194"/>
    <x v="0"/>
    <x v="1"/>
    <n v="405"/>
    <n v="493.98599999999999"/>
    <n v="110.285"/>
    <x v="1"/>
    <s v="Etching"/>
    <n v="457"/>
    <n v="1432"/>
    <n v="3654"/>
    <n v="5693"/>
    <n v="72.771000000000001"/>
    <n v="51.994999999999997"/>
    <n v="1.0589999999999999"/>
    <x v="1"/>
    <s v="Implantation"/>
    <n v="7394288000000000"/>
    <n v="7.222335E+16"/>
    <n v="8.494927E+17"/>
    <n v="2.997346E+17"/>
    <n v="6.000006E+17"/>
    <n v="32162.116999999998"/>
    <n v="0.01"/>
    <n v="102.221"/>
    <n v="898"/>
    <n v="156"/>
    <n v="147"/>
    <x v="7"/>
    <s v="none"/>
    <n v="92.65"/>
    <x v="21"/>
    <x v="7"/>
    <x v="4"/>
    <x v="1"/>
    <x v="1"/>
  </r>
  <r>
    <n v="197"/>
    <x v="196"/>
    <x v="7"/>
    <x v="7"/>
    <x v="7"/>
    <x v="2"/>
    <x v="0"/>
    <x v="0"/>
    <n v="1124.8925254999999"/>
    <x v="0"/>
    <n v="34.65"/>
    <n v="0.19900000000000001"/>
    <n v="100"/>
    <n v="716.27099999999996"/>
    <x v="1"/>
    <s v="Photo"/>
    <n v="0.89927999999999997"/>
    <n v="17.22"/>
    <n v="15.010999999999999"/>
    <n v="19.997"/>
    <n v="198.221"/>
    <n v="89.998999999999995"/>
    <n v="504.97199999999998"/>
    <n v="3911.5079999999998"/>
    <n v="5054.0119999999997"/>
    <n v="5.0970000000000004"/>
    <n v="90.527000000000001"/>
    <n v="29.989000000000001"/>
    <x v="2"/>
    <x v="195"/>
    <x v="0"/>
    <x v="1"/>
    <n v="365"/>
    <n v="516.22"/>
    <n v="108.11199999999999"/>
    <x v="2"/>
    <s v="Etching"/>
    <n v="509"/>
    <n v="1345"/>
    <n v="3636"/>
    <n v="5698"/>
    <n v="70.126999999999995"/>
    <n v="51.006999999999998"/>
    <n v="1.0389999999999999"/>
    <x v="2"/>
    <s v="Implantation"/>
    <n v="1.272695E+16"/>
    <n v="7624277000000000"/>
    <n v="6.698066E+17"/>
    <n v="2.984496E+17"/>
    <n v="5.999988E+17"/>
    <n v="32339.953000000001"/>
    <n v="0.01"/>
    <n v="104.815"/>
    <n v="899"/>
    <n v="155"/>
    <n v="78"/>
    <x v="7"/>
    <s v="none"/>
    <n v="96.1"/>
    <x v="41"/>
    <x v="7"/>
    <x v="5"/>
    <x v="2"/>
    <x v="2"/>
  </r>
  <r>
    <n v="198"/>
    <x v="197"/>
    <x v="7"/>
    <x v="7"/>
    <x v="8"/>
    <x v="2"/>
    <x v="0"/>
    <x v="0"/>
    <n v="1034.3199337000001"/>
    <x v="1"/>
    <n v="38.61"/>
    <n v="0.219"/>
    <n v="109"/>
    <n v="718.70600000000002"/>
    <x v="2"/>
    <s v="Photo"/>
    <n v="1.2894399999999999"/>
    <n v="13.058999999999999"/>
    <n v="15.086"/>
    <n v="20"/>
    <n v="201.702"/>
    <n v="90"/>
    <n v="500.072"/>
    <n v="4000.58"/>
    <n v="5067.165"/>
    <n v="5.0220000000000002"/>
    <n v="91.686000000000007"/>
    <n v="30.004000000000001"/>
    <x v="0"/>
    <x v="196"/>
    <x v="0"/>
    <x v="2"/>
    <n v="436"/>
    <n v="501.72199999999998"/>
    <n v="109.607"/>
    <x v="2"/>
    <s v="Etching"/>
    <n v="462"/>
    <n v="1471"/>
    <n v="3633"/>
    <n v="5707"/>
    <n v="72.066999999999993"/>
    <n v="51.012"/>
    <n v="1.0309999999999999"/>
    <x v="2"/>
    <s v="Implantation"/>
    <n v="8427825000000000"/>
    <n v="6.959656E+16"/>
    <n v="4.736272E+17"/>
    <n v="2.988539E+17"/>
    <n v="5.999992E+17"/>
    <n v="31741.741999999998"/>
    <n v="0.01"/>
    <n v="105.283"/>
    <n v="904"/>
    <n v="157"/>
    <n v="128"/>
    <x v="7"/>
    <s v="none"/>
    <n v="93.6"/>
    <x v="42"/>
    <x v="8"/>
    <x v="8"/>
    <x v="3"/>
    <x v="2"/>
  </r>
  <r>
    <n v="199"/>
    <x v="198"/>
    <x v="7"/>
    <x v="7"/>
    <x v="9"/>
    <x v="2"/>
    <x v="0"/>
    <x v="0"/>
    <n v="1087.3046885000001"/>
    <x v="1"/>
    <n v="30.16"/>
    <n v="0.20899999999999999"/>
    <n v="163"/>
    <n v="710.971"/>
    <x v="2"/>
    <s v="Photo"/>
    <n v="0.97567000000000004"/>
    <n v="18.062000000000001"/>
    <n v="14.968"/>
    <n v="19.998999999999999"/>
    <n v="201.58199999999999"/>
    <n v="90.001000000000005"/>
    <n v="496.137"/>
    <n v="4024.9209999999998"/>
    <n v="5121.4520000000002"/>
    <n v="5.109"/>
    <n v="93.825999999999993"/>
    <n v="30.003"/>
    <x v="1"/>
    <x v="197"/>
    <x v="0"/>
    <x v="0"/>
    <n v="365"/>
    <n v="523.50400000000002"/>
    <n v="104.712"/>
    <x v="1"/>
    <s v="Etching"/>
    <n v="315"/>
    <n v="1381"/>
    <n v="3657"/>
    <n v="5722"/>
    <n v="71.605000000000004"/>
    <n v="50.805999999999997"/>
    <n v="1.0629999999999999"/>
    <x v="1"/>
    <s v="Implantation"/>
    <n v="1.176557E+16"/>
    <n v="3.498215E+16"/>
    <n v="4.34896E+17"/>
    <n v="3.004057E+17"/>
    <n v="6.000008E+17"/>
    <n v="31722.431"/>
    <n v="0.01"/>
    <n v="104.227"/>
    <n v="907"/>
    <n v="155"/>
    <n v="96"/>
    <x v="7"/>
    <s v="none"/>
    <n v="95.199999999999989"/>
    <x v="24"/>
    <x v="8"/>
    <x v="6"/>
    <x v="1"/>
    <x v="1"/>
  </r>
  <r>
    <n v="200"/>
    <x v="199"/>
    <x v="7"/>
    <x v="7"/>
    <x v="10"/>
    <x v="2"/>
    <x v="0"/>
    <x v="1"/>
    <n v="1213.6404404"/>
    <x v="1"/>
    <n v="33.43"/>
    <n v="0.221"/>
    <n v="138"/>
    <n v="708.00099999999998"/>
    <x v="2"/>
    <s v="Photo"/>
    <n v="1.1322700000000001"/>
    <n v="16.617999999999999"/>
    <n v="15.03"/>
    <n v="19.986000000000001"/>
    <n v="203.76900000000001"/>
    <n v="90"/>
    <n v="499.61500000000001"/>
    <n v="4048.8290000000002"/>
    <n v="5065.6000000000004"/>
    <n v="4.984"/>
    <n v="91.11"/>
    <n v="30.004999999999999"/>
    <x v="2"/>
    <x v="198"/>
    <x v="0"/>
    <x v="0"/>
    <n v="436"/>
    <n v="534.41899999999998"/>
    <n v="109.304"/>
    <x v="0"/>
    <s v="Etching"/>
    <n v="343"/>
    <n v="1564"/>
    <n v="3654"/>
    <n v="5704"/>
    <n v="71.254000000000005"/>
    <n v="51.148000000000003"/>
    <n v="1.0369999999999999"/>
    <x v="0"/>
    <s v="Implantation"/>
    <n v="1.774019E+16"/>
    <n v="1.208584E+17"/>
    <n v="5.483021E+17"/>
    <n v="3.013538E+17"/>
    <n v="5.999992E+17"/>
    <n v="32069.305"/>
    <n v="0.01"/>
    <n v="104.593"/>
    <n v="877"/>
    <n v="156"/>
    <n v="107"/>
    <x v="7"/>
    <s v="none"/>
    <n v="94.65"/>
    <x v="43"/>
    <x v="8"/>
    <x v="7"/>
    <x v="4"/>
    <x v="0"/>
  </r>
  <r>
    <n v="201"/>
    <x v="200"/>
    <x v="7"/>
    <x v="7"/>
    <x v="11"/>
    <x v="0"/>
    <x v="0"/>
    <x v="0"/>
    <n v="1066.207388"/>
    <x v="1"/>
    <n v="27.5"/>
    <n v="0.217"/>
    <n v="78"/>
    <n v="683.976"/>
    <x v="0"/>
    <s v="Photo"/>
    <n v="2.2246199999999998"/>
    <n v="15.734"/>
    <n v="15.122"/>
    <n v="20"/>
    <n v="200.542"/>
    <n v="90"/>
    <n v="497.613"/>
    <n v="4139.6409999999996"/>
    <n v="4967.0969999999998"/>
    <n v="5.125"/>
    <n v="91.834000000000003"/>
    <n v="30.003"/>
    <x v="0"/>
    <x v="199"/>
    <x v="0"/>
    <x v="2"/>
    <n v="436"/>
    <n v="540.06700000000001"/>
    <n v="106.494"/>
    <x v="0"/>
    <s v="Etching"/>
    <n v="369"/>
    <n v="1601"/>
    <n v="3646"/>
    <n v="5699"/>
    <n v="71.551000000000002"/>
    <n v="51.23"/>
    <n v="1.02"/>
    <x v="0"/>
    <s v="Implantation"/>
    <n v="1.324488E+16"/>
    <n v="5324830000000000"/>
    <n v="1.044463E+18"/>
    <n v="3.004193E+17"/>
    <n v="5.999997E+17"/>
    <n v="32157.205999999998"/>
    <n v="0.01"/>
    <n v="100.959"/>
    <n v="919"/>
    <n v="149"/>
    <n v="92"/>
    <x v="7"/>
    <s v="none"/>
    <n v="95.399999999999991"/>
    <x v="0"/>
    <x v="0"/>
    <x v="0"/>
    <x v="0"/>
    <x v="0"/>
  </r>
  <r>
    <n v="202"/>
    <x v="201"/>
    <x v="7"/>
    <x v="7"/>
    <x v="12"/>
    <x v="0"/>
    <x v="0"/>
    <x v="0"/>
    <n v="1139.6615652"/>
    <x v="1"/>
    <n v="38.15"/>
    <n v="0.19500000000000001"/>
    <n v="124"/>
    <n v="710.61900000000003"/>
    <x v="0"/>
    <s v="Photo"/>
    <n v="1.52528"/>
    <n v="15.093999999999999"/>
    <n v="14.951000000000001"/>
    <n v="19.995000000000001"/>
    <n v="201.047"/>
    <n v="90"/>
    <n v="502.69499999999999"/>
    <n v="3999.5880000000002"/>
    <n v="5030.5429999999997"/>
    <n v="5.09"/>
    <n v="90.234999999999999"/>
    <n v="29.991"/>
    <x v="1"/>
    <x v="200"/>
    <x v="0"/>
    <x v="2"/>
    <n v="365"/>
    <n v="547.00400000000002"/>
    <n v="107.44199999999999"/>
    <x v="1"/>
    <s v="Etching"/>
    <n v="418"/>
    <n v="1431"/>
    <n v="3662"/>
    <n v="5695"/>
    <n v="70.397000000000006"/>
    <n v="51.179000000000002"/>
    <n v="1.01"/>
    <x v="1"/>
    <s v="Implantation"/>
    <n v="9527881000000000"/>
    <n v="8.838741E+16"/>
    <n v="4.288008E+17"/>
    <n v="2.990446E+17"/>
    <n v="5.999992E+17"/>
    <n v="31335.445"/>
    <n v="0.01"/>
    <n v="104.221"/>
    <n v="906"/>
    <n v="154"/>
    <n v="113"/>
    <x v="7"/>
    <s v="none"/>
    <n v="94.35"/>
    <x v="1"/>
    <x v="0"/>
    <x v="1"/>
    <x v="1"/>
    <x v="1"/>
  </r>
  <r>
    <n v="203"/>
    <x v="202"/>
    <x v="7"/>
    <x v="7"/>
    <x v="13"/>
    <x v="0"/>
    <x v="0"/>
    <x v="0"/>
    <n v="948.68616506000001"/>
    <x v="1"/>
    <n v="29.73"/>
    <n v="0.20499999999999999"/>
    <n v="44"/>
    <n v="705.76300000000003"/>
    <x v="0"/>
    <s v="Photo"/>
    <n v="1.8775500000000001"/>
    <n v="16.122"/>
    <n v="15.047000000000001"/>
    <n v="20"/>
    <n v="198.71799999999999"/>
    <n v="89.998999999999995"/>
    <n v="503.02499999999998"/>
    <n v="4048.65"/>
    <n v="4937.8469999999998"/>
    <n v="4.9480000000000004"/>
    <n v="92.042000000000002"/>
    <n v="29.997"/>
    <x v="2"/>
    <x v="201"/>
    <x v="0"/>
    <x v="1"/>
    <n v="365"/>
    <n v="517.64800000000002"/>
    <n v="107.58199999999999"/>
    <x v="2"/>
    <s v="Etching"/>
    <n v="401"/>
    <n v="1451"/>
    <n v="3671"/>
    <n v="5703"/>
    <n v="71.25"/>
    <n v="52.514000000000003"/>
    <n v="1.0760000000000001"/>
    <x v="2"/>
    <s v="Implantation"/>
    <n v="1.131331E+16"/>
    <n v="2.720974E+17"/>
    <n v="6.652069E+17"/>
    <n v="2.993034E+17"/>
    <n v="5.999995E+17"/>
    <n v="30860.348000000002"/>
    <n v="0.01"/>
    <n v="104.622"/>
    <n v="904"/>
    <n v="154"/>
    <n v="192"/>
    <x v="7"/>
    <s v="none"/>
    <n v="90.4"/>
    <x v="2"/>
    <x v="0"/>
    <x v="2"/>
    <x v="2"/>
    <x v="2"/>
  </r>
  <r>
    <n v="204"/>
    <x v="203"/>
    <x v="7"/>
    <x v="7"/>
    <x v="14"/>
    <x v="0"/>
    <x v="0"/>
    <x v="1"/>
    <n v="1123.1508656999999"/>
    <x v="0"/>
    <n v="35.57"/>
    <n v="0.21199999999999999"/>
    <n v="79"/>
    <n v="708.06200000000001"/>
    <x v="1"/>
    <s v="Photo"/>
    <n v="1.42394"/>
    <n v="17.556999999999999"/>
    <n v="15.013999999999999"/>
    <n v="19.997"/>
    <n v="200.84"/>
    <n v="90"/>
    <n v="501.61200000000002"/>
    <n v="4054.9360000000001"/>
    <n v="5050.9880000000003"/>
    <n v="5.0229999999999997"/>
    <n v="94.128"/>
    <n v="29.997"/>
    <x v="0"/>
    <x v="202"/>
    <x v="0"/>
    <x v="2"/>
    <n v="365"/>
    <n v="521.52200000000005"/>
    <n v="108.033"/>
    <x v="2"/>
    <s v="Etching"/>
    <n v="314"/>
    <n v="1518"/>
    <n v="3653"/>
    <n v="5736"/>
    <n v="71.096000000000004"/>
    <n v="51.128999999999998"/>
    <n v="1.026"/>
    <x v="2"/>
    <s v="Implantation"/>
    <n v="1.907447E+16"/>
    <n v="1.087286E+17"/>
    <n v="1.315591E+17"/>
    <n v="3.0285E+17"/>
    <n v="5.999977E+17"/>
    <n v="31055.863000000001"/>
    <n v="0.01"/>
    <n v="103.64700000000001"/>
    <n v="890"/>
    <n v="154"/>
    <n v="73"/>
    <x v="7"/>
    <s v="none"/>
    <n v="96.350000000000009"/>
    <x v="3"/>
    <x v="1"/>
    <x v="3"/>
    <x v="3"/>
    <x v="2"/>
  </r>
  <r>
    <n v="205"/>
    <x v="204"/>
    <x v="7"/>
    <x v="7"/>
    <x v="15"/>
    <x v="0"/>
    <x v="0"/>
    <x v="1"/>
    <n v="1058.9094368999999"/>
    <x v="1"/>
    <n v="39.159999999999997"/>
    <n v="0.21299999999999999"/>
    <n v="110"/>
    <n v="690.93700000000001"/>
    <x v="1"/>
    <s v="Photo"/>
    <n v="1.0071399999999999"/>
    <n v="14.323"/>
    <n v="14.981999999999999"/>
    <n v="19.992999999999999"/>
    <n v="203.18199999999999"/>
    <n v="90"/>
    <n v="500.24200000000002"/>
    <n v="4058.549"/>
    <n v="4985.5309999999999"/>
    <n v="5.0229999999999997"/>
    <n v="93.311999999999998"/>
    <n v="29.989000000000001"/>
    <x v="2"/>
    <x v="203"/>
    <x v="0"/>
    <x v="0"/>
    <n v="365"/>
    <n v="524.24800000000005"/>
    <n v="107.738"/>
    <x v="0"/>
    <s v="Etching"/>
    <n v="331"/>
    <n v="1359"/>
    <n v="3684"/>
    <n v="5735"/>
    <n v="70.582999999999998"/>
    <n v="50.646000000000001"/>
    <n v="1.028"/>
    <x v="0"/>
    <s v="Implantation"/>
    <n v="1.364513E+16"/>
    <n v="5.262068E+16"/>
    <n v="3.972378E+17"/>
    <n v="3.012472E+17"/>
    <n v="5.999982E+17"/>
    <n v="32209.624"/>
    <n v="0.01"/>
    <n v="104.262"/>
    <n v="897"/>
    <n v="152"/>
    <n v="97"/>
    <x v="7"/>
    <s v="none"/>
    <n v="95.15"/>
    <x v="5"/>
    <x v="1"/>
    <x v="5"/>
    <x v="4"/>
    <x v="0"/>
  </r>
  <r>
    <n v="206"/>
    <x v="205"/>
    <x v="7"/>
    <x v="7"/>
    <x v="16"/>
    <x v="0"/>
    <x v="0"/>
    <x v="0"/>
    <n v="1115.6996048999999"/>
    <x v="1"/>
    <n v="25.62"/>
    <n v="0.2"/>
    <n v="82"/>
    <n v="716.67499999999995"/>
    <x v="2"/>
    <s v="Photo"/>
    <n v="1.5583400000000001"/>
    <n v="12.451000000000001"/>
    <n v="15.02"/>
    <n v="19.995000000000001"/>
    <n v="196.67599999999999"/>
    <n v="90.001999999999995"/>
    <n v="501.40800000000002"/>
    <n v="4063.154"/>
    <n v="5063.0119999999997"/>
    <n v="5.0789999999999997"/>
    <n v="92.48"/>
    <n v="29.988"/>
    <x v="0"/>
    <x v="204"/>
    <x v="0"/>
    <x v="2"/>
    <n v="436"/>
    <n v="536.49300000000005"/>
    <n v="108.19"/>
    <x v="0"/>
    <s v="Etching"/>
    <n v="264"/>
    <n v="1443"/>
    <n v="3702"/>
    <n v="5728"/>
    <n v="71.727000000000004"/>
    <n v="51.146000000000001"/>
    <n v="1.0349999999999999"/>
    <x v="0"/>
    <s v="Implantation"/>
    <n v="8377768000000000"/>
    <n v="1.430353E+17"/>
    <n v="9.445864E+17"/>
    <n v="3.003359E+17"/>
    <n v="5.999983E+17"/>
    <n v="31158.129000000001"/>
    <n v="0.01"/>
    <n v="105.389"/>
    <n v="892"/>
    <n v="158"/>
    <n v="128"/>
    <x v="7"/>
    <s v="none"/>
    <n v="93.6"/>
    <x v="44"/>
    <x v="2"/>
    <x v="8"/>
    <x v="0"/>
    <x v="0"/>
  </r>
  <r>
    <n v="207"/>
    <x v="206"/>
    <x v="7"/>
    <x v="7"/>
    <x v="17"/>
    <x v="0"/>
    <x v="0"/>
    <x v="1"/>
    <n v="1097.8598172"/>
    <x v="0"/>
    <n v="34.479999999999997"/>
    <n v="0.219"/>
    <n v="111"/>
    <n v="709.68899999999996"/>
    <x v="2"/>
    <s v="Photo"/>
    <n v="0.66700000000000004"/>
    <n v="18.899000000000001"/>
    <n v="15.013"/>
    <n v="20.001000000000001"/>
    <n v="200.94300000000001"/>
    <n v="89.998999999999995"/>
    <n v="504.07400000000001"/>
    <n v="4076.1509999999998"/>
    <n v="5036.4750000000004"/>
    <n v="5.0339999999999998"/>
    <n v="90.138999999999996"/>
    <n v="29.998000000000001"/>
    <x v="1"/>
    <x v="205"/>
    <x v="0"/>
    <x v="1"/>
    <n v="405"/>
    <n v="518.72799999999995"/>
    <n v="105.77500000000001"/>
    <x v="1"/>
    <s v="Etching"/>
    <n v="287"/>
    <n v="1445"/>
    <n v="3660"/>
    <n v="5724"/>
    <n v="69.296999999999997"/>
    <n v="51.530999999999999"/>
    <n v="1.002"/>
    <x v="1"/>
    <s v="Implantation"/>
    <n v="1.771604E+16"/>
    <n v="1.16114E+17"/>
    <n v="4.535872E+17"/>
    <n v="2.995343E+17"/>
    <n v="5.999983E+17"/>
    <n v="31315.871999999999"/>
    <n v="0.01"/>
    <n v="104.129"/>
    <n v="875"/>
    <n v="156"/>
    <n v="88"/>
    <x v="7"/>
    <s v="none"/>
    <n v="95.6"/>
    <x v="6"/>
    <x v="2"/>
    <x v="6"/>
    <x v="1"/>
    <x v="1"/>
  </r>
  <r>
    <n v="208"/>
    <x v="207"/>
    <x v="7"/>
    <x v="7"/>
    <x v="18"/>
    <x v="0"/>
    <x v="0"/>
    <x v="1"/>
    <n v="991.64329611000005"/>
    <x v="0"/>
    <n v="31.65"/>
    <n v="0.22600000000000001"/>
    <n v="126"/>
    <n v="720.76499999999999"/>
    <x v="2"/>
    <s v="Photo"/>
    <n v="1.11399"/>
    <n v="17.055"/>
    <n v="14.949"/>
    <n v="20.001999999999999"/>
    <n v="202.93600000000001"/>
    <n v="89.998999999999995"/>
    <n v="503.762"/>
    <n v="4000.9360000000001"/>
    <n v="5011.9309999999996"/>
    <n v="4.9649999999999999"/>
    <n v="92.194999999999993"/>
    <n v="29.998999999999999"/>
    <x v="2"/>
    <x v="206"/>
    <x v="0"/>
    <x v="2"/>
    <n v="436"/>
    <n v="509.58499999999998"/>
    <n v="107.265"/>
    <x v="2"/>
    <s v="Etching"/>
    <n v="361"/>
    <n v="1455"/>
    <n v="3656"/>
    <n v="5714"/>
    <n v="70.933999999999997"/>
    <n v="51.142000000000003"/>
    <n v="1.032"/>
    <x v="2"/>
    <s v="Implantation"/>
    <n v="1.074804E+16"/>
    <n v="1.773422E+17"/>
    <n v="1.102313E+18"/>
    <n v="3.000273E+17"/>
    <n v="5.999992E+17"/>
    <n v="31307.493999999999"/>
    <n v="0.01"/>
    <n v="102.62"/>
    <n v="899"/>
    <n v="154"/>
    <n v="114"/>
    <x v="7"/>
    <s v="none"/>
    <n v="94.3"/>
    <x v="7"/>
    <x v="2"/>
    <x v="7"/>
    <x v="2"/>
    <x v="2"/>
  </r>
  <r>
    <n v="209"/>
    <x v="208"/>
    <x v="7"/>
    <x v="7"/>
    <x v="19"/>
    <x v="1"/>
    <x v="0"/>
    <x v="1"/>
    <n v="1231.3684367000001"/>
    <x v="1"/>
    <n v="31.72"/>
    <n v="0.21099999999999999"/>
    <n v="59"/>
    <n v="709.53499999999997"/>
    <x v="0"/>
    <s v="Photo"/>
    <n v="0.99036999999999997"/>
    <n v="15.157"/>
    <n v="15.173"/>
    <n v="19.989000000000001"/>
    <n v="200.202"/>
    <n v="90"/>
    <n v="500.18200000000002"/>
    <n v="4086.61"/>
    <n v="4911.6940000000004"/>
    <n v="4.9400000000000004"/>
    <n v="94.775999999999996"/>
    <n v="30"/>
    <x v="0"/>
    <x v="207"/>
    <x v="0"/>
    <x v="2"/>
    <n v="405"/>
    <n v="509.36500000000001"/>
    <n v="106.46599999999999"/>
    <x v="2"/>
    <s v="Etching"/>
    <n v="452"/>
    <n v="1522"/>
    <n v="3640"/>
    <n v="5730"/>
    <n v="71.382000000000005"/>
    <n v="51.039000000000001"/>
    <n v="1.042"/>
    <x v="2"/>
    <s v="Implantation"/>
    <n v="8107519000000000"/>
    <n v="1.453047E+17"/>
    <n v="5.515847E+17"/>
    <n v="3.018922E+17"/>
    <n v="6.000024E+17"/>
    <n v="33410.508000000002"/>
    <n v="0.01"/>
    <n v="101.369"/>
    <n v="915"/>
    <n v="153"/>
    <n v="86"/>
    <x v="7"/>
    <s v="none"/>
    <n v="95.7"/>
    <x v="8"/>
    <x v="3"/>
    <x v="0"/>
    <x v="3"/>
    <x v="2"/>
  </r>
  <r>
    <n v="210"/>
    <x v="209"/>
    <x v="7"/>
    <x v="7"/>
    <x v="20"/>
    <x v="1"/>
    <x v="0"/>
    <x v="0"/>
    <n v="1115.1705168000001"/>
    <x v="0"/>
    <n v="31"/>
    <n v="0.21099999999999999"/>
    <n v="80"/>
    <n v="705.928"/>
    <x v="0"/>
    <s v="Photo"/>
    <n v="0.75931999999999999"/>
    <n v="15.65"/>
    <n v="15.01"/>
    <n v="19.995999999999999"/>
    <n v="205.56100000000001"/>
    <n v="90"/>
    <n v="501.26499999999999"/>
    <n v="3966.962"/>
    <n v="5142.8549999999996"/>
    <n v="4.9859999999999998"/>
    <n v="91.950999999999993"/>
    <n v="30.004000000000001"/>
    <x v="2"/>
    <x v="208"/>
    <x v="0"/>
    <x v="1"/>
    <n v="405"/>
    <n v="462.733"/>
    <n v="107.413"/>
    <x v="0"/>
    <s v="Etching"/>
    <n v="343"/>
    <n v="1380"/>
    <n v="3668"/>
    <n v="5694"/>
    <n v="71.149000000000001"/>
    <n v="50.15"/>
    <n v="1.0389999999999999"/>
    <x v="0"/>
    <s v="Implantation"/>
    <n v="6514848000000000"/>
    <n v="9.707084E+16"/>
    <n v="6.275312E+17"/>
    <n v="2.993376E+17"/>
    <n v="5.999973E+17"/>
    <n v="32024.685000000001"/>
    <n v="0.01"/>
    <n v="104.31"/>
    <n v="921"/>
    <n v="155"/>
    <n v="72"/>
    <x v="7"/>
    <s v="none"/>
    <n v="96.399999999999991"/>
    <x v="10"/>
    <x v="3"/>
    <x v="2"/>
    <x v="4"/>
    <x v="0"/>
  </r>
  <r>
    <n v="211"/>
    <x v="210"/>
    <x v="7"/>
    <x v="7"/>
    <x v="21"/>
    <x v="1"/>
    <x v="0"/>
    <x v="0"/>
    <n v="955.89512585"/>
    <x v="1"/>
    <n v="36.92"/>
    <n v="0.20899999999999999"/>
    <n v="120"/>
    <n v="719.82500000000005"/>
    <x v="1"/>
    <s v="Photo"/>
    <n v="1.62331"/>
    <n v="16.393999999999998"/>
    <n v="15.129"/>
    <n v="20"/>
    <n v="201.54599999999999"/>
    <n v="90.001000000000005"/>
    <n v="497.68799999999999"/>
    <n v="4072.7959999999998"/>
    <n v="5006.05"/>
    <n v="5.077"/>
    <n v="91.216999999999999"/>
    <n v="30.003"/>
    <x v="0"/>
    <x v="209"/>
    <x v="0"/>
    <x v="0"/>
    <n v="436"/>
    <n v="508.48399999999998"/>
    <n v="110.10599999999999"/>
    <x v="0"/>
    <s v="Etching"/>
    <n v="468"/>
    <n v="1536"/>
    <n v="3693"/>
    <n v="5700"/>
    <n v="72.08"/>
    <n v="50.514000000000003"/>
    <n v="0.996"/>
    <x v="0"/>
    <s v="Implantation"/>
    <n v="6802402000000000"/>
    <n v="5.398211E+16"/>
    <n v="3.376089E+17"/>
    <n v="3.009978E+17"/>
    <n v="5.999999E+17"/>
    <n v="31914.155999999999"/>
    <n v="0.01"/>
    <n v="103.005"/>
    <n v="919"/>
    <n v="156"/>
    <n v="282"/>
    <x v="7"/>
    <s v="[['Loc']]"/>
    <n v="85.9"/>
    <x v="11"/>
    <x v="4"/>
    <x v="3"/>
    <x v="0"/>
    <x v="0"/>
  </r>
  <r>
    <n v="212"/>
    <x v="211"/>
    <x v="7"/>
    <x v="7"/>
    <x v="22"/>
    <x v="1"/>
    <x v="0"/>
    <x v="1"/>
    <n v="1169.8359121999999"/>
    <x v="1"/>
    <n v="32.07"/>
    <n v="0.20200000000000001"/>
    <n v="72"/>
    <n v="700.173"/>
    <x v="1"/>
    <s v="Photo"/>
    <n v="0.92725999999999997"/>
    <n v="18.829999999999998"/>
    <n v="14.935"/>
    <n v="20.001999999999999"/>
    <n v="201.19800000000001"/>
    <n v="89.998999999999995"/>
    <n v="500.90100000000001"/>
    <n v="4014.9050000000002"/>
    <n v="5015.1809999999996"/>
    <n v="4.9669999999999996"/>
    <n v="92.388999999999996"/>
    <n v="30.004999999999999"/>
    <x v="1"/>
    <x v="210"/>
    <x v="0"/>
    <x v="0"/>
    <n v="365"/>
    <n v="512.80100000000004"/>
    <n v="107.542"/>
    <x v="1"/>
    <s v="Etching"/>
    <n v="163"/>
    <n v="1435"/>
    <n v="3665"/>
    <n v="5738"/>
    <n v="69.897000000000006"/>
    <n v="50.484000000000002"/>
    <n v="1.0229999999999999"/>
    <x v="1"/>
    <s v="Implantation"/>
    <n v="1.223458E+16"/>
    <n v="5.668837E+16"/>
    <n v="6.372855E+17"/>
    <n v="3.0085E+17"/>
    <n v="5.999996E+17"/>
    <n v="32145.311000000002"/>
    <n v="0.01"/>
    <n v="105.28700000000001"/>
    <n v="906"/>
    <n v="154"/>
    <n v="50"/>
    <x v="7"/>
    <s v="none"/>
    <n v="97.5"/>
    <x v="12"/>
    <x v="4"/>
    <x v="4"/>
    <x v="1"/>
    <x v="1"/>
  </r>
  <r>
    <n v="213"/>
    <x v="212"/>
    <x v="7"/>
    <x v="7"/>
    <x v="23"/>
    <x v="1"/>
    <x v="0"/>
    <x v="0"/>
    <n v="1247.5975019"/>
    <x v="0"/>
    <n v="37.04"/>
    <n v="0.19800000000000001"/>
    <n v="121"/>
    <n v="700.67"/>
    <x v="1"/>
    <s v="Photo"/>
    <n v="1.83202"/>
    <n v="17.925999999999998"/>
    <n v="14.956"/>
    <n v="20.001999999999999"/>
    <n v="203.18100000000001"/>
    <n v="90"/>
    <n v="499.72"/>
    <n v="4069.2620000000002"/>
    <n v="5030.982"/>
    <n v="5.03"/>
    <n v="90.846000000000004"/>
    <n v="29.99"/>
    <x v="2"/>
    <x v="211"/>
    <x v="0"/>
    <x v="2"/>
    <n v="436"/>
    <n v="526.06500000000005"/>
    <n v="108.374"/>
    <x v="2"/>
    <s v="Etching"/>
    <n v="351"/>
    <n v="1415"/>
    <n v="3636"/>
    <n v="5707"/>
    <n v="70.2"/>
    <n v="51.514000000000003"/>
    <n v="1.024"/>
    <x v="2"/>
    <s v="Implantation"/>
    <n v="1.173663E+16"/>
    <n v="1.763142E+17"/>
    <n v="6.58742E+17"/>
    <n v="3.001228E+17"/>
    <n v="6.000012E+17"/>
    <n v="31367.451000000001"/>
    <n v="0.01"/>
    <n v="104.953"/>
    <n v="904"/>
    <n v="156"/>
    <n v="82"/>
    <x v="7"/>
    <s v="none"/>
    <n v="95.899999999999991"/>
    <x v="13"/>
    <x v="4"/>
    <x v="5"/>
    <x v="2"/>
    <x v="2"/>
  </r>
  <r>
    <n v="214"/>
    <x v="213"/>
    <x v="7"/>
    <x v="7"/>
    <x v="24"/>
    <x v="1"/>
    <x v="0"/>
    <x v="0"/>
    <n v="1034.3206588"/>
    <x v="1"/>
    <n v="29.49"/>
    <n v="0.19800000000000001"/>
    <n v="116"/>
    <n v="708.62699999999995"/>
    <x v="2"/>
    <s v="Photo"/>
    <n v="1.43581"/>
    <n v="19.64"/>
    <n v="14.973000000000001"/>
    <n v="20.004000000000001"/>
    <n v="203.18799999999999"/>
    <n v="90.001000000000005"/>
    <n v="499.94099999999997"/>
    <n v="4014.5479999999998"/>
    <n v="4941.2110000000002"/>
    <n v="5.04"/>
    <n v="91.643000000000001"/>
    <n v="30.01"/>
    <x v="0"/>
    <x v="212"/>
    <x v="0"/>
    <x v="0"/>
    <n v="405"/>
    <n v="566.58199999999999"/>
    <n v="107.714"/>
    <x v="2"/>
    <s v="Etching"/>
    <n v="378"/>
    <n v="1382"/>
    <n v="3643"/>
    <n v="5715"/>
    <n v="70.456000000000003"/>
    <n v="51.895000000000003"/>
    <n v="1.03"/>
    <x v="2"/>
    <s v="Implantation"/>
    <n v="7497087000000000"/>
    <n v="4.30695E+16"/>
    <n v="8.263348E+17"/>
    <n v="3.009005E+17"/>
    <n v="6E+17"/>
    <n v="31803.123"/>
    <n v="0.01"/>
    <n v="101.499"/>
    <n v="924"/>
    <n v="158"/>
    <n v="99"/>
    <x v="7"/>
    <s v="none"/>
    <n v="95.05"/>
    <x v="14"/>
    <x v="5"/>
    <x v="8"/>
    <x v="3"/>
    <x v="2"/>
  </r>
  <r>
    <n v="215"/>
    <x v="214"/>
    <x v="7"/>
    <x v="7"/>
    <x v="25"/>
    <x v="1"/>
    <x v="0"/>
    <x v="1"/>
    <n v="1088.3317188000001"/>
    <x v="0"/>
    <n v="35.07"/>
    <n v="0.223"/>
    <n v="123"/>
    <n v="703.90200000000004"/>
    <x v="2"/>
    <s v="Photo"/>
    <n v="1.27241"/>
    <n v="17.858000000000001"/>
    <n v="14.986000000000001"/>
    <n v="20"/>
    <n v="204.04900000000001"/>
    <n v="90.001000000000005"/>
    <n v="499.42200000000003"/>
    <n v="4131.9160000000002"/>
    <n v="5014.6350000000002"/>
    <n v="5.056"/>
    <n v="90.441999999999993"/>
    <n v="29.99"/>
    <x v="1"/>
    <x v="213"/>
    <x v="0"/>
    <x v="0"/>
    <n v="365"/>
    <n v="517.03899999999999"/>
    <n v="109.633"/>
    <x v="1"/>
    <s v="Etching"/>
    <n v="364"/>
    <n v="1526"/>
    <n v="3644"/>
    <n v="5720"/>
    <n v="70.417000000000002"/>
    <n v="51.47"/>
    <n v="1.0249999999999999"/>
    <x v="1"/>
    <s v="Implantation"/>
    <n v="1.340471E+16"/>
    <n v="8.613404E+16"/>
    <n v="7.304245E+17"/>
    <n v="3.01051E+17"/>
    <n v="5.999995E+17"/>
    <n v="32135.071"/>
    <n v="0.01"/>
    <n v="101.24"/>
    <n v="892"/>
    <n v="156"/>
    <n v="105"/>
    <x v="7"/>
    <s v="none"/>
    <n v="94.75"/>
    <x v="15"/>
    <x v="5"/>
    <x v="6"/>
    <x v="1"/>
    <x v="1"/>
  </r>
  <r>
    <n v="216"/>
    <x v="215"/>
    <x v="7"/>
    <x v="7"/>
    <x v="26"/>
    <x v="1"/>
    <x v="0"/>
    <x v="0"/>
    <n v="1071.1599065"/>
    <x v="1"/>
    <n v="34.51"/>
    <n v="0.192"/>
    <n v="57"/>
    <n v="709.96100000000001"/>
    <x v="2"/>
    <s v="Photo"/>
    <n v="1.2977700000000001"/>
    <n v="17.033000000000001"/>
    <n v="14.916"/>
    <n v="19.998000000000001"/>
    <n v="204.21600000000001"/>
    <n v="90"/>
    <n v="501.99900000000002"/>
    <n v="4103.0410000000002"/>
    <n v="5008.04"/>
    <n v="5.077"/>
    <n v="91.37"/>
    <n v="29.994"/>
    <x v="2"/>
    <x v="214"/>
    <x v="0"/>
    <x v="2"/>
    <n v="365"/>
    <n v="532.28599999999994"/>
    <n v="110.366"/>
    <x v="0"/>
    <s v="Etching"/>
    <n v="241"/>
    <n v="1443"/>
    <n v="3641"/>
    <n v="5728"/>
    <n v="71.754000000000005"/>
    <n v="52.098999999999997"/>
    <n v="1.028"/>
    <x v="0"/>
    <s v="Implantation"/>
    <n v="1.351702E+16"/>
    <n v="8.913411E+16"/>
    <n v="2.672081E+17"/>
    <n v="2.998232E+17"/>
    <n v="5.999971E+17"/>
    <n v="31851.920999999998"/>
    <n v="0.01"/>
    <n v="102.11799999999999"/>
    <n v="907"/>
    <n v="157"/>
    <n v="81"/>
    <x v="7"/>
    <s v="none"/>
    <n v="95.95"/>
    <x v="16"/>
    <x v="5"/>
    <x v="7"/>
    <x v="4"/>
    <x v="0"/>
  </r>
  <r>
    <n v="217"/>
    <x v="216"/>
    <x v="8"/>
    <x v="8"/>
    <x v="0"/>
    <x v="2"/>
    <x v="0"/>
    <x v="0"/>
    <n v="1016.1821997"/>
    <x v="0"/>
    <n v="32.54"/>
    <n v="0.2"/>
    <n v="74"/>
    <n v="712.60599999999999"/>
    <x v="0"/>
    <s v="Photo"/>
    <n v="1.68323"/>
    <n v="13.492000000000001"/>
    <n v="15.004"/>
    <n v="19.992999999999999"/>
    <n v="201.416"/>
    <n v="90"/>
    <n v="502.91800000000001"/>
    <n v="4095.0410000000002"/>
    <n v="5139.1769999999997"/>
    <n v="4.9020000000000001"/>
    <n v="91.486000000000004"/>
    <n v="30.004000000000001"/>
    <x v="0"/>
    <x v="215"/>
    <x v="0"/>
    <x v="0"/>
    <n v="365"/>
    <n v="516.53899999999999"/>
    <n v="108.45099999999999"/>
    <x v="0"/>
    <s v="Etching"/>
    <n v="466"/>
    <n v="1635"/>
    <n v="3636"/>
    <n v="5724"/>
    <n v="71.302999999999997"/>
    <n v="51.381"/>
    <n v="1.01"/>
    <x v="0"/>
    <s v="Implantation"/>
    <n v="1.353503E+16"/>
    <n v="4.327667E+16"/>
    <n v="6.717213E+17"/>
    <n v="2.990307E+17"/>
    <n v="6.000007E+17"/>
    <n v="31527.587"/>
    <n v="0.01"/>
    <n v="97.744"/>
    <n v="914"/>
    <n v="151"/>
    <n v="110"/>
    <x v="8"/>
    <s v="none"/>
    <n v="94.5"/>
    <x v="17"/>
    <x v="6"/>
    <x v="0"/>
    <x v="0"/>
    <x v="0"/>
  </r>
  <r>
    <n v="218"/>
    <x v="217"/>
    <x v="8"/>
    <x v="8"/>
    <x v="1"/>
    <x v="2"/>
    <x v="0"/>
    <x v="1"/>
    <n v="1066.3652125000001"/>
    <x v="0"/>
    <n v="38.17"/>
    <n v="0.19400000000000001"/>
    <n v="65"/>
    <n v="702.89300000000003"/>
    <x v="0"/>
    <s v="Photo"/>
    <n v="1.0181199999999999"/>
    <n v="12.433999999999999"/>
    <n v="15.202999999999999"/>
    <n v="19.995000000000001"/>
    <n v="200.66399999999999"/>
    <n v="90"/>
    <n v="499.31"/>
    <n v="3993.069"/>
    <n v="5069.2219999999998"/>
    <n v="4.968"/>
    <n v="91.885000000000005"/>
    <n v="30.009"/>
    <x v="1"/>
    <x v="216"/>
    <x v="0"/>
    <x v="0"/>
    <n v="365"/>
    <n v="514.98099999999999"/>
    <n v="108.11"/>
    <x v="1"/>
    <s v="Etching"/>
    <n v="247"/>
    <n v="1628"/>
    <n v="3644"/>
    <n v="5707"/>
    <n v="72.656999999999996"/>
    <n v="51.997999999999998"/>
    <n v="1.028"/>
    <x v="1"/>
    <s v="Implantation"/>
    <n v="1.442735E+16"/>
    <n v="4.988666E+16"/>
    <n v="5.270421E+17"/>
    <n v="3.005376E+17"/>
    <n v="5.999978E+17"/>
    <n v="32215.538"/>
    <n v="0.01"/>
    <n v="103.45399999999999"/>
    <n v="910"/>
    <n v="152"/>
    <n v="115"/>
    <x v="8"/>
    <s v="none"/>
    <n v="94.25"/>
    <x v="18"/>
    <x v="6"/>
    <x v="1"/>
    <x v="1"/>
    <x v="1"/>
  </r>
  <r>
    <n v="219"/>
    <x v="218"/>
    <x v="8"/>
    <x v="8"/>
    <x v="2"/>
    <x v="2"/>
    <x v="0"/>
    <x v="1"/>
    <n v="1066.6422394000001"/>
    <x v="1"/>
    <n v="33.380000000000003"/>
    <n v="0.19700000000000001"/>
    <n v="142"/>
    <n v="704.85699999999997"/>
    <x v="0"/>
    <s v="Photo"/>
    <n v="0.80051000000000005"/>
    <n v="12.544"/>
    <n v="15.003"/>
    <n v="19.998999999999999"/>
    <n v="202.708"/>
    <n v="90.001000000000005"/>
    <n v="500.37200000000001"/>
    <n v="4096.5420000000004"/>
    <n v="4983.9740000000002"/>
    <n v="4.9989999999999997"/>
    <n v="93.549000000000007"/>
    <n v="30.006"/>
    <x v="2"/>
    <x v="217"/>
    <x v="0"/>
    <x v="1"/>
    <n v="365"/>
    <n v="531.36199999999997"/>
    <n v="107.916"/>
    <x v="2"/>
    <s v="Etching"/>
    <n v="400"/>
    <n v="1393"/>
    <n v="3703"/>
    <n v="5717"/>
    <n v="71.867999999999995"/>
    <n v="51.124000000000002"/>
    <n v="1.0289999999999999"/>
    <x v="2"/>
    <s v="Implantation"/>
    <n v="1.947372E+16"/>
    <n v="3.402286E+16"/>
    <n v="1.091325E+18"/>
    <n v="2.992692E+17"/>
    <n v="5.999986E+17"/>
    <n v="32325.653999999999"/>
    <n v="0.01"/>
    <n v="102.423"/>
    <n v="907"/>
    <n v="157"/>
    <n v="137"/>
    <x v="8"/>
    <s v="none"/>
    <n v="93.15"/>
    <x v="19"/>
    <x v="6"/>
    <x v="2"/>
    <x v="2"/>
    <x v="2"/>
  </r>
  <r>
    <n v="220"/>
    <x v="219"/>
    <x v="8"/>
    <x v="8"/>
    <x v="3"/>
    <x v="2"/>
    <x v="0"/>
    <x v="1"/>
    <n v="941.30739883000001"/>
    <x v="1"/>
    <n v="37.78"/>
    <n v="0.2"/>
    <n v="80"/>
    <n v="714.21600000000001"/>
    <x v="1"/>
    <s v="Photo"/>
    <n v="1.0265"/>
    <n v="14.07"/>
    <n v="14.977"/>
    <n v="19.998000000000001"/>
    <n v="200.45699999999999"/>
    <n v="90"/>
    <n v="505.32799999999997"/>
    <n v="4055.6840000000002"/>
    <n v="5034.1409999999996"/>
    <n v="4.99"/>
    <n v="88.929000000000002"/>
    <n v="29.992000000000001"/>
    <x v="0"/>
    <x v="119"/>
    <x v="0"/>
    <x v="2"/>
    <n v="436"/>
    <n v="505.87299999999999"/>
    <n v="106.32599999999999"/>
    <x v="2"/>
    <s v="Etching"/>
    <n v="465"/>
    <n v="1526"/>
    <n v="3661"/>
    <n v="5701"/>
    <n v="71.040000000000006"/>
    <n v="51.656999999999996"/>
    <n v="1.0509999999999999"/>
    <x v="2"/>
    <s v="Implantation"/>
    <n v="1.165592E+16"/>
    <n v="7800635000000000"/>
    <n v="4.856349E+17"/>
    <n v="3.00305E+17"/>
    <n v="5.999995E+17"/>
    <n v="31723.493999999999"/>
    <n v="0.01"/>
    <n v="103.422"/>
    <n v="900"/>
    <n v="155"/>
    <n v="163"/>
    <x v="8"/>
    <s v="none"/>
    <n v="91.85"/>
    <x v="20"/>
    <x v="7"/>
    <x v="3"/>
    <x v="3"/>
    <x v="2"/>
  </r>
  <r>
    <n v="221"/>
    <x v="220"/>
    <x v="8"/>
    <x v="8"/>
    <x v="4"/>
    <x v="2"/>
    <x v="0"/>
    <x v="0"/>
    <n v="1190.8313529"/>
    <x v="1"/>
    <n v="35.47"/>
    <n v="0.20699999999999999"/>
    <n v="99.6"/>
    <n v="700.39599999999996"/>
    <x v="1"/>
    <s v="Photo"/>
    <n v="0.71382999999999996"/>
    <n v="17.713999999999999"/>
    <n v="14.888999999999999"/>
    <n v="19.997"/>
    <n v="202.81"/>
    <n v="90"/>
    <n v="496.83600000000001"/>
    <n v="3977.9009999999998"/>
    <n v="5011.9679999999998"/>
    <n v="5.1100000000000003"/>
    <n v="92.837999999999994"/>
    <n v="30.006"/>
    <x v="1"/>
    <x v="218"/>
    <x v="0"/>
    <x v="2"/>
    <n v="365"/>
    <n v="522.62300000000005"/>
    <n v="108.139"/>
    <x v="1"/>
    <s v="Etching"/>
    <n v="485"/>
    <n v="1574"/>
    <n v="3659"/>
    <n v="5693"/>
    <n v="72.59"/>
    <n v="51.408999999999999"/>
    <n v="1.0469999999999999"/>
    <x v="1"/>
    <s v="Implantation"/>
    <n v="9576587000000000"/>
    <n v="1.348716E+17"/>
    <n v="5.707538E+17"/>
    <n v="2.992264E+17"/>
    <n v="5.999979E+17"/>
    <n v="32407.744999999999"/>
    <n v="0.01"/>
    <n v="102.429"/>
    <n v="900"/>
    <n v="150"/>
    <n v="167"/>
    <x v="8"/>
    <s v="none"/>
    <n v="91.649999999999991"/>
    <x v="21"/>
    <x v="7"/>
    <x v="4"/>
    <x v="1"/>
    <x v="1"/>
  </r>
  <r>
    <n v="222"/>
    <x v="221"/>
    <x v="8"/>
    <x v="8"/>
    <x v="5"/>
    <x v="2"/>
    <x v="0"/>
    <x v="0"/>
    <n v="1339.4766749"/>
    <x v="1"/>
    <n v="31.91"/>
    <n v="0.19900000000000001"/>
    <n v="26"/>
    <n v="714.99800000000005"/>
    <x v="1"/>
    <s v="Photo"/>
    <n v="1.22899"/>
    <n v="14.201000000000001"/>
    <n v="15.077999999999999"/>
    <n v="20.001999999999999"/>
    <n v="200.65"/>
    <n v="90.001000000000005"/>
    <n v="498.495"/>
    <n v="4017.1990000000001"/>
    <n v="5030.4219999999996"/>
    <n v="5.0949999999999998"/>
    <n v="93.572999999999993"/>
    <n v="30.001000000000001"/>
    <x v="2"/>
    <x v="219"/>
    <x v="0"/>
    <x v="2"/>
    <n v="365"/>
    <n v="515.35699999999997"/>
    <n v="109.81"/>
    <x v="0"/>
    <s v="Etching"/>
    <n v="489"/>
    <n v="1654"/>
    <n v="3659"/>
    <n v="5724"/>
    <n v="70.283000000000001"/>
    <n v="51.823999999999998"/>
    <n v="1.032"/>
    <x v="0"/>
    <s v="Implantation"/>
    <n v="1.865634E+16"/>
    <n v="3.00783E+16"/>
    <n v="8.679111E+17"/>
    <n v="3.014537E+17"/>
    <n v="5.999998E+17"/>
    <n v="32497.987000000001"/>
    <n v="0.01"/>
    <n v="102.54600000000001"/>
    <n v="919"/>
    <n v="156"/>
    <n v="183"/>
    <x v="8"/>
    <s v="none"/>
    <n v="90.85"/>
    <x v="22"/>
    <x v="7"/>
    <x v="5"/>
    <x v="4"/>
    <x v="0"/>
  </r>
  <r>
    <n v="223"/>
    <x v="222"/>
    <x v="8"/>
    <x v="8"/>
    <x v="6"/>
    <x v="2"/>
    <x v="0"/>
    <x v="1"/>
    <n v="1132.5750304000001"/>
    <x v="1"/>
    <n v="46.63"/>
    <n v="0.192"/>
    <n v="104"/>
    <n v="710.71199999999999"/>
    <x v="2"/>
    <s v="Photo"/>
    <n v="0.81828000000000001"/>
    <n v="13.544"/>
    <n v="15.019"/>
    <n v="20.004999999999999"/>
    <n v="203.27799999999999"/>
    <n v="90.001000000000005"/>
    <n v="499.70299999999997"/>
    <n v="3950.6329999999998"/>
    <n v="5045.9960000000001"/>
    <n v="5.0389999999999997"/>
    <n v="90.67"/>
    <n v="30.004999999999999"/>
    <x v="0"/>
    <x v="220"/>
    <x v="0"/>
    <x v="2"/>
    <n v="436"/>
    <n v="473.28899999999999"/>
    <n v="109.91500000000001"/>
    <x v="0"/>
    <s v="Etching"/>
    <n v="368"/>
    <n v="1464"/>
    <n v="3655"/>
    <n v="5731"/>
    <n v="71.406000000000006"/>
    <n v="51.158999999999999"/>
    <n v="1.022"/>
    <x v="0"/>
    <s v="Implantation"/>
    <n v="1.444422E+16"/>
    <n v="9.125496E+16"/>
    <n v="6.468985E+17"/>
    <n v="2.997999E+17"/>
    <n v="5.999978E+17"/>
    <n v="32148.097000000002"/>
    <n v="0.01"/>
    <n v="102.642"/>
    <n v="892"/>
    <n v="154"/>
    <n v="75"/>
    <x v="8"/>
    <s v="none"/>
    <n v="96.25"/>
    <x v="23"/>
    <x v="8"/>
    <x v="8"/>
    <x v="0"/>
    <x v="0"/>
  </r>
  <r>
    <n v="224"/>
    <x v="223"/>
    <x v="8"/>
    <x v="8"/>
    <x v="7"/>
    <x v="2"/>
    <x v="0"/>
    <x v="0"/>
    <n v="1190.7299135000001"/>
    <x v="0"/>
    <n v="31.48"/>
    <n v="0.20699999999999999"/>
    <n v="50"/>
    <n v="712.61800000000005"/>
    <x v="2"/>
    <s v="Photo"/>
    <n v="1.1166400000000001"/>
    <n v="16.904"/>
    <n v="15.066000000000001"/>
    <n v="19.998000000000001"/>
    <n v="200.465"/>
    <n v="90"/>
    <n v="498.49200000000002"/>
    <n v="4053.3220000000001"/>
    <n v="5009.1629999999996"/>
    <n v="5.0949999999999998"/>
    <n v="93.751000000000005"/>
    <n v="30.009"/>
    <x v="2"/>
    <x v="221"/>
    <x v="0"/>
    <x v="2"/>
    <n v="405"/>
    <n v="521.73500000000001"/>
    <n v="106.117"/>
    <x v="2"/>
    <s v="Etching"/>
    <n v="251"/>
    <n v="1521"/>
    <n v="3645"/>
    <n v="5725"/>
    <n v="71.876000000000005"/>
    <n v="51.545000000000002"/>
    <n v="1.032"/>
    <x v="2"/>
    <s v="Implantation"/>
    <n v="1.771972E+16"/>
    <n v="9.616448E+16"/>
    <n v="8.532892E+17"/>
    <n v="2.979858E+17"/>
    <n v="5.999998E+17"/>
    <n v="31400.682000000001"/>
    <n v="0.01"/>
    <n v="101.624"/>
    <n v="871"/>
    <n v="155"/>
    <n v="75"/>
    <x v="8"/>
    <s v="none"/>
    <n v="96.25"/>
    <x v="25"/>
    <x v="8"/>
    <x v="7"/>
    <x v="2"/>
    <x v="2"/>
  </r>
  <r>
    <n v="225"/>
    <x v="224"/>
    <x v="8"/>
    <x v="8"/>
    <x v="8"/>
    <x v="0"/>
    <x v="0"/>
    <x v="0"/>
    <n v="1112.4169776000001"/>
    <x v="0"/>
    <n v="37.9"/>
    <n v="0.20899999999999999"/>
    <n v="202"/>
    <n v="709.34699999999998"/>
    <x v="0"/>
    <s v="Photo"/>
    <n v="1.2971299999999999"/>
    <n v="16.681999999999999"/>
    <n v="14.92"/>
    <n v="20.001000000000001"/>
    <n v="204.001"/>
    <n v="90"/>
    <n v="497.334"/>
    <n v="4141.2110000000002"/>
    <n v="4984.8230000000003"/>
    <n v="5.03"/>
    <n v="91.706000000000003"/>
    <n v="30.007000000000001"/>
    <x v="0"/>
    <x v="222"/>
    <x v="0"/>
    <x v="0"/>
    <n v="436"/>
    <n v="551.34299999999996"/>
    <n v="108.19199999999999"/>
    <x v="2"/>
    <s v="Etching"/>
    <n v="413"/>
    <n v="1705"/>
    <n v="3638"/>
    <n v="5709"/>
    <n v="71.415999999999997"/>
    <n v="51.122999999999998"/>
    <n v="1.028"/>
    <x v="2"/>
    <s v="Implantation"/>
    <n v="1.228313E+16"/>
    <n v="8.669117E+16"/>
    <n v="2.548591E+17"/>
    <n v="2.995077E+17"/>
    <n v="6.000014E+17"/>
    <n v="31093.126"/>
    <n v="0.01"/>
    <n v="102.801"/>
    <n v="898"/>
    <n v="153"/>
    <n v="106"/>
    <x v="8"/>
    <s v="none"/>
    <n v="94.699999999999989"/>
    <x v="26"/>
    <x v="0"/>
    <x v="0"/>
    <x v="3"/>
    <x v="2"/>
  </r>
  <r>
    <n v="226"/>
    <x v="225"/>
    <x v="8"/>
    <x v="8"/>
    <x v="9"/>
    <x v="0"/>
    <x v="0"/>
    <x v="1"/>
    <n v="990.35940917999994"/>
    <x v="0"/>
    <n v="25.35"/>
    <n v="0.19900000000000001"/>
    <n v="84"/>
    <n v="692.75900000000001"/>
    <x v="0"/>
    <s v="Photo"/>
    <n v="1.7684899999999999"/>
    <n v="12.462999999999999"/>
    <n v="14.846"/>
    <n v="19.988"/>
    <n v="201.946"/>
    <n v="90.001000000000005"/>
    <n v="502.29300000000001"/>
    <n v="4055.498"/>
    <n v="5126.1499999999996"/>
    <n v="4.9640000000000004"/>
    <n v="93.548000000000002"/>
    <n v="30.010999999999999"/>
    <x v="1"/>
    <x v="223"/>
    <x v="0"/>
    <x v="1"/>
    <n v="405"/>
    <n v="567.67899999999997"/>
    <n v="108.401"/>
    <x v="1"/>
    <s v="Etching"/>
    <n v="318"/>
    <n v="1457"/>
    <n v="3663"/>
    <n v="5724"/>
    <n v="69.84"/>
    <n v="51.573"/>
    <n v="1.042"/>
    <x v="1"/>
    <s v="Implantation"/>
    <n v="8756849000000000"/>
    <n v="1.575852E+17"/>
    <n v="9.485446E+17"/>
    <n v="2.98837E+17"/>
    <n v="6E+17"/>
    <n v="31269.035"/>
    <n v="0.01"/>
    <n v="103.405"/>
    <n v="909"/>
    <n v="159"/>
    <n v="96"/>
    <x v="8"/>
    <s v="none"/>
    <n v="95.199999999999989"/>
    <x v="1"/>
    <x v="0"/>
    <x v="1"/>
    <x v="1"/>
    <x v="1"/>
  </r>
  <r>
    <n v="227"/>
    <x v="226"/>
    <x v="8"/>
    <x v="8"/>
    <x v="10"/>
    <x v="0"/>
    <x v="0"/>
    <x v="0"/>
    <n v="988.69884731000002"/>
    <x v="1"/>
    <n v="30.2"/>
    <n v="0.218"/>
    <n v="121"/>
    <n v="700.32100000000003"/>
    <x v="0"/>
    <s v="Photo"/>
    <n v="1.7081999999999999"/>
    <n v="12.218999999999999"/>
    <n v="15.031000000000001"/>
    <n v="19.998000000000001"/>
    <n v="205.34800000000001"/>
    <n v="90.001000000000005"/>
    <n v="505.47899999999998"/>
    <n v="3864.82"/>
    <n v="5051.5680000000002"/>
    <n v="5.1479999999999997"/>
    <n v="93.516000000000005"/>
    <n v="30.009"/>
    <x v="2"/>
    <x v="224"/>
    <x v="0"/>
    <x v="0"/>
    <n v="405"/>
    <n v="539.30399999999997"/>
    <n v="106.154"/>
    <x v="0"/>
    <s v="Etching"/>
    <n v="150"/>
    <n v="1439"/>
    <n v="3671"/>
    <n v="5704"/>
    <n v="69.266999999999996"/>
    <n v="50.843000000000004"/>
    <n v="1.05"/>
    <x v="0"/>
    <s v="Implantation"/>
    <n v="9569839000000000"/>
    <n v="1.406667E+17"/>
    <n v="5.760478E+17"/>
    <n v="3.010703E+17"/>
    <n v="5.99998E+17"/>
    <n v="32130.959999999999"/>
    <n v="0.01"/>
    <n v="103.151"/>
    <n v="921"/>
    <n v="152"/>
    <n v="94"/>
    <x v="8"/>
    <s v="none"/>
    <n v="95.3"/>
    <x v="27"/>
    <x v="0"/>
    <x v="2"/>
    <x v="4"/>
    <x v="0"/>
  </r>
  <r>
    <n v="228"/>
    <x v="227"/>
    <x v="8"/>
    <x v="8"/>
    <x v="11"/>
    <x v="0"/>
    <x v="0"/>
    <x v="0"/>
    <n v="975.05246910000005"/>
    <x v="0"/>
    <n v="41.08"/>
    <n v="0.215"/>
    <n v="75"/>
    <n v="708.57899999999995"/>
    <x v="1"/>
    <s v="Photo"/>
    <n v="1.36829"/>
    <n v="12.814"/>
    <n v="14.952999999999999"/>
    <n v="20.001999999999999"/>
    <n v="196.91300000000001"/>
    <n v="90.001000000000005"/>
    <n v="492.33600000000001"/>
    <n v="3961.623"/>
    <n v="4935.9279999999999"/>
    <n v="4.8949999999999996"/>
    <n v="91.914000000000001"/>
    <n v="29.995000000000001"/>
    <x v="0"/>
    <x v="225"/>
    <x v="0"/>
    <x v="1"/>
    <n v="405"/>
    <n v="527.721"/>
    <n v="108.309"/>
    <x v="0"/>
    <s v="Etching"/>
    <n v="566"/>
    <n v="1479"/>
    <n v="3674"/>
    <n v="5746"/>
    <n v="71.323999999999998"/>
    <n v="50.628999999999998"/>
    <n v="1.0620000000000001"/>
    <x v="0"/>
    <s v="Implantation"/>
    <n v="1.204359E+16"/>
    <n v="1.562548E+17"/>
    <n v="1.401808E+18"/>
    <n v="3.022468E+17"/>
    <n v="5.999989E+17"/>
    <n v="32270.306"/>
    <n v="0.01"/>
    <n v="103.157"/>
    <n v="891"/>
    <n v="152"/>
    <n v="193"/>
    <x v="8"/>
    <s v="none"/>
    <n v="90.35"/>
    <x v="28"/>
    <x v="1"/>
    <x v="3"/>
    <x v="0"/>
    <x v="0"/>
  </r>
  <r>
    <n v="229"/>
    <x v="228"/>
    <x v="8"/>
    <x v="8"/>
    <x v="12"/>
    <x v="0"/>
    <x v="0"/>
    <x v="0"/>
    <n v="1071.1504861000001"/>
    <x v="0"/>
    <n v="32.020000000000003"/>
    <n v="0.218"/>
    <n v="138"/>
    <n v="702.10900000000004"/>
    <x v="1"/>
    <s v="Photo"/>
    <n v="1.1756500000000001"/>
    <n v="14.416"/>
    <n v="15.065"/>
    <n v="19.994"/>
    <n v="203.684"/>
    <n v="89.998999999999995"/>
    <n v="493.512"/>
    <n v="4044.4850000000001"/>
    <n v="5047.6379999999999"/>
    <n v="4.9870000000000001"/>
    <n v="92.707999999999998"/>
    <n v="29.995000000000001"/>
    <x v="1"/>
    <x v="226"/>
    <x v="0"/>
    <x v="2"/>
    <n v="405"/>
    <n v="543.49199999999996"/>
    <n v="110.247"/>
    <x v="1"/>
    <s v="Etching"/>
    <n v="341"/>
    <n v="1580"/>
    <n v="3650"/>
    <n v="5723"/>
    <n v="72.200999999999993"/>
    <n v="50.872"/>
    <n v="1.0469999999999999"/>
    <x v="1"/>
    <s v="Implantation"/>
    <n v="1.477364E+16"/>
    <n v="5.994234E+16"/>
    <n v="5.516401E+17"/>
    <n v="2.996894E+17"/>
    <n v="5.999997E+17"/>
    <n v="31181.18"/>
    <n v="0.01"/>
    <n v="102.288"/>
    <n v="915"/>
    <n v="157"/>
    <n v="132"/>
    <x v="8"/>
    <s v="none"/>
    <n v="93.399999999999991"/>
    <x v="4"/>
    <x v="1"/>
    <x v="4"/>
    <x v="1"/>
    <x v="1"/>
  </r>
  <r>
    <n v="230"/>
    <x v="229"/>
    <x v="8"/>
    <x v="8"/>
    <x v="13"/>
    <x v="0"/>
    <x v="0"/>
    <x v="1"/>
    <n v="1114.3229322"/>
    <x v="1"/>
    <n v="29.76"/>
    <n v="0.20899999999999999"/>
    <n v="136"/>
    <n v="717.471"/>
    <x v="1"/>
    <s v="Photo"/>
    <n v="1.5435700000000001"/>
    <n v="16.120999999999999"/>
    <n v="14.952999999999999"/>
    <n v="20.006"/>
    <n v="201.67"/>
    <n v="89.998000000000005"/>
    <n v="507.93200000000002"/>
    <n v="4037.6190000000001"/>
    <n v="4962.8389999999999"/>
    <n v="5.1210000000000004"/>
    <n v="90.218000000000004"/>
    <n v="29.992000000000001"/>
    <x v="2"/>
    <x v="227"/>
    <x v="0"/>
    <x v="1"/>
    <n v="405"/>
    <n v="526.93100000000004"/>
    <n v="108.188"/>
    <x v="2"/>
    <s v="Etching"/>
    <n v="287"/>
    <n v="1545"/>
    <n v="3671"/>
    <n v="5701"/>
    <n v="71.545000000000002"/>
    <n v="50.573999999999998"/>
    <n v="1.026"/>
    <x v="2"/>
    <s v="Implantation"/>
    <n v="6658436000000000"/>
    <n v="5.409422E+16"/>
    <n v="4.997664E+17"/>
    <n v="2.987405E+17"/>
    <n v="5.999993E+17"/>
    <n v="31249.611000000001"/>
    <n v="0.01"/>
    <n v="102.036"/>
    <n v="893"/>
    <n v="155"/>
    <n v="127"/>
    <x v="8"/>
    <s v="none"/>
    <n v="93.65"/>
    <x v="29"/>
    <x v="1"/>
    <x v="5"/>
    <x v="2"/>
    <x v="2"/>
  </r>
  <r>
    <n v="231"/>
    <x v="230"/>
    <x v="8"/>
    <x v="8"/>
    <x v="14"/>
    <x v="0"/>
    <x v="0"/>
    <x v="0"/>
    <n v="1161.9657577"/>
    <x v="0"/>
    <n v="32.85"/>
    <n v="0.20899999999999999"/>
    <n v="235"/>
    <n v="709.59900000000005"/>
    <x v="2"/>
    <s v="Photo"/>
    <n v="0.68727000000000005"/>
    <n v="14.664999999999999"/>
    <n v="15.02"/>
    <n v="20.004000000000001"/>
    <n v="200.06700000000001"/>
    <n v="90.001000000000005"/>
    <n v="500.53399999999999"/>
    <n v="4031.2469999999998"/>
    <n v="4978.9859999999999"/>
    <n v="5.0460000000000003"/>
    <n v="91.262"/>
    <n v="29.992999999999999"/>
    <x v="0"/>
    <x v="228"/>
    <x v="0"/>
    <x v="2"/>
    <n v="365"/>
    <n v="518.95299999999997"/>
    <n v="104.84099999999999"/>
    <x v="2"/>
    <s v="Etching"/>
    <n v="434"/>
    <n v="1533"/>
    <n v="3643"/>
    <n v="5692"/>
    <n v="71.879000000000005"/>
    <n v="51.451000000000001"/>
    <n v="1.0229999999999999"/>
    <x v="2"/>
    <s v="Implantation"/>
    <n v="9261799000000000"/>
    <n v="1.079055E+17"/>
    <n v="1.089674E+18"/>
    <n v="3.00606E+17"/>
    <n v="5.999998E+17"/>
    <n v="30899.82"/>
    <n v="0.01"/>
    <n v="104.486"/>
    <n v="907"/>
    <n v="155"/>
    <n v="90"/>
    <x v="8"/>
    <s v="none"/>
    <n v="95.5"/>
    <x v="30"/>
    <x v="2"/>
    <x v="8"/>
    <x v="3"/>
    <x v="2"/>
  </r>
  <r>
    <n v="232"/>
    <x v="231"/>
    <x v="8"/>
    <x v="8"/>
    <x v="15"/>
    <x v="0"/>
    <x v="0"/>
    <x v="0"/>
    <n v="1121.6385574000001"/>
    <x v="0"/>
    <n v="32.68"/>
    <n v="0.214"/>
    <n v="93"/>
    <n v="692.43600000000004"/>
    <x v="2"/>
    <s v="Photo"/>
    <n v="1.1970000000000001"/>
    <n v="15.879"/>
    <n v="14.96"/>
    <n v="20.001000000000001"/>
    <n v="195.15100000000001"/>
    <n v="89.998999999999995"/>
    <n v="498.96"/>
    <n v="4078.11"/>
    <n v="4973.393"/>
    <n v="4.9210000000000003"/>
    <n v="93.361999999999995"/>
    <n v="30"/>
    <x v="1"/>
    <x v="229"/>
    <x v="0"/>
    <x v="1"/>
    <n v="405"/>
    <n v="506.43799999999999"/>
    <n v="108.554"/>
    <x v="1"/>
    <s v="Etching"/>
    <n v="223"/>
    <n v="1520"/>
    <n v="3677"/>
    <n v="5715"/>
    <n v="70.915000000000006"/>
    <n v="51.24"/>
    <n v="1.034"/>
    <x v="1"/>
    <s v="Implantation"/>
    <n v="1.143198E+16"/>
    <n v="1.125489E+17"/>
    <n v="4.62002E+17"/>
    <n v="3.0039E+17"/>
    <n v="6.000011E+17"/>
    <n v="31964.941999999999"/>
    <n v="0.01"/>
    <n v="104.584"/>
    <n v="885"/>
    <n v="156"/>
    <n v="114"/>
    <x v="8"/>
    <s v="none"/>
    <n v="94.3"/>
    <x v="6"/>
    <x v="2"/>
    <x v="6"/>
    <x v="1"/>
    <x v="1"/>
  </r>
  <r>
    <n v="233"/>
    <x v="232"/>
    <x v="8"/>
    <x v="8"/>
    <x v="16"/>
    <x v="0"/>
    <x v="0"/>
    <x v="1"/>
    <n v="1134.2846884000001"/>
    <x v="1"/>
    <n v="29.79"/>
    <n v="0.192"/>
    <n v="101"/>
    <n v="710.77700000000004"/>
    <x v="2"/>
    <s v="Photo"/>
    <n v="1.3586800000000001"/>
    <n v="13.499000000000001"/>
    <n v="15.066000000000001"/>
    <n v="20.001000000000001"/>
    <n v="200.691"/>
    <n v="90"/>
    <n v="504.59300000000002"/>
    <n v="3939.35"/>
    <n v="4936.8050000000003"/>
    <n v="5.1059999999999999"/>
    <n v="88.578000000000003"/>
    <n v="29.998000000000001"/>
    <x v="2"/>
    <x v="230"/>
    <x v="0"/>
    <x v="1"/>
    <n v="436"/>
    <n v="522.33399999999995"/>
    <n v="110.295"/>
    <x v="0"/>
    <s v="Etching"/>
    <n v="454"/>
    <n v="1353"/>
    <n v="3673"/>
    <n v="5704"/>
    <n v="70.644000000000005"/>
    <n v="50.98"/>
    <n v="1.0229999999999999"/>
    <x v="0"/>
    <s v="Implantation"/>
    <n v="8443158000000000"/>
    <n v="9.183072E+16"/>
    <n v="8.331907E+17"/>
    <n v="3.003853E+17"/>
    <n v="5.999999E+17"/>
    <n v="32318.607"/>
    <n v="0.01"/>
    <n v="102.91200000000001"/>
    <n v="905"/>
    <n v="156"/>
    <n v="130"/>
    <x v="8"/>
    <s v="none"/>
    <n v="93.5"/>
    <x v="31"/>
    <x v="2"/>
    <x v="7"/>
    <x v="4"/>
    <x v="0"/>
  </r>
  <r>
    <n v="234"/>
    <x v="233"/>
    <x v="8"/>
    <x v="8"/>
    <x v="17"/>
    <x v="1"/>
    <x v="0"/>
    <x v="1"/>
    <n v="978.59909469000002"/>
    <x v="1"/>
    <n v="27.5"/>
    <n v="0.20399999999999999"/>
    <n v="116"/>
    <n v="722.03099999999995"/>
    <x v="0"/>
    <s v="Photo"/>
    <n v="1.4150499999999999"/>
    <n v="17.600000000000001"/>
    <n v="14.99"/>
    <n v="19.998999999999999"/>
    <n v="200.559"/>
    <n v="90"/>
    <n v="504.02699999999999"/>
    <n v="4021.0990000000002"/>
    <n v="5077.0050000000001"/>
    <n v="4.9720000000000004"/>
    <n v="93.075999999999993"/>
    <n v="30.001000000000001"/>
    <x v="0"/>
    <x v="231"/>
    <x v="0"/>
    <x v="1"/>
    <n v="436"/>
    <n v="559.40599999999995"/>
    <n v="105.773"/>
    <x v="0"/>
    <s v="Etching"/>
    <n v="436"/>
    <n v="1597"/>
    <n v="3627"/>
    <n v="5698"/>
    <n v="70.334000000000003"/>
    <n v="50.779000000000003"/>
    <n v="1.008"/>
    <x v="0"/>
    <s v="Implantation"/>
    <n v="9636292000000000"/>
    <n v="7.41004E+16"/>
    <n v="2.395544E+17"/>
    <n v="2.999216E+17"/>
    <n v="6E+17"/>
    <n v="31891.405999999999"/>
    <n v="0.01"/>
    <n v="102.015"/>
    <n v="883"/>
    <n v="155"/>
    <n v="115"/>
    <x v="8"/>
    <s v="none"/>
    <n v="94.25"/>
    <x v="32"/>
    <x v="3"/>
    <x v="0"/>
    <x v="0"/>
    <x v="0"/>
  </r>
  <r>
    <n v="235"/>
    <x v="234"/>
    <x v="8"/>
    <x v="8"/>
    <x v="18"/>
    <x v="1"/>
    <x v="0"/>
    <x v="1"/>
    <n v="901.27694429999997"/>
    <x v="0"/>
    <n v="35.229999999999997"/>
    <n v="0.222"/>
    <n v="42"/>
    <n v="708.48900000000003"/>
    <x v="0"/>
    <s v="Photo"/>
    <n v="0.99748999999999999"/>
    <n v="16.390999999999998"/>
    <n v="14.971"/>
    <n v="20.003"/>
    <n v="198.578"/>
    <n v="90"/>
    <n v="505.38099999999997"/>
    <n v="3998.9430000000002"/>
    <n v="4983.723"/>
    <n v="4.9249999999999998"/>
    <n v="93.484999999999999"/>
    <n v="29.998000000000001"/>
    <x v="1"/>
    <x v="232"/>
    <x v="0"/>
    <x v="2"/>
    <n v="436"/>
    <n v="536.702"/>
    <n v="108.011"/>
    <x v="1"/>
    <s v="Etching"/>
    <n v="210"/>
    <n v="1399"/>
    <n v="3653"/>
    <n v="5718"/>
    <n v="71.72"/>
    <n v="49.6"/>
    <n v="1.046"/>
    <x v="1"/>
    <s v="Implantation"/>
    <n v="9124457000000000"/>
    <n v="4.067083E+16"/>
    <n v="2.544205E+17"/>
    <n v="3.006359E+17"/>
    <n v="5.999995E+17"/>
    <n v="31409.106"/>
    <n v="0.01"/>
    <n v="102.6"/>
    <n v="895"/>
    <n v="155"/>
    <n v="57"/>
    <x v="8"/>
    <s v="none"/>
    <n v="97.15"/>
    <x v="9"/>
    <x v="3"/>
    <x v="1"/>
    <x v="1"/>
    <x v="1"/>
  </r>
  <r>
    <n v="236"/>
    <x v="235"/>
    <x v="8"/>
    <x v="8"/>
    <x v="19"/>
    <x v="1"/>
    <x v="0"/>
    <x v="1"/>
    <n v="1030.2597753"/>
    <x v="1"/>
    <n v="37.479999999999997"/>
    <n v="0.19800000000000001"/>
    <n v="71"/>
    <n v="716.99400000000003"/>
    <x v="0"/>
    <s v="Photo"/>
    <n v="1.1266"/>
    <n v="15.648"/>
    <n v="14.845000000000001"/>
    <n v="19.998999999999999"/>
    <n v="200.06399999999999"/>
    <n v="89.998999999999995"/>
    <n v="505.791"/>
    <n v="3942.1509999999998"/>
    <n v="5071.576"/>
    <n v="5.0389999999999997"/>
    <n v="91.968999999999994"/>
    <n v="30.001000000000001"/>
    <x v="2"/>
    <x v="233"/>
    <x v="0"/>
    <x v="1"/>
    <n v="365"/>
    <n v="505.43900000000002"/>
    <n v="106.893"/>
    <x v="2"/>
    <s v="Etching"/>
    <n v="379"/>
    <n v="1475"/>
    <n v="3652"/>
    <n v="5710"/>
    <n v="72.334999999999994"/>
    <n v="51.124000000000002"/>
    <n v="1.04"/>
    <x v="2"/>
    <s v="Implantation"/>
    <n v="6976466000000000"/>
    <n v="5.540689E+16"/>
    <n v="8.430292E+17"/>
    <n v="3.014471E+17"/>
    <n v="5.999995E+17"/>
    <n v="32608.351999999999"/>
    <n v="0.01"/>
    <n v="103.128"/>
    <n v="900"/>
    <n v="152"/>
    <n v="78"/>
    <x v="8"/>
    <s v="none"/>
    <n v="96.1"/>
    <x v="33"/>
    <x v="3"/>
    <x v="2"/>
    <x v="2"/>
    <x v="2"/>
  </r>
  <r>
    <n v="237"/>
    <x v="236"/>
    <x v="8"/>
    <x v="8"/>
    <x v="20"/>
    <x v="1"/>
    <x v="0"/>
    <x v="0"/>
    <n v="988.92676678999999"/>
    <x v="1"/>
    <n v="39.299999999999997"/>
    <n v="0.20799999999999999"/>
    <n v="122"/>
    <n v="714.2"/>
    <x v="1"/>
    <s v="Photo"/>
    <n v="1.07395"/>
    <n v="15.332000000000001"/>
    <n v="15.085000000000001"/>
    <n v="19.998000000000001"/>
    <n v="198.17099999999999"/>
    <n v="90.001000000000005"/>
    <n v="502.45100000000002"/>
    <n v="4078.181"/>
    <n v="4880.8220000000001"/>
    <n v="4.9779999999999998"/>
    <n v="93.953000000000003"/>
    <n v="29.995999999999999"/>
    <x v="0"/>
    <x v="234"/>
    <x v="0"/>
    <x v="0"/>
    <n v="436"/>
    <n v="539.84"/>
    <n v="108.30500000000001"/>
    <x v="2"/>
    <s v="Etching"/>
    <n v="148"/>
    <n v="1454"/>
    <n v="3723"/>
    <n v="5719"/>
    <n v="71.233000000000004"/>
    <n v="50.984999999999999"/>
    <n v="0.99"/>
    <x v="2"/>
    <s v="Implantation"/>
    <n v="4552835000000000"/>
    <n v="6.943478E+16"/>
    <n v="4.571101E+17"/>
    <n v="2.980155E+17"/>
    <n v="5.999984E+17"/>
    <n v="32496.870999999999"/>
    <n v="0.01"/>
    <n v="104.199"/>
    <n v="916"/>
    <n v="159"/>
    <n v="124"/>
    <x v="8"/>
    <s v="none"/>
    <n v="93.8"/>
    <x v="34"/>
    <x v="4"/>
    <x v="3"/>
    <x v="3"/>
    <x v="2"/>
  </r>
  <r>
    <n v="238"/>
    <x v="237"/>
    <x v="8"/>
    <x v="8"/>
    <x v="21"/>
    <x v="1"/>
    <x v="0"/>
    <x v="1"/>
    <n v="1062.2940719000001"/>
    <x v="1"/>
    <n v="32.840000000000003"/>
    <n v="0.19700000000000001"/>
    <n v="49"/>
    <n v="707.577"/>
    <x v="1"/>
    <s v="Photo"/>
    <n v="2.0577700000000001"/>
    <n v="12.276999999999999"/>
    <n v="14.911"/>
    <n v="20.004000000000001"/>
    <n v="199.6"/>
    <n v="90"/>
    <n v="502.71600000000001"/>
    <n v="4147.4219999999996"/>
    <n v="4925.6220000000003"/>
    <n v="4.8789999999999996"/>
    <n v="91.194000000000003"/>
    <n v="30.006"/>
    <x v="1"/>
    <x v="235"/>
    <x v="0"/>
    <x v="1"/>
    <n v="436"/>
    <n v="514.096"/>
    <n v="108.048"/>
    <x v="1"/>
    <s v="Etching"/>
    <n v="385"/>
    <n v="1517"/>
    <n v="3681"/>
    <n v="5693"/>
    <n v="69.67"/>
    <n v="51.514000000000003"/>
    <n v="1.0469999999999999"/>
    <x v="1"/>
    <s v="Implantation"/>
    <n v="1.598688E+16"/>
    <n v="1.426387E+17"/>
    <n v="5.015333E+17"/>
    <n v="3.016534E+17"/>
    <n v="5.999982E+17"/>
    <n v="31912.056"/>
    <n v="0.01"/>
    <n v="106.428"/>
    <n v="898"/>
    <n v="154"/>
    <n v="145"/>
    <x v="8"/>
    <s v="none"/>
    <n v="92.75"/>
    <x v="12"/>
    <x v="4"/>
    <x v="4"/>
    <x v="1"/>
    <x v="1"/>
  </r>
  <r>
    <n v="239"/>
    <x v="238"/>
    <x v="8"/>
    <x v="8"/>
    <x v="22"/>
    <x v="1"/>
    <x v="0"/>
    <x v="0"/>
    <n v="1091.7579433999999"/>
    <x v="0"/>
    <n v="38.409999999999997"/>
    <n v="0.188"/>
    <n v="116"/>
    <n v="708.82500000000005"/>
    <x v="1"/>
    <s v="Photo"/>
    <n v="0.98062000000000005"/>
    <n v="13.182"/>
    <n v="15.061"/>
    <n v="19.994"/>
    <n v="203.10900000000001"/>
    <n v="90"/>
    <n v="499.113"/>
    <n v="4015.297"/>
    <n v="4917.7950000000001"/>
    <n v="5.0369999999999999"/>
    <n v="96.653000000000006"/>
    <n v="30.004999999999999"/>
    <x v="2"/>
    <x v="236"/>
    <x v="0"/>
    <x v="2"/>
    <n v="365"/>
    <n v="491.84500000000003"/>
    <n v="106.955"/>
    <x v="0"/>
    <s v="Etching"/>
    <n v="330"/>
    <n v="1460"/>
    <n v="3659"/>
    <n v="5729"/>
    <n v="71.406000000000006"/>
    <n v="50.323999999999998"/>
    <n v="1.0269999999999999"/>
    <x v="0"/>
    <s v="Implantation"/>
    <n v="1.095292E+16"/>
    <n v="7.716403E+16"/>
    <n v="6.641376E+16"/>
    <n v="3.02505E+17"/>
    <n v="5.999991E+17"/>
    <n v="31192.302"/>
    <n v="0.01"/>
    <n v="103.46"/>
    <n v="916"/>
    <n v="154"/>
    <n v="61"/>
    <x v="8"/>
    <s v="none"/>
    <n v="96.95"/>
    <x v="35"/>
    <x v="4"/>
    <x v="5"/>
    <x v="4"/>
    <x v="0"/>
  </r>
  <r>
    <n v="240"/>
    <x v="239"/>
    <x v="8"/>
    <x v="8"/>
    <x v="23"/>
    <x v="1"/>
    <x v="0"/>
    <x v="1"/>
    <n v="1191.9306557"/>
    <x v="1"/>
    <n v="38.29"/>
    <n v="0.214"/>
    <n v="140"/>
    <n v="705.93100000000004"/>
    <x v="2"/>
    <s v="Photo"/>
    <n v="0.43841000000000002"/>
    <n v="14.010999999999999"/>
    <n v="15.118"/>
    <n v="20"/>
    <n v="201.376"/>
    <n v="90.001000000000005"/>
    <n v="504.178"/>
    <n v="4115.5879999999997"/>
    <n v="5108.1750000000002"/>
    <n v="4.9109999999999996"/>
    <n v="92.781000000000006"/>
    <n v="30.009"/>
    <x v="1"/>
    <x v="237"/>
    <x v="0"/>
    <x v="2"/>
    <n v="405"/>
    <n v="497.53800000000001"/>
    <n v="106.38"/>
    <x v="1"/>
    <s v="Etching"/>
    <n v="226"/>
    <n v="1496"/>
    <n v="3633"/>
    <n v="5699"/>
    <n v="69.706000000000003"/>
    <n v="50.756"/>
    <n v="1.0309999999999999"/>
    <x v="1"/>
    <s v="Implantation"/>
    <n v="1.752139E+16"/>
    <n v="1.389796E+17"/>
    <n v="6.147619E+17"/>
    <n v="2.99956E+17"/>
    <n v="5.999999E+17"/>
    <n v="31265.612000000001"/>
    <n v="0.01"/>
    <n v="105.779"/>
    <n v="884"/>
    <n v="154"/>
    <n v="68"/>
    <x v="8"/>
    <s v="none"/>
    <n v="96.6"/>
    <x v="15"/>
    <x v="5"/>
    <x v="6"/>
    <x v="1"/>
    <x v="1"/>
  </r>
  <r>
    <n v="241"/>
    <x v="240"/>
    <x v="8"/>
    <x v="8"/>
    <x v="24"/>
    <x v="1"/>
    <x v="0"/>
    <x v="0"/>
    <n v="1121.2843929999999"/>
    <x v="0"/>
    <n v="38.520000000000003"/>
    <n v="0.19500000000000001"/>
    <n v="60"/>
    <n v="710.93200000000002"/>
    <x v="2"/>
    <s v="Photo"/>
    <n v="1.43266"/>
    <n v="10.856"/>
    <n v="15.053000000000001"/>
    <n v="19.995000000000001"/>
    <n v="201.81700000000001"/>
    <n v="90"/>
    <n v="504.19099999999997"/>
    <n v="4060.5549999999998"/>
    <n v="4957.1210000000001"/>
    <n v="4.8890000000000002"/>
    <n v="90.463999999999999"/>
    <n v="30"/>
    <x v="2"/>
    <x v="238"/>
    <x v="0"/>
    <x v="2"/>
    <n v="405"/>
    <n v="521.89800000000002"/>
    <n v="108.36799999999999"/>
    <x v="2"/>
    <s v="Etching"/>
    <n v="181"/>
    <n v="1584"/>
    <n v="3656"/>
    <n v="5706"/>
    <n v="70.399000000000001"/>
    <n v="52.378999999999998"/>
    <n v="1.022"/>
    <x v="2"/>
    <s v="Implantation"/>
    <n v="1.182359E+16"/>
    <n v="7.138811E+16"/>
    <n v="5.558317E+17"/>
    <n v="2.990254E+17"/>
    <n v="5.99999E+17"/>
    <n v="32341.911"/>
    <n v="0.01"/>
    <n v="102.258"/>
    <n v="897"/>
    <n v="157"/>
    <n v="101"/>
    <x v="8"/>
    <s v="none"/>
    <n v="94.95"/>
    <x v="37"/>
    <x v="5"/>
    <x v="7"/>
    <x v="2"/>
    <x v="2"/>
  </r>
  <r>
    <n v="242"/>
    <x v="241"/>
    <x v="8"/>
    <x v="8"/>
    <x v="25"/>
    <x v="2"/>
    <x v="0"/>
    <x v="0"/>
    <n v="1123.2130093000001"/>
    <x v="1"/>
    <n v="40"/>
    <n v="0.20699999999999999"/>
    <n v="63"/>
    <n v="713.96500000000003"/>
    <x v="0"/>
    <s v="Photo"/>
    <n v="0.98357000000000006"/>
    <n v="10.856"/>
    <n v="15.148"/>
    <n v="20.004999999999999"/>
    <n v="198.47"/>
    <n v="90"/>
    <n v="504.22500000000002"/>
    <n v="4115.6229999999996"/>
    <n v="4991.5510000000004"/>
    <n v="4.984"/>
    <n v="92.415000000000006"/>
    <n v="29.995000000000001"/>
    <x v="0"/>
    <x v="239"/>
    <x v="0"/>
    <x v="0"/>
    <n v="405"/>
    <n v="495.54599999999999"/>
    <n v="109.119"/>
    <x v="2"/>
    <s v="Etching"/>
    <n v="301"/>
    <n v="1429"/>
    <n v="3672"/>
    <n v="5694"/>
    <n v="70.656999999999996"/>
    <n v="51.465000000000003"/>
    <n v="1.026"/>
    <x v="2"/>
    <s v="Implantation"/>
    <n v="6100286000000000"/>
    <n v="1.22715E+16"/>
    <n v="1.057424E+18"/>
    <n v="3.003509E+17"/>
    <n v="6E+17"/>
    <n v="31982.396000000001"/>
    <n v="0.01"/>
    <n v="103.03"/>
    <n v="893"/>
    <n v="157"/>
    <n v="90"/>
    <x v="8"/>
    <s v="none"/>
    <n v="95.5"/>
    <x v="38"/>
    <x v="6"/>
    <x v="0"/>
    <x v="3"/>
    <x v="2"/>
  </r>
  <r>
    <n v="243"/>
    <x v="242"/>
    <x v="8"/>
    <x v="8"/>
    <x v="26"/>
    <x v="2"/>
    <x v="0"/>
    <x v="0"/>
    <n v="960.67835648000005"/>
    <x v="1"/>
    <n v="27.43"/>
    <n v="0.20599999999999999"/>
    <n v="81"/>
    <n v="712.31799999999998"/>
    <x v="0"/>
    <s v="Photo"/>
    <n v="1.0775399999999999"/>
    <n v="17.756"/>
    <n v="14.981999999999999"/>
    <n v="20.001999999999999"/>
    <n v="200.542"/>
    <n v="90"/>
    <n v="504.24400000000003"/>
    <n v="4008.8159999999998"/>
    <n v="5075.6959999999999"/>
    <n v="4.9189999999999996"/>
    <n v="90.400999999999996"/>
    <n v="30.001000000000001"/>
    <x v="1"/>
    <x v="240"/>
    <x v="0"/>
    <x v="2"/>
    <n v="405"/>
    <n v="522.31200000000001"/>
    <n v="105.29900000000001"/>
    <x v="1"/>
    <s v="Etching"/>
    <n v="496"/>
    <n v="1385"/>
    <n v="3691"/>
    <n v="5721"/>
    <n v="68.921000000000006"/>
    <n v="52.140999999999998"/>
    <n v="1.0569999999999999"/>
    <x v="1"/>
    <s v="Implantation"/>
    <n v="9910242000000000"/>
    <n v="1.05843E+17"/>
    <n v="6.597263E+17"/>
    <n v="2.998473E+17"/>
    <n v="5.999983E+17"/>
    <n v="31768.47"/>
    <n v="0.01"/>
    <n v="104.863"/>
    <n v="896"/>
    <n v="155"/>
    <n v="223"/>
    <x v="8"/>
    <s v="[['Edge-Loc']]"/>
    <n v="88.85"/>
    <x v="18"/>
    <x v="6"/>
    <x v="1"/>
    <x v="1"/>
    <x v="1"/>
  </r>
  <r>
    <n v="244"/>
    <x v="243"/>
    <x v="9"/>
    <x v="9"/>
    <x v="0"/>
    <x v="2"/>
    <x v="0"/>
    <x v="0"/>
    <n v="1154.7814882"/>
    <x v="0"/>
    <n v="39.57"/>
    <n v="0.21299999999999999"/>
    <n v="98"/>
    <n v="706.09900000000005"/>
    <x v="0"/>
    <s v="Photo"/>
    <n v="0.89536000000000004"/>
    <n v="13.702"/>
    <n v="14.88"/>
    <n v="20.001999999999999"/>
    <n v="191.209"/>
    <n v="90.001000000000005"/>
    <n v="499.36399999999998"/>
    <n v="3991.1280000000002"/>
    <n v="4966.6400000000003"/>
    <n v="4.9459999999999997"/>
    <n v="92.468999999999994"/>
    <n v="30.001999999999999"/>
    <x v="2"/>
    <x v="241"/>
    <x v="0"/>
    <x v="1"/>
    <n v="436"/>
    <n v="509.74900000000002"/>
    <n v="107.158"/>
    <x v="0"/>
    <s v="Etching"/>
    <n v="254"/>
    <n v="1497"/>
    <n v="3676"/>
    <n v="5745"/>
    <n v="70.731999999999999"/>
    <n v="50.267000000000003"/>
    <n v="1.0329999999999999"/>
    <x v="0"/>
    <s v="Implantation"/>
    <n v="1.183168E+16"/>
    <n v="1.182958E+17"/>
    <n v="6.363151E+17"/>
    <n v="3.001285E+17"/>
    <n v="5.999976E+17"/>
    <n v="32163.791000000001"/>
    <n v="0.01"/>
    <n v="100.24"/>
    <n v="908"/>
    <n v="158"/>
    <n v="97"/>
    <x v="9"/>
    <s v="none"/>
    <n v="95.15"/>
    <x v="39"/>
    <x v="6"/>
    <x v="2"/>
    <x v="4"/>
    <x v="0"/>
  </r>
  <r>
    <n v="245"/>
    <x v="244"/>
    <x v="9"/>
    <x v="9"/>
    <x v="1"/>
    <x v="2"/>
    <x v="0"/>
    <x v="0"/>
    <n v="1263.4518722"/>
    <x v="1"/>
    <n v="26.06"/>
    <n v="0.2"/>
    <n v="148"/>
    <n v="704.37300000000005"/>
    <x v="1"/>
    <s v="Photo"/>
    <n v="1.63933"/>
    <n v="14.218"/>
    <n v="14.932"/>
    <n v="19.994"/>
    <n v="202.84800000000001"/>
    <n v="90"/>
    <n v="500.565"/>
    <n v="4042.8679999999999"/>
    <n v="5036.683"/>
    <n v="5.05"/>
    <n v="91.01"/>
    <n v="30.010999999999999"/>
    <x v="0"/>
    <x v="242"/>
    <x v="0"/>
    <x v="0"/>
    <n v="405"/>
    <n v="522.99099999999999"/>
    <n v="105.169"/>
    <x v="0"/>
    <s v="Etching"/>
    <n v="431"/>
    <n v="1711"/>
    <n v="3629"/>
    <n v="5692"/>
    <n v="71.555000000000007"/>
    <n v="50.749000000000002"/>
    <n v="1.034"/>
    <x v="0"/>
    <s v="Implantation"/>
    <n v="1.585222E+16"/>
    <n v="1.215141E+17"/>
    <n v="6.638341E+17"/>
    <n v="3.000144E+17"/>
    <n v="6.000015E+17"/>
    <n v="31833.550999999999"/>
    <n v="0.01"/>
    <n v="102.33799999999999"/>
    <n v="886"/>
    <n v="156"/>
    <n v="105"/>
    <x v="9"/>
    <s v="none"/>
    <n v="94.75"/>
    <x v="40"/>
    <x v="7"/>
    <x v="3"/>
    <x v="0"/>
    <x v="0"/>
  </r>
  <r>
    <n v="246"/>
    <x v="245"/>
    <x v="9"/>
    <x v="9"/>
    <x v="2"/>
    <x v="2"/>
    <x v="0"/>
    <x v="0"/>
    <n v="1048.9390979"/>
    <x v="1"/>
    <n v="34.479999999999997"/>
    <n v="0.20499999999999999"/>
    <n v="110"/>
    <n v="705.94"/>
    <x v="1"/>
    <s v="Photo"/>
    <n v="2.10005"/>
    <n v="17.251000000000001"/>
    <n v="15.121"/>
    <n v="20.004000000000001"/>
    <n v="193.899"/>
    <n v="90.001000000000005"/>
    <n v="494.48700000000002"/>
    <n v="3955.6370000000002"/>
    <n v="5039.17"/>
    <n v="5.0419999999999998"/>
    <n v="95.721999999999994"/>
    <n v="29.997"/>
    <x v="1"/>
    <x v="243"/>
    <x v="0"/>
    <x v="1"/>
    <n v="436"/>
    <n v="508.51600000000002"/>
    <n v="108.184"/>
    <x v="1"/>
    <s v="Etching"/>
    <n v="524"/>
    <n v="1371"/>
    <n v="3670"/>
    <n v="5715"/>
    <n v="72.093000000000004"/>
    <n v="51.332000000000001"/>
    <n v="1.026"/>
    <x v="1"/>
    <s v="Implantation"/>
    <n v="1.405682E+16"/>
    <n v="1.288443E+17"/>
    <n v="3.855736E+17"/>
    <n v="3.025604E+17"/>
    <n v="5.999989E+17"/>
    <n v="32188.225999999999"/>
    <n v="0.01"/>
    <n v="106.191"/>
    <n v="896"/>
    <n v="153"/>
    <n v="164"/>
    <x v="9"/>
    <s v="none"/>
    <n v="91.8"/>
    <x v="21"/>
    <x v="7"/>
    <x v="4"/>
    <x v="1"/>
    <x v="1"/>
  </r>
  <r>
    <n v="247"/>
    <x v="246"/>
    <x v="9"/>
    <x v="9"/>
    <x v="3"/>
    <x v="2"/>
    <x v="0"/>
    <x v="0"/>
    <n v="1176.5269060999999"/>
    <x v="0"/>
    <n v="35.99"/>
    <n v="0.20899999999999999"/>
    <n v="76"/>
    <n v="712.92600000000004"/>
    <x v="1"/>
    <s v="Photo"/>
    <n v="1.9415"/>
    <n v="12.457000000000001"/>
    <n v="14.946"/>
    <n v="19.995000000000001"/>
    <n v="197.934"/>
    <n v="90"/>
    <n v="501.58300000000003"/>
    <n v="4045.9250000000002"/>
    <n v="5063.4539999999997"/>
    <n v="5.0880000000000001"/>
    <n v="90.858999999999995"/>
    <n v="30.003"/>
    <x v="2"/>
    <x v="244"/>
    <x v="0"/>
    <x v="2"/>
    <n v="405"/>
    <n v="547.84100000000001"/>
    <n v="108.25"/>
    <x v="2"/>
    <s v="Etching"/>
    <n v="218"/>
    <n v="1305"/>
    <n v="3654"/>
    <n v="5719"/>
    <n v="70.837999999999994"/>
    <n v="51.546999999999997"/>
    <n v="1.056"/>
    <x v="2"/>
    <s v="Implantation"/>
    <n v="1.597538E+16"/>
    <n v="7.797816E+16"/>
    <n v="3.192013E+16"/>
    <n v="2.99328E+17"/>
    <n v="6.000016E+17"/>
    <n v="32228.325000000001"/>
    <n v="0.01"/>
    <n v="102.06399999999999"/>
    <n v="891"/>
    <n v="158"/>
    <n v="82"/>
    <x v="9"/>
    <s v="none"/>
    <n v="95.899999999999991"/>
    <x v="41"/>
    <x v="7"/>
    <x v="5"/>
    <x v="2"/>
    <x v="2"/>
  </r>
  <r>
    <n v="248"/>
    <x v="247"/>
    <x v="9"/>
    <x v="9"/>
    <x v="4"/>
    <x v="2"/>
    <x v="0"/>
    <x v="0"/>
    <n v="1087.9393199000001"/>
    <x v="0"/>
    <n v="36.979999999999997"/>
    <n v="0.19800000000000001"/>
    <n v="173"/>
    <n v="727.31799999999998"/>
    <x v="2"/>
    <s v="Photo"/>
    <n v="1.1601999999999999"/>
    <n v="14.789"/>
    <n v="15.016"/>
    <n v="20.001000000000001"/>
    <n v="199.82499999999999"/>
    <n v="90.001999999999995"/>
    <n v="498.91800000000001"/>
    <n v="4013.9180000000001"/>
    <n v="5118.4759999999997"/>
    <n v="4.9669999999999996"/>
    <n v="90.944000000000003"/>
    <n v="29.998999999999999"/>
    <x v="0"/>
    <x v="245"/>
    <x v="0"/>
    <x v="1"/>
    <n v="405"/>
    <n v="547.03499999999997"/>
    <n v="107.931"/>
    <x v="2"/>
    <s v="Etching"/>
    <n v="130"/>
    <n v="1512"/>
    <n v="3635"/>
    <n v="5727"/>
    <n v="70.162999999999997"/>
    <n v="51.008000000000003"/>
    <n v="1.032"/>
    <x v="2"/>
    <s v="Implantation"/>
    <n v="1.313436E+16"/>
    <n v="1.08193E+17"/>
    <n v="8.476209E+17"/>
    <n v="3.000875E+17"/>
    <n v="5.999995E+17"/>
    <n v="30846.811000000002"/>
    <n v="0.01"/>
    <n v="101.812"/>
    <n v="887"/>
    <n v="154"/>
    <n v="24"/>
    <x v="9"/>
    <s v="none"/>
    <n v="98.8"/>
    <x v="42"/>
    <x v="8"/>
    <x v="8"/>
    <x v="3"/>
    <x v="2"/>
  </r>
  <r>
    <n v="249"/>
    <x v="248"/>
    <x v="9"/>
    <x v="9"/>
    <x v="5"/>
    <x v="2"/>
    <x v="0"/>
    <x v="0"/>
    <n v="1140.3755408"/>
    <x v="1"/>
    <n v="34.119999999999997"/>
    <n v="0.214"/>
    <n v="138"/>
    <n v="721.3"/>
    <x v="2"/>
    <s v="Photo"/>
    <n v="1.14459"/>
    <n v="16.266999999999999"/>
    <n v="15.11"/>
    <n v="20.004000000000001"/>
    <n v="200.232"/>
    <n v="89.998999999999995"/>
    <n v="505"/>
    <n v="4005.0450000000001"/>
    <n v="5010.085"/>
    <n v="5.0730000000000004"/>
    <n v="94.504999999999995"/>
    <n v="30.001999999999999"/>
    <x v="2"/>
    <x v="246"/>
    <x v="0"/>
    <x v="2"/>
    <n v="405"/>
    <n v="520.71600000000001"/>
    <n v="110.015"/>
    <x v="0"/>
    <s v="Etching"/>
    <n v="308"/>
    <n v="1592"/>
    <n v="3680"/>
    <n v="5709"/>
    <n v="72.304000000000002"/>
    <n v="51.207000000000001"/>
    <n v="1.032"/>
    <x v="0"/>
    <s v="Implantation"/>
    <n v="1.232136E+16"/>
    <n v="1.521085E+17"/>
    <n v="6.80522E+17"/>
    <n v="3.009209E+17"/>
    <n v="5.999986E+17"/>
    <n v="32759.266"/>
    <n v="0.01"/>
    <n v="106.709"/>
    <n v="904"/>
    <n v="151"/>
    <n v="229"/>
    <x v="9"/>
    <s v="[['Center']]"/>
    <n v="88.55"/>
    <x v="43"/>
    <x v="8"/>
    <x v="7"/>
    <x v="4"/>
    <x v="0"/>
  </r>
  <r>
    <n v="250"/>
    <x v="249"/>
    <x v="9"/>
    <x v="9"/>
    <x v="6"/>
    <x v="0"/>
    <x v="0"/>
    <x v="0"/>
    <n v="1154.9725452"/>
    <x v="1"/>
    <n v="35.1"/>
    <n v="0.20599999999999999"/>
    <n v="63"/>
    <n v="709.96400000000006"/>
    <x v="0"/>
    <s v="Photo"/>
    <n v="5.4359999999999999E-2"/>
    <n v="17.256"/>
    <n v="15.084"/>
    <n v="19.995999999999999"/>
    <n v="204.512"/>
    <n v="89.998999999999995"/>
    <n v="499.69200000000001"/>
    <n v="4023.761"/>
    <n v="5047.7089999999998"/>
    <n v="5.0190000000000001"/>
    <n v="90.405000000000001"/>
    <n v="29.998000000000001"/>
    <x v="0"/>
    <x v="247"/>
    <x v="0"/>
    <x v="0"/>
    <n v="365"/>
    <n v="541.91999999999996"/>
    <n v="108.137"/>
    <x v="0"/>
    <s v="Etching"/>
    <n v="313"/>
    <n v="1575"/>
    <n v="3657"/>
    <n v="5695"/>
    <n v="69.558999999999997"/>
    <n v="52.078000000000003"/>
    <n v="1.022"/>
    <x v="0"/>
    <s v="Implantation"/>
    <n v="1.242968E+16"/>
    <n v="9.839421E+16"/>
    <n v="4.611622E+17"/>
    <n v="3.016242E+17"/>
    <n v="5.999985E+17"/>
    <n v="32057.894"/>
    <n v="0.01"/>
    <n v="101.318"/>
    <n v="908"/>
    <n v="157"/>
    <n v="100"/>
    <x v="9"/>
    <s v="none"/>
    <n v="95"/>
    <x v="0"/>
    <x v="0"/>
    <x v="0"/>
    <x v="0"/>
    <x v="0"/>
  </r>
  <r>
    <n v="251"/>
    <x v="250"/>
    <x v="9"/>
    <x v="9"/>
    <x v="7"/>
    <x v="0"/>
    <x v="0"/>
    <x v="1"/>
    <n v="978.91083470000001"/>
    <x v="1"/>
    <n v="41.78"/>
    <n v="0.20899999999999999"/>
    <n v="137"/>
    <n v="712.447"/>
    <x v="0"/>
    <s v="Photo"/>
    <n v="1.64046"/>
    <n v="12.766"/>
    <n v="15.042"/>
    <n v="19.995999999999999"/>
    <n v="202.96199999999999"/>
    <n v="90"/>
    <n v="500.51100000000002"/>
    <n v="4013.95"/>
    <n v="4928.8410000000003"/>
    <n v="5.0469999999999997"/>
    <n v="89.94"/>
    <n v="30.010999999999999"/>
    <x v="1"/>
    <x v="248"/>
    <x v="0"/>
    <x v="2"/>
    <n v="436"/>
    <n v="463.791"/>
    <n v="109.986"/>
    <x v="1"/>
    <s v="Etching"/>
    <n v="330"/>
    <n v="1427"/>
    <n v="3665"/>
    <n v="5691"/>
    <n v="71.344999999999999"/>
    <n v="50.984000000000002"/>
    <n v="1.0229999999999999"/>
    <x v="1"/>
    <s v="Implantation"/>
    <n v="6233876000000000"/>
    <n v="7.037664E+16"/>
    <n v="5.947363E+17"/>
    <n v="2.989103E+17"/>
    <n v="5.999991E+17"/>
    <n v="31994.968000000001"/>
    <n v="0.01"/>
    <n v="103.206"/>
    <n v="893"/>
    <n v="155"/>
    <n v="102"/>
    <x v="9"/>
    <s v="none"/>
    <n v="94.899999999999991"/>
    <x v="1"/>
    <x v="0"/>
    <x v="1"/>
    <x v="1"/>
    <x v="1"/>
  </r>
  <r>
    <n v="252"/>
    <x v="251"/>
    <x v="9"/>
    <x v="9"/>
    <x v="8"/>
    <x v="0"/>
    <x v="0"/>
    <x v="1"/>
    <n v="1129.5856729"/>
    <x v="0"/>
    <n v="31.43"/>
    <n v="0.192"/>
    <n v="167"/>
    <n v="705.34500000000003"/>
    <x v="0"/>
    <s v="Photo"/>
    <n v="1.4883900000000001"/>
    <n v="13.426"/>
    <n v="15.058"/>
    <n v="20.001000000000001"/>
    <n v="202.40299999999999"/>
    <n v="90"/>
    <n v="503.07299999999998"/>
    <n v="4024.375"/>
    <n v="4984.2169999999996"/>
    <n v="5.0090000000000003"/>
    <n v="93.575000000000003"/>
    <n v="30.004000000000001"/>
    <x v="2"/>
    <x v="249"/>
    <x v="0"/>
    <x v="1"/>
    <n v="405"/>
    <n v="487.721"/>
    <n v="107.267"/>
    <x v="2"/>
    <s v="Etching"/>
    <n v="417"/>
    <n v="1344"/>
    <n v="3657"/>
    <n v="5694"/>
    <n v="72.284000000000006"/>
    <n v="50.597000000000001"/>
    <n v="1.0449999999999999"/>
    <x v="2"/>
    <s v="Implantation"/>
    <n v="1.50218E+16"/>
    <n v="8.483808E+16"/>
    <n v="9.327638E+17"/>
    <n v="3.012081E+17"/>
    <n v="6.000002E+17"/>
    <n v="31986.81"/>
    <n v="0.01"/>
    <n v="101.812"/>
    <n v="879"/>
    <n v="152"/>
    <n v="62"/>
    <x v="9"/>
    <s v="none"/>
    <n v="96.899999999999991"/>
    <x v="2"/>
    <x v="0"/>
    <x v="2"/>
    <x v="2"/>
    <x v="2"/>
  </r>
  <r>
    <n v="253"/>
    <x v="252"/>
    <x v="9"/>
    <x v="9"/>
    <x v="9"/>
    <x v="0"/>
    <x v="0"/>
    <x v="1"/>
    <n v="962.88700327000004"/>
    <x v="1"/>
    <n v="36.590000000000003"/>
    <n v="0.218"/>
    <n v="60"/>
    <n v="713.05600000000004"/>
    <x v="1"/>
    <s v="Photo"/>
    <n v="1.6046199999999999"/>
    <n v="15.38"/>
    <n v="15.03"/>
    <n v="19.995000000000001"/>
    <n v="196.114"/>
    <n v="90"/>
    <n v="499.83600000000001"/>
    <n v="4041.761"/>
    <n v="4934.0730000000003"/>
    <n v="5.0469999999999997"/>
    <n v="90.305000000000007"/>
    <n v="30.003"/>
    <x v="0"/>
    <x v="250"/>
    <x v="0"/>
    <x v="2"/>
    <n v="365"/>
    <n v="479.55099999999999"/>
    <n v="108.604"/>
    <x v="2"/>
    <s v="Etching"/>
    <n v="317"/>
    <n v="1474"/>
    <n v="3641"/>
    <n v="5728"/>
    <n v="70.405000000000001"/>
    <n v="52.133000000000003"/>
    <n v="1.042"/>
    <x v="2"/>
    <s v="Implantation"/>
    <n v="1.619871E+16"/>
    <n v="1.587532E+17"/>
    <n v="5.123023E+17"/>
    <n v="3.008486E+17"/>
    <n v="5.999996E+17"/>
    <n v="31791.31"/>
    <n v="0.01"/>
    <n v="104.32899999999999"/>
    <n v="873"/>
    <n v="154"/>
    <n v="89"/>
    <x v="9"/>
    <s v="none"/>
    <n v="95.55"/>
    <x v="3"/>
    <x v="1"/>
    <x v="3"/>
    <x v="3"/>
    <x v="2"/>
  </r>
  <r>
    <n v="254"/>
    <x v="253"/>
    <x v="9"/>
    <x v="9"/>
    <x v="10"/>
    <x v="0"/>
    <x v="0"/>
    <x v="0"/>
    <n v="1118.4540425"/>
    <x v="1"/>
    <n v="28.88"/>
    <n v="0.217"/>
    <n v="107"/>
    <n v="711.72299999999996"/>
    <x v="1"/>
    <s v="Photo"/>
    <n v="1.1368799999999999"/>
    <n v="18.271999999999998"/>
    <n v="14.919"/>
    <n v="19.998999999999999"/>
    <n v="201.38200000000001"/>
    <n v="90.001999999999995"/>
    <n v="499.99200000000002"/>
    <n v="4057.7260000000001"/>
    <n v="5002.9589999999998"/>
    <n v="4.9189999999999996"/>
    <n v="89.168000000000006"/>
    <n v="30.001000000000001"/>
    <x v="2"/>
    <x v="251"/>
    <x v="0"/>
    <x v="2"/>
    <n v="365"/>
    <n v="512.78700000000003"/>
    <n v="106.226"/>
    <x v="0"/>
    <s v="Etching"/>
    <n v="476"/>
    <n v="1466"/>
    <n v="3660"/>
    <n v="5722"/>
    <n v="71.454999999999998"/>
    <n v="51.646999999999998"/>
    <n v="1.0209999999999999"/>
    <x v="0"/>
    <s v="Implantation"/>
    <n v="9498101000000000"/>
    <n v="5.70262E+16"/>
    <n v="8.144654E+17"/>
    <n v="3.027718E+17"/>
    <n v="6.000008E+17"/>
    <n v="30626.350999999999"/>
    <n v="0.01"/>
    <n v="100.86499999999999"/>
    <n v="871"/>
    <n v="156"/>
    <n v="165"/>
    <x v="9"/>
    <s v="none"/>
    <n v="91.75"/>
    <x v="5"/>
    <x v="1"/>
    <x v="5"/>
    <x v="4"/>
    <x v="0"/>
  </r>
  <r>
    <n v="255"/>
    <x v="254"/>
    <x v="9"/>
    <x v="9"/>
    <x v="11"/>
    <x v="0"/>
    <x v="0"/>
    <x v="0"/>
    <n v="972.85557509"/>
    <x v="1"/>
    <n v="37.369999999999997"/>
    <n v="0.215"/>
    <n v="141"/>
    <n v="701.19"/>
    <x v="2"/>
    <s v="Photo"/>
    <n v="1.60423"/>
    <n v="15.023"/>
    <n v="15.138999999999999"/>
    <n v="20.007999999999999"/>
    <n v="201.34299999999999"/>
    <n v="90.001000000000005"/>
    <n v="502.52"/>
    <n v="3953.2570000000001"/>
    <n v="5104.1090000000004"/>
    <n v="5.0179999999999998"/>
    <n v="91.432000000000002"/>
    <n v="30.01"/>
    <x v="1"/>
    <x v="252"/>
    <x v="0"/>
    <x v="1"/>
    <n v="436"/>
    <n v="506.58499999999998"/>
    <n v="108.33499999999999"/>
    <x v="1"/>
    <s v="Etching"/>
    <n v="479"/>
    <n v="1517"/>
    <n v="3666"/>
    <n v="5697"/>
    <n v="71.927000000000007"/>
    <n v="50.860999999999997"/>
    <n v="1.0629999999999999"/>
    <x v="1"/>
    <s v="Implantation"/>
    <n v="1.032909E+16"/>
    <n v="6.976349E+16"/>
    <n v="2.859824E+17"/>
    <n v="2.997895E+17"/>
    <n v="6E+17"/>
    <n v="31950.760999999999"/>
    <n v="0.01"/>
    <n v="103.631"/>
    <n v="898"/>
    <n v="153"/>
    <n v="159"/>
    <x v="9"/>
    <s v="none"/>
    <n v="92.05"/>
    <x v="6"/>
    <x v="2"/>
    <x v="6"/>
    <x v="1"/>
    <x v="1"/>
  </r>
  <r>
    <n v="256"/>
    <x v="255"/>
    <x v="9"/>
    <x v="9"/>
    <x v="12"/>
    <x v="0"/>
    <x v="0"/>
    <x v="0"/>
    <n v="1115.1566078999999"/>
    <x v="1"/>
    <n v="33.880000000000003"/>
    <n v="0.2"/>
    <n v="126"/>
    <n v="709.78"/>
    <x v="2"/>
    <s v="Photo"/>
    <n v="0.65280000000000005"/>
    <n v="12.263999999999999"/>
    <n v="15.148999999999999"/>
    <n v="19.995999999999999"/>
    <n v="203.65700000000001"/>
    <n v="89.998000000000005"/>
    <n v="502.86"/>
    <n v="4081.9589999999998"/>
    <n v="4965.5259999999998"/>
    <n v="5.0410000000000004"/>
    <n v="92.061000000000007"/>
    <n v="30.007000000000001"/>
    <x v="2"/>
    <x v="253"/>
    <x v="0"/>
    <x v="2"/>
    <n v="365"/>
    <n v="536.32100000000003"/>
    <n v="107.524"/>
    <x v="2"/>
    <s v="Etching"/>
    <n v="419"/>
    <n v="1472"/>
    <n v="3658"/>
    <n v="5727"/>
    <n v="71.265000000000001"/>
    <n v="51.036000000000001"/>
    <n v="1.024"/>
    <x v="2"/>
    <s v="Implantation"/>
    <n v="8473165000000000"/>
    <n v="7.007032E+16"/>
    <n v="5.183482E+17"/>
    <n v="2.994125E+17"/>
    <n v="5.999993E+17"/>
    <n v="31352.584999999999"/>
    <n v="0.01"/>
    <n v="103.491"/>
    <n v="909"/>
    <n v="155"/>
    <n v="84"/>
    <x v="9"/>
    <s v="none"/>
    <n v="95.8"/>
    <x v="7"/>
    <x v="2"/>
    <x v="7"/>
    <x v="2"/>
    <x v="2"/>
  </r>
  <r>
    <n v="257"/>
    <x v="256"/>
    <x v="9"/>
    <x v="9"/>
    <x v="13"/>
    <x v="1"/>
    <x v="0"/>
    <x v="0"/>
    <n v="961.00982578000003"/>
    <x v="0"/>
    <n v="29.55"/>
    <n v="0.2"/>
    <n v="168"/>
    <n v="709.65300000000002"/>
    <x v="0"/>
    <s v="Photo"/>
    <n v="1.0929899999999999"/>
    <n v="13.965999999999999"/>
    <n v="14.958"/>
    <n v="20.001000000000001"/>
    <n v="200.09700000000001"/>
    <n v="89.998999999999995"/>
    <n v="502.2"/>
    <n v="3982.0940000000001"/>
    <n v="5009.0820000000003"/>
    <n v="4.8970000000000002"/>
    <n v="88.83"/>
    <n v="30.001000000000001"/>
    <x v="0"/>
    <x v="254"/>
    <x v="0"/>
    <x v="0"/>
    <n v="436"/>
    <n v="527.47500000000002"/>
    <n v="109.18899999999999"/>
    <x v="2"/>
    <s v="Etching"/>
    <n v="314"/>
    <n v="1683"/>
    <n v="3651"/>
    <n v="5732"/>
    <n v="71.241"/>
    <n v="51.884"/>
    <n v="1.03"/>
    <x v="2"/>
    <s v="Implantation"/>
    <n v="1.473331E+16"/>
    <n v="6.690243E+16"/>
    <n v="6.471089E+17"/>
    <n v="3.010679E+17"/>
    <n v="5.999985E+17"/>
    <n v="30552.557000000001"/>
    <n v="0.01"/>
    <n v="103.142"/>
    <n v="944"/>
    <n v="155"/>
    <n v="180"/>
    <x v="9"/>
    <s v="none"/>
    <n v="91"/>
    <x v="8"/>
    <x v="3"/>
    <x v="0"/>
    <x v="3"/>
    <x v="2"/>
  </r>
  <r>
    <n v="258"/>
    <x v="257"/>
    <x v="9"/>
    <x v="9"/>
    <x v="14"/>
    <x v="1"/>
    <x v="0"/>
    <x v="0"/>
    <n v="1219.8371841000001"/>
    <x v="1"/>
    <n v="30.97"/>
    <n v="0.2"/>
    <n v="69"/>
    <n v="697.75900000000001"/>
    <x v="0"/>
    <s v="Photo"/>
    <n v="1.5314099999999999"/>
    <n v="18.364000000000001"/>
    <n v="14.867000000000001"/>
    <n v="20.004000000000001"/>
    <n v="197.09399999999999"/>
    <n v="89.998999999999995"/>
    <n v="496.79899999999998"/>
    <n v="4041.06"/>
    <n v="5018.0889999999999"/>
    <n v="5.0430000000000001"/>
    <n v="90.277000000000001"/>
    <n v="30.006"/>
    <x v="1"/>
    <x v="255"/>
    <x v="0"/>
    <x v="2"/>
    <n v="436"/>
    <n v="543.89700000000005"/>
    <n v="106.833"/>
    <x v="1"/>
    <s v="Etching"/>
    <n v="340"/>
    <n v="1458"/>
    <n v="3644"/>
    <n v="5709"/>
    <n v="71.52"/>
    <n v="50.234000000000002"/>
    <n v="1.026"/>
    <x v="1"/>
    <s v="Implantation"/>
    <n v="2486950000000000"/>
    <n v="1.05838E+17"/>
    <n v="7.887603E+17"/>
    <n v="2.988751E+17"/>
    <n v="5.999991E+17"/>
    <n v="31715.511999999999"/>
    <n v="0.01"/>
    <n v="103.914"/>
    <n v="896"/>
    <n v="155"/>
    <n v="115"/>
    <x v="9"/>
    <s v="none"/>
    <n v="94.25"/>
    <x v="9"/>
    <x v="3"/>
    <x v="1"/>
    <x v="1"/>
    <x v="1"/>
  </r>
  <r>
    <n v="259"/>
    <x v="258"/>
    <x v="9"/>
    <x v="9"/>
    <x v="15"/>
    <x v="1"/>
    <x v="0"/>
    <x v="0"/>
    <n v="1126.3272732999999"/>
    <x v="1"/>
    <n v="36.92"/>
    <n v="0.215"/>
    <n v="101"/>
    <n v="702.69799999999998"/>
    <x v="0"/>
    <s v="Photo"/>
    <n v="1.84968"/>
    <n v="11.582000000000001"/>
    <n v="15.125999999999999"/>
    <n v="20.010000000000002"/>
    <n v="201.45400000000001"/>
    <n v="90.001000000000005"/>
    <n v="504.38600000000002"/>
    <n v="4014.7339999999999"/>
    <n v="5118.3909999999996"/>
    <n v="4.9630000000000001"/>
    <n v="92.552000000000007"/>
    <n v="30.004999999999999"/>
    <x v="2"/>
    <x v="256"/>
    <x v="0"/>
    <x v="2"/>
    <n v="436"/>
    <n v="499.61500000000001"/>
    <n v="108.84"/>
    <x v="0"/>
    <s v="Etching"/>
    <n v="462"/>
    <n v="1387"/>
    <n v="3687"/>
    <n v="5715"/>
    <n v="70.756"/>
    <n v="52.003999999999998"/>
    <n v="1.0449999999999999"/>
    <x v="0"/>
    <s v="Implantation"/>
    <n v="1.304195E+16"/>
    <n v="1.456753E+17"/>
    <n v="6.697495E+17"/>
    <n v="2.9727E+17"/>
    <n v="6E+17"/>
    <n v="30474.163"/>
    <n v="0.01"/>
    <n v="101.145"/>
    <n v="898"/>
    <n v="156"/>
    <n v="230"/>
    <x v="9"/>
    <s v="[['Loc']]"/>
    <n v="88.5"/>
    <x v="10"/>
    <x v="3"/>
    <x v="2"/>
    <x v="4"/>
    <x v="0"/>
  </r>
  <r>
    <n v="260"/>
    <x v="259"/>
    <x v="9"/>
    <x v="9"/>
    <x v="16"/>
    <x v="1"/>
    <x v="0"/>
    <x v="1"/>
    <n v="1104.7358042999999"/>
    <x v="1"/>
    <n v="32.909999999999997"/>
    <n v="0.216"/>
    <n v="197"/>
    <n v="703.72299999999996"/>
    <x v="1"/>
    <s v="Photo"/>
    <n v="2.0049199999999998"/>
    <n v="15.686"/>
    <n v="15.113"/>
    <n v="19.997"/>
    <n v="198.48400000000001"/>
    <n v="90"/>
    <n v="503.90600000000001"/>
    <n v="3964.0990000000002"/>
    <n v="5037.5309999999999"/>
    <n v="5.0170000000000003"/>
    <n v="91.43"/>
    <n v="29.991"/>
    <x v="0"/>
    <x v="257"/>
    <x v="0"/>
    <x v="0"/>
    <n v="405"/>
    <n v="515.71299999999997"/>
    <n v="107.70699999999999"/>
    <x v="0"/>
    <s v="Etching"/>
    <n v="231"/>
    <n v="1554"/>
    <n v="3680"/>
    <n v="5692"/>
    <n v="70.203999999999994"/>
    <n v="51.444000000000003"/>
    <n v="1.032"/>
    <x v="0"/>
    <s v="Implantation"/>
    <n v="1.139182E+16"/>
    <n v="1.698818E+17"/>
    <n v="6.04475E+17"/>
    <n v="2.982326E+17"/>
    <n v="5.999992E+17"/>
    <n v="31692.92"/>
    <n v="0.01"/>
    <n v="102.863"/>
    <n v="931"/>
    <n v="157"/>
    <n v="124"/>
    <x v="9"/>
    <s v="none"/>
    <n v="93.8"/>
    <x v="11"/>
    <x v="4"/>
    <x v="3"/>
    <x v="0"/>
    <x v="0"/>
  </r>
  <r>
    <n v="261"/>
    <x v="260"/>
    <x v="9"/>
    <x v="9"/>
    <x v="17"/>
    <x v="1"/>
    <x v="0"/>
    <x v="1"/>
    <n v="1057.8214734000001"/>
    <x v="1"/>
    <n v="26.11"/>
    <n v="0.20200000000000001"/>
    <n v="86"/>
    <n v="711.82600000000002"/>
    <x v="1"/>
    <s v="Photo"/>
    <n v="1.1637900000000001"/>
    <n v="14.32"/>
    <n v="15.004"/>
    <n v="20"/>
    <n v="197.50899999999999"/>
    <n v="89.998999999999995"/>
    <n v="500.16699999999997"/>
    <n v="4021.6170000000002"/>
    <n v="5038.6260000000002"/>
    <n v="5.0049999999999999"/>
    <n v="92.694999999999993"/>
    <n v="30.001000000000001"/>
    <x v="1"/>
    <x v="258"/>
    <x v="0"/>
    <x v="1"/>
    <n v="436"/>
    <n v="546.76"/>
    <n v="106.07599999999999"/>
    <x v="1"/>
    <s v="Etching"/>
    <n v="408"/>
    <n v="1568"/>
    <n v="3675"/>
    <n v="5721"/>
    <n v="70.253"/>
    <n v="50.176000000000002"/>
    <n v="1.028"/>
    <x v="1"/>
    <s v="Implantation"/>
    <n v="1.356244E+16"/>
    <n v="5.919922E+16"/>
    <n v="4.013921E+17"/>
    <n v="2.994179E+17"/>
    <n v="6.000002E+17"/>
    <n v="31037.528999999999"/>
    <n v="0.01"/>
    <n v="101.61499999999999"/>
    <n v="920"/>
    <n v="155"/>
    <n v="142"/>
    <x v="9"/>
    <s v="none"/>
    <n v="92.9"/>
    <x v="12"/>
    <x v="4"/>
    <x v="4"/>
    <x v="1"/>
    <x v="1"/>
  </r>
  <r>
    <n v="262"/>
    <x v="261"/>
    <x v="9"/>
    <x v="9"/>
    <x v="18"/>
    <x v="1"/>
    <x v="0"/>
    <x v="1"/>
    <n v="1091.3742729000001"/>
    <x v="1"/>
    <n v="33.229999999999997"/>
    <n v="0.20200000000000001"/>
    <n v="177"/>
    <n v="703.41099999999994"/>
    <x v="1"/>
    <s v="Photo"/>
    <n v="1.17615"/>
    <n v="18.581"/>
    <n v="14.952"/>
    <n v="19.995999999999999"/>
    <n v="202.54"/>
    <n v="90"/>
    <n v="504.95800000000003"/>
    <n v="3929.1280000000002"/>
    <n v="5100.2690000000002"/>
    <n v="4.9569999999999999"/>
    <n v="92.866"/>
    <n v="30"/>
    <x v="2"/>
    <x v="259"/>
    <x v="0"/>
    <x v="1"/>
    <n v="436"/>
    <n v="509.17"/>
    <n v="106.669"/>
    <x v="2"/>
    <s v="Etching"/>
    <n v="317"/>
    <n v="1500"/>
    <n v="3664"/>
    <n v="5707"/>
    <n v="69.549000000000007"/>
    <n v="50.506999999999998"/>
    <n v="1.048"/>
    <x v="2"/>
    <s v="Implantation"/>
    <n v="2.403938E+16"/>
    <n v="3.604977E+16"/>
    <n v="5.704907E+17"/>
    <n v="2.990649E+17"/>
    <n v="6.000002E+17"/>
    <n v="31925.006000000001"/>
    <n v="0.01"/>
    <n v="102.899"/>
    <n v="889"/>
    <n v="153"/>
    <n v="88"/>
    <x v="9"/>
    <s v="none"/>
    <n v="95.6"/>
    <x v="13"/>
    <x v="4"/>
    <x v="5"/>
    <x v="2"/>
    <x v="2"/>
  </r>
  <r>
    <n v="263"/>
    <x v="262"/>
    <x v="9"/>
    <x v="9"/>
    <x v="19"/>
    <x v="1"/>
    <x v="0"/>
    <x v="0"/>
    <n v="1138.8253569999999"/>
    <x v="1"/>
    <n v="34.33"/>
    <n v="0.215"/>
    <n v="160"/>
    <n v="701.56799999999998"/>
    <x v="2"/>
    <s v="Photo"/>
    <n v="0.89127999999999996"/>
    <n v="16.593"/>
    <n v="15.029"/>
    <n v="19.998000000000001"/>
    <n v="199.11"/>
    <n v="89.998999999999995"/>
    <n v="502.77699999999999"/>
    <n v="4106.9859999999999"/>
    <n v="5088.0810000000001"/>
    <n v="5.0670000000000002"/>
    <n v="93.406999999999996"/>
    <n v="29.995000000000001"/>
    <x v="0"/>
    <x v="260"/>
    <x v="0"/>
    <x v="2"/>
    <n v="436"/>
    <n v="549.22"/>
    <n v="108.89100000000001"/>
    <x v="2"/>
    <s v="Etching"/>
    <n v="291"/>
    <n v="1380"/>
    <n v="3637"/>
    <n v="5698"/>
    <n v="70.804000000000002"/>
    <n v="50.491"/>
    <n v="1.022"/>
    <x v="2"/>
    <s v="Implantation"/>
    <n v="7890002000000000"/>
    <n v="8.704451E+16"/>
    <n v="5.670733E+17"/>
    <n v="2.984156E+17"/>
    <n v="5.999988E+17"/>
    <n v="32001.77"/>
    <n v="0.01"/>
    <n v="102.18600000000001"/>
    <n v="908"/>
    <n v="154"/>
    <n v="50"/>
    <x v="9"/>
    <s v="none"/>
    <n v="97.5"/>
    <x v="14"/>
    <x v="5"/>
    <x v="8"/>
    <x v="3"/>
    <x v="2"/>
  </r>
  <r>
    <n v="264"/>
    <x v="263"/>
    <x v="9"/>
    <x v="9"/>
    <x v="20"/>
    <x v="1"/>
    <x v="0"/>
    <x v="1"/>
    <n v="1009.1398859"/>
    <x v="0"/>
    <n v="38.11"/>
    <n v="0.19"/>
    <n v="64"/>
    <n v="708.351"/>
    <x v="2"/>
    <s v="Photo"/>
    <n v="1.3663700000000001"/>
    <n v="12.881"/>
    <n v="15.129"/>
    <n v="20.003"/>
    <n v="198.23500000000001"/>
    <n v="90"/>
    <n v="493.96"/>
    <n v="3955.9430000000002"/>
    <n v="5023.2479999999996"/>
    <n v="4.9950000000000001"/>
    <n v="90.650999999999996"/>
    <n v="29.992999999999999"/>
    <x v="1"/>
    <x v="261"/>
    <x v="0"/>
    <x v="0"/>
    <n v="405"/>
    <n v="541.52099999999996"/>
    <n v="107.139"/>
    <x v="1"/>
    <s v="Etching"/>
    <n v="376"/>
    <n v="1692"/>
    <n v="3672"/>
    <n v="5696"/>
    <n v="68.72"/>
    <n v="50.573"/>
    <n v="1.036"/>
    <x v="1"/>
    <s v="Implantation"/>
    <n v="1.195823E+16"/>
    <n v="1.233394E+17"/>
    <n v="5.554646E+17"/>
    <n v="3.013402E+17"/>
    <n v="5.999994E+17"/>
    <n v="31568.412"/>
    <n v="0.01"/>
    <n v="103.001"/>
    <n v="902"/>
    <n v="156"/>
    <n v="81"/>
    <x v="9"/>
    <s v="none"/>
    <n v="95.95"/>
    <x v="15"/>
    <x v="5"/>
    <x v="6"/>
    <x v="1"/>
    <x v="1"/>
  </r>
  <r>
    <n v="265"/>
    <x v="264"/>
    <x v="9"/>
    <x v="9"/>
    <x v="21"/>
    <x v="1"/>
    <x v="0"/>
    <x v="0"/>
    <n v="1011.1819749"/>
    <x v="1"/>
    <n v="31.32"/>
    <n v="0.21099999999999999"/>
    <n v="168"/>
    <n v="702.572"/>
    <x v="2"/>
    <s v="Photo"/>
    <n v="0.99160000000000004"/>
    <n v="15.648"/>
    <n v="15.112"/>
    <n v="20.001000000000001"/>
    <n v="200.916"/>
    <n v="90.001000000000005"/>
    <n v="502.56"/>
    <n v="3977.12"/>
    <n v="4963.6589999999997"/>
    <n v="5.0289999999999999"/>
    <n v="92.391000000000005"/>
    <n v="30.001999999999999"/>
    <x v="2"/>
    <x v="262"/>
    <x v="0"/>
    <x v="1"/>
    <n v="436"/>
    <n v="488.41800000000001"/>
    <n v="108.545"/>
    <x v="0"/>
    <s v="Etching"/>
    <n v="324"/>
    <n v="1513"/>
    <n v="3650"/>
    <n v="5727"/>
    <n v="70.727999999999994"/>
    <n v="50.427999999999997"/>
    <n v="1.044"/>
    <x v="0"/>
    <s v="Implantation"/>
    <n v="8223848000000000"/>
    <n v="1.444942E+17"/>
    <n v="6.399594E+17"/>
    <n v="2.999216E+17"/>
    <n v="5.999984E+17"/>
    <n v="32672.059000000001"/>
    <n v="0.01"/>
    <n v="104.117"/>
    <n v="879"/>
    <n v="152"/>
    <n v="80"/>
    <x v="9"/>
    <s v="none"/>
    <n v="96"/>
    <x v="16"/>
    <x v="5"/>
    <x v="7"/>
    <x v="4"/>
    <x v="0"/>
  </r>
  <r>
    <n v="266"/>
    <x v="265"/>
    <x v="9"/>
    <x v="9"/>
    <x v="22"/>
    <x v="2"/>
    <x v="0"/>
    <x v="1"/>
    <n v="1040.9858182"/>
    <x v="1"/>
    <n v="42.72"/>
    <n v="0.20200000000000001"/>
    <n v="89"/>
    <n v="717.85199999999998"/>
    <x v="0"/>
    <s v="Photo"/>
    <n v="1.6894"/>
    <n v="16.669"/>
    <n v="14.923999999999999"/>
    <n v="20.007000000000001"/>
    <n v="199.03"/>
    <n v="89.998000000000005"/>
    <n v="500.81099999999998"/>
    <n v="4006.268"/>
    <n v="5123.5259999999998"/>
    <n v="4.9509999999999996"/>
    <n v="92.227000000000004"/>
    <n v="30.001000000000001"/>
    <x v="0"/>
    <x v="263"/>
    <x v="0"/>
    <x v="1"/>
    <n v="436"/>
    <n v="509.29599999999999"/>
    <n v="105.783"/>
    <x v="0"/>
    <s v="Etching"/>
    <n v="392"/>
    <n v="1346"/>
    <n v="3657"/>
    <n v="5710"/>
    <n v="71.42"/>
    <n v="51.170999999999999"/>
    <n v="1.042"/>
    <x v="0"/>
    <s v="Implantation"/>
    <n v="7688622000000000"/>
    <n v="1.229357E+17"/>
    <n v="6.916929E+17"/>
    <n v="3.007895E+17"/>
    <n v="6.000011E+17"/>
    <n v="32628.909"/>
    <n v="0.01"/>
    <n v="98.841999999999999"/>
    <n v="919"/>
    <n v="155"/>
    <n v="72"/>
    <x v="9"/>
    <s v="none"/>
    <n v="96.399999999999991"/>
    <x v="17"/>
    <x v="6"/>
    <x v="0"/>
    <x v="0"/>
    <x v="0"/>
  </r>
  <r>
    <n v="267"/>
    <x v="266"/>
    <x v="9"/>
    <x v="9"/>
    <x v="23"/>
    <x v="2"/>
    <x v="0"/>
    <x v="0"/>
    <n v="1005.5683734"/>
    <x v="1"/>
    <n v="26.55"/>
    <n v="0.193"/>
    <n v="70"/>
    <n v="696.38599999999997"/>
    <x v="0"/>
    <s v="Photo"/>
    <n v="1.1964300000000001"/>
    <n v="14.492000000000001"/>
    <n v="14.994999999999999"/>
    <n v="19.997"/>
    <n v="203.22499999999999"/>
    <n v="89.998999999999995"/>
    <n v="500.97800000000001"/>
    <n v="4097.4359999999997"/>
    <n v="5044.95"/>
    <n v="5.101"/>
    <n v="92.183000000000007"/>
    <n v="30.004999999999999"/>
    <x v="1"/>
    <x v="264"/>
    <x v="0"/>
    <x v="2"/>
    <n v="436"/>
    <n v="483.35899999999998"/>
    <n v="108.489"/>
    <x v="1"/>
    <s v="Etching"/>
    <n v="422"/>
    <n v="1306"/>
    <n v="3633"/>
    <n v="5702"/>
    <n v="71.777000000000001"/>
    <n v="50.628"/>
    <n v="1.05"/>
    <x v="1"/>
    <s v="Implantation"/>
    <n v="1.794113E+16"/>
    <n v="8.315049E+16"/>
    <n v="6.335826E+17"/>
    <n v="2.98954E+17"/>
    <n v="5.999991E+17"/>
    <n v="31536.829000000002"/>
    <n v="0.01"/>
    <n v="104.62"/>
    <n v="912"/>
    <n v="154"/>
    <n v="57"/>
    <x v="9"/>
    <s v="none"/>
    <n v="97.15"/>
    <x v="18"/>
    <x v="6"/>
    <x v="1"/>
    <x v="1"/>
    <x v="1"/>
  </r>
  <r>
    <n v="268"/>
    <x v="267"/>
    <x v="9"/>
    <x v="9"/>
    <x v="24"/>
    <x v="2"/>
    <x v="0"/>
    <x v="0"/>
    <n v="1188.1823807000001"/>
    <x v="1"/>
    <n v="34.9"/>
    <n v="0.219"/>
    <n v="147"/>
    <n v="686.74699999999996"/>
    <x v="0"/>
    <s v="Photo"/>
    <n v="1.4802200000000001"/>
    <n v="15.441000000000001"/>
    <n v="15.003"/>
    <n v="19.998999999999999"/>
    <n v="202.54300000000001"/>
    <n v="90"/>
    <n v="498.83100000000002"/>
    <n v="3872.886"/>
    <n v="5090.82"/>
    <n v="5.1150000000000002"/>
    <n v="91.319000000000003"/>
    <n v="30.015999999999998"/>
    <x v="2"/>
    <x v="265"/>
    <x v="0"/>
    <x v="0"/>
    <n v="365"/>
    <n v="467.61500000000001"/>
    <n v="107.491"/>
    <x v="2"/>
    <s v="Etching"/>
    <n v="177"/>
    <n v="1495"/>
    <n v="3629"/>
    <n v="5712"/>
    <n v="71.626000000000005"/>
    <n v="52.308999999999997"/>
    <n v="1.0369999999999999"/>
    <x v="2"/>
    <s v="Implantation"/>
    <n v="2120762000000000"/>
    <n v="4.489405E+16"/>
    <n v="6.59711E+16"/>
    <n v="2.990932E+17"/>
    <n v="5.999983E+17"/>
    <n v="30765.723999999998"/>
    <n v="0.01"/>
    <n v="103.03100000000001"/>
    <n v="907"/>
    <n v="153"/>
    <n v="52"/>
    <x v="9"/>
    <s v="none"/>
    <n v="97.399999999999991"/>
    <x v="19"/>
    <x v="6"/>
    <x v="2"/>
    <x v="2"/>
    <x v="2"/>
  </r>
  <r>
    <n v="269"/>
    <x v="268"/>
    <x v="9"/>
    <x v="9"/>
    <x v="25"/>
    <x v="2"/>
    <x v="0"/>
    <x v="0"/>
    <n v="1267.4156687"/>
    <x v="0"/>
    <n v="31.08"/>
    <n v="0.20100000000000001"/>
    <n v="52"/>
    <n v="709.04899999999998"/>
    <x v="1"/>
    <s v="Photo"/>
    <n v="1.4155"/>
    <n v="15.911"/>
    <n v="15.032"/>
    <n v="19.995999999999999"/>
    <n v="205.542"/>
    <n v="90"/>
    <n v="500.99200000000002"/>
    <n v="4022.2669999999998"/>
    <n v="4986.1909999999998"/>
    <n v="4.99"/>
    <n v="93.108999999999995"/>
    <n v="30.006"/>
    <x v="0"/>
    <x v="266"/>
    <x v="0"/>
    <x v="0"/>
    <n v="436"/>
    <n v="522.505"/>
    <n v="108.651"/>
    <x v="2"/>
    <s v="Etching"/>
    <n v="288"/>
    <n v="1268"/>
    <n v="3655"/>
    <n v="5721"/>
    <n v="70.099000000000004"/>
    <n v="50.463999999999999"/>
    <n v="1.0269999999999999"/>
    <x v="2"/>
    <s v="Implantation"/>
    <n v="1.25245E+16"/>
    <n v="1.106428E+17"/>
    <n v="2.398444E+17"/>
    <n v="3.00357E+17"/>
    <n v="6.000021E+17"/>
    <n v="30855.999"/>
    <n v="0.01"/>
    <n v="103.879"/>
    <n v="902"/>
    <n v="155"/>
    <n v="51"/>
    <x v="9"/>
    <s v="none"/>
    <n v="97.45"/>
    <x v="20"/>
    <x v="7"/>
    <x v="3"/>
    <x v="3"/>
    <x v="2"/>
  </r>
  <r>
    <n v="270"/>
    <x v="269"/>
    <x v="9"/>
    <x v="9"/>
    <x v="26"/>
    <x v="2"/>
    <x v="0"/>
    <x v="0"/>
    <n v="918.24283274000004"/>
    <x v="1"/>
    <n v="32.28"/>
    <n v="0.20200000000000001"/>
    <n v="116"/>
    <n v="713.85599999999999"/>
    <x v="1"/>
    <s v="Photo"/>
    <n v="0.60782000000000003"/>
    <n v="20.594000000000001"/>
    <n v="15.103"/>
    <n v="20.004000000000001"/>
    <n v="201.21799999999999"/>
    <n v="89.998999999999995"/>
    <n v="502.279"/>
    <n v="3988.21"/>
    <n v="5013.8069999999998"/>
    <n v="4.9850000000000003"/>
    <n v="90.953999999999994"/>
    <n v="29.992000000000001"/>
    <x v="1"/>
    <x v="267"/>
    <x v="0"/>
    <x v="1"/>
    <n v="405"/>
    <n v="506.66399999999999"/>
    <n v="106.63500000000001"/>
    <x v="1"/>
    <s v="Etching"/>
    <n v="353"/>
    <n v="1417"/>
    <n v="3667"/>
    <n v="5713"/>
    <n v="72.147000000000006"/>
    <n v="51.298999999999999"/>
    <n v="1.05"/>
    <x v="1"/>
    <s v="Implantation"/>
    <n v="1.216001E+16"/>
    <n v="9.774236E+16"/>
    <n v="1.115656E+18"/>
    <n v="3.019329E+17"/>
    <n v="6.000013E+17"/>
    <n v="30260.941999999999"/>
    <n v="0.01"/>
    <n v="104.194"/>
    <n v="893"/>
    <n v="154"/>
    <n v="104"/>
    <x v="9"/>
    <s v="none"/>
    <n v="94.8"/>
    <x v="21"/>
    <x v="7"/>
    <x v="4"/>
    <x v="1"/>
    <x v="1"/>
  </r>
  <r>
    <n v="271"/>
    <x v="270"/>
    <x v="10"/>
    <x v="10"/>
    <x v="0"/>
    <x v="2"/>
    <x v="0"/>
    <x v="1"/>
    <n v="1165.5548423"/>
    <x v="1"/>
    <n v="40.229999999999997"/>
    <n v="0.19400000000000001"/>
    <n v="195"/>
    <n v="709.96400000000006"/>
    <x v="1"/>
    <s v="Photo"/>
    <n v="1.5187999999999999"/>
    <n v="12.407999999999999"/>
    <n v="15.087999999999999"/>
    <n v="19.998000000000001"/>
    <n v="200.15299999999999"/>
    <n v="90"/>
    <n v="498.178"/>
    <n v="4041.9749999999999"/>
    <n v="5032.3180000000002"/>
    <n v="5.1139999999999999"/>
    <n v="90.465000000000003"/>
    <n v="30.004000000000001"/>
    <x v="2"/>
    <x v="268"/>
    <x v="0"/>
    <x v="1"/>
    <n v="365"/>
    <n v="542.89400000000001"/>
    <n v="107.902"/>
    <x v="0"/>
    <s v="Etching"/>
    <n v="398"/>
    <n v="1662"/>
    <n v="3692"/>
    <n v="5726"/>
    <n v="71.046000000000006"/>
    <n v="51.920999999999999"/>
    <n v="1.0369999999999999"/>
    <x v="0"/>
    <s v="Implantation"/>
    <n v="1.15029E+16"/>
    <n v="1.289114E+17"/>
    <n v="8.390272E+17"/>
    <n v="3.015963E+17"/>
    <n v="6.000008E+17"/>
    <n v="32089.235000000001"/>
    <n v="0.01"/>
    <n v="100.754"/>
    <n v="888"/>
    <n v="156"/>
    <n v="221"/>
    <x v="10"/>
    <s v="[['Edge-Ring']]"/>
    <n v="88.949999999999989"/>
    <x v="22"/>
    <x v="7"/>
    <x v="5"/>
    <x v="4"/>
    <x v="0"/>
  </r>
  <r>
    <n v="272"/>
    <x v="271"/>
    <x v="10"/>
    <x v="10"/>
    <x v="1"/>
    <x v="2"/>
    <x v="0"/>
    <x v="1"/>
    <n v="1033.5357504000001"/>
    <x v="1"/>
    <n v="32.28"/>
    <n v="0.214"/>
    <n v="86"/>
    <n v="706.20500000000004"/>
    <x v="2"/>
    <s v="Photo"/>
    <n v="0.72997999999999996"/>
    <n v="17.844999999999999"/>
    <n v="15.073"/>
    <n v="19.989000000000001"/>
    <n v="202.1"/>
    <n v="89.998999999999995"/>
    <n v="497.77499999999998"/>
    <n v="4074.623"/>
    <n v="5183.5169999999998"/>
    <n v="5.0359999999999996"/>
    <n v="92.677999999999997"/>
    <n v="30.006"/>
    <x v="0"/>
    <x v="269"/>
    <x v="0"/>
    <x v="1"/>
    <n v="405"/>
    <n v="508.51"/>
    <n v="105.12"/>
    <x v="0"/>
    <s v="Etching"/>
    <n v="330"/>
    <n v="1398"/>
    <n v="3661"/>
    <n v="5740"/>
    <n v="69.856999999999999"/>
    <n v="51.765000000000001"/>
    <n v="1.0309999999999999"/>
    <x v="0"/>
    <s v="Implantation"/>
    <n v="1.406594E+16"/>
    <n v="1.1823E+17"/>
    <n v="1.232127E+18"/>
    <n v="3.004565E+17"/>
    <n v="5.999977E+17"/>
    <n v="31101.358"/>
    <n v="0.01"/>
    <n v="104.60299999999999"/>
    <n v="890"/>
    <n v="153"/>
    <n v="84"/>
    <x v="10"/>
    <s v="none"/>
    <n v="95.8"/>
    <x v="23"/>
    <x v="8"/>
    <x v="8"/>
    <x v="0"/>
    <x v="0"/>
  </r>
  <r>
    <n v="273"/>
    <x v="272"/>
    <x v="10"/>
    <x v="10"/>
    <x v="2"/>
    <x v="2"/>
    <x v="0"/>
    <x v="1"/>
    <n v="1063.2946735999999"/>
    <x v="1"/>
    <n v="43.12"/>
    <n v="0.20100000000000001"/>
    <n v="101"/>
    <n v="707.16800000000001"/>
    <x v="2"/>
    <s v="Photo"/>
    <n v="1.1392500000000001"/>
    <n v="14.986000000000001"/>
    <n v="14.994999999999999"/>
    <n v="19.994"/>
    <n v="204.685"/>
    <n v="89.998999999999995"/>
    <n v="502.70499999999998"/>
    <n v="4027.5639999999999"/>
    <n v="4963.1859999999997"/>
    <n v="4.9820000000000002"/>
    <n v="88.792000000000002"/>
    <n v="30.003"/>
    <x v="1"/>
    <x v="270"/>
    <x v="0"/>
    <x v="2"/>
    <n v="365"/>
    <n v="506.44400000000002"/>
    <n v="108.97"/>
    <x v="1"/>
    <s v="Etching"/>
    <n v="324"/>
    <n v="1513"/>
    <n v="3654"/>
    <n v="5719"/>
    <n v="71.155000000000001"/>
    <n v="50.249000000000002"/>
    <n v="1.0209999999999999"/>
    <x v="1"/>
    <s v="Implantation"/>
    <n v="1.105791E+16"/>
    <n v="5.077521E+16"/>
    <n v="4.174914E+17"/>
    <n v="2.996037E+17"/>
    <n v="5.99999E+17"/>
    <n v="31101.109"/>
    <n v="0.01"/>
    <n v="102.154"/>
    <n v="888"/>
    <n v="154"/>
    <n v="56"/>
    <x v="10"/>
    <s v="none"/>
    <n v="97.2"/>
    <x v="24"/>
    <x v="8"/>
    <x v="6"/>
    <x v="1"/>
    <x v="1"/>
  </r>
  <r>
    <n v="274"/>
    <x v="273"/>
    <x v="10"/>
    <x v="10"/>
    <x v="3"/>
    <x v="2"/>
    <x v="0"/>
    <x v="0"/>
    <n v="960.02452605999997"/>
    <x v="0"/>
    <n v="27.12"/>
    <n v="0.20699999999999999"/>
    <n v="20"/>
    <n v="705.35400000000004"/>
    <x v="2"/>
    <s v="Photo"/>
    <n v="0.81577999999999995"/>
    <n v="16.722000000000001"/>
    <n v="14.997"/>
    <n v="20"/>
    <n v="197.18299999999999"/>
    <n v="90"/>
    <n v="500.40800000000002"/>
    <n v="4088.62"/>
    <n v="4992.8019999999997"/>
    <n v="4.875"/>
    <n v="91.603999999999999"/>
    <n v="29.998000000000001"/>
    <x v="2"/>
    <x v="271"/>
    <x v="0"/>
    <x v="0"/>
    <n v="436"/>
    <n v="508.79"/>
    <n v="109.151"/>
    <x v="2"/>
    <s v="Etching"/>
    <n v="146"/>
    <n v="1274"/>
    <n v="3658"/>
    <n v="5714"/>
    <n v="71.468000000000004"/>
    <n v="51.218000000000004"/>
    <n v="1.038"/>
    <x v="2"/>
    <s v="Implantation"/>
    <n v="7589612000000000"/>
    <n v="4.075208E+16"/>
    <n v="4.127928E+17"/>
    <n v="2.982843E+17"/>
    <n v="5.999978E+17"/>
    <n v="31914.677"/>
    <n v="0.01"/>
    <n v="103.80200000000001"/>
    <n v="904"/>
    <n v="153"/>
    <n v="37"/>
    <x v="10"/>
    <s v="none"/>
    <n v="98.15"/>
    <x v="25"/>
    <x v="8"/>
    <x v="7"/>
    <x v="2"/>
    <x v="2"/>
  </r>
  <r>
    <n v="275"/>
    <x v="274"/>
    <x v="10"/>
    <x v="10"/>
    <x v="4"/>
    <x v="0"/>
    <x v="0"/>
    <x v="0"/>
    <n v="984.76270736000004"/>
    <x v="0"/>
    <n v="33.44"/>
    <n v="0.20699999999999999"/>
    <n v="88"/>
    <n v="715.17899999999997"/>
    <x v="0"/>
    <s v="Photo"/>
    <n v="1.1417200000000001"/>
    <n v="13.694000000000001"/>
    <n v="15.109"/>
    <n v="20"/>
    <n v="199.096"/>
    <n v="90"/>
    <n v="498.791"/>
    <n v="4079.674"/>
    <n v="4899.6989999999996"/>
    <n v="5.0990000000000002"/>
    <n v="89.418000000000006"/>
    <n v="30.010999999999999"/>
    <x v="0"/>
    <x v="272"/>
    <x v="0"/>
    <x v="2"/>
    <n v="436"/>
    <n v="524.17700000000002"/>
    <n v="108.53400000000001"/>
    <x v="2"/>
    <s v="Etching"/>
    <n v="319"/>
    <n v="1454"/>
    <n v="3626"/>
    <n v="5733"/>
    <n v="72.335999999999999"/>
    <n v="51.048999999999999"/>
    <n v="1.0249999999999999"/>
    <x v="2"/>
    <s v="Implantation"/>
    <n v="7100056000000000"/>
    <n v="6.083281E+16"/>
    <n v="5.684647E+17"/>
    <n v="2.994999E+17"/>
    <n v="6.000006E+17"/>
    <n v="31281.213"/>
    <n v="0.01"/>
    <n v="101.05"/>
    <n v="887"/>
    <n v="155"/>
    <n v="39"/>
    <x v="10"/>
    <s v="none"/>
    <n v="98.05"/>
    <x v="26"/>
    <x v="0"/>
    <x v="0"/>
    <x v="3"/>
    <x v="2"/>
  </r>
  <r>
    <n v="276"/>
    <x v="275"/>
    <x v="10"/>
    <x v="10"/>
    <x v="5"/>
    <x v="0"/>
    <x v="0"/>
    <x v="0"/>
    <n v="998.69088337000005"/>
    <x v="0"/>
    <n v="34.880000000000003"/>
    <n v="0.214"/>
    <n v="102"/>
    <n v="691.28200000000004"/>
    <x v="0"/>
    <s v="Photo"/>
    <n v="0.92508999999999997"/>
    <n v="16.062000000000001"/>
    <n v="15.022"/>
    <n v="19.998999999999999"/>
    <n v="200.31"/>
    <n v="90"/>
    <n v="499.75599999999997"/>
    <n v="4106.7969999999996"/>
    <n v="5056.3729999999996"/>
    <n v="5.0209999999999999"/>
    <n v="89.811000000000007"/>
    <n v="29.986000000000001"/>
    <x v="1"/>
    <x v="273"/>
    <x v="0"/>
    <x v="2"/>
    <n v="365"/>
    <n v="534.80399999999997"/>
    <n v="106.88800000000001"/>
    <x v="1"/>
    <s v="Etching"/>
    <n v="239"/>
    <n v="1442"/>
    <n v="3657"/>
    <n v="5718"/>
    <n v="70.998000000000005"/>
    <n v="51.384"/>
    <n v="1.038"/>
    <x v="1"/>
    <s v="Implantation"/>
    <n v="1.478757E+16"/>
    <n v="6.287714E+16"/>
    <n v="5.660627E+17"/>
    <n v="2.997258E+17"/>
    <n v="5.999999E+17"/>
    <n v="32238.201000000001"/>
    <n v="0.01"/>
    <n v="100.77200000000001"/>
    <n v="901"/>
    <n v="155"/>
    <n v="70"/>
    <x v="10"/>
    <s v="none"/>
    <n v="96.5"/>
    <x v="1"/>
    <x v="0"/>
    <x v="1"/>
    <x v="1"/>
    <x v="1"/>
  </r>
  <r>
    <n v="277"/>
    <x v="276"/>
    <x v="10"/>
    <x v="10"/>
    <x v="6"/>
    <x v="0"/>
    <x v="0"/>
    <x v="0"/>
    <n v="1090.0032962"/>
    <x v="0"/>
    <n v="30.24"/>
    <n v="0.215"/>
    <n v="69"/>
    <n v="709.95600000000002"/>
    <x v="0"/>
    <s v="Photo"/>
    <n v="1.0702400000000001"/>
    <n v="12.256"/>
    <n v="15.005000000000001"/>
    <n v="20.003"/>
    <n v="199.983"/>
    <n v="90"/>
    <n v="502.81299999999999"/>
    <n v="3991.9870000000001"/>
    <n v="5079.03"/>
    <n v="5.0750000000000002"/>
    <n v="91.266000000000005"/>
    <n v="30.007000000000001"/>
    <x v="2"/>
    <x v="274"/>
    <x v="0"/>
    <x v="2"/>
    <n v="436"/>
    <n v="534.33299999999997"/>
    <n v="106.351"/>
    <x v="0"/>
    <s v="Etching"/>
    <n v="457"/>
    <n v="1462"/>
    <n v="3660"/>
    <n v="5714"/>
    <n v="71.085999999999999"/>
    <n v="51.109000000000002"/>
    <n v="1"/>
    <x v="0"/>
    <s v="Implantation"/>
    <n v="8372853000000000"/>
    <n v="1.163261E+17"/>
    <n v="5.911131E+17"/>
    <n v="2.990459E+17"/>
    <n v="5.999992E+17"/>
    <n v="30611.506000000001"/>
    <n v="0.01"/>
    <n v="103.577"/>
    <n v="915"/>
    <n v="151"/>
    <n v="140"/>
    <x v="10"/>
    <s v="none"/>
    <n v="93"/>
    <x v="27"/>
    <x v="0"/>
    <x v="2"/>
    <x v="4"/>
    <x v="0"/>
  </r>
  <r>
    <n v="278"/>
    <x v="277"/>
    <x v="10"/>
    <x v="10"/>
    <x v="7"/>
    <x v="0"/>
    <x v="0"/>
    <x v="0"/>
    <n v="1205.954833"/>
    <x v="0"/>
    <n v="39.31"/>
    <n v="0.21099999999999999"/>
    <n v="122"/>
    <n v="715.07799999999997"/>
    <x v="1"/>
    <s v="Photo"/>
    <n v="1.6429"/>
    <n v="17.048999999999999"/>
    <n v="15.147"/>
    <n v="20.004999999999999"/>
    <n v="200.227"/>
    <n v="89.998999999999995"/>
    <n v="497.42200000000003"/>
    <n v="3950.7779999999998"/>
    <n v="4967.6670000000004"/>
    <n v="4.9210000000000003"/>
    <n v="91.33"/>
    <n v="30.009"/>
    <x v="0"/>
    <x v="275"/>
    <x v="0"/>
    <x v="1"/>
    <n v="405"/>
    <n v="498.16699999999997"/>
    <n v="107.404"/>
    <x v="0"/>
    <s v="Etching"/>
    <n v="354"/>
    <n v="1476"/>
    <n v="3664"/>
    <n v="5701"/>
    <n v="71.673000000000002"/>
    <n v="50.506"/>
    <n v="1.0109999999999999"/>
    <x v="0"/>
    <s v="Implantation"/>
    <n v="1.349019E+16"/>
    <n v="1.67776E+16"/>
    <n v="8.485189E+17"/>
    <n v="2.995078E+17"/>
    <n v="6.000001E+17"/>
    <n v="32930.381999999998"/>
    <n v="0.01"/>
    <n v="104.111"/>
    <n v="894"/>
    <n v="153"/>
    <n v="105"/>
    <x v="10"/>
    <s v="none"/>
    <n v="94.75"/>
    <x v="28"/>
    <x v="1"/>
    <x v="3"/>
    <x v="0"/>
    <x v="0"/>
  </r>
  <r>
    <n v="279"/>
    <x v="278"/>
    <x v="10"/>
    <x v="10"/>
    <x v="8"/>
    <x v="0"/>
    <x v="0"/>
    <x v="1"/>
    <n v="1044.3719444999999"/>
    <x v="0"/>
    <n v="32.1"/>
    <n v="0.20100000000000001"/>
    <n v="109"/>
    <n v="697.15499999999997"/>
    <x v="1"/>
    <s v="Photo"/>
    <n v="1.45486"/>
    <n v="16.548999999999999"/>
    <n v="14.798"/>
    <n v="19.997"/>
    <n v="201.232"/>
    <n v="90.001000000000005"/>
    <n v="505.14499999999998"/>
    <n v="4012.953"/>
    <n v="5086.7669999999998"/>
    <n v="4.9169999999999998"/>
    <n v="94.399000000000001"/>
    <n v="30"/>
    <x v="1"/>
    <x v="276"/>
    <x v="0"/>
    <x v="2"/>
    <n v="365"/>
    <n v="537.42600000000004"/>
    <n v="109.393"/>
    <x v="1"/>
    <s v="Etching"/>
    <n v="563"/>
    <n v="1422"/>
    <n v="3642"/>
    <n v="5717"/>
    <n v="72.019000000000005"/>
    <n v="51.261000000000003"/>
    <n v="1.036"/>
    <x v="1"/>
    <s v="Implantation"/>
    <n v="1.444822E+16"/>
    <n v="1.380889E+17"/>
    <n v="4.478955E+17"/>
    <n v="2.98712E+17"/>
    <n v="5.999984E+17"/>
    <n v="32577.756000000001"/>
    <n v="0.01"/>
    <n v="100.455"/>
    <n v="913"/>
    <n v="153"/>
    <n v="118"/>
    <x v="10"/>
    <s v="none"/>
    <n v="94.100000000000009"/>
    <x v="4"/>
    <x v="1"/>
    <x v="4"/>
    <x v="1"/>
    <x v="1"/>
  </r>
  <r>
    <n v="280"/>
    <x v="279"/>
    <x v="10"/>
    <x v="10"/>
    <x v="9"/>
    <x v="0"/>
    <x v="0"/>
    <x v="0"/>
    <n v="1082.9191080000001"/>
    <x v="1"/>
    <n v="30.32"/>
    <n v="0.216"/>
    <n v="95"/>
    <n v="695.65599999999995"/>
    <x v="1"/>
    <s v="Photo"/>
    <n v="1.4716"/>
    <n v="17.704000000000001"/>
    <n v="15.079000000000001"/>
    <n v="19.995999999999999"/>
    <n v="201.06"/>
    <n v="90.001999999999995"/>
    <n v="501.23200000000003"/>
    <n v="3976.67"/>
    <n v="4918.1189999999997"/>
    <n v="4.93"/>
    <n v="90.936000000000007"/>
    <n v="30.007000000000001"/>
    <x v="2"/>
    <x v="277"/>
    <x v="0"/>
    <x v="2"/>
    <n v="405"/>
    <n v="493.50900000000001"/>
    <n v="108.848"/>
    <x v="2"/>
    <s v="Etching"/>
    <n v="176"/>
    <n v="1301"/>
    <n v="3658"/>
    <n v="5709"/>
    <n v="69.698999999999998"/>
    <n v="50.194000000000003"/>
    <n v="1.046"/>
    <x v="2"/>
    <s v="Implantation"/>
    <n v="1.650883E+16"/>
    <n v="1.009563E+17"/>
    <n v="6.965774E+17"/>
    <n v="2.991133E+17"/>
    <n v="5.999998E+17"/>
    <n v="30639.973000000002"/>
    <n v="0.01"/>
    <n v="101.681"/>
    <n v="886"/>
    <n v="155"/>
    <n v="61"/>
    <x v="10"/>
    <s v="none"/>
    <n v="96.95"/>
    <x v="29"/>
    <x v="1"/>
    <x v="5"/>
    <x v="2"/>
    <x v="2"/>
  </r>
  <r>
    <n v="281"/>
    <x v="280"/>
    <x v="10"/>
    <x v="10"/>
    <x v="10"/>
    <x v="0"/>
    <x v="0"/>
    <x v="1"/>
    <n v="1069.9737757"/>
    <x v="0"/>
    <n v="38.93"/>
    <n v="0.19800000000000001"/>
    <n v="75"/>
    <n v="714.25400000000002"/>
    <x v="2"/>
    <s v="Photo"/>
    <n v="1.0694699999999999"/>
    <n v="11.881"/>
    <n v="14.923999999999999"/>
    <n v="19.998999999999999"/>
    <n v="203.50800000000001"/>
    <n v="90.001999999999995"/>
    <n v="497.07400000000001"/>
    <n v="4097.6009999999997"/>
    <n v="5003.2640000000001"/>
    <n v="5.1070000000000002"/>
    <n v="93.694999999999993"/>
    <n v="30.012"/>
    <x v="0"/>
    <x v="278"/>
    <x v="0"/>
    <x v="2"/>
    <n v="436"/>
    <n v="539.55200000000002"/>
    <n v="109.17700000000001"/>
    <x v="2"/>
    <s v="Etching"/>
    <n v="415"/>
    <n v="1644"/>
    <n v="3653"/>
    <n v="5692"/>
    <n v="70.823999999999998"/>
    <n v="50.201999999999998"/>
    <n v="1.038"/>
    <x v="2"/>
    <s v="Implantation"/>
    <n v="1.200828E+16"/>
    <n v="1.041348E+17"/>
    <n v="6.864569E+17"/>
    <n v="3.018891E+17"/>
    <n v="5.999986E+17"/>
    <n v="32421.294999999998"/>
    <n v="0.01"/>
    <n v="101.155"/>
    <n v="884"/>
    <n v="159"/>
    <n v="113"/>
    <x v="10"/>
    <s v="none"/>
    <n v="94.35"/>
    <x v="30"/>
    <x v="2"/>
    <x v="8"/>
    <x v="3"/>
    <x v="2"/>
  </r>
  <r>
    <n v="282"/>
    <x v="281"/>
    <x v="10"/>
    <x v="10"/>
    <x v="11"/>
    <x v="0"/>
    <x v="0"/>
    <x v="0"/>
    <n v="1145.8588596"/>
    <x v="1"/>
    <n v="31.02"/>
    <n v="0.19600000000000001"/>
    <n v="132"/>
    <n v="712.03899999999999"/>
    <x v="2"/>
    <s v="Photo"/>
    <n v="1.2879499999999999"/>
    <n v="10.619"/>
    <n v="14.933"/>
    <n v="19.998999999999999"/>
    <n v="199.95400000000001"/>
    <n v="90"/>
    <n v="498.858"/>
    <n v="4040.6550000000002"/>
    <n v="5047.5630000000001"/>
    <n v="5.0199999999999996"/>
    <n v="91.703000000000003"/>
    <n v="30.01"/>
    <x v="1"/>
    <x v="279"/>
    <x v="0"/>
    <x v="2"/>
    <n v="405"/>
    <n v="517.58299999999997"/>
    <n v="110.892"/>
    <x v="1"/>
    <s v="Etching"/>
    <n v="495"/>
    <n v="1426"/>
    <n v="3622"/>
    <n v="5714"/>
    <n v="71.286000000000001"/>
    <n v="51.207000000000001"/>
    <n v="1.0189999999999999"/>
    <x v="1"/>
    <s v="Implantation"/>
    <n v="1.427964E+16"/>
    <n v="1.229257E+17"/>
    <n v="3.73114E+17"/>
    <n v="3.006077E+17"/>
    <n v="5.999971E+17"/>
    <n v="31535.79"/>
    <n v="0.01"/>
    <n v="102.354"/>
    <n v="873"/>
    <n v="150"/>
    <n v="85"/>
    <x v="10"/>
    <s v="none"/>
    <n v="95.75"/>
    <x v="6"/>
    <x v="2"/>
    <x v="6"/>
    <x v="1"/>
    <x v="1"/>
  </r>
  <r>
    <n v="283"/>
    <x v="282"/>
    <x v="10"/>
    <x v="10"/>
    <x v="12"/>
    <x v="0"/>
    <x v="0"/>
    <x v="0"/>
    <n v="1067.0103999"/>
    <x v="0"/>
    <n v="39.840000000000003"/>
    <n v="0.217"/>
    <n v="52"/>
    <n v="708.13"/>
    <x v="2"/>
    <s v="Photo"/>
    <n v="0.95186999999999999"/>
    <n v="16.57"/>
    <n v="15.167"/>
    <n v="20.006"/>
    <n v="205.99799999999999"/>
    <n v="90.001000000000005"/>
    <n v="499.99299999999999"/>
    <n v="4021.2910000000002"/>
    <n v="4967.3379999999997"/>
    <n v="5.0049999999999999"/>
    <n v="89.084000000000003"/>
    <n v="29.997"/>
    <x v="2"/>
    <x v="280"/>
    <x v="0"/>
    <x v="1"/>
    <n v="405"/>
    <n v="487.15800000000002"/>
    <n v="107.998"/>
    <x v="0"/>
    <s v="Etching"/>
    <n v="269"/>
    <n v="1602"/>
    <n v="3650"/>
    <n v="5713"/>
    <n v="70.004000000000005"/>
    <n v="51.743000000000002"/>
    <n v="1.0169999999999999"/>
    <x v="0"/>
    <s v="Implantation"/>
    <n v="7621957000000000"/>
    <n v="6.395204E+16"/>
    <n v="4.37063E+17"/>
    <n v="3.006726E+17"/>
    <n v="6.000012E+17"/>
    <n v="31051.424999999999"/>
    <n v="0.01"/>
    <n v="105.095"/>
    <n v="891"/>
    <n v="156"/>
    <n v="80"/>
    <x v="10"/>
    <s v="none"/>
    <n v="96"/>
    <x v="31"/>
    <x v="2"/>
    <x v="7"/>
    <x v="4"/>
    <x v="0"/>
  </r>
  <r>
    <n v="284"/>
    <x v="283"/>
    <x v="10"/>
    <x v="10"/>
    <x v="13"/>
    <x v="1"/>
    <x v="0"/>
    <x v="1"/>
    <n v="907.02743333000001"/>
    <x v="1"/>
    <n v="36.69"/>
    <n v="0.188"/>
    <n v="75"/>
    <n v="707.06100000000004"/>
    <x v="0"/>
    <s v="Photo"/>
    <n v="1.16256"/>
    <n v="18.077999999999999"/>
    <n v="14.959"/>
    <n v="19.998000000000001"/>
    <n v="197.696"/>
    <n v="90.001000000000005"/>
    <n v="507.16300000000001"/>
    <n v="4067.78"/>
    <n v="4967.2809999999999"/>
    <n v="4.9649999999999999"/>
    <n v="91.593000000000004"/>
    <n v="30.013000000000002"/>
    <x v="0"/>
    <x v="281"/>
    <x v="0"/>
    <x v="1"/>
    <n v="436"/>
    <n v="524.50300000000004"/>
    <n v="109.333"/>
    <x v="0"/>
    <s v="Etching"/>
    <n v="413"/>
    <n v="1541"/>
    <n v="3651"/>
    <n v="5741"/>
    <n v="71.888999999999996"/>
    <n v="51.542000000000002"/>
    <n v="1.038"/>
    <x v="0"/>
    <s v="Implantation"/>
    <n v="1.579009E+16"/>
    <n v="2.115879E+17"/>
    <n v="6.828573E+17"/>
    <n v="2.978114E+17"/>
    <n v="5.999993E+17"/>
    <n v="31362.147000000001"/>
    <n v="0.01"/>
    <n v="102.547"/>
    <n v="898"/>
    <n v="156"/>
    <n v="139"/>
    <x v="10"/>
    <s v="none"/>
    <n v="93.05"/>
    <x v="32"/>
    <x v="3"/>
    <x v="0"/>
    <x v="0"/>
    <x v="0"/>
  </r>
  <r>
    <n v="285"/>
    <x v="284"/>
    <x v="10"/>
    <x v="10"/>
    <x v="14"/>
    <x v="1"/>
    <x v="0"/>
    <x v="0"/>
    <n v="1156.4854825"/>
    <x v="1"/>
    <n v="31.72"/>
    <n v="0.215"/>
    <n v="112"/>
    <n v="721.07899999999995"/>
    <x v="0"/>
    <s v="Photo"/>
    <n v="1.80132"/>
    <n v="15.593999999999999"/>
    <n v="14.935"/>
    <n v="19.997"/>
    <n v="202.64099999999999"/>
    <n v="90"/>
    <n v="504.13400000000001"/>
    <n v="3900.1669999999999"/>
    <n v="5108.7640000000001"/>
    <n v="5.0490000000000004"/>
    <n v="91.653999999999996"/>
    <n v="30.004000000000001"/>
    <x v="1"/>
    <x v="282"/>
    <x v="0"/>
    <x v="0"/>
    <n v="365"/>
    <n v="490.72500000000002"/>
    <n v="108.962"/>
    <x v="1"/>
    <s v="Etching"/>
    <n v="514"/>
    <n v="1539"/>
    <n v="3639"/>
    <n v="5729"/>
    <n v="70.13"/>
    <n v="52.104999999999997"/>
    <n v="1.018"/>
    <x v="1"/>
    <s v="Implantation"/>
    <n v="1.016789E+16"/>
    <n v="6.334244E+16"/>
    <n v="3.515321E+17"/>
    <n v="3.018095E+17"/>
    <n v="5.999984E+17"/>
    <n v="31990.919000000002"/>
    <n v="0.01"/>
    <n v="103.67400000000001"/>
    <n v="915"/>
    <n v="154"/>
    <n v="125"/>
    <x v="10"/>
    <s v="none"/>
    <n v="93.75"/>
    <x v="9"/>
    <x v="3"/>
    <x v="1"/>
    <x v="1"/>
    <x v="1"/>
  </r>
  <r>
    <n v="286"/>
    <x v="285"/>
    <x v="10"/>
    <x v="10"/>
    <x v="15"/>
    <x v="1"/>
    <x v="0"/>
    <x v="0"/>
    <n v="1027.8504465000001"/>
    <x v="1"/>
    <n v="36.130000000000003"/>
    <n v="0.20499999999999999"/>
    <n v="130"/>
    <n v="717.29200000000003"/>
    <x v="0"/>
    <s v="Photo"/>
    <n v="0.99643999999999999"/>
    <n v="15.34"/>
    <n v="14.891999999999999"/>
    <n v="19.995999999999999"/>
    <n v="199.20099999999999"/>
    <n v="90.001000000000005"/>
    <n v="503.71300000000002"/>
    <n v="3966.8850000000002"/>
    <n v="4922.1030000000001"/>
    <n v="4.968"/>
    <n v="93.468000000000004"/>
    <n v="30.003"/>
    <x v="2"/>
    <x v="283"/>
    <x v="0"/>
    <x v="1"/>
    <n v="405"/>
    <n v="527.02"/>
    <n v="109.077"/>
    <x v="2"/>
    <s v="Etching"/>
    <n v="391"/>
    <n v="1502"/>
    <n v="3620"/>
    <n v="5713"/>
    <n v="70.058000000000007"/>
    <n v="50.381999999999998"/>
    <n v="1.0449999999999999"/>
    <x v="2"/>
    <s v="Implantation"/>
    <n v="1.386389E+16"/>
    <n v="2.266874E+16"/>
    <n v="6.216011E+17"/>
    <n v="2.994526E+17"/>
    <n v="6.000025E+17"/>
    <n v="30310.73"/>
    <n v="0.01"/>
    <n v="101.148"/>
    <n v="906"/>
    <n v="155"/>
    <n v="50"/>
    <x v="10"/>
    <s v="none"/>
    <n v="97.5"/>
    <x v="33"/>
    <x v="3"/>
    <x v="2"/>
    <x v="2"/>
    <x v="2"/>
  </r>
  <r>
    <n v="287"/>
    <x v="286"/>
    <x v="10"/>
    <x v="10"/>
    <x v="16"/>
    <x v="1"/>
    <x v="0"/>
    <x v="1"/>
    <n v="1091.2986265"/>
    <x v="1"/>
    <n v="44.82"/>
    <n v="0.19900000000000001"/>
    <n v="141"/>
    <n v="713.69799999999998"/>
    <x v="1"/>
    <s v="Photo"/>
    <n v="0.90276000000000001"/>
    <n v="16.300999999999998"/>
    <n v="15.138999999999999"/>
    <n v="20"/>
    <n v="196.285"/>
    <n v="89.998999999999995"/>
    <n v="499.87299999999999"/>
    <n v="3899.6280000000002"/>
    <n v="5058.9939999999997"/>
    <n v="4.9509999999999996"/>
    <n v="91.748000000000005"/>
    <n v="30.001999999999999"/>
    <x v="0"/>
    <x v="284"/>
    <x v="0"/>
    <x v="0"/>
    <n v="405"/>
    <n v="539.19200000000001"/>
    <n v="110.508"/>
    <x v="2"/>
    <s v="Etching"/>
    <n v="284"/>
    <n v="1518"/>
    <n v="3664"/>
    <n v="5702"/>
    <n v="70.778999999999996"/>
    <n v="50.881"/>
    <n v="1.0489999999999999"/>
    <x v="2"/>
    <s v="Implantation"/>
    <n v="1.767003E+16"/>
    <n v="1.552685E+17"/>
    <n v="7.535432E+17"/>
    <n v="2.984793E+17"/>
    <n v="5.999997E+17"/>
    <n v="31613.385999999999"/>
    <n v="0.01"/>
    <n v="105.532"/>
    <n v="913"/>
    <n v="159"/>
    <n v="109"/>
    <x v="10"/>
    <s v="none"/>
    <n v="94.55"/>
    <x v="34"/>
    <x v="4"/>
    <x v="3"/>
    <x v="3"/>
    <x v="2"/>
  </r>
  <r>
    <n v="288"/>
    <x v="287"/>
    <x v="10"/>
    <x v="10"/>
    <x v="17"/>
    <x v="1"/>
    <x v="0"/>
    <x v="0"/>
    <n v="1287.4354369"/>
    <x v="1"/>
    <n v="29.05"/>
    <n v="0.20300000000000001"/>
    <n v="117"/>
    <n v="714.20299999999997"/>
    <x v="1"/>
    <s v="Photo"/>
    <n v="1.5292399999999999"/>
    <n v="16.321000000000002"/>
    <n v="15.164999999999999"/>
    <n v="20.004999999999999"/>
    <n v="197.04599999999999"/>
    <n v="90"/>
    <n v="499.86399999999998"/>
    <n v="4010.0010000000002"/>
    <n v="5169.3779999999997"/>
    <n v="5.0670000000000002"/>
    <n v="91.093999999999994"/>
    <n v="30.023"/>
    <x v="1"/>
    <x v="285"/>
    <x v="0"/>
    <x v="1"/>
    <n v="365"/>
    <n v="539.81200000000001"/>
    <n v="106.617"/>
    <x v="1"/>
    <s v="Etching"/>
    <n v="304"/>
    <n v="1544"/>
    <n v="3625"/>
    <n v="5728"/>
    <n v="69.405000000000001"/>
    <n v="51.061999999999998"/>
    <n v="1.0369999999999999"/>
    <x v="1"/>
    <s v="Implantation"/>
    <n v="7638602000000000"/>
    <n v="1.588784E+17"/>
    <n v="5.85203E+17"/>
    <n v="2.971368E+17"/>
    <n v="6.000005E+17"/>
    <n v="31566.201000000001"/>
    <n v="0.01"/>
    <n v="103.89100000000001"/>
    <n v="886"/>
    <n v="153"/>
    <n v="69"/>
    <x v="10"/>
    <s v="none"/>
    <n v="96.55"/>
    <x v="12"/>
    <x v="4"/>
    <x v="4"/>
    <x v="1"/>
    <x v="1"/>
  </r>
  <r>
    <n v="289"/>
    <x v="288"/>
    <x v="10"/>
    <x v="10"/>
    <x v="18"/>
    <x v="1"/>
    <x v="0"/>
    <x v="1"/>
    <n v="1045.5936160000001"/>
    <x v="1"/>
    <n v="34.880000000000003"/>
    <n v="0.21299999999999999"/>
    <n v="167"/>
    <n v="701.71299999999997"/>
    <x v="1"/>
    <s v="Photo"/>
    <n v="1.16231"/>
    <n v="14.337"/>
    <n v="15.006"/>
    <n v="19.994"/>
    <n v="195.762"/>
    <n v="90"/>
    <n v="496.952"/>
    <n v="4022.7260000000001"/>
    <n v="4859.1930000000002"/>
    <n v="5.0259999999999998"/>
    <n v="90.685000000000002"/>
    <n v="30.001999999999999"/>
    <x v="2"/>
    <x v="286"/>
    <x v="0"/>
    <x v="0"/>
    <n v="365"/>
    <n v="500.07100000000003"/>
    <n v="107.785"/>
    <x v="0"/>
    <s v="Etching"/>
    <n v="433"/>
    <n v="1564"/>
    <n v="3655"/>
    <n v="5703"/>
    <n v="70.257000000000005"/>
    <n v="50.851999999999997"/>
    <n v="1.0429999999999999"/>
    <x v="0"/>
    <s v="Implantation"/>
    <n v="1.797894E+16"/>
    <n v="1.819986E+17"/>
    <n v="5.510946E+17"/>
    <n v="3.005189E+17"/>
    <n v="5.999976E+17"/>
    <n v="29986.195"/>
    <n v="0.01"/>
    <n v="101.488"/>
    <n v="923"/>
    <n v="155"/>
    <n v="170"/>
    <x v="10"/>
    <s v="none"/>
    <n v="91.5"/>
    <x v="35"/>
    <x v="4"/>
    <x v="5"/>
    <x v="4"/>
    <x v="0"/>
  </r>
  <r>
    <n v="290"/>
    <x v="289"/>
    <x v="10"/>
    <x v="10"/>
    <x v="19"/>
    <x v="1"/>
    <x v="0"/>
    <x v="0"/>
    <n v="1011.2985674"/>
    <x v="0"/>
    <n v="34.979999999999997"/>
    <n v="0.19500000000000001"/>
    <n v="99"/>
    <n v="703.75599999999997"/>
    <x v="2"/>
    <s v="Photo"/>
    <n v="1.86724"/>
    <n v="13.343"/>
    <n v="15.01"/>
    <n v="19.998999999999999"/>
    <n v="199.00399999999999"/>
    <n v="89.998000000000005"/>
    <n v="499.315"/>
    <n v="4063.0949999999998"/>
    <n v="4941.9790000000003"/>
    <n v="4.867"/>
    <n v="90.409000000000006"/>
    <n v="30.004000000000001"/>
    <x v="0"/>
    <x v="287"/>
    <x v="0"/>
    <x v="1"/>
    <n v="405"/>
    <n v="507.95"/>
    <n v="108.47499999999999"/>
    <x v="0"/>
    <s v="Etching"/>
    <n v="233"/>
    <n v="1461"/>
    <n v="3677"/>
    <n v="5682"/>
    <n v="69.974999999999994"/>
    <n v="49.761000000000003"/>
    <n v="1.0309999999999999"/>
    <x v="0"/>
    <s v="Implantation"/>
    <n v="1.121973E+16"/>
    <n v="1.087644E+17"/>
    <n v="4.840205E+17"/>
    <n v="3.009846E+17"/>
    <n v="5.999974E+17"/>
    <n v="31292.696"/>
    <n v="0.01"/>
    <n v="102.58799999999999"/>
    <n v="888"/>
    <n v="154"/>
    <n v="121"/>
    <x v="10"/>
    <s v="none"/>
    <n v="93.95"/>
    <x v="36"/>
    <x v="5"/>
    <x v="8"/>
    <x v="0"/>
    <x v="0"/>
  </r>
  <r>
    <n v="291"/>
    <x v="290"/>
    <x v="10"/>
    <x v="10"/>
    <x v="20"/>
    <x v="1"/>
    <x v="0"/>
    <x v="1"/>
    <n v="1099.8872527999999"/>
    <x v="0"/>
    <n v="29.06"/>
    <n v="0.20699999999999999"/>
    <n v="110"/>
    <n v="709.46500000000003"/>
    <x v="2"/>
    <s v="Photo"/>
    <n v="0.80545"/>
    <n v="17.486999999999998"/>
    <n v="15.036"/>
    <n v="20.001000000000001"/>
    <n v="199.32400000000001"/>
    <n v="89.998999999999995"/>
    <n v="498.98"/>
    <n v="3981.5120000000002"/>
    <n v="4933.4629999999997"/>
    <n v="5.0209999999999999"/>
    <n v="94.25"/>
    <n v="29.998999999999999"/>
    <x v="1"/>
    <x v="288"/>
    <x v="0"/>
    <x v="1"/>
    <n v="405"/>
    <n v="527.14499999999998"/>
    <n v="106.434"/>
    <x v="1"/>
    <s v="Etching"/>
    <n v="240"/>
    <n v="1559"/>
    <n v="3656"/>
    <n v="5703"/>
    <n v="71.409000000000006"/>
    <n v="50.3"/>
    <n v="1.026"/>
    <x v="1"/>
    <s v="Implantation"/>
    <n v="1.809135E+16"/>
    <n v="1.512275E+17"/>
    <n v="5.605662E+17"/>
    <n v="2.994305E+17"/>
    <n v="6.000002E+17"/>
    <n v="32226.581999999999"/>
    <n v="0.01"/>
    <n v="102.69499999999999"/>
    <n v="936"/>
    <n v="153"/>
    <n v="96"/>
    <x v="10"/>
    <s v="none"/>
    <n v="95.199999999999989"/>
    <x v="15"/>
    <x v="5"/>
    <x v="6"/>
    <x v="1"/>
    <x v="1"/>
  </r>
  <r>
    <n v="292"/>
    <x v="291"/>
    <x v="10"/>
    <x v="10"/>
    <x v="21"/>
    <x v="1"/>
    <x v="0"/>
    <x v="0"/>
    <n v="1165.8330908999999"/>
    <x v="1"/>
    <n v="33.340000000000003"/>
    <n v="0.21299999999999999"/>
    <n v="110"/>
    <n v="702.85900000000004"/>
    <x v="2"/>
    <s v="Photo"/>
    <n v="1.6105"/>
    <n v="15.439"/>
    <n v="15.081"/>
    <n v="19.995999999999999"/>
    <n v="198.167"/>
    <n v="90"/>
    <n v="499.11599999999999"/>
    <n v="4062.7579999999998"/>
    <n v="5012.7209999999995"/>
    <n v="4.9989999999999997"/>
    <n v="88.498999999999995"/>
    <n v="30.004999999999999"/>
    <x v="2"/>
    <x v="289"/>
    <x v="0"/>
    <x v="1"/>
    <n v="436"/>
    <n v="510.54399999999998"/>
    <n v="109.542"/>
    <x v="2"/>
    <s v="Etching"/>
    <n v="319"/>
    <n v="1534"/>
    <n v="3652"/>
    <n v="5714"/>
    <n v="70.713999999999999"/>
    <n v="51.655000000000001"/>
    <n v="1.0169999999999999"/>
    <x v="2"/>
    <s v="Implantation"/>
    <n v="1.262914E+16"/>
    <n v="8.179143E+16"/>
    <n v="1.019797E+18"/>
    <n v="3.024171E+17"/>
    <n v="5.99998E+17"/>
    <n v="32025.474999999999"/>
    <n v="0.01"/>
    <n v="105.206"/>
    <n v="924"/>
    <n v="157"/>
    <n v="89"/>
    <x v="10"/>
    <s v="none"/>
    <n v="95.55"/>
    <x v="37"/>
    <x v="5"/>
    <x v="7"/>
    <x v="2"/>
    <x v="2"/>
  </r>
  <r>
    <n v="293"/>
    <x v="292"/>
    <x v="10"/>
    <x v="10"/>
    <x v="22"/>
    <x v="2"/>
    <x v="0"/>
    <x v="0"/>
    <n v="910.90522841999996"/>
    <x v="0"/>
    <n v="30.61"/>
    <n v="0.20100000000000001"/>
    <n v="74"/>
    <n v="698.05399999999997"/>
    <x v="0"/>
    <s v="Photo"/>
    <n v="1.7171000000000001"/>
    <n v="15.465999999999999"/>
    <n v="15.03"/>
    <n v="20"/>
    <n v="199.84200000000001"/>
    <n v="90"/>
    <n v="501.42399999999998"/>
    <n v="3999.27"/>
    <n v="5045.3410000000003"/>
    <n v="5.0030000000000001"/>
    <n v="90.912000000000006"/>
    <n v="29.989000000000001"/>
    <x v="0"/>
    <x v="290"/>
    <x v="0"/>
    <x v="1"/>
    <n v="436"/>
    <n v="545.63499999999999"/>
    <n v="108.637"/>
    <x v="2"/>
    <s v="Etching"/>
    <n v="589"/>
    <n v="1507"/>
    <n v="3674"/>
    <n v="5703"/>
    <n v="70.486000000000004"/>
    <n v="51.103000000000002"/>
    <n v="0.995"/>
    <x v="2"/>
    <s v="Implantation"/>
    <n v="1.297908E+16"/>
    <n v="1.763936E+17"/>
    <n v="6.911361E+17"/>
    <n v="2.99513E+17"/>
    <n v="5.999993E+17"/>
    <n v="31834.866000000002"/>
    <n v="0.01"/>
    <n v="101.258"/>
    <n v="919"/>
    <n v="152"/>
    <n v="110"/>
    <x v="10"/>
    <s v="none"/>
    <n v="94.5"/>
    <x v="38"/>
    <x v="6"/>
    <x v="0"/>
    <x v="3"/>
    <x v="2"/>
  </r>
  <r>
    <n v="294"/>
    <x v="293"/>
    <x v="10"/>
    <x v="10"/>
    <x v="23"/>
    <x v="2"/>
    <x v="0"/>
    <x v="0"/>
    <n v="1076.6051267"/>
    <x v="1"/>
    <n v="35.409999999999997"/>
    <n v="0.216"/>
    <n v="132"/>
    <n v="710.09500000000003"/>
    <x v="0"/>
    <s v="Photo"/>
    <n v="1.2946800000000001"/>
    <n v="15.967000000000001"/>
    <n v="15.055"/>
    <n v="19.995000000000001"/>
    <n v="199.66900000000001"/>
    <n v="90"/>
    <n v="499.08600000000001"/>
    <n v="4127.6819999999998"/>
    <n v="4946.5709999999999"/>
    <n v="5.0229999999999997"/>
    <n v="93.62"/>
    <n v="29.995000000000001"/>
    <x v="2"/>
    <x v="291"/>
    <x v="0"/>
    <x v="0"/>
    <n v="436"/>
    <n v="513.11500000000001"/>
    <n v="107.708"/>
    <x v="0"/>
    <s v="Etching"/>
    <n v="363"/>
    <n v="1454"/>
    <n v="3645"/>
    <n v="5721"/>
    <n v="72.56"/>
    <n v="51.145000000000003"/>
    <n v="1.0169999999999999"/>
    <x v="0"/>
    <s v="Implantation"/>
    <n v="1.105377E+16"/>
    <n v="1.321979E+17"/>
    <n v="6.293645E+17"/>
    <n v="3.014156E+17"/>
    <n v="6.000012E+17"/>
    <n v="33675.550999999999"/>
    <n v="0.01"/>
    <n v="103.056"/>
    <n v="911"/>
    <n v="157"/>
    <n v="118"/>
    <x v="10"/>
    <s v="none"/>
    <n v="94.100000000000009"/>
    <x v="39"/>
    <x v="6"/>
    <x v="2"/>
    <x v="4"/>
    <x v="0"/>
  </r>
  <r>
    <n v="295"/>
    <x v="294"/>
    <x v="10"/>
    <x v="10"/>
    <x v="24"/>
    <x v="2"/>
    <x v="0"/>
    <x v="0"/>
    <n v="1016.5095201"/>
    <x v="0"/>
    <n v="34.39"/>
    <n v="0.217"/>
    <n v="212"/>
    <n v="704.65899999999999"/>
    <x v="1"/>
    <s v="Photo"/>
    <n v="1.3248"/>
    <n v="14.441000000000001"/>
    <n v="14.914999999999999"/>
    <n v="20.001999999999999"/>
    <n v="199.52699999999999"/>
    <n v="90"/>
    <n v="499.96199999999999"/>
    <n v="4005.7489999999998"/>
    <n v="4910.4790000000003"/>
    <n v="5.0599999999999996"/>
    <n v="91.603999999999999"/>
    <n v="30.004999999999999"/>
    <x v="0"/>
    <x v="292"/>
    <x v="0"/>
    <x v="2"/>
    <n v="436"/>
    <n v="507.65"/>
    <n v="107.986"/>
    <x v="0"/>
    <s v="Etching"/>
    <n v="315"/>
    <n v="1507"/>
    <n v="3711"/>
    <n v="5706"/>
    <n v="69.953000000000003"/>
    <n v="50.082000000000001"/>
    <n v="1.036"/>
    <x v="0"/>
    <s v="Implantation"/>
    <n v="1.527196E+16"/>
    <n v="1.230644E+17"/>
    <n v="2.971368E+17"/>
    <n v="3.016933E+17"/>
    <n v="5.999984E+17"/>
    <n v="31139.136999999999"/>
    <n v="0.01"/>
    <n v="104.85899999999999"/>
    <n v="915"/>
    <n v="153"/>
    <n v="187"/>
    <x v="10"/>
    <s v="none"/>
    <n v="90.649999999999991"/>
    <x v="40"/>
    <x v="7"/>
    <x v="3"/>
    <x v="0"/>
    <x v="0"/>
  </r>
  <r>
    <n v="296"/>
    <x v="295"/>
    <x v="10"/>
    <x v="10"/>
    <x v="25"/>
    <x v="2"/>
    <x v="0"/>
    <x v="0"/>
    <n v="1148.1498955"/>
    <x v="1"/>
    <n v="32.799999999999997"/>
    <n v="0.191"/>
    <n v="14"/>
    <n v="725.322"/>
    <x v="1"/>
    <s v="Photo"/>
    <n v="1.6758200000000001"/>
    <n v="15.835000000000001"/>
    <n v="15.188000000000001"/>
    <n v="19.995000000000001"/>
    <n v="196.291"/>
    <n v="90"/>
    <n v="500.69200000000001"/>
    <n v="4021.8380000000002"/>
    <n v="5007.9449999999997"/>
    <n v="4.9820000000000002"/>
    <n v="92.45"/>
    <n v="29.992999999999999"/>
    <x v="1"/>
    <x v="293"/>
    <x v="0"/>
    <x v="1"/>
    <n v="365"/>
    <n v="550.24900000000002"/>
    <n v="108.288"/>
    <x v="1"/>
    <s v="Etching"/>
    <n v="573"/>
    <n v="1365"/>
    <n v="3651"/>
    <n v="5719"/>
    <n v="70.179000000000002"/>
    <n v="51.018000000000001"/>
    <n v="1.0089999999999999"/>
    <x v="1"/>
    <s v="Implantation"/>
    <n v="1.617996E+16"/>
    <n v="9.048317E+16"/>
    <n v="3.452461E+17"/>
    <n v="2.990026E+17"/>
    <n v="6.000003E+17"/>
    <n v="31366.628000000001"/>
    <n v="0.01"/>
    <n v="103.29300000000001"/>
    <n v="875"/>
    <n v="152"/>
    <n v="117"/>
    <x v="10"/>
    <s v="none"/>
    <n v="94.15"/>
    <x v="21"/>
    <x v="7"/>
    <x v="4"/>
    <x v="1"/>
    <x v="1"/>
  </r>
  <r>
    <n v="297"/>
    <x v="296"/>
    <x v="10"/>
    <x v="10"/>
    <x v="26"/>
    <x v="2"/>
    <x v="0"/>
    <x v="0"/>
    <n v="1260.2337276000001"/>
    <x v="1"/>
    <n v="34.880000000000003"/>
    <n v="0.20300000000000001"/>
    <n v="98"/>
    <n v="698.39599999999996"/>
    <x v="1"/>
    <s v="Photo"/>
    <n v="1.65683"/>
    <n v="19.713000000000001"/>
    <n v="15.051"/>
    <n v="19.998999999999999"/>
    <n v="203.76400000000001"/>
    <n v="90"/>
    <n v="500.94299999999998"/>
    <n v="3976.4549999999999"/>
    <n v="4948.1260000000002"/>
    <n v="5.1470000000000002"/>
    <n v="91.606999999999999"/>
    <n v="30.001999999999999"/>
    <x v="2"/>
    <x v="294"/>
    <x v="0"/>
    <x v="0"/>
    <n v="365"/>
    <n v="513.69000000000005"/>
    <n v="109.01900000000001"/>
    <x v="2"/>
    <s v="Etching"/>
    <n v="422"/>
    <n v="1512"/>
    <n v="3624"/>
    <n v="5741"/>
    <n v="70.994"/>
    <n v="51.192"/>
    <n v="1.012"/>
    <x v="2"/>
    <s v="Implantation"/>
    <n v="1.834814E+16"/>
    <n v="2.76926E+16"/>
    <n v="1.050701E+18"/>
    <n v="3.003007E+17"/>
    <n v="6E+17"/>
    <n v="31408.661"/>
    <n v="0.01"/>
    <n v="103.015"/>
    <n v="902"/>
    <n v="156"/>
    <n v="76"/>
    <x v="10"/>
    <s v="none"/>
    <n v="96.2"/>
    <x v="41"/>
    <x v="7"/>
    <x v="5"/>
    <x v="2"/>
    <x v="2"/>
  </r>
  <r>
    <n v="298"/>
    <x v="297"/>
    <x v="11"/>
    <x v="11"/>
    <x v="0"/>
    <x v="2"/>
    <x v="0"/>
    <x v="0"/>
    <n v="1021.2452919"/>
    <x v="1"/>
    <n v="28.44"/>
    <n v="0.20899999999999999"/>
    <n v="71"/>
    <n v="693.75300000000004"/>
    <x v="2"/>
    <s v="Photo"/>
    <n v="1.4074500000000001"/>
    <n v="16.373000000000001"/>
    <n v="15.087"/>
    <n v="20.003"/>
    <n v="202.54400000000001"/>
    <n v="90"/>
    <n v="498.267"/>
    <n v="4027.2910000000002"/>
    <n v="4967.0370000000003"/>
    <n v="4.7649999999999997"/>
    <n v="89.106999999999999"/>
    <n v="30.001999999999999"/>
    <x v="0"/>
    <x v="295"/>
    <x v="0"/>
    <x v="2"/>
    <n v="365"/>
    <n v="491.54"/>
    <n v="107.128"/>
    <x v="2"/>
    <s v="Etching"/>
    <n v="13"/>
    <n v="1417"/>
    <n v="3665"/>
    <n v="5707"/>
    <n v="73.063999999999993"/>
    <n v="51.036999999999999"/>
    <n v="1.0189999999999999"/>
    <x v="2"/>
    <s v="Implantation"/>
    <n v="8568698000000000"/>
    <n v="8.707388E+16"/>
    <n v="7.370091E+17"/>
    <n v="3.025229E+17"/>
    <n v="5.999985E+17"/>
    <n v="31654.922999999999"/>
    <n v="0.01"/>
    <n v="100.542"/>
    <n v="917"/>
    <n v="150"/>
    <n v="68"/>
    <x v="11"/>
    <s v="none"/>
    <n v="96.6"/>
    <x v="42"/>
    <x v="8"/>
    <x v="8"/>
    <x v="3"/>
    <x v="2"/>
  </r>
  <r>
    <n v="299"/>
    <x v="298"/>
    <x v="11"/>
    <x v="11"/>
    <x v="1"/>
    <x v="2"/>
    <x v="0"/>
    <x v="0"/>
    <n v="1101.7906247999999"/>
    <x v="0"/>
    <n v="29.78"/>
    <n v="0.2"/>
    <n v="60"/>
    <n v="699.26199999999994"/>
    <x v="2"/>
    <s v="Photo"/>
    <n v="1.0702400000000001"/>
    <n v="15.346"/>
    <n v="15.073"/>
    <n v="19.997"/>
    <n v="192.93700000000001"/>
    <n v="90"/>
    <n v="502.37900000000002"/>
    <n v="4012.326"/>
    <n v="4994.3559999999998"/>
    <n v="5.0060000000000002"/>
    <n v="88.853999999999999"/>
    <n v="30"/>
    <x v="2"/>
    <x v="296"/>
    <x v="0"/>
    <x v="0"/>
    <n v="436"/>
    <n v="485.58"/>
    <n v="107.94799999999999"/>
    <x v="0"/>
    <s v="Etching"/>
    <n v="288"/>
    <n v="1639"/>
    <n v="3693"/>
    <n v="5715"/>
    <n v="69.676000000000002"/>
    <n v="51.752000000000002"/>
    <n v="1.0349999999999999"/>
    <x v="0"/>
    <s v="Implantation"/>
    <n v="1.361357E+16"/>
    <n v="1.182248E+17"/>
    <n v="5.863777E+17"/>
    <n v="2.999096E+17"/>
    <n v="5.999985E+17"/>
    <n v="32420.46"/>
    <n v="0.01"/>
    <n v="102.947"/>
    <n v="884"/>
    <n v="152"/>
    <n v="142"/>
    <x v="11"/>
    <s v="none"/>
    <n v="92.9"/>
    <x v="43"/>
    <x v="8"/>
    <x v="7"/>
    <x v="4"/>
    <x v="0"/>
  </r>
  <r>
    <n v="300"/>
    <x v="299"/>
    <x v="11"/>
    <x v="11"/>
    <x v="2"/>
    <x v="0"/>
    <x v="0"/>
    <x v="0"/>
    <n v="1003.138319"/>
    <x v="1"/>
    <n v="32.049999999999997"/>
    <n v="0.20200000000000001"/>
    <n v="48"/>
    <n v="701.178"/>
    <x v="0"/>
    <s v="Photo"/>
    <n v="1.2704"/>
    <n v="15.638"/>
    <n v="15.147"/>
    <n v="19.998999999999999"/>
    <n v="197.92500000000001"/>
    <n v="89.998999999999995"/>
    <n v="497.65600000000001"/>
    <n v="4027.1570000000002"/>
    <n v="5075.4489999999996"/>
    <n v="4.9619999999999997"/>
    <n v="91.537000000000006"/>
    <n v="30.004000000000001"/>
    <x v="0"/>
    <x v="297"/>
    <x v="0"/>
    <x v="1"/>
    <n v="405"/>
    <n v="491.68099999999998"/>
    <n v="106.75700000000001"/>
    <x v="0"/>
    <s v="Etching"/>
    <n v="308"/>
    <n v="1609"/>
    <n v="3648"/>
    <n v="5685"/>
    <n v="69.441000000000003"/>
    <n v="51.497"/>
    <n v="1.032"/>
    <x v="0"/>
    <s v="Implantation"/>
    <n v="1.590424E+16"/>
    <n v="5.512816E+16"/>
    <n v="5.10229E+17"/>
    <n v="2.995434E+17"/>
    <n v="5.999991E+17"/>
    <n v="32096.305"/>
    <n v="0.01"/>
    <n v="102.504"/>
    <n v="896"/>
    <n v="158"/>
    <n v="75"/>
    <x v="11"/>
    <s v="none"/>
    <n v="96.25"/>
    <x v="0"/>
    <x v="0"/>
    <x v="0"/>
    <x v="0"/>
    <x v="0"/>
  </r>
  <r>
    <n v="301"/>
    <x v="300"/>
    <x v="11"/>
    <x v="11"/>
    <x v="3"/>
    <x v="0"/>
    <x v="0"/>
    <x v="0"/>
    <n v="1164.5443147000001"/>
    <x v="1"/>
    <n v="35.119999999999997"/>
    <n v="0.21"/>
    <n v="41"/>
    <n v="701.30499999999995"/>
    <x v="0"/>
    <s v="Photo"/>
    <n v="1.85503"/>
    <n v="17.588999999999999"/>
    <n v="14.942"/>
    <n v="20.001000000000001"/>
    <n v="200.81399999999999"/>
    <n v="90"/>
    <n v="502.71699999999998"/>
    <n v="4014.51"/>
    <n v="4981.5410000000002"/>
    <n v="4.9729999999999999"/>
    <n v="91.474999999999994"/>
    <n v="30.009"/>
    <x v="1"/>
    <x v="298"/>
    <x v="0"/>
    <x v="1"/>
    <n v="436"/>
    <n v="522.07600000000002"/>
    <n v="111.245"/>
    <x v="1"/>
    <s v="Etching"/>
    <n v="398"/>
    <n v="1537"/>
    <n v="3674"/>
    <n v="5726"/>
    <n v="71.210999999999999"/>
    <n v="50.802999999999997"/>
    <n v="1.04"/>
    <x v="1"/>
    <s v="Implantation"/>
    <n v="1.197562E+16"/>
    <n v="1.239931E+17"/>
    <n v="2.274753E+17"/>
    <n v="2.975455E+17"/>
    <n v="5.999997E+17"/>
    <n v="32563.022000000001"/>
    <n v="0.01"/>
    <n v="100.521"/>
    <n v="901"/>
    <n v="152"/>
    <n v="153"/>
    <x v="11"/>
    <s v="none"/>
    <n v="92.35"/>
    <x v="1"/>
    <x v="0"/>
    <x v="1"/>
    <x v="1"/>
    <x v="1"/>
  </r>
  <r>
    <n v="302"/>
    <x v="301"/>
    <x v="11"/>
    <x v="11"/>
    <x v="4"/>
    <x v="0"/>
    <x v="0"/>
    <x v="1"/>
    <n v="1103.5479448999999"/>
    <x v="1"/>
    <n v="33.82"/>
    <n v="0.21"/>
    <n v="101"/>
    <n v="716.98800000000006"/>
    <x v="0"/>
    <s v="Photo"/>
    <n v="0.45532"/>
    <n v="12.526"/>
    <n v="14.811"/>
    <n v="19.997"/>
    <n v="202.072"/>
    <n v="90.001000000000005"/>
    <n v="504.096"/>
    <n v="3999.03"/>
    <n v="5007.3469999999998"/>
    <n v="5.1070000000000002"/>
    <n v="92.033000000000001"/>
    <n v="30"/>
    <x v="2"/>
    <x v="299"/>
    <x v="0"/>
    <x v="2"/>
    <n v="365"/>
    <n v="459.56599999999997"/>
    <n v="107.687"/>
    <x v="2"/>
    <s v="Etching"/>
    <n v="456"/>
    <n v="1376"/>
    <n v="3638"/>
    <n v="5728"/>
    <n v="70.614000000000004"/>
    <n v="51.155999999999999"/>
    <n v="1.01"/>
    <x v="2"/>
    <s v="Implantation"/>
    <n v="1.179501E+16"/>
    <n v="1.012264E+17"/>
    <n v="6.663077E+16"/>
    <n v="2.981188E+17"/>
    <n v="5.999997E+17"/>
    <n v="30885.27"/>
    <n v="0.01"/>
    <n v="102.93300000000001"/>
    <n v="884"/>
    <n v="156"/>
    <n v="29"/>
    <x v="11"/>
    <s v="none"/>
    <n v="98.550000000000011"/>
    <x v="2"/>
    <x v="0"/>
    <x v="2"/>
    <x v="2"/>
    <x v="2"/>
  </r>
  <r>
    <n v="303"/>
    <x v="302"/>
    <x v="11"/>
    <x v="11"/>
    <x v="5"/>
    <x v="0"/>
    <x v="0"/>
    <x v="1"/>
    <n v="1070.5545578000001"/>
    <x v="1"/>
    <n v="36.96"/>
    <n v="0.20799999999999999"/>
    <n v="100"/>
    <n v="699.81500000000005"/>
    <x v="1"/>
    <s v="Photo"/>
    <n v="1.2604200000000001"/>
    <n v="13.45"/>
    <n v="14.945"/>
    <n v="20.003"/>
    <n v="200.137"/>
    <n v="90.001000000000005"/>
    <n v="498.48899999999998"/>
    <n v="4057.6309999999999"/>
    <n v="4936.1170000000002"/>
    <n v="5.0179999999999998"/>
    <n v="91.822000000000003"/>
    <n v="29.998000000000001"/>
    <x v="0"/>
    <x v="300"/>
    <x v="0"/>
    <x v="2"/>
    <n v="365"/>
    <n v="537.53899999999999"/>
    <n v="105.51600000000001"/>
    <x v="2"/>
    <s v="Etching"/>
    <n v="280"/>
    <n v="1567"/>
    <n v="3661"/>
    <n v="5735"/>
    <n v="71.088999999999999"/>
    <n v="51.154000000000003"/>
    <n v="1.016"/>
    <x v="2"/>
    <s v="Implantation"/>
    <n v="1.022487E+16"/>
    <n v="1.461848E+17"/>
    <n v="6.642906E+17"/>
    <n v="3.009594E+17"/>
    <n v="5.99998E+17"/>
    <n v="31320.289000000001"/>
    <n v="0.01"/>
    <n v="101.76600000000001"/>
    <n v="884"/>
    <n v="153"/>
    <n v="66"/>
    <x v="11"/>
    <s v="none"/>
    <n v="96.7"/>
    <x v="3"/>
    <x v="1"/>
    <x v="3"/>
    <x v="3"/>
    <x v="2"/>
  </r>
  <r>
    <n v="304"/>
    <x v="303"/>
    <x v="11"/>
    <x v="11"/>
    <x v="6"/>
    <x v="0"/>
    <x v="0"/>
    <x v="1"/>
    <n v="1089.5358042"/>
    <x v="1"/>
    <n v="39.909999999999997"/>
    <n v="0.21"/>
    <n v="26"/>
    <n v="712.40800000000002"/>
    <x v="1"/>
    <s v="Photo"/>
    <n v="1.6063700000000001"/>
    <n v="13.507999999999999"/>
    <n v="14.968"/>
    <n v="20.004000000000001"/>
    <n v="198.68199999999999"/>
    <n v="90"/>
    <n v="498.95"/>
    <n v="4030.9189999999999"/>
    <n v="4973.9930000000004"/>
    <n v="4.9930000000000003"/>
    <n v="90.736000000000004"/>
    <n v="29.998999999999999"/>
    <x v="1"/>
    <x v="301"/>
    <x v="0"/>
    <x v="2"/>
    <n v="436"/>
    <n v="531"/>
    <n v="109.16"/>
    <x v="1"/>
    <s v="Etching"/>
    <n v="181"/>
    <n v="1539"/>
    <n v="3641"/>
    <n v="5734"/>
    <n v="70.739999999999995"/>
    <n v="51.475999999999999"/>
    <n v="1.02"/>
    <x v="1"/>
    <s v="Implantation"/>
    <n v="1.330787E+16"/>
    <n v="1.278836E+17"/>
    <n v="6.785148E+17"/>
    <n v="3.004682E+17"/>
    <n v="6.000002E+17"/>
    <n v="31878.062999999998"/>
    <n v="0.01"/>
    <n v="103.123"/>
    <n v="910"/>
    <n v="152"/>
    <n v="118"/>
    <x v="11"/>
    <s v="none"/>
    <n v="94.100000000000009"/>
    <x v="4"/>
    <x v="1"/>
    <x v="4"/>
    <x v="1"/>
    <x v="1"/>
  </r>
  <r>
    <n v="305"/>
    <x v="304"/>
    <x v="11"/>
    <x v="11"/>
    <x v="7"/>
    <x v="0"/>
    <x v="0"/>
    <x v="0"/>
    <n v="1190.1840662"/>
    <x v="1"/>
    <n v="42.81"/>
    <n v="0.22"/>
    <n v="112"/>
    <n v="714.73800000000006"/>
    <x v="1"/>
    <s v="Photo"/>
    <n v="1.68459"/>
    <n v="14.64"/>
    <n v="14.971"/>
    <n v="20.001000000000001"/>
    <n v="202.50700000000001"/>
    <n v="90"/>
    <n v="498.822"/>
    <n v="4005.1729999999998"/>
    <n v="5062.83"/>
    <n v="5.0439999999999996"/>
    <n v="86.498000000000005"/>
    <n v="29.997"/>
    <x v="2"/>
    <x v="302"/>
    <x v="0"/>
    <x v="2"/>
    <n v="405"/>
    <n v="507.59100000000001"/>
    <n v="105.355"/>
    <x v="0"/>
    <s v="Etching"/>
    <n v="425"/>
    <n v="1582"/>
    <n v="3612"/>
    <n v="5729"/>
    <n v="71.593000000000004"/>
    <n v="50.631999999999998"/>
    <n v="1.034"/>
    <x v="0"/>
    <s v="Implantation"/>
    <n v="1.421013E+16"/>
    <n v="7.442787E+16"/>
    <n v="4.60858E+17"/>
    <n v="2.9829E+17"/>
    <n v="6.000006E+17"/>
    <n v="32007.987000000001"/>
    <n v="0.01"/>
    <n v="103.511"/>
    <n v="886"/>
    <n v="155"/>
    <n v="120"/>
    <x v="11"/>
    <s v="none"/>
    <n v="94"/>
    <x v="5"/>
    <x v="1"/>
    <x v="5"/>
    <x v="4"/>
    <x v="0"/>
  </r>
  <r>
    <n v="306"/>
    <x v="305"/>
    <x v="11"/>
    <x v="11"/>
    <x v="8"/>
    <x v="0"/>
    <x v="0"/>
    <x v="1"/>
    <n v="1063.8906915"/>
    <x v="0"/>
    <n v="38.24"/>
    <n v="0.21199999999999999"/>
    <n v="60"/>
    <n v="707.08600000000001"/>
    <x v="2"/>
    <s v="Photo"/>
    <n v="1.5412699999999999"/>
    <n v="16.878"/>
    <n v="15.061999999999999"/>
    <n v="20.001000000000001"/>
    <n v="199.76"/>
    <n v="89.998999999999995"/>
    <n v="499.71300000000002"/>
    <n v="4004.0920000000001"/>
    <n v="5014.5129999999999"/>
    <n v="4.9930000000000003"/>
    <n v="93.927000000000007"/>
    <n v="30"/>
    <x v="0"/>
    <x v="303"/>
    <x v="0"/>
    <x v="1"/>
    <n v="436"/>
    <n v="511.03800000000001"/>
    <n v="105.919"/>
    <x v="0"/>
    <s v="Etching"/>
    <n v="436"/>
    <n v="1686"/>
    <n v="3669"/>
    <n v="5711"/>
    <n v="70.888000000000005"/>
    <n v="51.470999999999997"/>
    <n v="1.034"/>
    <x v="0"/>
    <s v="Implantation"/>
    <n v="1.232842E+16"/>
    <n v="1.639145E+17"/>
    <n v="6.503703E+17"/>
    <n v="2.984396E+17"/>
    <n v="5.999992E+17"/>
    <n v="31060.004000000001"/>
    <n v="0.01"/>
    <n v="101.271"/>
    <n v="880"/>
    <n v="155"/>
    <n v="178"/>
    <x v="11"/>
    <s v="none"/>
    <n v="91.100000000000009"/>
    <x v="44"/>
    <x v="2"/>
    <x v="8"/>
    <x v="0"/>
    <x v="0"/>
  </r>
  <r>
    <n v="307"/>
    <x v="306"/>
    <x v="11"/>
    <x v="11"/>
    <x v="9"/>
    <x v="0"/>
    <x v="0"/>
    <x v="0"/>
    <n v="1100.1615294999999"/>
    <x v="0"/>
    <n v="34.9"/>
    <n v="0.21"/>
    <n v="73"/>
    <n v="727.65599999999995"/>
    <x v="2"/>
    <s v="Photo"/>
    <n v="1.19937"/>
    <n v="16.581"/>
    <n v="14.962999999999999"/>
    <n v="20"/>
    <n v="199.57900000000001"/>
    <n v="90"/>
    <n v="500.06299999999999"/>
    <n v="4076.6909999999998"/>
    <n v="5094.2"/>
    <n v="4.9740000000000002"/>
    <n v="93.536000000000001"/>
    <n v="30.012"/>
    <x v="1"/>
    <x v="304"/>
    <x v="0"/>
    <x v="2"/>
    <n v="405"/>
    <n v="526.47"/>
    <n v="107.959"/>
    <x v="1"/>
    <s v="Etching"/>
    <n v="495"/>
    <n v="1480"/>
    <n v="3651"/>
    <n v="5731"/>
    <n v="71.388000000000005"/>
    <n v="51.302"/>
    <n v="1.0409999999999999"/>
    <x v="1"/>
    <s v="Implantation"/>
    <n v="1.428492E+16"/>
    <n v="1.415439E+17"/>
    <n v="5.39355E+16"/>
    <n v="3.032057E+17"/>
    <n v="5.999988E+17"/>
    <n v="31195.899000000001"/>
    <n v="0.01"/>
    <n v="99.876000000000005"/>
    <n v="896"/>
    <n v="156"/>
    <n v="102"/>
    <x v="11"/>
    <s v="none"/>
    <n v="94.899999999999991"/>
    <x v="6"/>
    <x v="2"/>
    <x v="6"/>
    <x v="1"/>
    <x v="1"/>
  </r>
  <r>
    <n v="308"/>
    <x v="307"/>
    <x v="11"/>
    <x v="11"/>
    <x v="10"/>
    <x v="0"/>
    <x v="0"/>
    <x v="0"/>
    <n v="1160.3504386"/>
    <x v="1"/>
    <n v="34.56"/>
    <n v="0.19900000000000001"/>
    <n v="18"/>
    <n v="710.197"/>
    <x v="2"/>
    <s v="Photo"/>
    <n v="1.0559799999999999"/>
    <n v="15.648"/>
    <n v="15.045999999999999"/>
    <n v="20.006"/>
    <n v="205.81200000000001"/>
    <n v="89.998999999999995"/>
    <n v="497.779"/>
    <n v="4043.2629999999999"/>
    <n v="5014.2430000000004"/>
    <n v="5.0389999999999997"/>
    <n v="92.480999999999995"/>
    <n v="30.001999999999999"/>
    <x v="2"/>
    <x v="305"/>
    <x v="0"/>
    <x v="0"/>
    <n v="405"/>
    <n v="506.096"/>
    <n v="105.545"/>
    <x v="2"/>
    <s v="Etching"/>
    <n v="514"/>
    <n v="1545"/>
    <n v="3662"/>
    <n v="5688"/>
    <n v="70.325999999999993"/>
    <n v="51.204000000000001"/>
    <n v="1.0009999999999999"/>
    <x v="2"/>
    <s v="Implantation"/>
    <n v="1.558933E+16"/>
    <n v="1.149982E+17"/>
    <n v="1.037519E+18"/>
    <n v="3.013341E+17"/>
    <n v="5.999995E+17"/>
    <n v="30345.646000000001"/>
    <n v="0.01"/>
    <n v="104.46"/>
    <n v="883"/>
    <n v="153"/>
    <n v="105"/>
    <x v="11"/>
    <s v="none"/>
    <n v="94.75"/>
    <x v="7"/>
    <x v="2"/>
    <x v="7"/>
    <x v="2"/>
    <x v="2"/>
  </r>
  <r>
    <n v="309"/>
    <x v="308"/>
    <x v="11"/>
    <x v="11"/>
    <x v="11"/>
    <x v="1"/>
    <x v="0"/>
    <x v="0"/>
    <n v="1087.3876757999999"/>
    <x v="0"/>
    <n v="28.3"/>
    <n v="0.20799999999999999"/>
    <n v="145"/>
    <n v="716.35299999999995"/>
    <x v="0"/>
    <s v="Photo"/>
    <n v="1.54426"/>
    <n v="16.545999999999999"/>
    <n v="14.919"/>
    <n v="19.997"/>
    <n v="198.08099999999999"/>
    <n v="90"/>
    <n v="494.98200000000003"/>
    <n v="4019.4850000000001"/>
    <n v="4927.2910000000002"/>
    <n v="4.9459999999999997"/>
    <n v="91.277000000000001"/>
    <n v="30.003"/>
    <x v="0"/>
    <x v="306"/>
    <x v="0"/>
    <x v="1"/>
    <n v="405"/>
    <n v="506.66699999999997"/>
    <n v="106.702"/>
    <x v="2"/>
    <s v="Etching"/>
    <n v="198"/>
    <n v="1471"/>
    <n v="3664"/>
    <n v="5706"/>
    <n v="70.378"/>
    <n v="50.792999999999999"/>
    <n v="1.0349999999999999"/>
    <x v="2"/>
    <s v="Implantation"/>
    <n v="9042108000000000"/>
    <n v="1.566421E+17"/>
    <n v="1.958059E+17"/>
    <n v="2.990061E+17"/>
    <n v="6.000005E+17"/>
    <n v="32640.339"/>
    <n v="0.01"/>
    <n v="103.30200000000001"/>
    <n v="870"/>
    <n v="154"/>
    <n v="97"/>
    <x v="11"/>
    <s v="none"/>
    <n v="95.15"/>
    <x v="8"/>
    <x v="3"/>
    <x v="0"/>
    <x v="3"/>
    <x v="2"/>
  </r>
  <r>
    <n v="310"/>
    <x v="309"/>
    <x v="11"/>
    <x v="11"/>
    <x v="12"/>
    <x v="1"/>
    <x v="0"/>
    <x v="0"/>
    <n v="1054.979632"/>
    <x v="1"/>
    <n v="30"/>
    <n v="0.19800000000000001"/>
    <n v="205"/>
    <n v="714.69899999999996"/>
    <x v="0"/>
    <s v="Photo"/>
    <n v="1.50152"/>
    <n v="14.401"/>
    <n v="15.067"/>
    <n v="20.001000000000001"/>
    <n v="202.684"/>
    <n v="89.998999999999995"/>
    <n v="505.28"/>
    <n v="4056.1590000000001"/>
    <n v="5042.6790000000001"/>
    <n v="4.99"/>
    <n v="93.218000000000004"/>
    <n v="29.992999999999999"/>
    <x v="1"/>
    <x v="307"/>
    <x v="0"/>
    <x v="0"/>
    <n v="436"/>
    <n v="519.88099999999997"/>
    <n v="106.815"/>
    <x v="1"/>
    <s v="Etching"/>
    <n v="446"/>
    <n v="1606"/>
    <n v="3633"/>
    <n v="5733"/>
    <n v="68.998999999999995"/>
    <n v="50.436999999999998"/>
    <n v="1.026"/>
    <x v="1"/>
    <s v="Implantation"/>
    <n v="9262693000000000"/>
    <n v="6.700971E+16"/>
    <n v="7.002106E+17"/>
    <n v="3.021145E+17"/>
    <n v="5.999991E+17"/>
    <n v="31812.924999999999"/>
    <n v="0.01"/>
    <n v="103.133"/>
    <n v="906"/>
    <n v="151"/>
    <n v="73"/>
    <x v="11"/>
    <s v="none"/>
    <n v="96.350000000000009"/>
    <x v="9"/>
    <x v="3"/>
    <x v="1"/>
    <x v="1"/>
    <x v="1"/>
  </r>
  <r>
    <n v="311"/>
    <x v="310"/>
    <x v="11"/>
    <x v="11"/>
    <x v="13"/>
    <x v="1"/>
    <x v="0"/>
    <x v="1"/>
    <n v="1096.8673996"/>
    <x v="1"/>
    <n v="38.53"/>
    <n v="0.21099999999999999"/>
    <n v="180"/>
    <n v="720.596"/>
    <x v="1"/>
    <s v="Photo"/>
    <n v="0.50231999999999999"/>
    <n v="15.824999999999999"/>
    <n v="14.968"/>
    <n v="19.998000000000001"/>
    <n v="199.786"/>
    <n v="90.001000000000005"/>
    <n v="501.41899999999998"/>
    <n v="4064.2840000000001"/>
    <n v="5096.91"/>
    <n v="4.9850000000000003"/>
    <n v="92.872"/>
    <n v="30.004999999999999"/>
    <x v="0"/>
    <x v="308"/>
    <x v="0"/>
    <x v="1"/>
    <n v="365"/>
    <n v="527.93200000000002"/>
    <n v="106.282"/>
    <x v="0"/>
    <s v="Etching"/>
    <n v="179"/>
    <n v="1469"/>
    <n v="3643"/>
    <n v="5728"/>
    <n v="70.143000000000001"/>
    <n v="51.22"/>
    <n v="1.0269999999999999"/>
    <x v="0"/>
    <s v="Implantation"/>
    <n v="9006816000000000"/>
    <n v="8.81085E+16"/>
    <n v="1.079004E+18"/>
    <n v="2.994286E+17"/>
    <n v="6.000016E+17"/>
    <n v="31897.15"/>
    <n v="0.01"/>
    <n v="104.146"/>
    <n v="885"/>
    <n v="156"/>
    <n v="97"/>
    <x v="11"/>
    <s v="none"/>
    <n v="95.15"/>
    <x v="11"/>
    <x v="4"/>
    <x v="3"/>
    <x v="0"/>
    <x v="0"/>
  </r>
  <r>
    <n v="312"/>
    <x v="311"/>
    <x v="11"/>
    <x v="11"/>
    <x v="14"/>
    <x v="1"/>
    <x v="0"/>
    <x v="1"/>
    <n v="1001.0189617"/>
    <x v="1"/>
    <n v="45.09"/>
    <n v="0.20799999999999999"/>
    <n v="134"/>
    <n v="711.45699999999999"/>
    <x v="1"/>
    <s v="Photo"/>
    <n v="1.3979200000000001"/>
    <n v="19.632000000000001"/>
    <n v="15.099"/>
    <n v="19.989999999999998"/>
    <n v="202.13"/>
    <n v="89.998999999999995"/>
    <n v="498.721"/>
    <n v="4065.712"/>
    <n v="4966.5680000000002"/>
    <n v="5.0449999999999999"/>
    <n v="91.700999999999993"/>
    <n v="30"/>
    <x v="1"/>
    <x v="309"/>
    <x v="0"/>
    <x v="0"/>
    <n v="365"/>
    <n v="520.80399999999997"/>
    <n v="105.95"/>
    <x v="1"/>
    <s v="Etching"/>
    <n v="154"/>
    <n v="1518"/>
    <n v="3648"/>
    <n v="5700"/>
    <n v="69.56"/>
    <n v="50.945999999999998"/>
    <n v="1.018"/>
    <x v="1"/>
    <s v="Implantation"/>
    <n v="7387654000000000"/>
    <n v="1.302399E+17"/>
    <n v="3.112179E+17"/>
    <n v="3.007841E+17"/>
    <n v="5.999993E+17"/>
    <n v="31335.258999999998"/>
    <n v="0.01"/>
    <n v="100.331"/>
    <n v="913"/>
    <n v="155"/>
    <n v="86"/>
    <x v="11"/>
    <s v="none"/>
    <n v="95.7"/>
    <x v="12"/>
    <x v="4"/>
    <x v="4"/>
    <x v="1"/>
    <x v="1"/>
  </r>
  <r>
    <n v="313"/>
    <x v="312"/>
    <x v="11"/>
    <x v="11"/>
    <x v="15"/>
    <x v="1"/>
    <x v="0"/>
    <x v="1"/>
    <n v="1043.412176"/>
    <x v="1"/>
    <n v="25.68"/>
    <n v="0.20200000000000001"/>
    <n v="103"/>
    <n v="719.21"/>
    <x v="1"/>
    <s v="Photo"/>
    <n v="1.43737"/>
    <n v="14.393000000000001"/>
    <n v="15.097"/>
    <n v="19.998999999999999"/>
    <n v="200.49600000000001"/>
    <n v="90"/>
    <n v="499.72"/>
    <n v="4040.384"/>
    <n v="5024.1779999999999"/>
    <n v="5.0709999999999997"/>
    <n v="91.019000000000005"/>
    <n v="30.012"/>
    <x v="2"/>
    <x v="310"/>
    <x v="0"/>
    <x v="2"/>
    <n v="436"/>
    <n v="502.315"/>
    <n v="109.01900000000001"/>
    <x v="2"/>
    <s v="Etching"/>
    <n v="445"/>
    <n v="1522"/>
    <n v="3594"/>
    <n v="5732"/>
    <n v="71.881"/>
    <n v="51.695"/>
    <n v="1.0089999999999999"/>
    <x v="2"/>
    <s v="Implantation"/>
    <n v="1.327635E+16"/>
    <n v="1.419552E+17"/>
    <n v="3.540232E+17"/>
    <n v="2.988869E+17"/>
    <n v="5.99999E+17"/>
    <n v="31661.887999999999"/>
    <n v="0.01"/>
    <n v="102.524"/>
    <n v="885"/>
    <n v="154"/>
    <n v="59"/>
    <x v="11"/>
    <s v="none"/>
    <n v="97.05"/>
    <x v="13"/>
    <x v="4"/>
    <x v="5"/>
    <x v="2"/>
    <x v="2"/>
  </r>
  <r>
    <n v="314"/>
    <x v="313"/>
    <x v="11"/>
    <x v="11"/>
    <x v="16"/>
    <x v="1"/>
    <x v="0"/>
    <x v="0"/>
    <n v="1229.0975725000001"/>
    <x v="1"/>
    <n v="41.41"/>
    <n v="0.21199999999999999"/>
    <n v="136"/>
    <n v="702.52099999999996"/>
    <x v="2"/>
    <s v="Photo"/>
    <n v="1.3663799999999999"/>
    <n v="17.754999999999999"/>
    <n v="15.098000000000001"/>
    <n v="19.997"/>
    <n v="200.547"/>
    <n v="90"/>
    <n v="504.37099999999998"/>
    <n v="3966.0940000000001"/>
    <n v="5025.7190000000001"/>
    <n v="4.8920000000000003"/>
    <n v="94.442999999999998"/>
    <n v="30.012"/>
    <x v="0"/>
    <x v="311"/>
    <x v="0"/>
    <x v="1"/>
    <n v="405"/>
    <n v="495.916"/>
    <n v="108.102"/>
    <x v="2"/>
    <s v="Etching"/>
    <n v="462"/>
    <n v="1696"/>
    <n v="3670"/>
    <n v="5710"/>
    <n v="70.733999999999995"/>
    <n v="51.521999999999998"/>
    <n v="1.0569999999999999"/>
    <x v="2"/>
    <s v="Implantation"/>
    <n v="1.127975E+16"/>
    <n v="1.171861E+17"/>
    <n v="8.005977E+17"/>
    <n v="3.004266E+17"/>
    <n v="5.999998E+17"/>
    <n v="30483.423999999999"/>
    <n v="0.01"/>
    <n v="102.248"/>
    <n v="893"/>
    <n v="156"/>
    <n v="242"/>
    <x v="11"/>
    <s v="[['Scratch']]"/>
    <n v="87.9"/>
    <x v="14"/>
    <x v="5"/>
    <x v="8"/>
    <x v="3"/>
    <x v="2"/>
  </r>
  <r>
    <n v="315"/>
    <x v="314"/>
    <x v="11"/>
    <x v="11"/>
    <x v="17"/>
    <x v="1"/>
    <x v="0"/>
    <x v="0"/>
    <n v="1033.0259441999999"/>
    <x v="0"/>
    <n v="32.76"/>
    <n v="0.216"/>
    <n v="89"/>
    <n v="699.23699999999997"/>
    <x v="2"/>
    <s v="Photo"/>
    <n v="1.1254200000000001"/>
    <n v="15.186999999999999"/>
    <n v="14.939"/>
    <n v="20"/>
    <n v="201.47"/>
    <n v="90.001000000000005"/>
    <n v="502.24200000000002"/>
    <n v="3914.2649999999999"/>
    <n v="5094.4179999999997"/>
    <n v="5.0819999999999999"/>
    <n v="92.585999999999999"/>
    <n v="29.988"/>
    <x v="1"/>
    <x v="312"/>
    <x v="0"/>
    <x v="2"/>
    <n v="405"/>
    <n v="543.17399999999998"/>
    <n v="107.30800000000001"/>
    <x v="1"/>
    <s v="Etching"/>
    <n v="325"/>
    <n v="1402"/>
    <n v="3656"/>
    <n v="5698"/>
    <n v="70.305000000000007"/>
    <n v="50.901000000000003"/>
    <n v="1.03"/>
    <x v="1"/>
    <s v="Implantation"/>
    <n v="7049994000000000"/>
    <n v="8.083603E+16"/>
    <n v="4.802875E+17"/>
    <n v="3.001714E+17"/>
    <n v="5.999993E+17"/>
    <n v="32041.628000000001"/>
    <n v="0.01"/>
    <n v="102.595"/>
    <n v="921"/>
    <n v="158"/>
    <n v="98"/>
    <x v="11"/>
    <s v="none"/>
    <n v="95.1"/>
    <x v="15"/>
    <x v="5"/>
    <x v="6"/>
    <x v="1"/>
    <x v="1"/>
  </r>
  <r>
    <n v="316"/>
    <x v="315"/>
    <x v="11"/>
    <x v="11"/>
    <x v="18"/>
    <x v="1"/>
    <x v="0"/>
    <x v="1"/>
    <n v="1092.9796180000001"/>
    <x v="0"/>
    <n v="21.74"/>
    <n v="0.214"/>
    <n v="97"/>
    <n v="704.92"/>
    <x v="2"/>
    <s v="Photo"/>
    <n v="1.62808"/>
    <n v="14.18"/>
    <n v="14.936999999999999"/>
    <n v="19.995999999999999"/>
    <n v="206.17699999999999"/>
    <n v="90.001000000000005"/>
    <n v="499.125"/>
    <n v="4049.299"/>
    <n v="5068.3969999999999"/>
    <n v="5.1890000000000001"/>
    <n v="88.063999999999993"/>
    <n v="29.997"/>
    <x v="2"/>
    <x v="313"/>
    <x v="0"/>
    <x v="2"/>
    <n v="436"/>
    <n v="548.06799999999998"/>
    <n v="108.873"/>
    <x v="0"/>
    <s v="Etching"/>
    <n v="401"/>
    <n v="1479"/>
    <n v="3679"/>
    <n v="5723"/>
    <n v="71.185000000000002"/>
    <n v="51.488999999999997"/>
    <n v="1.028"/>
    <x v="0"/>
    <s v="Implantation"/>
    <n v="1.703115E+16"/>
    <n v="1.793851E+17"/>
    <n v="7.081282E+17"/>
    <n v="3.003947E+17"/>
    <n v="5.999991E+17"/>
    <n v="31843.883000000002"/>
    <n v="0.01"/>
    <n v="101.586"/>
    <n v="897"/>
    <n v="155"/>
    <n v="108"/>
    <x v="11"/>
    <s v="none"/>
    <n v="94.6"/>
    <x v="16"/>
    <x v="5"/>
    <x v="7"/>
    <x v="4"/>
    <x v="0"/>
  </r>
  <r>
    <n v="317"/>
    <x v="316"/>
    <x v="11"/>
    <x v="11"/>
    <x v="19"/>
    <x v="2"/>
    <x v="0"/>
    <x v="0"/>
    <n v="1114.7404907"/>
    <x v="1"/>
    <n v="34.270000000000003"/>
    <n v="0.21"/>
    <n v="65"/>
    <n v="706.38"/>
    <x v="0"/>
    <s v="Photo"/>
    <n v="1.7206699999999999"/>
    <n v="14.585000000000001"/>
    <n v="15.11"/>
    <n v="20.001999999999999"/>
    <n v="199.36699999999999"/>
    <n v="89.998999999999995"/>
    <n v="497.15300000000002"/>
    <n v="4017.4340000000002"/>
    <n v="5047.9769999999999"/>
    <n v="5.0819999999999999"/>
    <n v="92.242000000000004"/>
    <n v="30.006"/>
    <x v="0"/>
    <x v="314"/>
    <x v="0"/>
    <x v="0"/>
    <n v="365"/>
    <n v="522.04"/>
    <n v="106.626"/>
    <x v="0"/>
    <s v="Etching"/>
    <n v="245"/>
    <n v="1498"/>
    <n v="3621"/>
    <n v="5743"/>
    <n v="70.408000000000001"/>
    <n v="50.432000000000002"/>
    <n v="1.052"/>
    <x v="0"/>
    <s v="Implantation"/>
    <n v="8560234000000000"/>
    <n v="6.807979E+16"/>
    <n v="6.635135E+17"/>
    <n v="3.015968E+17"/>
    <n v="5.999985E+17"/>
    <n v="30427.028999999999"/>
    <n v="0.01"/>
    <n v="104.247"/>
    <n v="892"/>
    <n v="158"/>
    <n v="112"/>
    <x v="11"/>
    <s v="none"/>
    <n v="94.399999999999991"/>
    <x v="17"/>
    <x v="6"/>
    <x v="0"/>
    <x v="0"/>
    <x v="0"/>
  </r>
  <r>
    <n v="318"/>
    <x v="317"/>
    <x v="11"/>
    <x v="11"/>
    <x v="20"/>
    <x v="2"/>
    <x v="0"/>
    <x v="0"/>
    <n v="1237.4724604"/>
    <x v="1"/>
    <n v="36.21"/>
    <n v="0.21"/>
    <n v="231"/>
    <n v="711.04600000000005"/>
    <x v="0"/>
    <s v="Photo"/>
    <n v="0.95423999999999998"/>
    <n v="13.185"/>
    <n v="15.16"/>
    <n v="19.997"/>
    <n v="201.816"/>
    <n v="89.998999999999995"/>
    <n v="500.80900000000003"/>
    <n v="3982.6990000000001"/>
    <n v="4968.25"/>
    <n v="5.157"/>
    <n v="91.763999999999996"/>
    <n v="30.004999999999999"/>
    <x v="1"/>
    <x v="315"/>
    <x v="0"/>
    <x v="2"/>
    <n v="436"/>
    <n v="536.46699999999998"/>
    <n v="106.33799999999999"/>
    <x v="1"/>
    <s v="Etching"/>
    <n v="300"/>
    <n v="1497"/>
    <n v="3629"/>
    <n v="5687"/>
    <n v="70.8"/>
    <n v="50.975000000000001"/>
    <n v="1.0329999999999999"/>
    <x v="1"/>
    <s v="Implantation"/>
    <n v="8272381000000000"/>
    <n v="9.343033E+16"/>
    <n v="5.305259E+17"/>
    <n v="3.012633E+17"/>
    <n v="5.999989E+17"/>
    <n v="31076.653999999999"/>
    <n v="0.01"/>
    <n v="102.468"/>
    <n v="918"/>
    <n v="152"/>
    <n v="50"/>
    <x v="11"/>
    <s v="none"/>
    <n v="97.5"/>
    <x v="18"/>
    <x v="6"/>
    <x v="1"/>
    <x v="1"/>
    <x v="1"/>
  </r>
  <r>
    <n v="319"/>
    <x v="318"/>
    <x v="11"/>
    <x v="11"/>
    <x v="21"/>
    <x v="2"/>
    <x v="0"/>
    <x v="1"/>
    <n v="1136.771925"/>
    <x v="1"/>
    <n v="31.05"/>
    <n v="0.20200000000000001"/>
    <n v="138"/>
    <n v="709.99099999999999"/>
    <x v="0"/>
    <s v="Photo"/>
    <n v="1.70235"/>
    <n v="16.626000000000001"/>
    <n v="15.028"/>
    <n v="20"/>
    <n v="200.226"/>
    <n v="90.001000000000005"/>
    <n v="503.56599999999997"/>
    <n v="4083.864"/>
    <n v="5093.549"/>
    <n v="4.8789999999999996"/>
    <n v="91.558000000000007"/>
    <n v="30.015000000000001"/>
    <x v="2"/>
    <x v="316"/>
    <x v="0"/>
    <x v="0"/>
    <n v="365"/>
    <n v="529.09199999999998"/>
    <n v="109.39"/>
    <x v="2"/>
    <s v="Etching"/>
    <n v="498"/>
    <n v="1363"/>
    <n v="3632"/>
    <n v="5713"/>
    <n v="70.27"/>
    <n v="51.249000000000002"/>
    <n v="1.0349999999999999"/>
    <x v="2"/>
    <s v="Implantation"/>
    <n v="1.167901E+16"/>
    <n v="4.058004E+16"/>
    <n v="5.880615E+17"/>
    <n v="2.990857E+17"/>
    <n v="5.999995E+17"/>
    <n v="31775.473000000002"/>
    <n v="0.01"/>
    <n v="102.414"/>
    <n v="924"/>
    <n v="154"/>
    <n v="83"/>
    <x v="11"/>
    <s v="none"/>
    <n v="95.850000000000009"/>
    <x v="19"/>
    <x v="6"/>
    <x v="2"/>
    <x v="2"/>
    <x v="2"/>
  </r>
  <r>
    <n v="320"/>
    <x v="319"/>
    <x v="11"/>
    <x v="11"/>
    <x v="22"/>
    <x v="2"/>
    <x v="0"/>
    <x v="1"/>
    <n v="1187.633139"/>
    <x v="1"/>
    <n v="36.81"/>
    <n v="0.214"/>
    <n v="104"/>
    <n v="701.42399999999998"/>
    <x v="1"/>
    <s v="Photo"/>
    <n v="0.72048999999999996"/>
    <n v="12.256"/>
    <n v="14.913"/>
    <n v="20.003"/>
    <n v="197.90600000000001"/>
    <n v="90.001000000000005"/>
    <n v="503.17399999999998"/>
    <n v="3988.1610000000001"/>
    <n v="4981.2470000000003"/>
    <n v="5.0220000000000002"/>
    <n v="92.177000000000007"/>
    <n v="30.016999999999999"/>
    <x v="0"/>
    <x v="317"/>
    <x v="0"/>
    <x v="2"/>
    <n v="436"/>
    <n v="551.64599999999996"/>
    <n v="108.471"/>
    <x v="2"/>
    <s v="Etching"/>
    <n v="425"/>
    <n v="1467"/>
    <n v="3664"/>
    <n v="5747"/>
    <n v="70.337999999999994"/>
    <n v="51.521000000000001"/>
    <n v="1.0209999999999999"/>
    <x v="2"/>
    <s v="Implantation"/>
    <n v="1.460479E+16"/>
    <n v="1.03019E+17"/>
    <n v="6.52934E+17"/>
    <n v="3.004092E+17"/>
    <n v="5.999993E+17"/>
    <n v="31621.296999999999"/>
    <n v="0.01"/>
    <n v="101.545"/>
    <n v="889"/>
    <n v="153"/>
    <n v="102"/>
    <x v="11"/>
    <s v="none"/>
    <n v="94.899999999999991"/>
    <x v="20"/>
    <x v="7"/>
    <x v="3"/>
    <x v="3"/>
    <x v="2"/>
  </r>
  <r>
    <n v="321"/>
    <x v="320"/>
    <x v="11"/>
    <x v="11"/>
    <x v="23"/>
    <x v="2"/>
    <x v="0"/>
    <x v="0"/>
    <n v="1013.9960548"/>
    <x v="1"/>
    <n v="27.21"/>
    <n v="0.2"/>
    <n v="90"/>
    <n v="714.42100000000005"/>
    <x v="1"/>
    <s v="Photo"/>
    <n v="1.6499699999999999"/>
    <n v="19.021000000000001"/>
    <n v="15.074999999999999"/>
    <n v="19.998000000000001"/>
    <n v="201.54300000000001"/>
    <n v="90.001000000000005"/>
    <n v="504.22"/>
    <n v="4050.1149999999998"/>
    <n v="4956.9520000000002"/>
    <n v="5.0469999999999997"/>
    <n v="91.584000000000003"/>
    <n v="30.001000000000001"/>
    <x v="1"/>
    <x v="318"/>
    <x v="0"/>
    <x v="0"/>
    <n v="365"/>
    <n v="502.298"/>
    <n v="107.983"/>
    <x v="1"/>
    <s v="Etching"/>
    <n v="501"/>
    <n v="1222"/>
    <n v="3651"/>
    <n v="5715"/>
    <n v="71.649000000000001"/>
    <n v="51.753"/>
    <n v="1.0289999999999999"/>
    <x v="1"/>
    <s v="Implantation"/>
    <n v="1.129196E+16"/>
    <n v="1.659448E+17"/>
    <n v="2.321765E+17"/>
    <n v="3.006374E+17"/>
    <n v="5.999986E+17"/>
    <n v="31948.15"/>
    <n v="0.01"/>
    <n v="103.93600000000001"/>
    <n v="908"/>
    <n v="155"/>
    <n v="86"/>
    <x v="11"/>
    <s v="none"/>
    <n v="95.7"/>
    <x v="21"/>
    <x v="7"/>
    <x v="4"/>
    <x v="1"/>
    <x v="1"/>
  </r>
  <r>
    <n v="322"/>
    <x v="321"/>
    <x v="11"/>
    <x v="11"/>
    <x v="24"/>
    <x v="2"/>
    <x v="0"/>
    <x v="0"/>
    <n v="1126.6399345"/>
    <x v="1"/>
    <n v="32.58"/>
    <n v="0.21199999999999999"/>
    <n v="121"/>
    <n v="708.65499999999997"/>
    <x v="1"/>
    <s v="Photo"/>
    <n v="1.7795700000000001"/>
    <n v="14.032"/>
    <n v="14.855"/>
    <n v="19.997"/>
    <n v="203.059"/>
    <n v="90.001999999999995"/>
    <n v="505.04500000000002"/>
    <n v="3924.5709999999999"/>
    <n v="5098.3810000000003"/>
    <n v="4.9870000000000001"/>
    <n v="92.019000000000005"/>
    <n v="30"/>
    <x v="2"/>
    <x v="319"/>
    <x v="0"/>
    <x v="0"/>
    <n v="436"/>
    <n v="531.46299999999997"/>
    <n v="110.232"/>
    <x v="0"/>
    <s v="Etching"/>
    <n v="349"/>
    <n v="1504"/>
    <n v="3674"/>
    <n v="5719"/>
    <n v="71.802999999999997"/>
    <n v="49.777999999999999"/>
    <n v="1.0129999999999999"/>
    <x v="0"/>
    <s v="Implantation"/>
    <n v="1.845567E+16"/>
    <n v="1.203843E+17"/>
    <n v="3.902322E+17"/>
    <n v="2.998357E+17"/>
    <n v="5.999999E+17"/>
    <n v="31259.580999999998"/>
    <n v="0.01"/>
    <n v="104.197"/>
    <n v="917"/>
    <n v="154"/>
    <n v="136"/>
    <x v="11"/>
    <s v="none"/>
    <n v="93.199999999999989"/>
    <x v="22"/>
    <x v="7"/>
    <x v="5"/>
    <x v="4"/>
    <x v="0"/>
  </r>
  <r>
    <n v="323"/>
    <x v="322"/>
    <x v="11"/>
    <x v="11"/>
    <x v="25"/>
    <x v="2"/>
    <x v="0"/>
    <x v="0"/>
    <n v="1054.8430942"/>
    <x v="1"/>
    <n v="40.94"/>
    <n v="0.218"/>
    <n v="89"/>
    <n v="706.58699999999999"/>
    <x v="2"/>
    <s v="Photo"/>
    <n v="0.86307"/>
    <n v="17.11"/>
    <n v="15.108000000000001"/>
    <n v="20.003"/>
    <n v="205.483"/>
    <n v="90"/>
    <n v="499.05200000000002"/>
    <n v="3975.723"/>
    <n v="4982.2309999999998"/>
    <n v="4.9080000000000004"/>
    <n v="95.837999999999994"/>
    <n v="30.004000000000001"/>
    <x v="0"/>
    <x v="320"/>
    <x v="0"/>
    <x v="1"/>
    <n v="436"/>
    <n v="505.35199999999998"/>
    <n v="107.184"/>
    <x v="0"/>
    <s v="Etching"/>
    <n v="578"/>
    <n v="1501"/>
    <n v="3660"/>
    <n v="5728"/>
    <n v="70.275999999999996"/>
    <n v="51.213000000000001"/>
    <n v="1.0169999999999999"/>
    <x v="0"/>
    <s v="Implantation"/>
    <n v="1.405306E+16"/>
    <n v="7.023559E+16"/>
    <n v="2.633266E+17"/>
    <n v="3.014248E+17"/>
    <n v="5.999988E+17"/>
    <n v="32083.164000000001"/>
    <n v="0.01"/>
    <n v="102.61499999999999"/>
    <n v="909"/>
    <n v="154"/>
    <n v="122"/>
    <x v="11"/>
    <s v="none"/>
    <n v="93.9"/>
    <x v="23"/>
    <x v="8"/>
    <x v="8"/>
    <x v="0"/>
    <x v="0"/>
  </r>
  <r>
    <n v="324"/>
    <x v="323"/>
    <x v="11"/>
    <x v="11"/>
    <x v="26"/>
    <x v="2"/>
    <x v="0"/>
    <x v="1"/>
    <n v="1094.7297590000001"/>
    <x v="1"/>
    <n v="40.24"/>
    <n v="0.21299999999999999"/>
    <n v="45"/>
    <n v="712.13199999999995"/>
    <x v="2"/>
    <s v="Photo"/>
    <n v="1.44112"/>
    <n v="16.962"/>
    <n v="14.907"/>
    <n v="19.998999999999999"/>
    <n v="199.39099999999999"/>
    <n v="89.998999999999995"/>
    <n v="500.584"/>
    <n v="3998.8820000000001"/>
    <n v="5088.1440000000002"/>
    <n v="4.899"/>
    <n v="95.28"/>
    <n v="30.003"/>
    <x v="1"/>
    <x v="321"/>
    <x v="0"/>
    <x v="1"/>
    <n v="405"/>
    <n v="513.17700000000002"/>
    <n v="108.535"/>
    <x v="1"/>
    <s v="Etching"/>
    <n v="670"/>
    <n v="1538"/>
    <n v="3657"/>
    <n v="5709"/>
    <n v="71.456000000000003"/>
    <n v="50.481000000000002"/>
    <n v="1.0369999999999999"/>
    <x v="1"/>
    <s v="Implantation"/>
    <n v="9646550000000000"/>
    <n v="8.077362E+16"/>
    <n v="6.973586E+17"/>
    <n v="3.004441E+17"/>
    <n v="5.999996E+17"/>
    <n v="31228.026000000002"/>
    <n v="0.01"/>
    <n v="102.651"/>
    <n v="887"/>
    <n v="155"/>
    <n v="217"/>
    <x v="11"/>
    <s v="[['Edge-Ring']]"/>
    <n v="89.149999999999991"/>
    <x v="24"/>
    <x v="8"/>
    <x v="6"/>
    <x v="1"/>
    <x v="1"/>
  </r>
  <r>
    <n v="325"/>
    <x v="324"/>
    <x v="12"/>
    <x v="12"/>
    <x v="0"/>
    <x v="2"/>
    <x v="0"/>
    <x v="0"/>
    <n v="1198.3230888000001"/>
    <x v="1"/>
    <n v="26.69"/>
    <n v="0.20300000000000001"/>
    <n v="120"/>
    <n v="705.28399999999999"/>
    <x v="2"/>
    <s v="Photo"/>
    <n v="1.46994"/>
    <n v="14.06"/>
    <n v="15.006"/>
    <n v="20.001000000000001"/>
    <n v="200.55099999999999"/>
    <n v="90.001000000000005"/>
    <n v="503.63"/>
    <n v="4010.5909999999999"/>
    <n v="4903.6109999999999"/>
    <n v="5.0199999999999996"/>
    <n v="91.918000000000006"/>
    <n v="30.004999999999999"/>
    <x v="2"/>
    <x v="322"/>
    <x v="0"/>
    <x v="1"/>
    <n v="436"/>
    <n v="505.38799999999998"/>
    <n v="109.628"/>
    <x v="2"/>
    <s v="Etching"/>
    <n v="340"/>
    <n v="1522"/>
    <n v="3644"/>
    <n v="5732"/>
    <n v="72.650999999999996"/>
    <n v="52.103000000000002"/>
    <n v="1.03"/>
    <x v="2"/>
    <s v="Implantation"/>
    <n v="1.500198E+16"/>
    <n v="1.316363E+17"/>
    <n v="6.468338E+17"/>
    <n v="3.011187E+17"/>
    <n v="6.000012E+17"/>
    <n v="30795.934000000001"/>
    <n v="0.01"/>
    <n v="103.43300000000001"/>
    <n v="854"/>
    <n v="154"/>
    <n v="141"/>
    <x v="12"/>
    <s v="none"/>
    <n v="92.95"/>
    <x v="25"/>
    <x v="8"/>
    <x v="7"/>
    <x v="2"/>
    <x v="2"/>
  </r>
  <r>
    <n v="326"/>
    <x v="325"/>
    <x v="12"/>
    <x v="12"/>
    <x v="1"/>
    <x v="0"/>
    <x v="0"/>
    <x v="0"/>
    <n v="959.17151563000004"/>
    <x v="1"/>
    <n v="30.86"/>
    <n v="0.217"/>
    <n v="137"/>
    <n v="690.8"/>
    <x v="0"/>
    <s v="Photo"/>
    <n v="0.86578999999999995"/>
    <n v="13.693"/>
    <n v="15.058999999999999"/>
    <n v="19.992999999999999"/>
    <n v="199.83500000000001"/>
    <n v="89.998999999999995"/>
    <n v="502.35399999999998"/>
    <n v="4042.4270000000001"/>
    <n v="4979.0820000000003"/>
    <n v="4.9370000000000003"/>
    <n v="90.975999999999999"/>
    <n v="30.004999999999999"/>
    <x v="0"/>
    <x v="323"/>
    <x v="0"/>
    <x v="0"/>
    <n v="436"/>
    <n v="541.73199999999997"/>
    <n v="104.917"/>
    <x v="2"/>
    <s v="Etching"/>
    <n v="265"/>
    <n v="1513"/>
    <n v="3631"/>
    <n v="5729"/>
    <n v="70.266999999999996"/>
    <n v="52.003999999999998"/>
    <n v="1.038"/>
    <x v="2"/>
    <s v="Implantation"/>
    <n v="1.105654E+16"/>
    <n v="4.367509E+16"/>
    <n v="1.041399E+18"/>
    <n v="3.026639E+17"/>
    <n v="6.000008E+17"/>
    <n v="32135.617999999999"/>
    <n v="0.01"/>
    <n v="105.55200000000001"/>
    <n v="895"/>
    <n v="156"/>
    <n v="55"/>
    <x v="12"/>
    <s v="none"/>
    <n v="97.25"/>
    <x v="26"/>
    <x v="0"/>
    <x v="0"/>
    <x v="3"/>
    <x v="2"/>
  </r>
  <r>
    <n v="327"/>
    <x v="326"/>
    <x v="12"/>
    <x v="12"/>
    <x v="2"/>
    <x v="0"/>
    <x v="0"/>
    <x v="1"/>
    <n v="1175.5824928"/>
    <x v="1"/>
    <n v="31.07"/>
    <n v="0.218"/>
    <n v="116"/>
    <n v="702.64099999999996"/>
    <x v="0"/>
    <s v="Photo"/>
    <n v="0.90483000000000002"/>
    <n v="15.221"/>
    <n v="14.93"/>
    <n v="19.995000000000001"/>
    <n v="202.11799999999999"/>
    <n v="90.001000000000005"/>
    <n v="504.10300000000001"/>
    <n v="4025.8560000000002"/>
    <n v="5031.9889999999996"/>
    <n v="4.8879999999999999"/>
    <n v="91.968999999999994"/>
    <n v="30.006"/>
    <x v="1"/>
    <x v="324"/>
    <x v="0"/>
    <x v="1"/>
    <n v="365"/>
    <n v="532.20000000000005"/>
    <n v="106.63200000000001"/>
    <x v="1"/>
    <s v="Etching"/>
    <n v="411"/>
    <n v="1568"/>
    <n v="3653"/>
    <n v="5729"/>
    <n v="71.230999999999995"/>
    <n v="50.845999999999997"/>
    <n v="1.0049999999999999"/>
    <x v="1"/>
    <s v="Implantation"/>
    <n v="1.044283E+16"/>
    <n v="1.507393E+16"/>
    <n v="6.473188E+17"/>
    <n v="2.983347E+17"/>
    <n v="5.999989E+17"/>
    <n v="31057.895"/>
    <n v="0.01"/>
    <n v="102.598"/>
    <n v="898"/>
    <n v="152"/>
    <n v="96"/>
    <x v="12"/>
    <s v="none"/>
    <n v="95.199999999999989"/>
    <x v="1"/>
    <x v="0"/>
    <x v="1"/>
    <x v="1"/>
    <x v="1"/>
  </r>
  <r>
    <n v="328"/>
    <x v="327"/>
    <x v="12"/>
    <x v="12"/>
    <x v="3"/>
    <x v="0"/>
    <x v="0"/>
    <x v="1"/>
    <n v="927.50549209999997"/>
    <x v="1"/>
    <n v="31.04"/>
    <n v="0.19600000000000001"/>
    <n v="143"/>
    <n v="704.12400000000002"/>
    <x v="0"/>
    <s v="Photo"/>
    <n v="0.42197000000000001"/>
    <n v="19.114000000000001"/>
    <n v="14.946999999999999"/>
    <n v="20.004000000000001"/>
    <n v="194.66800000000001"/>
    <n v="90"/>
    <n v="502.08800000000002"/>
    <n v="4144.57"/>
    <n v="4969.3159999999998"/>
    <n v="4.9329999999999998"/>
    <n v="91.457999999999998"/>
    <n v="30.001000000000001"/>
    <x v="2"/>
    <x v="325"/>
    <x v="0"/>
    <x v="2"/>
    <n v="365"/>
    <n v="537.72900000000004"/>
    <n v="108.785"/>
    <x v="0"/>
    <s v="Etching"/>
    <n v="328"/>
    <n v="1326"/>
    <n v="3661"/>
    <n v="5718"/>
    <n v="71.295000000000002"/>
    <n v="51.664999999999999"/>
    <n v="1.0249999999999999"/>
    <x v="0"/>
    <s v="Implantation"/>
    <n v="8885135000000000"/>
    <n v="1.022922E+17"/>
    <n v="3.408444E+17"/>
    <n v="2.999225E+17"/>
    <n v="5.999997E+17"/>
    <n v="32140.565999999999"/>
    <n v="0.01"/>
    <n v="102.96299999999999"/>
    <n v="879"/>
    <n v="155"/>
    <n v="105"/>
    <x v="12"/>
    <s v="none"/>
    <n v="94.75"/>
    <x v="27"/>
    <x v="0"/>
    <x v="2"/>
    <x v="4"/>
    <x v="0"/>
  </r>
  <r>
    <n v="329"/>
    <x v="328"/>
    <x v="12"/>
    <x v="12"/>
    <x v="4"/>
    <x v="0"/>
    <x v="0"/>
    <x v="1"/>
    <n v="1120.9082533000001"/>
    <x v="0"/>
    <n v="31.37"/>
    <n v="0.215"/>
    <n v="76"/>
    <n v="707.91099999999994"/>
    <x v="1"/>
    <s v="Photo"/>
    <n v="1.70139"/>
    <n v="14.942"/>
    <n v="14.82"/>
    <n v="19.998000000000001"/>
    <n v="202.19200000000001"/>
    <n v="90"/>
    <n v="498.16699999999997"/>
    <n v="4049.7289999999998"/>
    <n v="5092.4070000000002"/>
    <n v="5.05"/>
    <n v="94.722999999999999"/>
    <n v="29.988"/>
    <x v="0"/>
    <x v="326"/>
    <x v="0"/>
    <x v="0"/>
    <n v="436"/>
    <n v="522.14300000000003"/>
    <n v="109.913"/>
    <x v="0"/>
    <s v="Etching"/>
    <n v="219"/>
    <n v="1451"/>
    <n v="3637"/>
    <n v="5729"/>
    <n v="72.983000000000004"/>
    <n v="50.786999999999999"/>
    <n v="1.038"/>
    <x v="0"/>
    <s v="Implantation"/>
    <n v="1.665762E+16"/>
    <n v="7.883038E+16"/>
    <n v="7.255226E+17"/>
    <n v="3.018136E+17"/>
    <n v="6.000004E+17"/>
    <n v="31986.008999999998"/>
    <n v="0.01"/>
    <n v="101.419"/>
    <n v="882"/>
    <n v="155"/>
    <n v="79"/>
    <x v="12"/>
    <s v="none"/>
    <n v="96.05"/>
    <x v="28"/>
    <x v="1"/>
    <x v="3"/>
    <x v="0"/>
    <x v="0"/>
  </r>
  <r>
    <n v="330"/>
    <x v="329"/>
    <x v="12"/>
    <x v="12"/>
    <x v="5"/>
    <x v="0"/>
    <x v="0"/>
    <x v="0"/>
    <n v="1310.70949"/>
    <x v="1"/>
    <n v="41.03"/>
    <n v="0.21299999999999999"/>
    <n v="114"/>
    <n v="712.21799999999996"/>
    <x v="1"/>
    <s v="Photo"/>
    <n v="0.69887999999999995"/>
    <n v="12.958"/>
    <n v="14.997"/>
    <n v="20"/>
    <n v="197.19900000000001"/>
    <n v="90"/>
    <n v="500.9"/>
    <n v="4030.1869999999999"/>
    <n v="4946.2489999999998"/>
    <n v="4.9450000000000003"/>
    <n v="91.069000000000003"/>
    <n v="30.003"/>
    <x v="1"/>
    <x v="327"/>
    <x v="0"/>
    <x v="1"/>
    <n v="436"/>
    <n v="539.75300000000004"/>
    <n v="107.797"/>
    <x v="1"/>
    <s v="Etching"/>
    <n v="272"/>
    <n v="1540"/>
    <n v="3661"/>
    <n v="5704"/>
    <n v="70.206999999999994"/>
    <n v="51.686999999999998"/>
    <n v="1.0229999999999999"/>
    <x v="1"/>
    <s v="Implantation"/>
    <n v="1.132187E+16"/>
    <n v="8.124183E+16"/>
    <n v="3.266156E+17"/>
    <n v="2.99357E+17"/>
    <n v="5.999966E+17"/>
    <n v="31982.632000000001"/>
    <n v="0.01"/>
    <n v="103.84699999999999"/>
    <n v="871"/>
    <n v="152"/>
    <n v="96"/>
    <x v="12"/>
    <s v="none"/>
    <n v="95.199999999999989"/>
    <x v="4"/>
    <x v="1"/>
    <x v="4"/>
    <x v="1"/>
    <x v="1"/>
  </r>
  <r>
    <n v="331"/>
    <x v="330"/>
    <x v="12"/>
    <x v="12"/>
    <x v="6"/>
    <x v="0"/>
    <x v="0"/>
    <x v="0"/>
    <n v="933.36712979000004"/>
    <x v="1"/>
    <n v="30.24"/>
    <n v="0.21099999999999999"/>
    <n v="116"/>
    <n v="714.56"/>
    <x v="1"/>
    <s v="Photo"/>
    <n v="0.85768"/>
    <n v="17.885999999999999"/>
    <n v="14.978"/>
    <n v="19.998999999999999"/>
    <n v="202.19399999999999"/>
    <n v="90"/>
    <n v="502.255"/>
    <n v="4126.143"/>
    <n v="5060.5060000000003"/>
    <n v="5.117"/>
    <n v="88.718999999999994"/>
    <n v="29.995000000000001"/>
    <x v="2"/>
    <x v="328"/>
    <x v="0"/>
    <x v="1"/>
    <n v="365"/>
    <n v="482.81200000000001"/>
    <n v="107.033"/>
    <x v="2"/>
    <s v="Etching"/>
    <n v="429"/>
    <n v="1624"/>
    <n v="3617"/>
    <n v="5728"/>
    <n v="70.688000000000002"/>
    <n v="50.834000000000003"/>
    <n v="1.034"/>
    <x v="2"/>
    <s v="Implantation"/>
    <n v="1.13077E+16"/>
    <n v="1.162764E+17"/>
    <n v="9.131414E+17"/>
    <n v="2.989981E+17"/>
    <n v="5.99999E+17"/>
    <n v="32499.228999999999"/>
    <n v="0.01"/>
    <n v="102.84"/>
    <n v="916"/>
    <n v="157"/>
    <n v="115"/>
    <x v="12"/>
    <s v="none"/>
    <n v="94.25"/>
    <x v="29"/>
    <x v="1"/>
    <x v="5"/>
    <x v="2"/>
    <x v="2"/>
  </r>
  <r>
    <n v="332"/>
    <x v="331"/>
    <x v="12"/>
    <x v="12"/>
    <x v="7"/>
    <x v="0"/>
    <x v="0"/>
    <x v="1"/>
    <n v="1033.4366792000001"/>
    <x v="1"/>
    <n v="30.45"/>
    <n v="0.19900000000000001"/>
    <n v="218"/>
    <n v="700.74099999999999"/>
    <x v="2"/>
    <s v="Photo"/>
    <n v="0.45408999999999999"/>
    <n v="13.268000000000001"/>
    <n v="14.919"/>
    <n v="20"/>
    <n v="202.53200000000001"/>
    <n v="90"/>
    <n v="503.99"/>
    <n v="3902.4740000000002"/>
    <n v="5113.826"/>
    <n v="5.0209999999999999"/>
    <n v="92.617000000000004"/>
    <n v="30.001999999999999"/>
    <x v="0"/>
    <x v="329"/>
    <x v="0"/>
    <x v="2"/>
    <n v="365"/>
    <n v="526.28300000000002"/>
    <n v="105.824"/>
    <x v="2"/>
    <s v="Etching"/>
    <n v="561"/>
    <n v="1478"/>
    <n v="3687"/>
    <n v="5734"/>
    <n v="69.495999999999995"/>
    <n v="51.710999999999999"/>
    <n v="1.0469999999999999"/>
    <x v="2"/>
    <s v="Implantation"/>
    <n v="1.12157E+16"/>
    <n v="7.201297E+16"/>
    <n v="5.016916E+17"/>
    <n v="3.001836E+17"/>
    <n v="5.999995E+17"/>
    <n v="32016.39"/>
    <n v="0.01"/>
    <n v="104.36799999999999"/>
    <n v="891"/>
    <n v="153"/>
    <n v="167"/>
    <x v="12"/>
    <s v="none"/>
    <n v="91.649999999999991"/>
    <x v="30"/>
    <x v="2"/>
    <x v="8"/>
    <x v="3"/>
    <x v="2"/>
  </r>
  <r>
    <n v="333"/>
    <x v="332"/>
    <x v="12"/>
    <x v="12"/>
    <x v="8"/>
    <x v="0"/>
    <x v="0"/>
    <x v="0"/>
    <n v="1137.0561895999999"/>
    <x v="0"/>
    <n v="32.35"/>
    <n v="0.217"/>
    <n v="119"/>
    <n v="715.399"/>
    <x v="2"/>
    <s v="Photo"/>
    <n v="1.36775"/>
    <n v="15.335000000000001"/>
    <n v="15.013"/>
    <n v="19.998999999999999"/>
    <n v="200.458"/>
    <n v="90.001000000000005"/>
    <n v="504.46"/>
    <n v="3995.181"/>
    <n v="4942.826"/>
    <n v="5.0510000000000002"/>
    <n v="91.587999999999994"/>
    <n v="29.989000000000001"/>
    <x v="1"/>
    <x v="330"/>
    <x v="0"/>
    <x v="1"/>
    <n v="436"/>
    <n v="507.65499999999997"/>
    <n v="105.08799999999999"/>
    <x v="1"/>
    <s v="Etching"/>
    <n v="62"/>
    <n v="1414"/>
    <n v="3641"/>
    <n v="5731"/>
    <n v="70.06"/>
    <n v="51.140999999999998"/>
    <n v="1.0469999999999999"/>
    <x v="1"/>
    <s v="Implantation"/>
    <n v="1.45158E+16"/>
    <n v="6.475248E+16"/>
    <n v="8789590000000000"/>
    <n v="3.013753E+17"/>
    <n v="6.000017E+17"/>
    <n v="31810.414000000001"/>
    <n v="0.01"/>
    <n v="103.625"/>
    <n v="903"/>
    <n v="153"/>
    <n v="45"/>
    <x v="12"/>
    <s v="none"/>
    <n v="97.75"/>
    <x v="6"/>
    <x v="2"/>
    <x v="6"/>
    <x v="1"/>
    <x v="1"/>
  </r>
  <r>
    <n v="334"/>
    <x v="333"/>
    <x v="12"/>
    <x v="12"/>
    <x v="9"/>
    <x v="0"/>
    <x v="0"/>
    <x v="0"/>
    <n v="978.14928126999996"/>
    <x v="0"/>
    <n v="35.26"/>
    <n v="0.20200000000000001"/>
    <n v="37.6"/>
    <n v="687.49699999999996"/>
    <x v="2"/>
    <s v="Photo"/>
    <n v="0.82933000000000001"/>
    <n v="12.201000000000001"/>
    <n v="15.01"/>
    <n v="20.001999999999999"/>
    <n v="202.96299999999999"/>
    <n v="89.998999999999995"/>
    <n v="499.48099999999999"/>
    <n v="4135.3649999999998"/>
    <n v="5111.433"/>
    <n v="5.1020000000000003"/>
    <n v="92.888000000000005"/>
    <n v="29.997"/>
    <x v="2"/>
    <x v="331"/>
    <x v="0"/>
    <x v="2"/>
    <n v="436"/>
    <n v="508.98599999999999"/>
    <n v="106.837"/>
    <x v="0"/>
    <s v="Etching"/>
    <n v="404"/>
    <n v="1635"/>
    <n v="3653"/>
    <n v="5695"/>
    <n v="71.617000000000004"/>
    <n v="51.856999999999999"/>
    <n v="1.0449999999999999"/>
    <x v="0"/>
    <s v="Implantation"/>
    <n v="1.056055E+16"/>
    <n v="8.537015E+16"/>
    <n v="7.988779E+17"/>
    <n v="3.000877E+17"/>
    <n v="6.000019E+17"/>
    <n v="31969.699000000001"/>
    <n v="0.01"/>
    <n v="102.84699999999999"/>
    <n v="883"/>
    <n v="161"/>
    <n v="168"/>
    <x v="12"/>
    <s v="none"/>
    <n v="91.600000000000009"/>
    <x v="31"/>
    <x v="2"/>
    <x v="7"/>
    <x v="4"/>
    <x v="0"/>
  </r>
  <r>
    <n v="335"/>
    <x v="334"/>
    <x v="12"/>
    <x v="12"/>
    <x v="10"/>
    <x v="1"/>
    <x v="0"/>
    <x v="0"/>
    <n v="1077.3299319"/>
    <x v="0"/>
    <n v="35.17"/>
    <n v="0.19500000000000001"/>
    <n v="144"/>
    <n v="722.57"/>
    <x v="0"/>
    <s v="Photo"/>
    <n v="1.5169699999999999"/>
    <n v="13.009"/>
    <n v="14.888999999999999"/>
    <n v="19.997"/>
    <n v="199.4"/>
    <n v="89.998999999999995"/>
    <n v="497.89100000000002"/>
    <n v="4041.2840000000001"/>
    <n v="4982.75"/>
    <n v="4.9889999999999999"/>
    <n v="90.241"/>
    <n v="30.001999999999999"/>
    <x v="0"/>
    <x v="332"/>
    <x v="0"/>
    <x v="2"/>
    <n v="436"/>
    <n v="492.678"/>
    <n v="110.934"/>
    <x v="0"/>
    <s v="Etching"/>
    <n v="408"/>
    <n v="1553"/>
    <n v="3651"/>
    <n v="5718"/>
    <n v="70.260999999999996"/>
    <n v="50.744"/>
    <n v="1.032"/>
    <x v="0"/>
    <s v="Implantation"/>
    <n v="1.528031E+16"/>
    <n v="1.009711E+17"/>
    <n v="4.93944E+17"/>
    <n v="2.99861E+17"/>
    <n v="5.999992E+17"/>
    <n v="31419.867999999999"/>
    <n v="0.01"/>
    <n v="103.298"/>
    <n v="862"/>
    <n v="154"/>
    <n v="156"/>
    <x v="12"/>
    <s v="none"/>
    <n v="92.2"/>
    <x v="32"/>
    <x v="3"/>
    <x v="0"/>
    <x v="0"/>
    <x v="0"/>
  </r>
  <r>
    <n v="336"/>
    <x v="335"/>
    <x v="12"/>
    <x v="12"/>
    <x v="11"/>
    <x v="1"/>
    <x v="0"/>
    <x v="1"/>
    <n v="1013.4297308"/>
    <x v="0"/>
    <n v="38.24"/>
    <n v="0.19900000000000001"/>
    <n v="58"/>
    <n v="721.59500000000003"/>
    <x v="0"/>
    <s v="Photo"/>
    <n v="0.83835000000000004"/>
    <n v="14.145"/>
    <n v="14.952"/>
    <n v="20"/>
    <n v="204.41"/>
    <n v="89.998999999999995"/>
    <n v="504.62599999999998"/>
    <n v="4052.2190000000001"/>
    <n v="5036.152"/>
    <n v="4.9969999999999999"/>
    <n v="94.757999999999996"/>
    <n v="29.998000000000001"/>
    <x v="1"/>
    <x v="333"/>
    <x v="0"/>
    <x v="2"/>
    <n v="436"/>
    <n v="547.41499999999996"/>
    <n v="110.83199999999999"/>
    <x v="1"/>
    <s v="Etching"/>
    <n v="362"/>
    <n v="1463"/>
    <n v="3683"/>
    <n v="5698"/>
    <n v="72.521000000000001"/>
    <n v="50.902000000000001"/>
    <n v="1.03"/>
    <x v="1"/>
    <s v="Implantation"/>
    <n v="1.062094E+16"/>
    <n v="1.62719E+17"/>
    <n v="2.201666E+17"/>
    <n v="3.025094E+17"/>
    <n v="6.000003E+17"/>
    <n v="31196.101999999999"/>
    <n v="0.01"/>
    <n v="104.54"/>
    <n v="892"/>
    <n v="154"/>
    <n v="112"/>
    <x v="12"/>
    <s v="none"/>
    <n v="94.399999999999991"/>
    <x v="9"/>
    <x v="3"/>
    <x v="1"/>
    <x v="1"/>
    <x v="1"/>
  </r>
  <r>
    <n v="337"/>
    <x v="336"/>
    <x v="12"/>
    <x v="12"/>
    <x v="12"/>
    <x v="1"/>
    <x v="0"/>
    <x v="1"/>
    <n v="1014.4280394"/>
    <x v="0"/>
    <n v="32.81"/>
    <n v="0.20100000000000001"/>
    <n v="144"/>
    <n v="708.79200000000003"/>
    <x v="0"/>
    <s v="Photo"/>
    <n v="1.2279599999999999"/>
    <n v="13.379"/>
    <n v="15.071999999999999"/>
    <n v="20"/>
    <n v="198.81800000000001"/>
    <n v="90.001999999999995"/>
    <n v="503.298"/>
    <n v="4029.3150000000001"/>
    <n v="5156.9790000000003"/>
    <n v="4.9589999999999996"/>
    <n v="90.49"/>
    <n v="29.998000000000001"/>
    <x v="2"/>
    <x v="334"/>
    <x v="0"/>
    <x v="0"/>
    <n v="405"/>
    <n v="511.50400000000002"/>
    <n v="104.97799999999999"/>
    <x v="2"/>
    <s v="Etching"/>
    <n v="308"/>
    <n v="1498"/>
    <n v="3621"/>
    <n v="5732"/>
    <n v="70.816000000000003"/>
    <n v="51.002000000000002"/>
    <n v="1.0349999999999999"/>
    <x v="2"/>
    <s v="Implantation"/>
    <n v="1.128804E+16"/>
    <n v="1.3141E+16"/>
    <n v="5.401109E+17"/>
    <n v="3.000265E+17"/>
    <n v="5.999993E+17"/>
    <n v="31201.476999999999"/>
    <n v="0.01"/>
    <n v="103.23099999999999"/>
    <n v="902"/>
    <n v="158"/>
    <n v="68"/>
    <x v="12"/>
    <s v="none"/>
    <n v="96.6"/>
    <x v="33"/>
    <x v="3"/>
    <x v="2"/>
    <x v="2"/>
    <x v="2"/>
  </r>
  <r>
    <n v="338"/>
    <x v="337"/>
    <x v="12"/>
    <x v="12"/>
    <x v="13"/>
    <x v="1"/>
    <x v="0"/>
    <x v="0"/>
    <n v="1124.6070130999999"/>
    <x v="1"/>
    <n v="38.200000000000003"/>
    <n v="0.219"/>
    <n v="119"/>
    <n v="702.55700000000002"/>
    <x v="1"/>
    <s v="Photo"/>
    <n v="1.52203"/>
    <n v="13.022"/>
    <n v="14.978999999999999"/>
    <n v="20.006"/>
    <n v="201.67400000000001"/>
    <n v="90"/>
    <n v="496.15199999999999"/>
    <n v="4088.413"/>
    <n v="5019.57"/>
    <n v="4.9000000000000004"/>
    <n v="93.957999999999998"/>
    <n v="30.004999999999999"/>
    <x v="0"/>
    <x v="335"/>
    <x v="0"/>
    <x v="0"/>
    <n v="436"/>
    <n v="511.29399999999998"/>
    <n v="107.77"/>
    <x v="2"/>
    <s v="Etching"/>
    <n v="604"/>
    <n v="1524"/>
    <n v="3653"/>
    <n v="5721"/>
    <n v="70.790000000000006"/>
    <n v="50.947000000000003"/>
    <n v="1.0449999999999999"/>
    <x v="2"/>
    <s v="Implantation"/>
    <n v="1.16886E+16"/>
    <n v="1.09722E+17"/>
    <n v="4.945609E+17"/>
    <n v="2.995809E+17"/>
    <n v="5.999983E+17"/>
    <n v="31084.206999999999"/>
    <n v="0.01"/>
    <n v="101.56100000000001"/>
    <n v="895"/>
    <n v="153"/>
    <n v="171"/>
    <x v="12"/>
    <s v="none"/>
    <n v="91.45"/>
    <x v="34"/>
    <x v="4"/>
    <x v="3"/>
    <x v="3"/>
    <x v="2"/>
  </r>
  <r>
    <n v="339"/>
    <x v="338"/>
    <x v="12"/>
    <x v="12"/>
    <x v="14"/>
    <x v="1"/>
    <x v="0"/>
    <x v="0"/>
    <n v="1144.6811313000001"/>
    <x v="1"/>
    <n v="26.67"/>
    <n v="0.19800000000000001"/>
    <n v="118"/>
    <n v="702.25900000000001"/>
    <x v="1"/>
    <s v="Photo"/>
    <n v="1.52932"/>
    <n v="13.366"/>
    <n v="14.849"/>
    <n v="20"/>
    <n v="202.28899999999999"/>
    <n v="90.001000000000005"/>
    <n v="502.637"/>
    <n v="4062.1970000000001"/>
    <n v="5085.9889999999996"/>
    <n v="4.8639999999999999"/>
    <n v="92.418000000000006"/>
    <n v="30.009"/>
    <x v="1"/>
    <x v="336"/>
    <x v="0"/>
    <x v="2"/>
    <n v="436"/>
    <n v="515.66800000000001"/>
    <n v="109.616"/>
    <x v="1"/>
    <s v="Etching"/>
    <n v="280"/>
    <n v="1571"/>
    <n v="3642"/>
    <n v="5711"/>
    <n v="71.372"/>
    <n v="50.451000000000001"/>
    <n v="1.0629999999999999"/>
    <x v="1"/>
    <s v="Implantation"/>
    <n v="1.182645E+16"/>
    <n v="8.543045E+16"/>
    <n v="4.072872E+17"/>
    <n v="3.006631E+17"/>
    <n v="6.000001E+17"/>
    <n v="32253.776000000002"/>
    <n v="0.01"/>
    <n v="102.869"/>
    <n v="904"/>
    <n v="155"/>
    <n v="87"/>
    <x v="12"/>
    <s v="none"/>
    <n v="95.65"/>
    <x v="12"/>
    <x v="4"/>
    <x v="4"/>
    <x v="1"/>
    <x v="1"/>
  </r>
  <r>
    <n v="340"/>
    <x v="339"/>
    <x v="12"/>
    <x v="12"/>
    <x v="15"/>
    <x v="1"/>
    <x v="0"/>
    <x v="1"/>
    <n v="1127.5835106"/>
    <x v="1"/>
    <n v="36.07"/>
    <n v="0.191"/>
    <n v="98"/>
    <n v="715.37099999999998"/>
    <x v="1"/>
    <s v="Photo"/>
    <n v="1.16778"/>
    <n v="15.909000000000001"/>
    <n v="15.074"/>
    <n v="19.997"/>
    <n v="200.249"/>
    <n v="90.001000000000005"/>
    <n v="499.36099999999999"/>
    <n v="4088.4059999999999"/>
    <n v="5101.54"/>
    <n v="5.04"/>
    <n v="93.135999999999996"/>
    <n v="30.001000000000001"/>
    <x v="2"/>
    <x v="337"/>
    <x v="0"/>
    <x v="1"/>
    <n v="365"/>
    <n v="532.25199999999995"/>
    <n v="105.13200000000001"/>
    <x v="0"/>
    <s v="Etching"/>
    <n v="282"/>
    <n v="1442"/>
    <n v="3636"/>
    <n v="5694"/>
    <n v="71.938999999999993"/>
    <n v="50.615000000000002"/>
    <n v="1.038"/>
    <x v="0"/>
    <s v="Implantation"/>
    <n v="1.418532E+16"/>
    <n v="8.728139E+16"/>
    <n v="5.933303E+17"/>
    <n v="2.998643E+17"/>
    <n v="5.999992E+17"/>
    <n v="31446.324000000001"/>
    <n v="0.01"/>
    <n v="102.759"/>
    <n v="882"/>
    <n v="155"/>
    <n v="31"/>
    <x v="12"/>
    <s v="none"/>
    <n v="98.45"/>
    <x v="35"/>
    <x v="4"/>
    <x v="5"/>
    <x v="4"/>
    <x v="0"/>
  </r>
  <r>
    <n v="341"/>
    <x v="340"/>
    <x v="12"/>
    <x v="12"/>
    <x v="16"/>
    <x v="1"/>
    <x v="0"/>
    <x v="0"/>
    <n v="919.16866088999996"/>
    <x v="1"/>
    <n v="35.729999999999997"/>
    <n v="0.21099999999999999"/>
    <n v="94"/>
    <n v="708.346"/>
    <x v="2"/>
    <s v="Photo"/>
    <n v="1.2916399999999999"/>
    <n v="14.085000000000001"/>
    <n v="15.067"/>
    <n v="19.994"/>
    <n v="199.309"/>
    <n v="90"/>
    <n v="503.63499999999999"/>
    <n v="4043.0810000000001"/>
    <n v="5057.66"/>
    <n v="4.8899999999999997"/>
    <n v="91.247"/>
    <n v="30.004999999999999"/>
    <x v="0"/>
    <x v="338"/>
    <x v="0"/>
    <x v="0"/>
    <n v="405"/>
    <n v="509.39299999999997"/>
    <n v="108.43"/>
    <x v="0"/>
    <s v="Etching"/>
    <n v="477"/>
    <n v="1561"/>
    <n v="3667"/>
    <n v="5723"/>
    <n v="72.12"/>
    <n v="51.317999999999998"/>
    <n v="1.0229999999999999"/>
    <x v="0"/>
    <s v="Implantation"/>
    <n v="7834453000000000"/>
    <n v="1.311202E+17"/>
    <n v="3.648882E+17"/>
    <n v="3.02517E+17"/>
    <n v="6.000005E+17"/>
    <n v="32773.392"/>
    <n v="0.01"/>
    <n v="105.126"/>
    <n v="896"/>
    <n v="150"/>
    <n v="238"/>
    <x v="12"/>
    <s v="[['Edge-Loc']]"/>
    <n v="88.1"/>
    <x v="36"/>
    <x v="5"/>
    <x v="8"/>
    <x v="0"/>
    <x v="0"/>
  </r>
  <r>
    <n v="342"/>
    <x v="341"/>
    <x v="12"/>
    <x v="12"/>
    <x v="17"/>
    <x v="1"/>
    <x v="0"/>
    <x v="1"/>
    <n v="1238.2060776000001"/>
    <x v="0"/>
    <n v="25.39"/>
    <n v="0.2"/>
    <n v="174"/>
    <n v="720.63900000000001"/>
    <x v="2"/>
    <s v="Photo"/>
    <n v="1.20773"/>
    <n v="12.352"/>
    <n v="15.05"/>
    <n v="20.004000000000001"/>
    <n v="199.911"/>
    <n v="90"/>
    <n v="505.19099999999997"/>
    <n v="4054.0549999999998"/>
    <n v="4892.47"/>
    <n v="5.0309999999999997"/>
    <n v="90.587000000000003"/>
    <n v="30.003"/>
    <x v="1"/>
    <x v="339"/>
    <x v="0"/>
    <x v="2"/>
    <n v="405"/>
    <n v="551.52700000000004"/>
    <n v="109.55"/>
    <x v="1"/>
    <s v="Etching"/>
    <n v="350"/>
    <n v="1690"/>
    <n v="3659"/>
    <n v="5691"/>
    <n v="72.795000000000002"/>
    <n v="50.143000000000001"/>
    <n v="1.0409999999999999"/>
    <x v="1"/>
    <s v="Implantation"/>
    <n v="1.083545E+16"/>
    <n v="3.691622E+16"/>
    <n v="5.43442E+17"/>
    <n v="2.990271E+17"/>
    <n v="5.999991E+17"/>
    <n v="31202.425999999999"/>
    <n v="0.01"/>
    <n v="100.703"/>
    <n v="898"/>
    <n v="155"/>
    <n v="173"/>
    <x v="12"/>
    <s v="none"/>
    <n v="91.35"/>
    <x v="15"/>
    <x v="5"/>
    <x v="6"/>
    <x v="1"/>
    <x v="1"/>
  </r>
  <r>
    <n v="343"/>
    <x v="342"/>
    <x v="12"/>
    <x v="12"/>
    <x v="18"/>
    <x v="1"/>
    <x v="0"/>
    <x v="0"/>
    <n v="913.97080944000004"/>
    <x v="1"/>
    <n v="36.43"/>
    <n v="0.20899999999999999"/>
    <n v="70"/>
    <n v="711.45100000000002"/>
    <x v="2"/>
    <s v="Photo"/>
    <n v="1.1926099999999999"/>
    <n v="15.651"/>
    <n v="15.089"/>
    <n v="19.994"/>
    <n v="198.86600000000001"/>
    <n v="90"/>
    <n v="501.01799999999997"/>
    <n v="3988.8119999999999"/>
    <n v="5005.1170000000002"/>
    <n v="4.9569999999999999"/>
    <n v="92.168999999999997"/>
    <n v="30.01"/>
    <x v="2"/>
    <x v="340"/>
    <x v="0"/>
    <x v="1"/>
    <n v="436"/>
    <n v="512.09100000000001"/>
    <n v="108.57599999999999"/>
    <x v="2"/>
    <s v="Etching"/>
    <n v="353"/>
    <n v="1544"/>
    <n v="3649"/>
    <n v="5706"/>
    <n v="70.126000000000005"/>
    <n v="51.616"/>
    <n v="1.006"/>
    <x v="2"/>
    <s v="Implantation"/>
    <n v="1.174429E+16"/>
    <n v="9.079213E+16"/>
    <n v="1.994348E+17"/>
    <n v="3.007564E+17"/>
    <n v="5.999979E+17"/>
    <n v="31661.975999999999"/>
    <n v="0.01"/>
    <n v="101.119"/>
    <n v="891"/>
    <n v="149"/>
    <n v="103"/>
    <x v="12"/>
    <s v="none"/>
    <n v="94.85"/>
    <x v="37"/>
    <x v="5"/>
    <x v="7"/>
    <x v="2"/>
    <x v="2"/>
  </r>
  <r>
    <n v="344"/>
    <x v="343"/>
    <x v="12"/>
    <x v="12"/>
    <x v="19"/>
    <x v="2"/>
    <x v="0"/>
    <x v="1"/>
    <n v="1091.4144971999999"/>
    <x v="1"/>
    <n v="37.56"/>
    <n v="0.20799999999999999"/>
    <n v="87"/>
    <n v="705.97400000000005"/>
    <x v="0"/>
    <s v="Photo"/>
    <n v="1.2452300000000001"/>
    <n v="16.552"/>
    <n v="14.965"/>
    <n v="20.001000000000001"/>
    <n v="199.816"/>
    <n v="90"/>
    <n v="500.18099999999998"/>
    <n v="3983.6930000000002"/>
    <n v="5029.1679999999997"/>
    <n v="4.9359999999999999"/>
    <n v="90.844999999999999"/>
    <n v="30.004999999999999"/>
    <x v="0"/>
    <x v="341"/>
    <x v="0"/>
    <x v="0"/>
    <n v="365"/>
    <n v="515.702"/>
    <n v="108.514"/>
    <x v="2"/>
    <s v="Etching"/>
    <n v="278"/>
    <n v="1463"/>
    <n v="3673"/>
    <n v="5727"/>
    <n v="70.69"/>
    <n v="51.408000000000001"/>
    <n v="1.02"/>
    <x v="2"/>
    <s v="Implantation"/>
    <n v="1.34283E+16"/>
    <n v="7.751258E+16"/>
    <n v="4.481866E+17"/>
    <n v="2.989436E+17"/>
    <n v="5.999974E+17"/>
    <n v="30785.848999999998"/>
    <n v="0.01"/>
    <n v="103.203"/>
    <n v="880"/>
    <n v="156"/>
    <n v="174"/>
    <x v="12"/>
    <s v="none"/>
    <n v="91.3"/>
    <x v="38"/>
    <x v="6"/>
    <x v="0"/>
    <x v="3"/>
    <x v="2"/>
  </r>
  <r>
    <n v="345"/>
    <x v="344"/>
    <x v="12"/>
    <x v="12"/>
    <x v="20"/>
    <x v="2"/>
    <x v="0"/>
    <x v="0"/>
    <n v="1149.0449285"/>
    <x v="1"/>
    <n v="35.42"/>
    <n v="0.20499999999999999"/>
    <n v="113"/>
    <n v="702.47500000000002"/>
    <x v="0"/>
    <s v="Photo"/>
    <n v="1.5879000000000001"/>
    <n v="15.616"/>
    <n v="15.09"/>
    <n v="19.994"/>
    <n v="203.98699999999999"/>
    <n v="90.001000000000005"/>
    <n v="497.83800000000002"/>
    <n v="4015.4810000000002"/>
    <n v="4993.4989999999998"/>
    <n v="4.9870000000000001"/>
    <n v="93.328000000000003"/>
    <n v="30.001999999999999"/>
    <x v="2"/>
    <x v="342"/>
    <x v="0"/>
    <x v="0"/>
    <n v="436"/>
    <n v="492.517"/>
    <n v="108.301"/>
    <x v="0"/>
    <s v="Etching"/>
    <n v="378"/>
    <n v="1616"/>
    <n v="3683"/>
    <n v="5709"/>
    <n v="71.316000000000003"/>
    <n v="51.256999999999998"/>
    <n v="1.026"/>
    <x v="0"/>
    <s v="Implantation"/>
    <n v="1.190138E+16"/>
    <n v="8.608349E+16"/>
    <n v="5.080817E+17"/>
    <n v="2.99005E+17"/>
    <n v="5.999981E+17"/>
    <n v="31765.566999999999"/>
    <n v="0.01"/>
    <n v="102.20699999999999"/>
    <n v="878"/>
    <n v="156"/>
    <n v="177"/>
    <x v="12"/>
    <s v="none"/>
    <n v="91.149999999999991"/>
    <x v="39"/>
    <x v="6"/>
    <x v="2"/>
    <x v="4"/>
    <x v="0"/>
  </r>
  <r>
    <n v="346"/>
    <x v="345"/>
    <x v="12"/>
    <x v="12"/>
    <x v="21"/>
    <x v="2"/>
    <x v="0"/>
    <x v="1"/>
    <n v="1133.6334412000001"/>
    <x v="0"/>
    <n v="26.68"/>
    <n v="0.20399999999999999"/>
    <n v="106"/>
    <n v="701.78"/>
    <x v="1"/>
    <s v="Photo"/>
    <n v="1.6077699999999999"/>
    <n v="16.681000000000001"/>
    <n v="15.063000000000001"/>
    <n v="20.003"/>
    <n v="196.125"/>
    <n v="90.001000000000005"/>
    <n v="502.74700000000001"/>
    <n v="3973.8910000000001"/>
    <n v="4974.6099999999997"/>
    <n v="5.008"/>
    <n v="92.742999999999995"/>
    <n v="29.998999999999999"/>
    <x v="0"/>
    <x v="343"/>
    <x v="0"/>
    <x v="1"/>
    <n v="405"/>
    <n v="520.05999999999995"/>
    <n v="108.3"/>
    <x v="0"/>
    <s v="Etching"/>
    <n v="317"/>
    <n v="1449"/>
    <n v="3617"/>
    <n v="5739"/>
    <n v="70.597999999999999"/>
    <n v="49.725999999999999"/>
    <n v="1.0129999999999999"/>
    <x v="0"/>
    <s v="Implantation"/>
    <n v="1.239225E+16"/>
    <n v="1.30391E+17"/>
    <n v="2.168581E+17"/>
    <n v="3.013593E+17"/>
    <n v="6.000002E+17"/>
    <n v="30901.365000000002"/>
    <n v="0.01"/>
    <n v="101.874"/>
    <n v="912"/>
    <n v="155"/>
    <n v="28"/>
    <x v="12"/>
    <s v="none"/>
    <n v="98.6"/>
    <x v="40"/>
    <x v="7"/>
    <x v="3"/>
    <x v="0"/>
    <x v="0"/>
  </r>
  <r>
    <n v="347"/>
    <x v="346"/>
    <x v="12"/>
    <x v="12"/>
    <x v="22"/>
    <x v="2"/>
    <x v="0"/>
    <x v="1"/>
    <n v="1119.2075563000001"/>
    <x v="1"/>
    <n v="27.56"/>
    <n v="0.217"/>
    <n v="50"/>
    <n v="711.92"/>
    <x v="1"/>
    <s v="Photo"/>
    <n v="1.2390600000000001"/>
    <n v="18.582000000000001"/>
    <n v="15.116"/>
    <n v="19.998000000000001"/>
    <n v="204.72499999999999"/>
    <n v="90"/>
    <n v="498.72399999999999"/>
    <n v="4082.6089999999999"/>
    <n v="5036.1440000000002"/>
    <n v="5.0640000000000001"/>
    <n v="91.218000000000004"/>
    <n v="30.01"/>
    <x v="1"/>
    <x v="344"/>
    <x v="0"/>
    <x v="1"/>
    <n v="436"/>
    <n v="498.90600000000001"/>
    <n v="109.672"/>
    <x v="1"/>
    <s v="Etching"/>
    <n v="473"/>
    <n v="1576"/>
    <n v="3672"/>
    <n v="5738"/>
    <n v="70.317999999999998"/>
    <n v="51.228000000000002"/>
    <n v="1.0169999999999999"/>
    <x v="1"/>
    <s v="Implantation"/>
    <n v="1.661287E+16"/>
    <n v="2.384445E+17"/>
    <n v="1.032524E+18"/>
    <n v="3.003839E+17"/>
    <n v="5.999994E+17"/>
    <n v="31877.742999999999"/>
    <n v="0.01"/>
    <n v="101.70699999999999"/>
    <n v="914"/>
    <n v="155"/>
    <n v="134"/>
    <x v="12"/>
    <s v="none"/>
    <n v="93.300000000000011"/>
    <x v="21"/>
    <x v="7"/>
    <x v="4"/>
    <x v="1"/>
    <x v="1"/>
  </r>
  <r>
    <n v="348"/>
    <x v="347"/>
    <x v="12"/>
    <x v="12"/>
    <x v="23"/>
    <x v="2"/>
    <x v="0"/>
    <x v="1"/>
    <n v="1263.6929643999999"/>
    <x v="0"/>
    <n v="31.61"/>
    <n v="0.20100000000000001"/>
    <n v="112"/>
    <n v="696.96799999999996"/>
    <x v="1"/>
    <s v="Photo"/>
    <n v="0.70055999999999996"/>
    <n v="16.129000000000001"/>
    <n v="15.034000000000001"/>
    <n v="20.007000000000001"/>
    <n v="197.381"/>
    <n v="90"/>
    <n v="502.03399999999999"/>
    <n v="4101.0950000000003"/>
    <n v="5013.4250000000002"/>
    <n v="4.9249999999999998"/>
    <n v="94.13"/>
    <n v="29.984999999999999"/>
    <x v="2"/>
    <x v="345"/>
    <x v="0"/>
    <x v="1"/>
    <n v="365"/>
    <n v="519.14300000000003"/>
    <n v="108.319"/>
    <x v="2"/>
    <s v="Etching"/>
    <n v="499"/>
    <n v="1450"/>
    <n v="3649"/>
    <n v="5730"/>
    <n v="69.974999999999994"/>
    <n v="51.375"/>
    <n v="1.052"/>
    <x v="2"/>
    <s v="Implantation"/>
    <n v="1.149028E+16"/>
    <n v="1.091461E+17"/>
    <n v="7.62896E+17"/>
    <n v="3.001233E+17"/>
    <n v="5.99998E+17"/>
    <n v="30107.396000000001"/>
    <n v="0.01"/>
    <n v="102.81100000000001"/>
    <n v="899"/>
    <n v="156"/>
    <n v="129"/>
    <x v="12"/>
    <s v="none"/>
    <n v="93.55"/>
    <x v="41"/>
    <x v="7"/>
    <x v="5"/>
    <x v="2"/>
    <x v="2"/>
  </r>
  <r>
    <n v="349"/>
    <x v="348"/>
    <x v="12"/>
    <x v="12"/>
    <x v="24"/>
    <x v="2"/>
    <x v="0"/>
    <x v="0"/>
    <n v="964.12277270000004"/>
    <x v="0"/>
    <n v="38.72"/>
    <n v="0.19400000000000001"/>
    <n v="78"/>
    <n v="706.048"/>
    <x v="2"/>
    <s v="Photo"/>
    <n v="0.55933999999999995"/>
    <n v="18.547000000000001"/>
    <n v="14.925000000000001"/>
    <n v="20.004000000000001"/>
    <n v="196.756"/>
    <n v="90"/>
    <n v="506.50200000000001"/>
    <n v="4074.4740000000002"/>
    <n v="4974.8469999999998"/>
    <n v="5.0369999999999999"/>
    <n v="94.772999999999996"/>
    <n v="29.992999999999999"/>
    <x v="0"/>
    <x v="346"/>
    <x v="0"/>
    <x v="0"/>
    <n v="405"/>
    <n v="512.36400000000003"/>
    <n v="109.21899999999999"/>
    <x v="2"/>
    <s v="Etching"/>
    <n v="222"/>
    <n v="1390"/>
    <n v="3666"/>
    <n v="5738"/>
    <n v="71.688000000000002"/>
    <n v="51.31"/>
    <n v="1.0669999999999999"/>
    <x v="2"/>
    <s v="Implantation"/>
    <n v="9265878000000000"/>
    <n v="9.562897E+16"/>
    <n v="4.785895E+17"/>
    <n v="2.989266E+17"/>
    <n v="6.000004E+17"/>
    <n v="32048.246999999999"/>
    <n v="0.01"/>
    <n v="102.598"/>
    <n v="903"/>
    <n v="157"/>
    <n v="78"/>
    <x v="12"/>
    <s v="none"/>
    <n v="96.1"/>
    <x v="42"/>
    <x v="8"/>
    <x v="8"/>
    <x v="3"/>
    <x v="2"/>
  </r>
  <r>
    <n v="350"/>
    <x v="349"/>
    <x v="12"/>
    <x v="12"/>
    <x v="25"/>
    <x v="2"/>
    <x v="0"/>
    <x v="1"/>
    <n v="1059.0033518"/>
    <x v="1"/>
    <n v="32.909999999999997"/>
    <n v="0.19700000000000001"/>
    <n v="80"/>
    <n v="707.19600000000003"/>
    <x v="2"/>
    <s v="Photo"/>
    <n v="1.6726099999999999"/>
    <n v="14.217000000000001"/>
    <n v="14.994"/>
    <n v="19.995000000000001"/>
    <n v="196.614"/>
    <n v="90.001000000000005"/>
    <n v="494.90100000000001"/>
    <n v="4078.04"/>
    <n v="5011.8230000000003"/>
    <n v="4.9859999999999998"/>
    <n v="91.891999999999996"/>
    <n v="29.995999999999999"/>
    <x v="1"/>
    <x v="347"/>
    <x v="0"/>
    <x v="1"/>
    <n v="405"/>
    <n v="522.39300000000003"/>
    <n v="110.411"/>
    <x v="1"/>
    <s v="Etching"/>
    <n v="41"/>
    <n v="1646"/>
    <n v="3662"/>
    <n v="5722"/>
    <n v="71.438000000000002"/>
    <n v="51.488999999999997"/>
    <n v="1.03"/>
    <x v="1"/>
    <s v="Implantation"/>
    <n v="1.882341E+16"/>
    <n v="1.529871E+16"/>
    <n v="7.907507E+17"/>
    <n v="3.001276E+17"/>
    <n v="6.000008E+17"/>
    <n v="31221.027999999998"/>
    <n v="0.01"/>
    <n v="104.23399999999999"/>
    <n v="879"/>
    <n v="155"/>
    <n v="60"/>
    <x v="12"/>
    <s v="none"/>
    <n v="97"/>
    <x v="24"/>
    <x v="8"/>
    <x v="6"/>
    <x v="1"/>
    <x v="1"/>
  </r>
  <r>
    <n v="351"/>
    <x v="350"/>
    <x v="12"/>
    <x v="12"/>
    <x v="26"/>
    <x v="2"/>
    <x v="0"/>
    <x v="0"/>
    <n v="1045.9502055"/>
    <x v="1"/>
    <n v="44.94"/>
    <n v="0.218"/>
    <n v="89"/>
    <n v="715.91300000000001"/>
    <x v="2"/>
    <s v="Photo"/>
    <n v="1.2079500000000001"/>
    <n v="15.818"/>
    <n v="15.000999999999999"/>
    <n v="19.998000000000001"/>
    <n v="202.17400000000001"/>
    <n v="89.998999999999995"/>
    <n v="496.23700000000002"/>
    <n v="4011.3119999999999"/>
    <n v="4985.6909999999998"/>
    <n v="5.07"/>
    <n v="94.156000000000006"/>
    <n v="30.001000000000001"/>
    <x v="2"/>
    <x v="348"/>
    <x v="0"/>
    <x v="0"/>
    <n v="436"/>
    <n v="508.95800000000003"/>
    <n v="108.273"/>
    <x v="0"/>
    <s v="Etching"/>
    <n v="65"/>
    <n v="1469"/>
    <n v="3652"/>
    <n v="5725"/>
    <n v="71.537999999999997"/>
    <n v="50.43"/>
    <n v="1.0289999999999999"/>
    <x v="0"/>
    <s v="Implantation"/>
    <n v="7195690000000000"/>
    <n v="1.300081E+17"/>
    <n v="5.991229E+17"/>
    <n v="3.003763E+17"/>
    <n v="6.000003E+17"/>
    <n v="31645.163"/>
    <n v="0.01"/>
    <n v="100.57"/>
    <n v="890"/>
    <n v="157"/>
    <n v="74"/>
    <x v="12"/>
    <s v="none"/>
    <n v="96.3"/>
    <x v="43"/>
    <x v="8"/>
    <x v="7"/>
    <x v="4"/>
    <x v="0"/>
  </r>
  <r>
    <n v="352"/>
    <x v="351"/>
    <x v="13"/>
    <x v="13"/>
    <x v="0"/>
    <x v="0"/>
    <x v="0"/>
    <x v="0"/>
    <n v="1002.158831"/>
    <x v="0"/>
    <n v="44.83"/>
    <n v="0.20399999999999999"/>
    <n v="136"/>
    <n v="709.92899999999997"/>
    <x v="0"/>
    <s v="Photo"/>
    <n v="1.15412"/>
    <n v="15.734999999999999"/>
    <n v="15.038"/>
    <n v="19.997"/>
    <n v="196.47200000000001"/>
    <n v="90.001000000000005"/>
    <n v="500.23899999999998"/>
    <n v="4114.5429999999997"/>
    <n v="5041.7759999999998"/>
    <n v="5.0640000000000001"/>
    <n v="89.555999999999997"/>
    <n v="29.998000000000001"/>
    <x v="0"/>
    <x v="349"/>
    <x v="0"/>
    <x v="2"/>
    <n v="405"/>
    <n v="521.61199999999997"/>
    <n v="108.679"/>
    <x v="0"/>
    <s v="Etching"/>
    <n v="166"/>
    <n v="1518"/>
    <n v="3663"/>
    <n v="5700"/>
    <n v="71.259"/>
    <n v="51.067999999999998"/>
    <n v="1.0329999999999999"/>
    <x v="0"/>
    <s v="Implantation"/>
    <n v="1.091276E+16"/>
    <n v="4.11794E+16"/>
    <n v="9.735337E+17"/>
    <n v="3.03009E+17"/>
    <n v="5.999988E+17"/>
    <n v="31292.665000000001"/>
    <n v="0.01"/>
    <n v="100.718"/>
    <n v="899"/>
    <n v="151"/>
    <n v="90"/>
    <x v="13"/>
    <s v="none"/>
    <n v="95.5"/>
    <x v="0"/>
    <x v="0"/>
    <x v="0"/>
    <x v="0"/>
    <x v="0"/>
  </r>
  <r>
    <n v="353"/>
    <x v="352"/>
    <x v="13"/>
    <x v="13"/>
    <x v="1"/>
    <x v="0"/>
    <x v="0"/>
    <x v="1"/>
    <n v="1087.5661521"/>
    <x v="1"/>
    <n v="32.51"/>
    <n v="0.20599999999999999"/>
    <n v="187"/>
    <n v="711.48"/>
    <x v="0"/>
    <s v="Photo"/>
    <n v="0.89268999999999998"/>
    <n v="11.919"/>
    <n v="15.163"/>
    <n v="19.992999999999999"/>
    <n v="199.09899999999999"/>
    <n v="89.998999999999995"/>
    <n v="502.524"/>
    <n v="4101.9840000000004"/>
    <n v="4993.4279999999999"/>
    <n v="4.9749999999999996"/>
    <n v="91.388000000000005"/>
    <n v="29.995000000000001"/>
    <x v="1"/>
    <x v="350"/>
    <x v="0"/>
    <x v="0"/>
    <n v="405"/>
    <n v="526.27099999999996"/>
    <n v="106.244"/>
    <x v="1"/>
    <s v="Etching"/>
    <n v="355"/>
    <n v="1605"/>
    <n v="3665"/>
    <n v="5711"/>
    <n v="71.105000000000004"/>
    <n v="51.201000000000001"/>
    <n v="1.0229999999999999"/>
    <x v="1"/>
    <s v="Implantation"/>
    <n v="1.136999E+16"/>
    <n v="7.247724E+16"/>
    <n v="8.049362E+17"/>
    <n v="2.992664E+17"/>
    <n v="6.000001E+17"/>
    <n v="32015.142"/>
    <n v="0.01"/>
    <n v="103.175"/>
    <n v="874"/>
    <n v="155"/>
    <n v="117"/>
    <x v="13"/>
    <s v="none"/>
    <n v="94.15"/>
    <x v="1"/>
    <x v="0"/>
    <x v="1"/>
    <x v="1"/>
    <x v="1"/>
  </r>
  <r>
    <n v="354"/>
    <x v="353"/>
    <x v="13"/>
    <x v="13"/>
    <x v="2"/>
    <x v="0"/>
    <x v="0"/>
    <x v="0"/>
    <n v="1005.1527749000001"/>
    <x v="0"/>
    <n v="32.99"/>
    <n v="0.20499999999999999"/>
    <n v="86"/>
    <n v="704.27700000000004"/>
    <x v="0"/>
    <s v="Photo"/>
    <n v="1.4453"/>
    <n v="15.074"/>
    <n v="14.927"/>
    <n v="20.003"/>
    <n v="198.167"/>
    <n v="90"/>
    <n v="500.916"/>
    <n v="4020.2849999999999"/>
    <n v="4885.5600000000004"/>
    <n v="5.0039999999999996"/>
    <n v="90.965999999999994"/>
    <n v="30.001999999999999"/>
    <x v="2"/>
    <x v="351"/>
    <x v="0"/>
    <x v="1"/>
    <n v="436"/>
    <n v="543.08600000000001"/>
    <n v="109.029"/>
    <x v="2"/>
    <s v="Etching"/>
    <n v="341"/>
    <n v="1635"/>
    <n v="3640"/>
    <n v="5699"/>
    <n v="71.861000000000004"/>
    <n v="49.341999999999999"/>
    <n v="1.036"/>
    <x v="2"/>
    <s v="Implantation"/>
    <n v="1.620407E+16"/>
    <n v="8.581908E+16"/>
    <n v="4.528298E+17"/>
    <n v="3.006626E+17"/>
    <n v="5.999993E+17"/>
    <n v="30828.379000000001"/>
    <n v="0.01"/>
    <n v="102.96299999999999"/>
    <n v="882"/>
    <n v="158"/>
    <n v="180"/>
    <x v="13"/>
    <s v="none"/>
    <n v="91"/>
    <x v="2"/>
    <x v="0"/>
    <x v="2"/>
    <x v="2"/>
    <x v="2"/>
  </r>
  <r>
    <n v="355"/>
    <x v="354"/>
    <x v="13"/>
    <x v="13"/>
    <x v="3"/>
    <x v="0"/>
    <x v="0"/>
    <x v="0"/>
    <n v="1125.8471579"/>
    <x v="1"/>
    <n v="24.63"/>
    <n v="0.219"/>
    <n v="73"/>
    <n v="703.99199999999996"/>
    <x v="1"/>
    <s v="Photo"/>
    <n v="0.97599999999999998"/>
    <n v="16.041"/>
    <n v="15.183999999999999"/>
    <n v="20.001999999999999"/>
    <n v="201.00200000000001"/>
    <n v="90"/>
    <n v="501.13099999999997"/>
    <n v="4034.549"/>
    <n v="5029.16"/>
    <n v="4.9240000000000004"/>
    <n v="88.853999999999999"/>
    <n v="30.001000000000001"/>
    <x v="0"/>
    <x v="352"/>
    <x v="0"/>
    <x v="1"/>
    <n v="365"/>
    <n v="513.42499999999995"/>
    <n v="109.31100000000001"/>
    <x v="2"/>
    <s v="Etching"/>
    <n v="304"/>
    <n v="1499"/>
    <n v="3654"/>
    <n v="5712"/>
    <n v="72.316000000000003"/>
    <n v="51.908000000000001"/>
    <n v="1.0369999999999999"/>
    <x v="2"/>
    <s v="Implantation"/>
    <n v="1.244473E+16"/>
    <n v="1.499699E+17"/>
    <n v="3.595326E+17"/>
    <n v="2.987755E+17"/>
    <n v="5.999997E+17"/>
    <n v="32525.804"/>
    <n v="0.01"/>
    <n v="102.767"/>
    <n v="926"/>
    <n v="156"/>
    <n v="88"/>
    <x v="13"/>
    <s v="none"/>
    <n v="95.6"/>
    <x v="3"/>
    <x v="1"/>
    <x v="3"/>
    <x v="3"/>
    <x v="2"/>
  </r>
  <r>
    <n v="356"/>
    <x v="355"/>
    <x v="13"/>
    <x v="13"/>
    <x v="4"/>
    <x v="0"/>
    <x v="0"/>
    <x v="0"/>
    <n v="1107.4907338"/>
    <x v="1"/>
    <n v="32.07"/>
    <n v="0.20100000000000001"/>
    <n v="73"/>
    <n v="722.29700000000003"/>
    <x v="1"/>
    <s v="Photo"/>
    <n v="1.6385099999999999"/>
    <n v="15.929"/>
    <n v="14.935"/>
    <n v="19.998999999999999"/>
    <n v="199.47"/>
    <n v="90.001000000000005"/>
    <n v="503.19400000000002"/>
    <n v="4040.6790000000001"/>
    <n v="4989.2539999999999"/>
    <n v="4.8710000000000004"/>
    <n v="91.972999999999999"/>
    <n v="30.013999999999999"/>
    <x v="1"/>
    <x v="353"/>
    <x v="0"/>
    <x v="0"/>
    <n v="436"/>
    <n v="544.00400000000002"/>
    <n v="105.044"/>
    <x v="1"/>
    <s v="Etching"/>
    <n v="443"/>
    <n v="1421"/>
    <n v="3625"/>
    <n v="5707"/>
    <n v="71.391999999999996"/>
    <n v="51.661000000000001"/>
    <n v="1.014"/>
    <x v="1"/>
    <s v="Implantation"/>
    <n v="1.540054E+16"/>
    <n v="4.303975E+16"/>
    <n v="5.932138E+17"/>
    <n v="3.017596E+17"/>
    <n v="5.999991E+17"/>
    <n v="31584.1"/>
    <n v="0.01"/>
    <n v="102.44799999999999"/>
    <n v="925"/>
    <n v="156"/>
    <n v="95"/>
    <x v="13"/>
    <s v="none"/>
    <n v="95.25"/>
    <x v="4"/>
    <x v="1"/>
    <x v="4"/>
    <x v="1"/>
    <x v="1"/>
  </r>
  <r>
    <n v="357"/>
    <x v="356"/>
    <x v="13"/>
    <x v="13"/>
    <x v="5"/>
    <x v="0"/>
    <x v="0"/>
    <x v="0"/>
    <n v="1205.9239677"/>
    <x v="0"/>
    <n v="36.97"/>
    <n v="0.193"/>
    <n v="160"/>
    <n v="706.97699999999998"/>
    <x v="1"/>
    <s v="Photo"/>
    <n v="1.44384"/>
    <n v="12.411"/>
    <n v="14.837999999999999"/>
    <n v="20.003"/>
    <n v="202.92400000000001"/>
    <n v="90"/>
    <n v="508.904"/>
    <n v="4068.6309999999999"/>
    <n v="5066.8329999999996"/>
    <n v="4.9809999999999999"/>
    <n v="92.494"/>
    <n v="29.991"/>
    <x v="2"/>
    <x v="354"/>
    <x v="0"/>
    <x v="1"/>
    <n v="365"/>
    <n v="521.05999999999995"/>
    <n v="108.97"/>
    <x v="0"/>
    <s v="Etching"/>
    <n v="680"/>
    <n v="1517"/>
    <n v="3663"/>
    <n v="5711"/>
    <n v="71.161000000000001"/>
    <n v="52.149000000000001"/>
    <n v="1.0449999999999999"/>
    <x v="0"/>
    <s v="Implantation"/>
    <n v="1.649968E+16"/>
    <n v="1.263119E+17"/>
    <n v="8.119801E+17"/>
    <n v="2.999841E+17"/>
    <n v="5.999991E+17"/>
    <n v="31743.858"/>
    <n v="0.01"/>
    <n v="104.18"/>
    <n v="914"/>
    <n v="156"/>
    <n v="218"/>
    <x v="13"/>
    <s v="[['Edge-Loc']]"/>
    <n v="89.1"/>
    <x v="5"/>
    <x v="1"/>
    <x v="5"/>
    <x v="4"/>
    <x v="0"/>
  </r>
  <r>
    <n v="358"/>
    <x v="357"/>
    <x v="13"/>
    <x v="13"/>
    <x v="6"/>
    <x v="0"/>
    <x v="0"/>
    <x v="1"/>
    <n v="1038.6299379"/>
    <x v="1"/>
    <n v="35.619999999999997"/>
    <n v="0.214"/>
    <n v="136"/>
    <n v="687.846"/>
    <x v="2"/>
    <s v="Photo"/>
    <n v="1.20187"/>
    <n v="14.619"/>
    <n v="15.22"/>
    <n v="19.995000000000001"/>
    <n v="200.215"/>
    <n v="90"/>
    <n v="501.31799999999998"/>
    <n v="4003.6439999999998"/>
    <n v="5042.424"/>
    <n v="4.9909999999999997"/>
    <n v="93.320999999999998"/>
    <n v="29.998000000000001"/>
    <x v="1"/>
    <x v="355"/>
    <x v="0"/>
    <x v="0"/>
    <n v="436"/>
    <n v="527.072"/>
    <n v="108.099"/>
    <x v="1"/>
    <s v="Etching"/>
    <n v="485"/>
    <n v="1505"/>
    <n v="3677"/>
    <n v="5699"/>
    <n v="70.423000000000002"/>
    <n v="52.148000000000003"/>
    <n v="1.0329999999999999"/>
    <x v="1"/>
    <s v="Implantation"/>
    <n v="7240550000000000"/>
    <n v="1.962224E+17"/>
    <n v="5.409661E+17"/>
    <n v="2.963401E+17"/>
    <n v="6.000004E+17"/>
    <n v="32590.44"/>
    <n v="0.01"/>
    <n v="106.173"/>
    <n v="915"/>
    <n v="154"/>
    <n v="161"/>
    <x v="13"/>
    <s v="none"/>
    <n v="91.95"/>
    <x v="6"/>
    <x v="2"/>
    <x v="6"/>
    <x v="1"/>
    <x v="1"/>
  </r>
  <r>
    <n v="359"/>
    <x v="358"/>
    <x v="13"/>
    <x v="13"/>
    <x v="7"/>
    <x v="0"/>
    <x v="0"/>
    <x v="0"/>
    <n v="1091.6092027"/>
    <x v="0"/>
    <n v="35.15"/>
    <n v="0.21099999999999999"/>
    <n v="103.8"/>
    <n v="703.87900000000002"/>
    <x v="2"/>
    <s v="Photo"/>
    <n v="0.81159000000000003"/>
    <n v="23.573"/>
    <n v="14.935"/>
    <n v="19.998999999999999"/>
    <n v="199.29599999999999"/>
    <n v="90"/>
    <n v="497.31299999999999"/>
    <n v="4011.2640000000001"/>
    <n v="5048.6890000000003"/>
    <n v="4.9710000000000001"/>
    <n v="92.585999999999999"/>
    <n v="30.007999999999999"/>
    <x v="2"/>
    <x v="356"/>
    <x v="0"/>
    <x v="2"/>
    <n v="365"/>
    <n v="528.80499999999995"/>
    <n v="107.31"/>
    <x v="2"/>
    <s v="Etching"/>
    <n v="489"/>
    <n v="1657"/>
    <n v="3669"/>
    <n v="5743"/>
    <n v="68.866"/>
    <n v="50.064999999999998"/>
    <n v="1.004"/>
    <x v="2"/>
    <s v="Implantation"/>
    <n v="9912448000000000"/>
    <n v="6.097084E+16"/>
    <n v="1.657218E+17"/>
    <n v="3.02399E+17"/>
    <n v="5.999988E+17"/>
    <n v="32202.196"/>
    <n v="0.01"/>
    <n v="103.67"/>
    <n v="882"/>
    <n v="153"/>
    <n v="145"/>
    <x v="13"/>
    <s v="none"/>
    <n v="92.75"/>
    <x v="7"/>
    <x v="2"/>
    <x v="7"/>
    <x v="2"/>
    <x v="2"/>
  </r>
  <r>
    <n v="360"/>
    <x v="359"/>
    <x v="13"/>
    <x v="13"/>
    <x v="8"/>
    <x v="1"/>
    <x v="0"/>
    <x v="0"/>
    <n v="1006.2138273"/>
    <x v="1"/>
    <n v="41.81"/>
    <n v="0.19500000000000001"/>
    <n v="146"/>
    <n v="708.76"/>
    <x v="0"/>
    <s v="Photo"/>
    <n v="2.0785900000000002"/>
    <n v="14.625999999999999"/>
    <n v="15.012"/>
    <n v="19.998000000000001"/>
    <n v="200.90299999999999"/>
    <n v="90.001000000000005"/>
    <n v="499.24299999999999"/>
    <n v="4016.5030000000002"/>
    <n v="4929.4120000000003"/>
    <n v="4.9420000000000002"/>
    <n v="90.423000000000002"/>
    <n v="29.998999999999999"/>
    <x v="0"/>
    <x v="357"/>
    <x v="0"/>
    <x v="0"/>
    <n v="405"/>
    <n v="529.45100000000002"/>
    <n v="107.358"/>
    <x v="2"/>
    <s v="Etching"/>
    <n v="418"/>
    <n v="1583"/>
    <n v="3651"/>
    <n v="5709"/>
    <n v="70.638999999999996"/>
    <n v="51.593000000000004"/>
    <n v="1.0049999999999999"/>
    <x v="2"/>
    <s v="Implantation"/>
    <n v="1.376004E+16"/>
    <n v="1.089591E+17"/>
    <n v="7.015454E+17"/>
    <n v="3.004404E+17"/>
    <n v="6.000006E+17"/>
    <n v="31167.975999999999"/>
    <n v="0.01"/>
    <n v="104.32599999999999"/>
    <n v="888"/>
    <n v="159"/>
    <n v="151"/>
    <x v="13"/>
    <s v="none"/>
    <n v="92.45"/>
    <x v="8"/>
    <x v="3"/>
    <x v="0"/>
    <x v="3"/>
    <x v="2"/>
  </r>
  <r>
    <n v="361"/>
    <x v="360"/>
    <x v="13"/>
    <x v="13"/>
    <x v="9"/>
    <x v="1"/>
    <x v="0"/>
    <x v="0"/>
    <n v="1162.2238035"/>
    <x v="0"/>
    <n v="32.99"/>
    <n v="0.221"/>
    <n v="90"/>
    <n v="699.76400000000001"/>
    <x v="0"/>
    <s v="Photo"/>
    <n v="1.4435800000000001"/>
    <n v="20.181000000000001"/>
    <n v="15.013999999999999"/>
    <n v="19.992000000000001"/>
    <n v="197.12899999999999"/>
    <n v="89.998999999999995"/>
    <n v="503.78199999999998"/>
    <n v="4058.777"/>
    <n v="5081.6400000000003"/>
    <n v="4.92"/>
    <n v="91.662000000000006"/>
    <n v="30.003"/>
    <x v="1"/>
    <x v="358"/>
    <x v="0"/>
    <x v="0"/>
    <n v="436"/>
    <n v="476.57400000000001"/>
    <n v="108.983"/>
    <x v="1"/>
    <s v="Etching"/>
    <n v="405"/>
    <n v="1572"/>
    <n v="3630"/>
    <n v="5693"/>
    <n v="70.747"/>
    <n v="50.320999999999998"/>
    <n v="1.0249999999999999"/>
    <x v="1"/>
    <s v="Implantation"/>
    <n v="1.792709E+16"/>
    <n v="8.56551E+16"/>
    <n v="6.041821E+17"/>
    <n v="3.003981E+17"/>
    <n v="6.000003E+17"/>
    <n v="30598.175999999999"/>
    <n v="0.01"/>
    <n v="102.71599999999999"/>
    <n v="860"/>
    <n v="155"/>
    <n v="110"/>
    <x v="13"/>
    <s v="none"/>
    <n v="94.5"/>
    <x v="9"/>
    <x v="3"/>
    <x v="1"/>
    <x v="1"/>
    <x v="1"/>
  </r>
  <r>
    <n v="362"/>
    <x v="361"/>
    <x v="13"/>
    <x v="13"/>
    <x v="10"/>
    <x v="1"/>
    <x v="0"/>
    <x v="0"/>
    <n v="1054.5502859999999"/>
    <x v="0"/>
    <n v="29.68"/>
    <n v="0.186"/>
    <n v="95"/>
    <n v="703.08399999999995"/>
    <x v="0"/>
    <s v="Photo"/>
    <n v="0.71545999999999998"/>
    <n v="18.516999999999999"/>
    <n v="14.955"/>
    <n v="20"/>
    <n v="194.87100000000001"/>
    <n v="90.001000000000005"/>
    <n v="501.94799999999998"/>
    <n v="3993.5120000000002"/>
    <n v="5052.7780000000002"/>
    <n v="4.827"/>
    <n v="95.817999999999998"/>
    <n v="29.997"/>
    <x v="2"/>
    <x v="359"/>
    <x v="0"/>
    <x v="0"/>
    <n v="436"/>
    <n v="527.29399999999998"/>
    <n v="106.78700000000001"/>
    <x v="0"/>
    <s v="Etching"/>
    <n v="381"/>
    <n v="1485"/>
    <n v="3671"/>
    <n v="5722"/>
    <n v="70.320999999999998"/>
    <n v="52.238"/>
    <n v="1.0109999999999999"/>
    <x v="0"/>
    <s v="Implantation"/>
    <n v="1.07259E+16"/>
    <n v="9.568327E+16"/>
    <n v="2.489806E+17"/>
    <n v="3.006358E+17"/>
    <n v="6.000004E+17"/>
    <n v="32095.532999999999"/>
    <n v="0.01"/>
    <n v="103.37"/>
    <n v="902"/>
    <n v="155"/>
    <n v="93"/>
    <x v="13"/>
    <s v="none"/>
    <n v="95.35"/>
    <x v="10"/>
    <x v="3"/>
    <x v="2"/>
    <x v="4"/>
    <x v="0"/>
  </r>
  <r>
    <n v="363"/>
    <x v="362"/>
    <x v="13"/>
    <x v="13"/>
    <x v="11"/>
    <x v="1"/>
    <x v="0"/>
    <x v="0"/>
    <n v="1104.8475756"/>
    <x v="1"/>
    <n v="30.09"/>
    <n v="0.19500000000000001"/>
    <n v="115"/>
    <n v="697.44100000000003"/>
    <x v="1"/>
    <s v="Photo"/>
    <n v="0.43354999999999999"/>
    <n v="15.859"/>
    <n v="15.007"/>
    <n v="20.003"/>
    <n v="200.988"/>
    <n v="90"/>
    <n v="499.28"/>
    <n v="4077.424"/>
    <n v="4922.2089999999998"/>
    <n v="5.069"/>
    <n v="94.12"/>
    <n v="30.004000000000001"/>
    <x v="0"/>
    <x v="360"/>
    <x v="0"/>
    <x v="2"/>
    <n v="436"/>
    <n v="527.22199999999998"/>
    <n v="105.32599999999999"/>
    <x v="0"/>
    <s v="Etching"/>
    <n v="203"/>
    <n v="1615"/>
    <n v="3659"/>
    <n v="5709"/>
    <n v="70.86"/>
    <n v="51.686999999999998"/>
    <n v="1.044"/>
    <x v="0"/>
    <s v="Implantation"/>
    <n v="1.436297E+16"/>
    <n v="5.219737E+16"/>
    <n v="9.276569E+17"/>
    <n v="2.985788E+17"/>
    <n v="5.999988E+17"/>
    <n v="31074.083999999999"/>
    <n v="0.01"/>
    <n v="101.30200000000001"/>
    <n v="893"/>
    <n v="155"/>
    <n v="76"/>
    <x v="13"/>
    <s v="none"/>
    <n v="96.2"/>
    <x v="11"/>
    <x v="4"/>
    <x v="3"/>
    <x v="0"/>
    <x v="0"/>
  </r>
  <r>
    <n v="364"/>
    <x v="363"/>
    <x v="13"/>
    <x v="13"/>
    <x v="12"/>
    <x v="1"/>
    <x v="0"/>
    <x v="1"/>
    <n v="1105.2587857999999"/>
    <x v="0"/>
    <n v="45.75"/>
    <n v="0.21099999999999999"/>
    <n v="56"/>
    <n v="709.50699999999995"/>
    <x v="1"/>
    <s v="Photo"/>
    <n v="1.64049"/>
    <n v="19.567"/>
    <n v="14.926"/>
    <n v="20.001999999999999"/>
    <n v="198.279"/>
    <n v="90.001000000000005"/>
    <n v="500.637"/>
    <n v="4114.82"/>
    <n v="4978.1390000000001"/>
    <n v="5.0259999999999998"/>
    <n v="96.346000000000004"/>
    <n v="30.004999999999999"/>
    <x v="1"/>
    <x v="361"/>
    <x v="0"/>
    <x v="0"/>
    <n v="365"/>
    <n v="500.85599999999999"/>
    <n v="107.066"/>
    <x v="1"/>
    <s v="Etching"/>
    <n v="446"/>
    <n v="1422"/>
    <n v="3639"/>
    <n v="5699"/>
    <n v="69.132999999999996"/>
    <n v="50.789000000000001"/>
    <n v="1.004"/>
    <x v="1"/>
    <s v="Implantation"/>
    <n v="1.004187E+16"/>
    <n v="1.306497E+17"/>
    <n v="6.994751E+17"/>
    <n v="2.999168E+17"/>
    <n v="6.000003E+17"/>
    <n v="31732.45"/>
    <n v="0.01"/>
    <n v="104.196"/>
    <n v="912"/>
    <n v="153"/>
    <n v="65"/>
    <x v="13"/>
    <s v="none"/>
    <n v="96.75"/>
    <x v="12"/>
    <x v="4"/>
    <x v="4"/>
    <x v="1"/>
    <x v="1"/>
  </r>
  <r>
    <n v="365"/>
    <x v="364"/>
    <x v="13"/>
    <x v="13"/>
    <x v="13"/>
    <x v="1"/>
    <x v="0"/>
    <x v="1"/>
    <n v="1176.5400752"/>
    <x v="0"/>
    <n v="21.07"/>
    <n v="0.21299999999999999"/>
    <n v="107"/>
    <n v="709.60900000000004"/>
    <x v="1"/>
    <s v="Photo"/>
    <n v="1.4292800000000001"/>
    <n v="15.651999999999999"/>
    <n v="14.993"/>
    <n v="20.010000000000002"/>
    <n v="198.93"/>
    <n v="90.001000000000005"/>
    <n v="499.94099999999997"/>
    <n v="3983.69"/>
    <n v="5152.5429999999997"/>
    <n v="5.0170000000000003"/>
    <n v="91.355999999999995"/>
    <n v="29.995000000000001"/>
    <x v="2"/>
    <x v="362"/>
    <x v="0"/>
    <x v="2"/>
    <n v="365"/>
    <n v="489.18"/>
    <n v="107.39100000000001"/>
    <x v="2"/>
    <s v="Etching"/>
    <n v="125"/>
    <n v="1395"/>
    <n v="3642"/>
    <n v="5737"/>
    <n v="69.701999999999998"/>
    <n v="50.383000000000003"/>
    <n v="1.0680000000000001"/>
    <x v="2"/>
    <s v="Implantation"/>
    <n v="8189794000000000"/>
    <n v="7.541628E+16"/>
    <n v="8.469825E+17"/>
    <n v="2.989893E+17"/>
    <n v="5.999999E+17"/>
    <n v="31559.580999999998"/>
    <n v="0.01"/>
    <n v="101.5"/>
    <n v="909"/>
    <n v="154"/>
    <n v="53"/>
    <x v="13"/>
    <s v="none"/>
    <n v="97.350000000000009"/>
    <x v="13"/>
    <x v="4"/>
    <x v="5"/>
    <x v="2"/>
    <x v="2"/>
  </r>
  <r>
    <n v="366"/>
    <x v="365"/>
    <x v="13"/>
    <x v="13"/>
    <x v="14"/>
    <x v="1"/>
    <x v="0"/>
    <x v="0"/>
    <n v="1028.7882029"/>
    <x v="0"/>
    <n v="32.17"/>
    <n v="0.21099999999999999"/>
    <n v="44"/>
    <n v="714.05600000000004"/>
    <x v="2"/>
    <s v="Photo"/>
    <n v="0.55003999999999997"/>
    <n v="16.187000000000001"/>
    <n v="14.968"/>
    <n v="19.998999999999999"/>
    <n v="194.99"/>
    <n v="90.001000000000005"/>
    <n v="504.54"/>
    <n v="4009.3629999999998"/>
    <n v="4975.3029999999999"/>
    <n v="4.8940000000000001"/>
    <n v="92.105999999999995"/>
    <n v="30.007000000000001"/>
    <x v="0"/>
    <x v="363"/>
    <x v="0"/>
    <x v="2"/>
    <n v="405"/>
    <n v="539.59400000000005"/>
    <n v="106.346"/>
    <x v="2"/>
    <s v="Etching"/>
    <n v="443"/>
    <n v="1532"/>
    <n v="3670"/>
    <n v="5712"/>
    <n v="70.582999999999998"/>
    <n v="50.798999999999999"/>
    <n v="1.018"/>
    <x v="2"/>
    <s v="Implantation"/>
    <n v="8243736000000000"/>
    <n v="1.243463E+16"/>
    <n v="8.480794E+17"/>
    <n v="3.00072E+17"/>
    <n v="5.999997E+17"/>
    <n v="31251.253000000001"/>
    <n v="0.01"/>
    <n v="101.809"/>
    <n v="906"/>
    <n v="155"/>
    <n v="127"/>
    <x v="13"/>
    <s v="none"/>
    <n v="93.65"/>
    <x v="14"/>
    <x v="5"/>
    <x v="8"/>
    <x v="3"/>
    <x v="2"/>
  </r>
  <r>
    <n v="367"/>
    <x v="366"/>
    <x v="13"/>
    <x v="13"/>
    <x v="15"/>
    <x v="1"/>
    <x v="0"/>
    <x v="0"/>
    <n v="1123.4658621000001"/>
    <x v="1"/>
    <n v="29.66"/>
    <n v="0.21099999999999999"/>
    <n v="99"/>
    <n v="721.66600000000005"/>
    <x v="2"/>
    <s v="Photo"/>
    <n v="1.5919399999999999"/>
    <n v="15.266"/>
    <n v="15.02"/>
    <n v="20.001000000000001"/>
    <n v="196.54599999999999"/>
    <n v="89.998999999999995"/>
    <n v="496.005"/>
    <n v="4023.5050000000001"/>
    <n v="5114.9269999999997"/>
    <n v="5.0789999999999997"/>
    <n v="92.606999999999999"/>
    <n v="30.004999999999999"/>
    <x v="1"/>
    <x v="364"/>
    <x v="0"/>
    <x v="1"/>
    <n v="405"/>
    <n v="572.47"/>
    <n v="109.009"/>
    <x v="1"/>
    <s v="Etching"/>
    <n v="473"/>
    <n v="1341"/>
    <n v="3657"/>
    <n v="5714"/>
    <n v="70.414000000000001"/>
    <n v="51.688000000000002"/>
    <n v="1.034"/>
    <x v="1"/>
    <s v="Implantation"/>
    <n v="8267961000000000"/>
    <n v="7.794628E+16"/>
    <n v="5.9204E+17"/>
    <n v="3.002804E+17"/>
    <n v="6E+17"/>
    <n v="31364.131000000001"/>
    <n v="0.01"/>
    <n v="103.785"/>
    <n v="906"/>
    <n v="155"/>
    <n v="202"/>
    <x v="13"/>
    <s v="[['Edge-Loc']]"/>
    <n v="89.9"/>
    <x v="15"/>
    <x v="5"/>
    <x v="6"/>
    <x v="1"/>
    <x v="1"/>
  </r>
  <r>
    <n v="368"/>
    <x v="367"/>
    <x v="13"/>
    <x v="13"/>
    <x v="16"/>
    <x v="1"/>
    <x v="0"/>
    <x v="0"/>
    <n v="1064.7034586"/>
    <x v="0"/>
    <n v="41.58"/>
    <n v="0.21299999999999999"/>
    <n v="214"/>
    <n v="701.38300000000004"/>
    <x v="2"/>
    <s v="Photo"/>
    <n v="1.74268"/>
    <n v="17.670999999999999"/>
    <n v="15.016"/>
    <n v="20"/>
    <n v="204.524"/>
    <n v="90.001000000000005"/>
    <n v="499.32299999999998"/>
    <n v="3945.3229999999999"/>
    <n v="5086.2839999999997"/>
    <n v="5.0359999999999996"/>
    <n v="92.352000000000004"/>
    <n v="30.006"/>
    <x v="2"/>
    <x v="365"/>
    <x v="0"/>
    <x v="0"/>
    <n v="365"/>
    <n v="541.22699999999998"/>
    <n v="108.846"/>
    <x v="0"/>
    <s v="Etching"/>
    <n v="298"/>
    <n v="1564"/>
    <n v="3652"/>
    <n v="5724"/>
    <n v="70.48"/>
    <n v="50.720999999999997"/>
    <n v="0.98799999999999999"/>
    <x v="0"/>
    <s v="Implantation"/>
    <n v="1.217452E+16"/>
    <n v="1.130444E+17"/>
    <n v="8.249929E+17"/>
    <n v="3.003181E+17"/>
    <n v="5.99999E+17"/>
    <n v="32166.592000000001"/>
    <n v="0.01"/>
    <n v="102.54"/>
    <n v="911"/>
    <n v="153"/>
    <n v="84"/>
    <x v="13"/>
    <s v="none"/>
    <n v="95.8"/>
    <x v="16"/>
    <x v="5"/>
    <x v="7"/>
    <x v="4"/>
    <x v="0"/>
  </r>
  <r>
    <n v="369"/>
    <x v="368"/>
    <x v="13"/>
    <x v="13"/>
    <x v="17"/>
    <x v="2"/>
    <x v="0"/>
    <x v="1"/>
    <n v="1103.9829043"/>
    <x v="0"/>
    <n v="40.549999999999997"/>
    <n v="0.214"/>
    <n v="152"/>
    <n v="720.58"/>
    <x v="0"/>
    <s v="Photo"/>
    <n v="1.21401"/>
    <n v="11.039"/>
    <n v="15.05"/>
    <n v="20.003"/>
    <n v="204.89699999999999"/>
    <n v="89.998999999999995"/>
    <n v="504.31599999999997"/>
    <n v="3963.2530000000002"/>
    <n v="4934.74"/>
    <n v="5.0990000000000002"/>
    <n v="92.718000000000004"/>
    <n v="29.998999999999999"/>
    <x v="0"/>
    <x v="366"/>
    <x v="0"/>
    <x v="2"/>
    <n v="405"/>
    <n v="508.15300000000002"/>
    <n v="109.164"/>
    <x v="0"/>
    <s v="Etching"/>
    <n v="467"/>
    <n v="1532"/>
    <n v="3657"/>
    <n v="5731"/>
    <n v="71.519000000000005"/>
    <n v="49.98"/>
    <n v="1.0660000000000001"/>
    <x v="0"/>
    <s v="Implantation"/>
    <n v="1.176343E+16"/>
    <n v="1.144573E+17"/>
    <n v="4.725295E+17"/>
    <n v="2.990905E+17"/>
    <n v="5.999992E+17"/>
    <n v="32602.428"/>
    <n v="0.01"/>
    <n v="104.07899999999999"/>
    <n v="917"/>
    <n v="160"/>
    <n v="272"/>
    <x v="13"/>
    <s v="[['Edge-Loc']]"/>
    <n v="86.4"/>
    <x v="17"/>
    <x v="6"/>
    <x v="0"/>
    <x v="0"/>
    <x v="0"/>
  </r>
  <r>
    <n v="370"/>
    <x v="369"/>
    <x v="13"/>
    <x v="13"/>
    <x v="18"/>
    <x v="2"/>
    <x v="0"/>
    <x v="0"/>
    <n v="1053.9157972999999"/>
    <x v="1"/>
    <n v="32.729999999999997"/>
    <n v="0.20300000000000001"/>
    <n v="104"/>
    <n v="710.12300000000005"/>
    <x v="0"/>
    <s v="Photo"/>
    <n v="1.14974"/>
    <n v="16.201000000000001"/>
    <n v="15.026"/>
    <n v="19.998999999999999"/>
    <n v="200.32400000000001"/>
    <n v="90.001000000000005"/>
    <n v="499.18700000000001"/>
    <n v="3951.4119999999998"/>
    <n v="5084.3149999999996"/>
    <n v="5.0529999999999999"/>
    <n v="92.956000000000003"/>
    <n v="29.992000000000001"/>
    <x v="1"/>
    <x v="367"/>
    <x v="0"/>
    <x v="0"/>
    <n v="405"/>
    <n v="479.66500000000002"/>
    <n v="106.777"/>
    <x v="1"/>
    <s v="Etching"/>
    <n v="310"/>
    <n v="1377"/>
    <n v="3641"/>
    <n v="5732"/>
    <n v="71.070999999999998"/>
    <n v="50.758000000000003"/>
    <n v="1.0349999999999999"/>
    <x v="1"/>
    <s v="Implantation"/>
    <n v="6747512000000000"/>
    <n v="9.893539E+16"/>
    <n v="2.112254E+17"/>
    <n v="2.995297E+17"/>
    <n v="5.999997E+17"/>
    <n v="31126.822"/>
    <n v="0.01"/>
    <n v="103.831"/>
    <n v="894"/>
    <n v="156"/>
    <n v="76"/>
    <x v="13"/>
    <s v="none"/>
    <n v="96.2"/>
    <x v="18"/>
    <x v="6"/>
    <x v="1"/>
    <x v="1"/>
    <x v="1"/>
  </r>
  <r>
    <n v="371"/>
    <x v="370"/>
    <x v="13"/>
    <x v="13"/>
    <x v="19"/>
    <x v="2"/>
    <x v="0"/>
    <x v="0"/>
    <n v="1028.3486075999999"/>
    <x v="1"/>
    <n v="36.93"/>
    <n v="0.22700000000000001"/>
    <n v="75"/>
    <n v="707.34199999999998"/>
    <x v="0"/>
    <s v="Photo"/>
    <n v="1.9470799999999999"/>
    <n v="13.677"/>
    <n v="15.009"/>
    <n v="19.998999999999999"/>
    <n v="200.37"/>
    <n v="90.001000000000005"/>
    <n v="497.16899999999998"/>
    <n v="4033.7689999999998"/>
    <n v="5002.8490000000002"/>
    <n v="4.9509999999999996"/>
    <n v="89.927000000000007"/>
    <n v="29.99"/>
    <x v="2"/>
    <x v="368"/>
    <x v="0"/>
    <x v="2"/>
    <n v="436"/>
    <n v="471.726"/>
    <n v="111.51900000000001"/>
    <x v="2"/>
    <s v="Etching"/>
    <n v="273"/>
    <n v="1489"/>
    <n v="3650"/>
    <n v="5722"/>
    <n v="71.293999999999997"/>
    <n v="50.009"/>
    <n v="1.012"/>
    <x v="2"/>
    <s v="Implantation"/>
    <n v="1.490109E+16"/>
    <n v="3.520983E+16"/>
    <n v="4.270336E+17"/>
    <n v="3.008829E+17"/>
    <n v="6.000021E+17"/>
    <n v="31795.543000000001"/>
    <n v="0.01"/>
    <n v="104.113"/>
    <n v="875"/>
    <n v="154"/>
    <n v="95"/>
    <x v="13"/>
    <s v="none"/>
    <n v="95.25"/>
    <x v="19"/>
    <x v="6"/>
    <x v="2"/>
    <x v="2"/>
    <x v="2"/>
  </r>
  <r>
    <n v="372"/>
    <x v="371"/>
    <x v="13"/>
    <x v="13"/>
    <x v="20"/>
    <x v="2"/>
    <x v="0"/>
    <x v="0"/>
    <n v="1046.2354984999999"/>
    <x v="1"/>
    <n v="36.799999999999997"/>
    <n v="0.224"/>
    <n v="118"/>
    <n v="699.524"/>
    <x v="1"/>
    <s v="Photo"/>
    <n v="0.52209000000000005"/>
    <n v="14.114000000000001"/>
    <n v="15.074999999999999"/>
    <n v="20.004000000000001"/>
    <n v="199.04599999999999"/>
    <n v="90.001000000000005"/>
    <n v="500.70499999999998"/>
    <n v="4020.9459999999999"/>
    <n v="5074.9009999999998"/>
    <n v="5.032"/>
    <n v="92.197000000000003"/>
    <n v="30.006"/>
    <x v="0"/>
    <x v="369"/>
    <x v="0"/>
    <x v="1"/>
    <n v="405"/>
    <n v="537.08299999999997"/>
    <n v="107.613"/>
    <x v="2"/>
    <s v="Etching"/>
    <n v="582"/>
    <n v="1576"/>
    <n v="3668"/>
    <n v="5746"/>
    <n v="69.353999999999999"/>
    <n v="50.718000000000004"/>
    <n v="1.02"/>
    <x v="2"/>
    <s v="Implantation"/>
    <n v="6749139000000000"/>
    <n v="1.0833E+17"/>
    <n v="6.21584E+17"/>
    <n v="3.010697E+17"/>
    <n v="5.999977E+17"/>
    <n v="31209.027999999998"/>
    <n v="0.01"/>
    <n v="103.854"/>
    <n v="884"/>
    <n v="156"/>
    <n v="184"/>
    <x v="13"/>
    <s v="none"/>
    <n v="90.8"/>
    <x v="20"/>
    <x v="7"/>
    <x v="3"/>
    <x v="3"/>
    <x v="2"/>
  </r>
  <r>
    <n v="373"/>
    <x v="372"/>
    <x v="13"/>
    <x v="13"/>
    <x v="21"/>
    <x v="2"/>
    <x v="0"/>
    <x v="1"/>
    <n v="1219.3871237000001"/>
    <x v="0"/>
    <n v="35.97"/>
    <n v="0.20300000000000001"/>
    <n v="127"/>
    <n v="689.68399999999997"/>
    <x v="1"/>
    <s v="Photo"/>
    <n v="1.9474899999999999"/>
    <n v="15.49"/>
    <n v="14.994999999999999"/>
    <n v="20.003"/>
    <n v="195.75"/>
    <n v="90"/>
    <n v="504.863"/>
    <n v="4009.634"/>
    <n v="5009.2489999999998"/>
    <n v="5.0190000000000001"/>
    <n v="92.600999999999999"/>
    <n v="30.007000000000001"/>
    <x v="1"/>
    <x v="370"/>
    <x v="0"/>
    <x v="0"/>
    <n v="365"/>
    <n v="518.08699999999999"/>
    <n v="107.48399999999999"/>
    <x v="1"/>
    <s v="Etching"/>
    <n v="427"/>
    <n v="1548"/>
    <n v="3666"/>
    <n v="5689"/>
    <n v="70.906000000000006"/>
    <n v="50.854999999999997"/>
    <n v="1.0369999999999999"/>
    <x v="1"/>
    <s v="Implantation"/>
    <n v="2984483000000000"/>
    <n v="8.42697E+16"/>
    <n v="6.478632E+17"/>
    <n v="3.014628E+17"/>
    <n v="5.999997E+17"/>
    <n v="30954.030999999999"/>
    <n v="0.01"/>
    <n v="99.555000000000007"/>
    <n v="895"/>
    <n v="155"/>
    <n v="84"/>
    <x v="13"/>
    <s v="none"/>
    <n v="95.8"/>
    <x v="21"/>
    <x v="7"/>
    <x v="4"/>
    <x v="1"/>
    <x v="1"/>
  </r>
  <r>
    <n v="374"/>
    <x v="373"/>
    <x v="13"/>
    <x v="13"/>
    <x v="22"/>
    <x v="2"/>
    <x v="0"/>
    <x v="1"/>
    <n v="1139.5729454"/>
    <x v="0"/>
    <n v="38.57"/>
    <n v="0.214"/>
    <n v="100"/>
    <n v="699.63599999999997"/>
    <x v="2"/>
    <s v="Photo"/>
    <n v="1.31097"/>
    <n v="15.798"/>
    <n v="14.994"/>
    <n v="20.010999999999999"/>
    <n v="203.761"/>
    <n v="90"/>
    <n v="499.69099999999997"/>
    <n v="4005.473"/>
    <n v="4976.357"/>
    <n v="5.1070000000000002"/>
    <n v="92.525000000000006"/>
    <n v="30.003"/>
    <x v="0"/>
    <x v="371"/>
    <x v="0"/>
    <x v="2"/>
    <n v="365"/>
    <n v="525.35900000000004"/>
    <n v="106.322"/>
    <x v="0"/>
    <s v="Etching"/>
    <n v="469"/>
    <n v="1460"/>
    <n v="3691"/>
    <n v="5703"/>
    <n v="69.792000000000002"/>
    <n v="51.890999999999998"/>
    <n v="1.01"/>
    <x v="0"/>
    <s v="Implantation"/>
    <n v="1.581196E+16"/>
    <n v="9.950344E+16"/>
    <n v="3.070465E+17"/>
    <n v="3.022948E+17"/>
    <n v="5.999988E+17"/>
    <n v="31265.101999999999"/>
    <n v="0.01"/>
    <n v="101.988"/>
    <n v="916"/>
    <n v="150"/>
    <n v="120"/>
    <x v="13"/>
    <s v="none"/>
    <n v="94"/>
    <x v="23"/>
    <x v="8"/>
    <x v="8"/>
    <x v="0"/>
    <x v="0"/>
  </r>
  <r>
    <n v="375"/>
    <x v="374"/>
    <x v="13"/>
    <x v="13"/>
    <x v="23"/>
    <x v="2"/>
    <x v="0"/>
    <x v="0"/>
    <n v="1268.9219327999999"/>
    <x v="1"/>
    <n v="23.7"/>
    <n v="0.216"/>
    <n v="156"/>
    <n v="715.14200000000005"/>
    <x v="2"/>
    <s v="Photo"/>
    <n v="1.3299000000000001"/>
    <n v="14.76"/>
    <n v="15.102"/>
    <n v="19.995999999999999"/>
    <n v="203.28100000000001"/>
    <n v="90"/>
    <n v="499.20100000000002"/>
    <n v="4011.123"/>
    <n v="4888.3419999999996"/>
    <n v="4.9690000000000003"/>
    <n v="89.185000000000002"/>
    <n v="30.007000000000001"/>
    <x v="2"/>
    <x v="372"/>
    <x v="0"/>
    <x v="2"/>
    <n v="365"/>
    <n v="510.96899999999999"/>
    <n v="106.31100000000001"/>
    <x v="2"/>
    <s v="Etching"/>
    <n v="470"/>
    <n v="1495"/>
    <n v="3669"/>
    <n v="5715"/>
    <n v="70.903999999999996"/>
    <n v="51.018000000000001"/>
    <n v="1.038"/>
    <x v="2"/>
    <s v="Implantation"/>
    <n v="6412499000000000"/>
    <n v="5498729000000000"/>
    <n v="4.504817E+17"/>
    <n v="2.99305E+17"/>
    <n v="5.999985E+17"/>
    <n v="32267.153999999999"/>
    <n v="0.01"/>
    <n v="104.10899999999999"/>
    <n v="907"/>
    <n v="155"/>
    <n v="215"/>
    <x v="13"/>
    <s v="[['Edge-Loc']]"/>
    <n v="89.25"/>
    <x v="25"/>
    <x v="8"/>
    <x v="7"/>
    <x v="2"/>
    <x v="2"/>
  </r>
  <r>
    <n v="376"/>
    <x v="375"/>
    <x v="13"/>
    <x v="13"/>
    <x v="24"/>
    <x v="0"/>
    <x v="0"/>
    <x v="1"/>
    <n v="1050.4904449999999"/>
    <x v="0"/>
    <n v="33.22"/>
    <n v="0.193"/>
    <n v="117"/>
    <n v="726.61199999999997"/>
    <x v="0"/>
    <s v="Photo"/>
    <n v="1.4660200000000001"/>
    <n v="14.055999999999999"/>
    <n v="14.946"/>
    <n v="19.998999999999999"/>
    <n v="205.72200000000001"/>
    <n v="90.001000000000005"/>
    <n v="500.928"/>
    <n v="3925.0070000000001"/>
    <n v="4953.6459999999997"/>
    <n v="4.9800000000000004"/>
    <n v="93.686999999999998"/>
    <n v="29.989000000000001"/>
    <x v="0"/>
    <x v="373"/>
    <x v="0"/>
    <x v="2"/>
    <n v="405"/>
    <n v="496.31400000000002"/>
    <n v="112.069"/>
    <x v="2"/>
    <s v="Etching"/>
    <n v="310"/>
    <n v="1449"/>
    <n v="3634"/>
    <n v="5711"/>
    <n v="71.924000000000007"/>
    <n v="50.917999999999999"/>
    <n v="1.004"/>
    <x v="2"/>
    <s v="Implantation"/>
    <n v="1.540944E+16"/>
    <n v="5.379989E+16"/>
    <n v="2.174705E+17"/>
    <n v="3.025131E+17"/>
    <n v="5.999979E+17"/>
    <n v="31799.934000000001"/>
    <n v="0.01"/>
    <n v="104.071"/>
    <n v="917"/>
    <n v="150"/>
    <n v="74"/>
    <x v="13"/>
    <s v="none"/>
    <n v="96.3"/>
    <x v="26"/>
    <x v="0"/>
    <x v="0"/>
    <x v="3"/>
    <x v="2"/>
  </r>
  <r>
    <n v="377"/>
    <x v="376"/>
    <x v="13"/>
    <x v="13"/>
    <x v="25"/>
    <x v="0"/>
    <x v="0"/>
    <x v="1"/>
    <n v="1080.0871284"/>
    <x v="0"/>
    <n v="31.04"/>
    <n v="0.19400000000000001"/>
    <n v="128"/>
    <n v="710.88599999999997"/>
    <x v="0"/>
    <s v="Photo"/>
    <n v="0.61556"/>
    <n v="16.103000000000002"/>
    <n v="15.016999999999999"/>
    <n v="19.995000000000001"/>
    <n v="200.63"/>
    <n v="90"/>
    <n v="502.327"/>
    <n v="3984.7150000000001"/>
    <n v="4883.3490000000002"/>
    <n v="5.0289999999999999"/>
    <n v="92.147999999999996"/>
    <n v="30.004999999999999"/>
    <x v="1"/>
    <x v="374"/>
    <x v="0"/>
    <x v="0"/>
    <n v="436"/>
    <n v="512.78899999999999"/>
    <n v="111.526"/>
    <x v="1"/>
    <s v="Etching"/>
    <n v="315"/>
    <n v="1527"/>
    <n v="3701"/>
    <n v="5702"/>
    <n v="70.793999999999997"/>
    <n v="50.944000000000003"/>
    <n v="1.026"/>
    <x v="1"/>
    <s v="Implantation"/>
    <n v="1.226493E+16"/>
    <n v="8.839359E+16"/>
    <n v="6.373524E+17"/>
    <n v="2.993842E+17"/>
    <n v="6.000006E+17"/>
    <n v="32222.226999999999"/>
    <n v="0.01"/>
    <n v="104.658"/>
    <n v="893"/>
    <n v="157"/>
    <n v="83"/>
    <x v="13"/>
    <s v="none"/>
    <n v="95.850000000000009"/>
    <x v="1"/>
    <x v="0"/>
    <x v="1"/>
    <x v="1"/>
    <x v="1"/>
  </r>
  <r>
    <n v="378"/>
    <x v="377"/>
    <x v="13"/>
    <x v="13"/>
    <x v="26"/>
    <x v="0"/>
    <x v="0"/>
    <x v="0"/>
    <n v="998.89265610999996"/>
    <x v="0"/>
    <n v="33.450000000000003"/>
    <n v="0.21099999999999999"/>
    <n v="168"/>
    <n v="714.47299999999996"/>
    <x v="0"/>
    <s v="Photo"/>
    <n v="0.72735000000000005"/>
    <n v="14.419"/>
    <n v="14.994999999999999"/>
    <n v="19.994"/>
    <n v="199.00800000000001"/>
    <n v="90.001000000000005"/>
    <n v="500.25599999999997"/>
    <n v="4000.0749999999998"/>
    <n v="5049.7380000000003"/>
    <n v="5.0359999999999996"/>
    <n v="92.629000000000005"/>
    <n v="30.001000000000001"/>
    <x v="2"/>
    <x v="39"/>
    <x v="0"/>
    <x v="1"/>
    <n v="436"/>
    <n v="529.00099999999998"/>
    <n v="107.578"/>
    <x v="0"/>
    <s v="Etching"/>
    <n v="267"/>
    <n v="1377"/>
    <n v="3645"/>
    <n v="5695"/>
    <n v="71.566000000000003"/>
    <n v="50.722999999999999"/>
    <n v="1.048"/>
    <x v="0"/>
    <s v="Implantation"/>
    <n v="3410275000000000"/>
    <n v="1.258597E+17"/>
    <n v="6.61313E+17"/>
    <n v="3.014685E+17"/>
    <n v="5.999987E+17"/>
    <n v="32130.348999999998"/>
    <n v="0.01"/>
    <n v="102.474"/>
    <n v="900"/>
    <n v="157"/>
    <n v="75"/>
    <x v="13"/>
    <s v="none"/>
    <n v="96.25"/>
    <x v="27"/>
    <x v="0"/>
    <x v="2"/>
    <x v="4"/>
    <x v="0"/>
  </r>
  <r>
    <n v="379"/>
    <x v="378"/>
    <x v="14"/>
    <x v="14"/>
    <x v="0"/>
    <x v="0"/>
    <x v="0"/>
    <x v="1"/>
    <n v="1083.9834116"/>
    <x v="1"/>
    <n v="39.270000000000003"/>
    <n v="0.217"/>
    <n v="135"/>
    <n v="687.58199999999999"/>
    <x v="1"/>
    <s v="Photo"/>
    <n v="1.3948799999999999"/>
    <n v="13.457000000000001"/>
    <n v="14.976000000000001"/>
    <n v="20.001999999999999"/>
    <n v="204.33500000000001"/>
    <n v="90"/>
    <n v="500.084"/>
    <n v="4099.4399999999996"/>
    <n v="4950.8900000000003"/>
    <n v="5.0970000000000004"/>
    <n v="92.703000000000003"/>
    <n v="30.001999999999999"/>
    <x v="0"/>
    <x v="375"/>
    <x v="0"/>
    <x v="1"/>
    <n v="436"/>
    <n v="548.79600000000005"/>
    <n v="106.907"/>
    <x v="0"/>
    <s v="Etching"/>
    <n v="363"/>
    <n v="1506"/>
    <n v="3640"/>
    <n v="5706"/>
    <n v="71.94"/>
    <n v="51.430999999999997"/>
    <n v="1.022"/>
    <x v="0"/>
    <s v="Implantation"/>
    <n v="2880388000000000"/>
    <n v="1.19562E+16"/>
    <n v="5.215246E+17"/>
    <n v="3.006671E+17"/>
    <n v="5.999992E+17"/>
    <n v="32241.562000000002"/>
    <n v="0.01"/>
    <n v="102.059"/>
    <n v="912"/>
    <n v="156"/>
    <n v="70"/>
    <x v="14"/>
    <s v="none"/>
    <n v="96.5"/>
    <x v="28"/>
    <x v="1"/>
    <x v="3"/>
    <x v="0"/>
    <x v="0"/>
  </r>
  <r>
    <n v="380"/>
    <x v="379"/>
    <x v="14"/>
    <x v="14"/>
    <x v="1"/>
    <x v="0"/>
    <x v="0"/>
    <x v="1"/>
    <n v="1086.5661869"/>
    <x v="1"/>
    <n v="35.159999999999997"/>
    <n v="0.216"/>
    <n v="93"/>
    <n v="715.03399999999999"/>
    <x v="1"/>
    <s v="Photo"/>
    <n v="1.6708400000000001"/>
    <n v="15.465"/>
    <n v="15.087999999999999"/>
    <n v="20.001000000000001"/>
    <n v="198.499"/>
    <n v="89.998999999999995"/>
    <n v="497.56400000000002"/>
    <n v="4023.0889999999999"/>
    <n v="5061.5749999999998"/>
    <n v="5.09"/>
    <n v="94.048000000000002"/>
    <n v="29.991"/>
    <x v="1"/>
    <x v="376"/>
    <x v="0"/>
    <x v="0"/>
    <n v="436"/>
    <n v="533.00199999999995"/>
    <n v="109.443"/>
    <x v="1"/>
    <s v="Etching"/>
    <n v="425"/>
    <n v="1525"/>
    <n v="3662"/>
    <n v="5722"/>
    <n v="70.081999999999994"/>
    <n v="51.207000000000001"/>
    <n v="1.012"/>
    <x v="1"/>
    <s v="Implantation"/>
    <n v="8143840000000000"/>
    <n v="1.646376E+17"/>
    <n v="2.535079E+17"/>
    <n v="3.006398E+17"/>
    <n v="5.999999E+17"/>
    <n v="32695.350999999999"/>
    <n v="0.01"/>
    <n v="100.52"/>
    <n v="893"/>
    <n v="158"/>
    <n v="107"/>
    <x v="14"/>
    <s v="none"/>
    <n v="94.65"/>
    <x v="4"/>
    <x v="1"/>
    <x v="4"/>
    <x v="1"/>
    <x v="1"/>
  </r>
  <r>
    <n v="381"/>
    <x v="380"/>
    <x v="14"/>
    <x v="14"/>
    <x v="2"/>
    <x v="0"/>
    <x v="0"/>
    <x v="0"/>
    <n v="1134.1455587999999"/>
    <x v="0"/>
    <n v="31.99"/>
    <n v="0.22"/>
    <n v="103"/>
    <n v="695.45799999999997"/>
    <x v="1"/>
    <s v="Photo"/>
    <n v="1.1455500000000001"/>
    <n v="16.149000000000001"/>
    <n v="15.099"/>
    <n v="20"/>
    <n v="200.08600000000001"/>
    <n v="90"/>
    <n v="503.137"/>
    <n v="4100.5559999999996"/>
    <n v="4995.7979999999998"/>
    <n v="5.0179999999999998"/>
    <n v="94.478999999999999"/>
    <n v="29.995000000000001"/>
    <x v="2"/>
    <x v="377"/>
    <x v="0"/>
    <x v="1"/>
    <n v="436"/>
    <n v="526.85900000000004"/>
    <n v="108.358"/>
    <x v="2"/>
    <s v="Etching"/>
    <n v="309"/>
    <n v="1465"/>
    <n v="3664"/>
    <n v="5723"/>
    <n v="71.146000000000001"/>
    <n v="50.255000000000003"/>
    <n v="1.0549999999999999"/>
    <x v="2"/>
    <s v="Implantation"/>
    <n v="1.416747E+16"/>
    <n v="9.768423E+16"/>
    <n v="3.158035E+17"/>
    <n v="2.990584E+17"/>
    <n v="6E+17"/>
    <n v="32457.98"/>
    <n v="0.01"/>
    <n v="103.259"/>
    <n v="894"/>
    <n v="152"/>
    <n v="77"/>
    <x v="14"/>
    <s v="none"/>
    <n v="96.15"/>
    <x v="29"/>
    <x v="1"/>
    <x v="5"/>
    <x v="2"/>
    <x v="2"/>
  </r>
  <r>
    <n v="382"/>
    <x v="381"/>
    <x v="14"/>
    <x v="14"/>
    <x v="3"/>
    <x v="0"/>
    <x v="0"/>
    <x v="0"/>
    <n v="965.97865449999995"/>
    <x v="0"/>
    <n v="45.08"/>
    <n v="0.20499999999999999"/>
    <n v="87"/>
    <n v="705.09400000000005"/>
    <x v="2"/>
    <s v="Photo"/>
    <n v="1.08432"/>
    <n v="15.371"/>
    <n v="14.875"/>
    <n v="19.994"/>
    <n v="199.38200000000001"/>
    <n v="90.001000000000005"/>
    <n v="500.04199999999997"/>
    <n v="4028.0830000000001"/>
    <n v="4922.5020000000004"/>
    <n v="5.1749999999999998"/>
    <n v="93.882000000000005"/>
    <n v="30.004999999999999"/>
    <x v="0"/>
    <x v="378"/>
    <x v="0"/>
    <x v="1"/>
    <n v="405"/>
    <n v="510.63499999999999"/>
    <n v="108.664"/>
    <x v="2"/>
    <s v="Etching"/>
    <n v="285"/>
    <n v="1596"/>
    <n v="3660"/>
    <n v="5741"/>
    <n v="69.262"/>
    <n v="50.686999999999998"/>
    <n v="1.0329999999999999"/>
    <x v="2"/>
    <s v="Implantation"/>
    <n v="1.227945E+16"/>
    <n v="9.697936E+16"/>
    <n v="3.208202E+17"/>
    <n v="3.005956E+17"/>
    <n v="6.000005E+17"/>
    <n v="32385.463"/>
    <n v="0.01"/>
    <n v="100.834"/>
    <n v="901"/>
    <n v="155"/>
    <n v="89"/>
    <x v="14"/>
    <s v="none"/>
    <n v="95.55"/>
    <x v="30"/>
    <x v="2"/>
    <x v="8"/>
    <x v="3"/>
    <x v="2"/>
  </r>
  <r>
    <n v="383"/>
    <x v="382"/>
    <x v="14"/>
    <x v="14"/>
    <x v="4"/>
    <x v="0"/>
    <x v="0"/>
    <x v="0"/>
    <n v="973.95603301999995"/>
    <x v="0"/>
    <n v="43.66"/>
    <n v="0.22"/>
    <n v="103"/>
    <n v="706.96299999999997"/>
    <x v="2"/>
    <s v="Photo"/>
    <n v="1.3867"/>
    <n v="17.047000000000001"/>
    <n v="15.004"/>
    <n v="20.001000000000001"/>
    <n v="201.67"/>
    <n v="90"/>
    <n v="503"/>
    <n v="4018.6640000000002"/>
    <n v="5123.6949999999997"/>
    <n v="4.9029999999999996"/>
    <n v="90.418000000000006"/>
    <n v="29.997"/>
    <x v="2"/>
    <x v="379"/>
    <x v="0"/>
    <x v="0"/>
    <n v="436"/>
    <n v="497.68700000000001"/>
    <n v="108.858"/>
    <x v="0"/>
    <s v="Etching"/>
    <n v="306"/>
    <n v="1627"/>
    <n v="3670"/>
    <n v="5722"/>
    <n v="69.822000000000003"/>
    <n v="51.237000000000002"/>
    <n v="1.0309999999999999"/>
    <x v="0"/>
    <s v="Implantation"/>
    <n v="1.78281E+16"/>
    <n v="6.637699E+16"/>
    <n v="6.577057E+17"/>
    <n v="3.001938E+17"/>
    <n v="5.999998E+17"/>
    <n v="32928.822999999997"/>
    <n v="0.01"/>
    <n v="104.711"/>
    <n v="885"/>
    <n v="153"/>
    <n v="138"/>
    <x v="14"/>
    <s v="none"/>
    <n v="93.100000000000009"/>
    <x v="31"/>
    <x v="2"/>
    <x v="7"/>
    <x v="4"/>
    <x v="0"/>
  </r>
  <r>
    <n v="384"/>
    <x v="383"/>
    <x v="14"/>
    <x v="14"/>
    <x v="5"/>
    <x v="1"/>
    <x v="0"/>
    <x v="0"/>
    <n v="1130.7697161999999"/>
    <x v="1"/>
    <n v="26.92"/>
    <n v="0.19600000000000001"/>
    <n v="121"/>
    <n v="726.39599999999996"/>
    <x v="0"/>
    <s v="Photo"/>
    <n v="1.4168499999999999"/>
    <n v="17.544"/>
    <n v="14.916"/>
    <n v="19.994"/>
    <n v="204.08"/>
    <n v="89.998000000000005"/>
    <n v="502.35300000000001"/>
    <n v="4071.6489999999999"/>
    <n v="5006.6930000000002"/>
    <n v="4.9640000000000004"/>
    <n v="93.432000000000002"/>
    <n v="29.995999999999999"/>
    <x v="0"/>
    <x v="380"/>
    <x v="0"/>
    <x v="2"/>
    <n v="436"/>
    <n v="545.41099999999994"/>
    <n v="109.447"/>
    <x v="0"/>
    <s v="Etching"/>
    <n v="448"/>
    <n v="1648"/>
    <n v="3654"/>
    <n v="5725"/>
    <n v="71.021000000000001"/>
    <n v="51.969000000000001"/>
    <n v="1.054"/>
    <x v="0"/>
    <s v="Implantation"/>
    <n v="5990395000000000"/>
    <n v="1.352964E+17"/>
    <n v="1.141639E+18"/>
    <n v="2.985401E+17"/>
    <n v="6.000006E+17"/>
    <n v="32507.472000000002"/>
    <n v="0.01"/>
    <n v="103.749"/>
    <n v="907"/>
    <n v="153"/>
    <n v="154"/>
    <x v="14"/>
    <s v="none"/>
    <n v="92.300000000000011"/>
    <x v="32"/>
    <x v="3"/>
    <x v="0"/>
    <x v="0"/>
    <x v="0"/>
  </r>
  <r>
    <n v="385"/>
    <x v="384"/>
    <x v="14"/>
    <x v="14"/>
    <x v="6"/>
    <x v="1"/>
    <x v="0"/>
    <x v="0"/>
    <n v="1158.4319555"/>
    <x v="0"/>
    <n v="31.95"/>
    <n v="0.20200000000000001"/>
    <n v="115"/>
    <n v="712.17"/>
    <x v="0"/>
    <s v="Photo"/>
    <n v="1.7184900000000001"/>
    <n v="14.894"/>
    <n v="15.036"/>
    <n v="19.998000000000001"/>
    <n v="199.80500000000001"/>
    <n v="90.001000000000005"/>
    <n v="496.88"/>
    <n v="4144.4539999999997"/>
    <n v="5026.875"/>
    <n v="4.8550000000000004"/>
    <n v="92.453999999999994"/>
    <n v="29.998000000000001"/>
    <x v="2"/>
    <x v="381"/>
    <x v="0"/>
    <x v="0"/>
    <n v="405"/>
    <n v="549.87699999999995"/>
    <n v="107.83"/>
    <x v="2"/>
    <s v="Etching"/>
    <n v="463"/>
    <n v="1247"/>
    <n v="3632"/>
    <n v="5726"/>
    <n v="70.563000000000002"/>
    <n v="52.148000000000003"/>
    <n v="1.042"/>
    <x v="2"/>
    <s v="Implantation"/>
    <n v="9964673000000000"/>
    <n v="5.893998E+16"/>
    <n v="6.866564E+17"/>
    <n v="3.009917E+17"/>
    <n v="5.999988E+17"/>
    <n v="31557.691999999999"/>
    <n v="0.01"/>
    <n v="99.555000000000007"/>
    <n v="897"/>
    <n v="154"/>
    <n v="62"/>
    <x v="14"/>
    <s v="none"/>
    <n v="96.899999999999991"/>
    <x v="33"/>
    <x v="3"/>
    <x v="2"/>
    <x v="2"/>
    <x v="2"/>
  </r>
  <r>
    <n v="386"/>
    <x v="385"/>
    <x v="14"/>
    <x v="14"/>
    <x v="7"/>
    <x v="1"/>
    <x v="0"/>
    <x v="0"/>
    <n v="979.65096503999996"/>
    <x v="1"/>
    <n v="38.880000000000003"/>
    <n v="0.21199999999999999"/>
    <n v="129"/>
    <n v="715.45299999999997"/>
    <x v="1"/>
    <s v="Photo"/>
    <n v="0.78456999999999999"/>
    <n v="16.547000000000001"/>
    <n v="14.901999999999999"/>
    <n v="20.001000000000001"/>
    <n v="202.47399999999999"/>
    <n v="90.001000000000005"/>
    <n v="500.851"/>
    <n v="4044.0659999999998"/>
    <n v="4870.5959999999995"/>
    <n v="4.9009999999999998"/>
    <n v="90.263999999999996"/>
    <n v="30.001000000000001"/>
    <x v="0"/>
    <x v="382"/>
    <x v="0"/>
    <x v="0"/>
    <n v="365"/>
    <n v="500.37299999999999"/>
    <n v="108.374"/>
    <x v="2"/>
    <s v="Etching"/>
    <n v="250"/>
    <n v="1325"/>
    <n v="3688"/>
    <n v="5692"/>
    <n v="69.102999999999994"/>
    <n v="51.667999999999999"/>
    <n v="1.032"/>
    <x v="2"/>
    <s v="Implantation"/>
    <n v="7058287000000000"/>
    <n v="1.190879E+17"/>
    <n v="5.25515E+17"/>
    <n v="2.998555E+17"/>
    <n v="6.000005E+17"/>
    <n v="32314.848999999998"/>
    <n v="0.01"/>
    <n v="102.377"/>
    <n v="916"/>
    <n v="153"/>
    <n v="125"/>
    <x v="14"/>
    <s v="none"/>
    <n v="93.75"/>
    <x v="34"/>
    <x v="4"/>
    <x v="3"/>
    <x v="3"/>
    <x v="2"/>
  </r>
  <r>
    <n v="387"/>
    <x v="386"/>
    <x v="14"/>
    <x v="14"/>
    <x v="8"/>
    <x v="1"/>
    <x v="0"/>
    <x v="1"/>
    <n v="1080.6594250999999"/>
    <x v="1"/>
    <n v="34.22"/>
    <n v="0.20200000000000001"/>
    <n v="118"/>
    <n v="710.52599999999995"/>
    <x v="1"/>
    <s v="Photo"/>
    <n v="2.1489699999999998"/>
    <n v="17.035"/>
    <n v="15.010999999999999"/>
    <n v="19.997"/>
    <n v="200.74799999999999"/>
    <n v="90.001000000000005"/>
    <n v="496.91800000000001"/>
    <n v="3959.7440000000001"/>
    <n v="5034.9889999999996"/>
    <n v="5.0069999999999997"/>
    <n v="92.186999999999998"/>
    <n v="30.006"/>
    <x v="1"/>
    <x v="383"/>
    <x v="0"/>
    <x v="0"/>
    <n v="436"/>
    <n v="530.11599999999999"/>
    <n v="108.501"/>
    <x v="1"/>
    <s v="Etching"/>
    <n v="362"/>
    <n v="1709"/>
    <n v="3653"/>
    <n v="5732"/>
    <n v="70.774000000000001"/>
    <n v="51.67"/>
    <n v="1.0449999999999999"/>
    <x v="1"/>
    <s v="Implantation"/>
    <n v="1.169855E+16"/>
    <n v="5.232629E+16"/>
    <n v="5.983195E+17"/>
    <n v="3.012545E+17"/>
    <n v="6.000003E+17"/>
    <n v="32704.560000000001"/>
    <n v="0.01"/>
    <n v="104.58499999999999"/>
    <n v="911"/>
    <n v="153"/>
    <n v="129"/>
    <x v="14"/>
    <s v="none"/>
    <n v="93.55"/>
    <x v="12"/>
    <x v="4"/>
    <x v="4"/>
    <x v="1"/>
    <x v="1"/>
  </r>
  <r>
    <n v="388"/>
    <x v="387"/>
    <x v="14"/>
    <x v="14"/>
    <x v="9"/>
    <x v="1"/>
    <x v="0"/>
    <x v="0"/>
    <n v="1151.8702036"/>
    <x v="1"/>
    <n v="41.86"/>
    <n v="0.20399999999999999"/>
    <n v="149"/>
    <n v="703.33299999999997"/>
    <x v="1"/>
    <s v="Photo"/>
    <n v="1.1790099999999999"/>
    <n v="16.608000000000001"/>
    <n v="14.997999999999999"/>
    <n v="20.004999999999999"/>
    <n v="200.69300000000001"/>
    <n v="90"/>
    <n v="499.62299999999999"/>
    <n v="3949.569"/>
    <n v="4999.2250000000004"/>
    <n v="5.0830000000000002"/>
    <n v="89.245000000000005"/>
    <n v="30.009"/>
    <x v="2"/>
    <x v="384"/>
    <x v="0"/>
    <x v="0"/>
    <n v="405"/>
    <n v="500.46600000000001"/>
    <n v="105.36"/>
    <x v="0"/>
    <s v="Etching"/>
    <n v="348"/>
    <n v="1468"/>
    <n v="3649"/>
    <n v="5715"/>
    <n v="70.769000000000005"/>
    <n v="50.223999999999997"/>
    <n v="1.04"/>
    <x v="0"/>
    <s v="Implantation"/>
    <n v="8723706000000000"/>
    <n v="1.377158E+17"/>
    <n v="3.739E+17"/>
    <n v="3.012983E+17"/>
    <n v="5.999975E+17"/>
    <n v="32148.267"/>
    <n v="0.01"/>
    <n v="104.398"/>
    <n v="896"/>
    <n v="158"/>
    <n v="85"/>
    <x v="14"/>
    <s v="none"/>
    <n v="95.75"/>
    <x v="35"/>
    <x v="4"/>
    <x v="5"/>
    <x v="4"/>
    <x v="0"/>
  </r>
  <r>
    <n v="389"/>
    <x v="388"/>
    <x v="14"/>
    <x v="14"/>
    <x v="10"/>
    <x v="1"/>
    <x v="0"/>
    <x v="0"/>
    <n v="957.76693303000002"/>
    <x v="1"/>
    <n v="37.630000000000003"/>
    <n v="0.20100000000000001"/>
    <n v="71"/>
    <n v="704.58600000000001"/>
    <x v="2"/>
    <s v="Photo"/>
    <n v="1.3027299999999999"/>
    <n v="20.396999999999998"/>
    <n v="15.097"/>
    <n v="20.001000000000001"/>
    <n v="200.197"/>
    <n v="90.001000000000005"/>
    <n v="500.839"/>
    <n v="4035.6880000000001"/>
    <n v="5015.6750000000002"/>
    <n v="5.0350000000000001"/>
    <n v="90.885999999999996"/>
    <n v="30.01"/>
    <x v="0"/>
    <x v="385"/>
    <x v="0"/>
    <x v="2"/>
    <n v="365"/>
    <n v="492.31900000000002"/>
    <n v="108.251"/>
    <x v="0"/>
    <s v="Etching"/>
    <n v="460"/>
    <n v="1466"/>
    <n v="3686"/>
    <n v="5714"/>
    <n v="69.021000000000001"/>
    <n v="50.177999999999997"/>
    <n v="1.016"/>
    <x v="0"/>
    <s v="Implantation"/>
    <n v="1.153345E+16"/>
    <n v="1.519095E+17"/>
    <n v="4.575777E+17"/>
    <n v="2.9976E+17"/>
    <n v="5.99999E+17"/>
    <n v="32153.409"/>
    <n v="0.01"/>
    <n v="102.027"/>
    <n v="911"/>
    <n v="156"/>
    <n v="132"/>
    <x v="14"/>
    <s v="none"/>
    <n v="93.399999999999991"/>
    <x v="36"/>
    <x v="5"/>
    <x v="8"/>
    <x v="0"/>
    <x v="0"/>
  </r>
  <r>
    <n v="390"/>
    <x v="389"/>
    <x v="14"/>
    <x v="14"/>
    <x v="11"/>
    <x v="1"/>
    <x v="0"/>
    <x v="0"/>
    <n v="994.59147934999999"/>
    <x v="1"/>
    <n v="31.62"/>
    <n v="0.20699999999999999"/>
    <n v="86"/>
    <n v="711.11099999999999"/>
    <x v="2"/>
    <s v="Photo"/>
    <n v="1.1398200000000001"/>
    <n v="16.972999999999999"/>
    <n v="15.071"/>
    <n v="19.998999999999999"/>
    <n v="200.63499999999999"/>
    <n v="90"/>
    <n v="498.791"/>
    <n v="3939.2750000000001"/>
    <n v="5034.2619999999997"/>
    <n v="5.0119999999999996"/>
    <n v="91.989000000000004"/>
    <n v="29.994"/>
    <x v="1"/>
    <x v="386"/>
    <x v="0"/>
    <x v="0"/>
    <n v="365"/>
    <n v="554.65899999999999"/>
    <n v="108.363"/>
    <x v="1"/>
    <s v="Etching"/>
    <n v="263"/>
    <n v="1390"/>
    <n v="3660"/>
    <n v="5706"/>
    <n v="71.792000000000002"/>
    <n v="49.793999999999997"/>
    <n v="1.024"/>
    <x v="1"/>
    <s v="Implantation"/>
    <n v="1.461353E+16"/>
    <n v="2.6917E+16"/>
    <n v="6.043016E+17"/>
    <n v="2.999889E+17"/>
    <n v="6.000001E+17"/>
    <n v="32034.212"/>
    <n v="0.01"/>
    <n v="107.376"/>
    <n v="878"/>
    <n v="156"/>
    <n v="95"/>
    <x v="14"/>
    <s v="none"/>
    <n v="95.25"/>
    <x v="15"/>
    <x v="5"/>
    <x v="6"/>
    <x v="1"/>
    <x v="1"/>
  </r>
  <r>
    <n v="391"/>
    <x v="390"/>
    <x v="14"/>
    <x v="14"/>
    <x v="12"/>
    <x v="1"/>
    <x v="0"/>
    <x v="1"/>
    <n v="1109.5569413999999"/>
    <x v="0"/>
    <n v="39.159999999999997"/>
    <n v="0.21099999999999999"/>
    <n v="157"/>
    <n v="707.71500000000003"/>
    <x v="2"/>
    <s v="Photo"/>
    <n v="1.4183699999999999"/>
    <n v="13.518000000000001"/>
    <n v="14.992000000000001"/>
    <n v="19.992999999999999"/>
    <n v="199.63200000000001"/>
    <n v="89.998999999999995"/>
    <n v="501.137"/>
    <n v="3999.7330000000002"/>
    <n v="4981.0200000000004"/>
    <n v="5.03"/>
    <n v="93.257000000000005"/>
    <n v="30.004000000000001"/>
    <x v="2"/>
    <x v="387"/>
    <x v="0"/>
    <x v="2"/>
    <n v="405"/>
    <n v="483.726"/>
    <n v="109.70099999999999"/>
    <x v="2"/>
    <s v="Etching"/>
    <n v="498"/>
    <n v="1561"/>
    <n v="3632"/>
    <n v="5724"/>
    <n v="70.100999999999999"/>
    <n v="50.718000000000004"/>
    <n v="1.0269999999999999"/>
    <x v="2"/>
    <s v="Implantation"/>
    <n v="9501467000000000"/>
    <n v="1.144955E+17"/>
    <n v="4.294682E+17"/>
    <n v="3.034721E+17"/>
    <n v="5.999986E+17"/>
    <n v="30966.612000000001"/>
    <n v="0.01"/>
    <n v="105.285"/>
    <n v="903"/>
    <n v="152"/>
    <n v="117"/>
    <x v="14"/>
    <s v="none"/>
    <n v="94.15"/>
    <x v="37"/>
    <x v="5"/>
    <x v="7"/>
    <x v="2"/>
    <x v="2"/>
  </r>
  <r>
    <n v="392"/>
    <x v="391"/>
    <x v="14"/>
    <x v="14"/>
    <x v="13"/>
    <x v="2"/>
    <x v="0"/>
    <x v="0"/>
    <n v="946.98477449999996"/>
    <x v="0"/>
    <n v="30.39"/>
    <n v="0.19900000000000001"/>
    <n v="74"/>
    <n v="717.88499999999999"/>
    <x v="0"/>
    <s v="Photo"/>
    <n v="0.65719000000000005"/>
    <n v="15.955"/>
    <n v="15.058"/>
    <n v="19.995000000000001"/>
    <n v="206.84200000000001"/>
    <n v="89.998999999999995"/>
    <n v="494.58199999999999"/>
    <n v="3979.5259999999998"/>
    <n v="4978.6570000000002"/>
    <n v="5.0069999999999997"/>
    <n v="90.465999999999994"/>
    <n v="30.007999999999999"/>
    <x v="0"/>
    <x v="388"/>
    <x v="0"/>
    <x v="1"/>
    <n v="365"/>
    <n v="538.94000000000005"/>
    <n v="106.935"/>
    <x v="2"/>
    <s v="Etching"/>
    <n v="192"/>
    <n v="1665"/>
    <n v="3671"/>
    <n v="5729"/>
    <n v="70.710999999999999"/>
    <n v="51.040999999999997"/>
    <n v="1.0109999999999999"/>
    <x v="2"/>
    <s v="Implantation"/>
    <n v="1.107739E+16"/>
    <n v="1.4618E+17"/>
    <n v="3.773208E+17"/>
    <n v="2.997643E+17"/>
    <n v="5.999987E+17"/>
    <n v="31509.217000000001"/>
    <n v="0.01"/>
    <n v="104.176"/>
    <n v="884"/>
    <n v="154"/>
    <n v="110"/>
    <x v="14"/>
    <s v="none"/>
    <n v="94.5"/>
    <x v="38"/>
    <x v="6"/>
    <x v="0"/>
    <x v="3"/>
    <x v="2"/>
  </r>
  <r>
    <n v="393"/>
    <x v="392"/>
    <x v="14"/>
    <x v="14"/>
    <x v="14"/>
    <x v="2"/>
    <x v="0"/>
    <x v="1"/>
    <n v="1035.8374174"/>
    <x v="0"/>
    <n v="32.409999999999997"/>
    <n v="0.218"/>
    <n v="112"/>
    <n v="719.15499999999997"/>
    <x v="0"/>
    <s v="Photo"/>
    <n v="1.2342500000000001"/>
    <n v="15.675000000000001"/>
    <n v="14.976000000000001"/>
    <n v="19.994"/>
    <n v="202.786"/>
    <n v="90.001000000000005"/>
    <n v="503.04500000000002"/>
    <n v="4095.857"/>
    <n v="4958.6509999999998"/>
    <n v="4.9050000000000002"/>
    <n v="92.046999999999997"/>
    <n v="30.001000000000001"/>
    <x v="2"/>
    <x v="389"/>
    <x v="0"/>
    <x v="0"/>
    <n v="405"/>
    <n v="540.04200000000003"/>
    <n v="107.83799999999999"/>
    <x v="0"/>
    <s v="Etching"/>
    <n v="387"/>
    <n v="1573"/>
    <n v="3631"/>
    <n v="5718"/>
    <n v="71.778999999999996"/>
    <n v="51.067"/>
    <n v="1.0149999999999999"/>
    <x v="0"/>
    <s v="Implantation"/>
    <n v="1.152554E+16"/>
    <n v="9.129872E+16"/>
    <n v="4.820917E+17"/>
    <n v="3.033582E+17"/>
    <n v="6.000011E+17"/>
    <n v="31497.31"/>
    <n v="0.01"/>
    <n v="105.04300000000001"/>
    <n v="906"/>
    <n v="152"/>
    <n v="88"/>
    <x v="14"/>
    <s v="none"/>
    <n v="95.6"/>
    <x v="39"/>
    <x v="6"/>
    <x v="2"/>
    <x v="4"/>
    <x v="0"/>
  </r>
  <r>
    <n v="394"/>
    <x v="393"/>
    <x v="14"/>
    <x v="14"/>
    <x v="15"/>
    <x v="2"/>
    <x v="0"/>
    <x v="1"/>
    <n v="1123.5352347"/>
    <x v="1"/>
    <n v="32.090000000000003"/>
    <n v="0.19400000000000001"/>
    <n v="103"/>
    <n v="708.83500000000004"/>
    <x v="1"/>
    <s v="Photo"/>
    <n v="1.2742100000000001"/>
    <n v="15.554"/>
    <n v="14.97"/>
    <n v="20.004000000000001"/>
    <n v="195.96299999999999"/>
    <n v="89.998999999999995"/>
    <n v="499.13499999999999"/>
    <n v="4043.7579999999998"/>
    <n v="4926.4459999999999"/>
    <n v="5.0270000000000001"/>
    <n v="91.822000000000003"/>
    <n v="29.997"/>
    <x v="0"/>
    <x v="390"/>
    <x v="0"/>
    <x v="1"/>
    <n v="436"/>
    <n v="525.21900000000005"/>
    <n v="107.91200000000001"/>
    <x v="0"/>
    <s v="Etching"/>
    <n v="450"/>
    <n v="1526"/>
    <n v="3642"/>
    <n v="5733"/>
    <n v="70.585999999999999"/>
    <n v="51.287999999999997"/>
    <n v="0.999"/>
    <x v="0"/>
    <s v="Implantation"/>
    <n v="2.011364E+16"/>
    <n v="1.577883E+17"/>
    <n v="5.615168E+17"/>
    <n v="3.005175E+17"/>
    <n v="5.999996E+17"/>
    <n v="30883.8"/>
    <n v="0.01"/>
    <n v="100.72799999999999"/>
    <n v="906"/>
    <n v="150"/>
    <n v="55"/>
    <x v="14"/>
    <s v="none"/>
    <n v="97.25"/>
    <x v="40"/>
    <x v="7"/>
    <x v="3"/>
    <x v="0"/>
    <x v="0"/>
  </r>
  <r>
    <n v="395"/>
    <x v="394"/>
    <x v="14"/>
    <x v="14"/>
    <x v="16"/>
    <x v="2"/>
    <x v="0"/>
    <x v="0"/>
    <n v="1008.6959216"/>
    <x v="0"/>
    <n v="28.58"/>
    <n v="0.21199999999999999"/>
    <n v="198"/>
    <n v="702.21"/>
    <x v="1"/>
    <s v="Photo"/>
    <n v="1.2643599999999999"/>
    <n v="14.521000000000001"/>
    <n v="14.928000000000001"/>
    <n v="20"/>
    <n v="198.18199999999999"/>
    <n v="90"/>
    <n v="495.303"/>
    <n v="3977.556"/>
    <n v="5105.6450000000004"/>
    <n v="5.0010000000000003"/>
    <n v="91.144000000000005"/>
    <n v="30.007000000000001"/>
    <x v="1"/>
    <x v="391"/>
    <x v="0"/>
    <x v="2"/>
    <n v="365"/>
    <n v="506.17"/>
    <n v="107.899"/>
    <x v="1"/>
    <s v="Etching"/>
    <n v="371"/>
    <n v="1481"/>
    <n v="3666"/>
    <n v="5727"/>
    <n v="70.171000000000006"/>
    <n v="51.048999999999999"/>
    <n v="1.0409999999999999"/>
    <x v="1"/>
    <s v="Implantation"/>
    <n v="7295120000000000"/>
    <n v="1.794887E+17"/>
    <n v="3.308587E+17"/>
    <n v="2.997437E+17"/>
    <n v="6E+17"/>
    <n v="32548.685000000001"/>
    <n v="0.01"/>
    <n v="101.80500000000001"/>
    <n v="913"/>
    <n v="153"/>
    <n v="118"/>
    <x v="14"/>
    <s v="none"/>
    <n v="94.100000000000009"/>
    <x v="21"/>
    <x v="7"/>
    <x v="4"/>
    <x v="1"/>
    <x v="1"/>
  </r>
  <r>
    <n v="396"/>
    <x v="395"/>
    <x v="14"/>
    <x v="14"/>
    <x v="17"/>
    <x v="2"/>
    <x v="0"/>
    <x v="1"/>
    <n v="1245.4052478000001"/>
    <x v="0"/>
    <n v="29.14"/>
    <n v="0.21199999999999999"/>
    <n v="22"/>
    <n v="716.60299999999995"/>
    <x v="1"/>
    <s v="Photo"/>
    <n v="1.8255999999999999"/>
    <n v="15.932"/>
    <n v="15.079000000000001"/>
    <n v="19.994"/>
    <n v="200.31100000000001"/>
    <n v="90.001000000000005"/>
    <n v="509.05500000000001"/>
    <n v="4040.9369999999999"/>
    <n v="5036.6379999999999"/>
    <n v="4.8849999999999998"/>
    <n v="92.019000000000005"/>
    <n v="30.013000000000002"/>
    <x v="2"/>
    <x v="392"/>
    <x v="0"/>
    <x v="2"/>
    <n v="436"/>
    <n v="526.17399999999998"/>
    <n v="107.429"/>
    <x v="2"/>
    <s v="Etching"/>
    <n v="277"/>
    <n v="1588"/>
    <n v="3700"/>
    <n v="5720"/>
    <n v="70.692999999999998"/>
    <n v="51.23"/>
    <n v="1.0329999999999999"/>
    <x v="2"/>
    <s v="Implantation"/>
    <n v="1.337823E+16"/>
    <n v="8.037859E+16"/>
    <n v="3.524617E+17"/>
    <n v="3.007609E+17"/>
    <n v="5.999969E+17"/>
    <n v="32096.824000000001"/>
    <n v="0.01"/>
    <n v="102.901"/>
    <n v="889"/>
    <n v="154"/>
    <n v="159"/>
    <x v="14"/>
    <s v="none"/>
    <n v="92.05"/>
    <x v="41"/>
    <x v="7"/>
    <x v="5"/>
    <x v="2"/>
    <x v="2"/>
  </r>
  <r>
    <n v="397"/>
    <x v="396"/>
    <x v="14"/>
    <x v="14"/>
    <x v="18"/>
    <x v="2"/>
    <x v="0"/>
    <x v="1"/>
    <n v="1086.8511323"/>
    <x v="0"/>
    <n v="35.67"/>
    <n v="0.20599999999999999"/>
    <n v="87"/>
    <n v="703.77"/>
    <x v="2"/>
    <s v="Photo"/>
    <n v="1.10259"/>
    <n v="12.731"/>
    <n v="14.968"/>
    <n v="19.997"/>
    <n v="200.34"/>
    <n v="90.001000000000005"/>
    <n v="505.37200000000001"/>
    <n v="4012.77"/>
    <n v="5035.87"/>
    <n v="5.0369999999999999"/>
    <n v="93.691000000000003"/>
    <n v="30"/>
    <x v="0"/>
    <x v="393"/>
    <x v="0"/>
    <x v="0"/>
    <n v="436"/>
    <n v="514.69899999999996"/>
    <n v="109.571"/>
    <x v="2"/>
    <s v="Etching"/>
    <n v="359"/>
    <n v="1441"/>
    <n v="3675"/>
    <n v="5716"/>
    <n v="71.747"/>
    <n v="50.344000000000001"/>
    <n v="1.0449999999999999"/>
    <x v="2"/>
    <s v="Implantation"/>
    <n v="8715719000000000"/>
    <n v="5.58304E+16"/>
    <n v="4.216451E+17"/>
    <n v="3.000895E+17"/>
    <n v="5.999999E+17"/>
    <n v="31876.775000000001"/>
    <n v="0.01"/>
    <n v="103.40900000000001"/>
    <n v="900"/>
    <n v="156"/>
    <n v="127"/>
    <x v="14"/>
    <s v="none"/>
    <n v="93.65"/>
    <x v="42"/>
    <x v="8"/>
    <x v="8"/>
    <x v="3"/>
    <x v="2"/>
  </r>
  <r>
    <n v="398"/>
    <x v="397"/>
    <x v="14"/>
    <x v="14"/>
    <x v="19"/>
    <x v="2"/>
    <x v="0"/>
    <x v="1"/>
    <n v="1088.4632984"/>
    <x v="0"/>
    <n v="33.590000000000003"/>
    <n v="0.20799999999999999"/>
    <n v="66"/>
    <n v="717.25699999999995"/>
    <x v="2"/>
    <s v="Photo"/>
    <n v="1.83466"/>
    <n v="15.444000000000001"/>
    <n v="15.000999999999999"/>
    <n v="19.995999999999999"/>
    <n v="196.43700000000001"/>
    <n v="89.998999999999995"/>
    <n v="498.03699999999998"/>
    <n v="4065.3919999999998"/>
    <n v="5054.5429999999997"/>
    <n v="4.9349999999999996"/>
    <n v="90.95"/>
    <n v="29.991"/>
    <x v="1"/>
    <x v="394"/>
    <x v="0"/>
    <x v="1"/>
    <n v="436"/>
    <n v="476.82600000000002"/>
    <n v="106.08199999999999"/>
    <x v="1"/>
    <s v="Etching"/>
    <n v="343"/>
    <n v="1441"/>
    <n v="3660"/>
    <n v="5708"/>
    <n v="70.718000000000004"/>
    <n v="51.012"/>
    <n v="1.014"/>
    <x v="1"/>
    <s v="Implantation"/>
    <n v="1.615749E+16"/>
    <n v="5.103231E+16"/>
    <n v="4.599687E+17"/>
    <n v="2.987991E+17"/>
    <n v="5.999988E+17"/>
    <n v="31373.264999999999"/>
    <n v="0.01"/>
    <n v="103.899"/>
    <n v="911"/>
    <n v="154"/>
    <n v="69"/>
    <x v="14"/>
    <s v="none"/>
    <n v="96.55"/>
    <x v="24"/>
    <x v="8"/>
    <x v="6"/>
    <x v="1"/>
    <x v="1"/>
  </r>
  <r>
    <n v="399"/>
    <x v="398"/>
    <x v="14"/>
    <x v="14"/>
    <x v="20"/>
    <x v="2"/>
    <x v="0"/>
    <x v="1"/>
    <n v="1107.0418661000001"/>
    <x v="1"/>
    <n v="32.590000000000003"/>
    <n v="0.21199999999999999"/>
    <n v="118"/>
    <n v="719.25699999999995"/>
    <x v="2"/>
    <s v="Photo"/>
    <n v="1.3211200000000001"/>
    <n v="11.805"/>
    <n v="15.081"/>
    <n v="20.004999999999999"/>
    <n v="199.03200000000001"/>
    <n v="89.998999999999995"/>
    <n v="496.959"/>
    <n v="4086.5970000000002"/>
    <n v="4924.6869999999999"/>
    <n v="4.915"/>
    <n v="89.284999999999997"/>
    <n v="29.998000000000001"/>
    <x v="2"/>
    <x v="395"/>
    <x v="0"/>
    <x v="1"/>
    <n v="405"/>
    <n v="516.32399999999996"/>
    <n v="108.21299999999999"/>
    <x v="0"/>
    <s v="Etching"/>
    <n v="261"/>
    <n v="1402"/>
    <n v="3661"/>
    <n v="5699"/>
    <n v="70.269000000000005"/>
    <n v="49.957000000000001"/>
    <n v="1.0249999999999999"/>
    <x v="0"/>
    <s v="Implantation"/>
    <n v="1.0832E+16"/>
    <n v="7.93293E+16"/>
    <n v="4.799026E+17"/>
    <n v="2.98364E+17"/>
    <n v="5.999987E+17"/>
    <n v="32270.884999999998"/>
    <n v="0.01"/>
    <n v="102.84099999999999"/>
    <n v="903"/>
    <n v="157"/>
    <n v="93"/>
    <x v="14"/>
    <s v="none"/>
    <n v="95.35"/>
    <x v="43"/>
    <x v="8"/>
    <x v="7"/>
    <x v="4"/>
    <x v="0"/>
  </r>
  <r>
    <n v="400"/>
    <x v="399"/>
    <x v="14"/>
    <x v="14"/>
    <x v="21"/>
    <x v="0"/>
    <x v="0"/>
    <x v="0"/>
    <n v="1253.4212156000001"/>
    <x v="1"/>
    <n v="35.130000000000003"/>
    <n v="0.20699999999999999"/>
    <n v="177"/>
    <n v="688.97299999999996"/>
    <x v="0"/>
    <s v="Photo"/>
    <n v="0.43567"/>
    <n v="19.373000000000001"/>
    <n v="15.058"/>
    <n v="20.004999999999999"/>
    <n v="198.274"/>
    <n v="90.001999999999995"/>
    <n v="498.64299999999997"/>
    <n v="4080.489"/>
    <n v="5064.6390000000001"/>
    <n v="5.125"/>
    <n v="89.914000000000001"/>
    <n v="30.015000000000001"/>
    <x v="0"/>
    <x v="396"/>
    <x v="0"/>
    <x v="1"/>
    <n v="405"/>
    <n v="516.22299999999996"/>
    <n v="107.833"/>
    <x v="0"/>
    <s v="Etching"/>
    <n v="244"/>
    <n v="1509"/>
    <n v="3647"/>
    <n v="5706"/>
    <n v="69.28"/>
    <n v="50.752000000000002"/>
    <n v="1.056"/>
    <x v="0"/>
    <s v="Implantation"/>
    <n v="1.436037E+16"/>
    <n v="1.289469E+17"/>
    <n v="6.718541E+17"/>
    <n v="2.989985E+17"/>
    <n v="5.999997E+17"/>
    <n v="32062.371999999999"/>
    <n v="0.01"/>
    <n v="104.328"/>
    <n v="885"/>
    <n v="152"/>
    <n v="88"/>
    <x v="14"/>
    <s v="none"/>
    <n v="95.6"/>
    <x v="0"/>
    <x v="0"/>
    <x v="0"/>
    <x v="0"/>
    <x v="0"/>
  </r>
  <r>
    <n v="401"/>
    <x v="400"/>
    <x v="14"/>
    <x v="14"/>
    <x v="22"/>
    <x v="0"/>
    <x v="0"/>
    <x v="0"/>
    <n v="1193.1780914999999"/>
    <x v="1"/>
    <n v="34.26"/>
    <n v="0.20300000000000001"/>
    <n v="70"/>
    <n v="709.62900000000002"/>
    <x v="0"/>
    <s v="Photo"/>
    <n v="0.60662000000000005"/>
    <n v="15.465"/>
    <n v="14.84"/>
    <n v="20.001000000000001"/>
    <n v="200.85499999999999"/>
    <n v="90"/>
    <n v="498.38099999999997"/>
    <n v="4061.9639999999999"/>
    <n v="5037.0309999999999"/>
    <n v="4.9729999999999999"/>
    <n v="92.887"/>
    <n v="29.998000000000001"/>
    <x v="1"/>
    <x v="397"/>
    <x v="0"/>
    <x v="0"/>
    <n v="436"/>
    <n v="494.74299999999999"/>
    <n v="107.334"/>
    <x v="1"/>
    <s v="Etching"/>
    <n v="218"/>
    <n v="1576"/>
    <n v="3651"/>
    <n v="5690"/>
    <n v="70.840999999999994"/>
    <n v="50.725999999999999"/>
    <n v="1.036"/>
    <x v="1"/>
    <s v="Implantation"/>
    <n v="1.734001E+16"/>
    <n v="9.952238E+16"/>
    <n v="6.118E+16"/>
    <n v="3.00245E+17"/>
    <n v="5.999995E+17"/>
    <n v="32374.895"/>
    <n v="0.01"/>
    <n v="104.18"/>
    <n v="898"/>
    <n v="155"/>
    <n v="79"/>
    <x v="14"/>
    <s v="none"/>
    <n v="96.05"/>
    <x v="1"/>
    <x v="0"/>
    <x v="1"/>
    <x v="1"/>
    <x v="1"/>
  </r>
  <r>
    <n v="402"/>
    <x v="401"/>
    <x v="14"/>
    <x v="14"/>
    <x v="23"/>
    <x v="0"/>
    <x v="0"/>
    <x v="0"/>
    <n v="1045.6681153"/>
    <x v="1"/>
    <n v="29.21"/>
    <n v="0.215"/>
    <n v="145"/>
    <n v="708.40099999999995"/>
    <x v="0"/>
    <s v="Photo"/>
    <n v="1.24908"/>
    <n v="9.6850000000000005"/>
    <n v="15.013999999999999"/>
    <n v="20.001000000000001"/>
    <n v="201.82400000000001"/>
    <n v="90"/>
    <n v="501.80500000000001"/>
    <n v="4021.9920000000002"/>
    <n v="4937.4549999999999"/>
    <n v="5.048"/>
    <n v="92.212000000000003"/>
    <n v="29.998999999999999"/>
    <x v="2"/>
    <x v="398"/>
    <x v="0"/>
    <x v="2"/>
    <n v="436"/>
    <n v="528.74"/>
    <n v="106.71899999999999"/>
    <x v="2"/>
    <s v="Etching"/>
    <n v="315"/>
    <n v="1486"/>
    <n v="3644"/>
    <n v="5720"/>
    <n v="69.915999999999997"/>
    <n v="50.503999999999998"/>
    <n v="1.028"/>
    <x v="2"/>
    <s v="Implantation"/>
    <n v="8720687000000000"/>
    <n v="1.002565E+17"/>
    <n v="6.541431E+17"/>
    <n v="2.98146E+17"/>
    <n v="5.999986E+17"/>
    <n v="31438.723000000002"/>
    <n v="0.01"/>
    <n v="104.82899999999999"/>
    <n v="908"/>
    <n v="148"/>
    <n v="92"/>
    <x v="14"/>
    <s v="none"/>
    <n v="95.399999999999991"/>
    <x v="2"/>
    <x v="0"/>
    <x v="2"/>
    <x v="2"/>
    <x v="2"/>
  </r>
  <r>
    <n v="403"/>
    <x v="402"/>
    <x v="14"/>
    <x v="14"/>
    <x v="24"/>
    <x v="0"/>
    <x v="0"/>
    <x v="1"/>
    <n v="1178.5072009"/>
    <x v="0"/>
    <n v="49.17"/>
    <n v="0.20699999999999999"/>
    <n v="74"/>
    <n v="715.03300000000002"/>
    <x v="1"/>
    <s v="Photo"/>
    <n v="2.39432"/>
    <n v="17.87"/>
    <n v="14.965"/>
    <n v="20.003"/>
    <n v="196.67"/>
    <n v="90.001000000000005"/>
    <n v="501.18900000000002"/>
    <n v="3996.7539999999999"/>
    <n v="5110.6949999999997"/>
    <n v="4.9960000000000004"/>
    <n v="89.498999999999995"/>
    <n v="30.012"/>
    <x v="0"/>
    <x v="399"/>
    <x v="0"/>
    <x v="0"/>
    <n v="405"/>
    <n v="519.44000000000005"/>
    <n v="109.17700000000001"/>
    <x v="2"/>
    <s v="Etching"/>
    <n v="417"/>
    <n v="1456"/>
    <n v="3638"/>
    <n v="5732"/>
    <n v="69.159000000000006"/>
    <n v="50.557000000000002"/>
    <n v="1.0149999999999999"/>
    <x v="2"/>
    <s v="Implantation"/>
    <n v="7304338000000000"/>
    <n v="1.132868E+17"/>
    <n v="6.124576E+17"/>
    <n v="3.002157E+17"/>
    <n v="6.000008E+17"/>
    <n v="32297.342000000001"/>
    <n v="0.01"/>
    <n v="102.55500000000001"/>
    <n v="893"/>
    <n v="152"/>
    <n v="60"/>
    <x v="14"/>
    <s v="none"/>
    <n v="97"/>
    <x v="3"/>
    <x v="1"/>
    <x v="3"/>
    <x v="3"/>
    <x v="2"/>
  </r>
  <r>
    <n v="404"/>
    <x v="403"/>
    <x v="14"/>
    <x v="14"/>
    <x v="25"/>
    <x v="0"/>
    <x v="0"/>
    <x v="0"/>
    <n v="923.58461969999996"/>
    <x v="0"/>
    <n v="37.17"/>
    <n v="0.192"/>
    <n v="75"/>
    <n v="707.53800000000001"/>
    <x v="1"/>
    <s v="Photo"/>
    <n v="1.11835"/>
    <n v="13.382"/>
    <n v="14.904999999999999"/>
    <n v="19.992000000000001"/>
    <n v="201.90899999999999"/>
    <n v="89.998999999999995"/>
    <n v="498.351"/>
    <n v="4074.165"/>
    <n v="4971.3040000000001"/>
    <n v="5.0759999999999996"/>
    <n v="89.4"/>
    <n v="30.001000000000001"/>
    <x v="2"/>
    <x v="400"/>
    <x v="0"/>
    <x v="1"/>
    <n v="436"/>
    <n v="461.88499999999999"/>
    <n v="104.821"/>
    <x v="0"/>
    <s v="Etching"/>
    <n v="172"/>
    <n v="1420"/>
    <n v="3643"/>
    <n v="5736"/>
    <n v="70.468999999999994"/>
    <n v="51.335999999999999"/>
    <n v="1.0089999999999999"/>
    <x v="0"/>
    <s v="Implantation"/>
    <n v="1.818099E+16"/>
    <n v="6.315329E+16"/>
    <n v="6.904119E+17"/>
    <n v="3.006478E+17"/>
    <n v="6.000012E+17"/>
    <n v="31153.753000000001"/>
    <n v="0.01"/>
    <n v="103.587"/>
    <n v="927"/>
    <n v="154"/>
    <n v="54"/>
    <x v="14"/>
    <s v="none"/>
    <n v="97.3"/>
    <x v="5"/>
    <x v="1"/>
    <x v="5"/>
    <x v="4"/>
    <x v="0"/>
  </r>
  <r>
    <n v="405"/>
    <x v="404"/>
    <x v="14"/>
    <x v="14"/>
    <x v="26"/>
    <x v="0"/>
    <x v="0"/>
    <x v="0"/>
    <n v="1171.3522330999999"/>
    <x v="1"/>
    <n v="29.45"/>
    <n v="0.21099999999999999"/>
    <n v="108"/>
    <n v="700.71900000000005"/>
    <x v="2"/>
    <s v="Photo"/>
    <n v="1.3272999999999999"/>
    <n v="15.965"/>
    <n v="14.968"/>
    <n v="19.995999999999999"/>
    <n v="200.435"/>
    <n v="90"/>
    <n v="501.81700000000001"/>
    <n v="4078.0650000000001"/>
    <n v="4942.6790000000001"/>
    <n v="5.0369999999999999"/>
    <n v="92.227999999999994"/>
    <n v="29.998000000000001"/>
    <x v="0"/>
    <x v="401"/>
    <x v="0"/>
    <x v="2"/>
    <n v="436"/>
    <n v="491.18599999999998"/>
    <n v="109.592"/>
    <x v="0"/>
    <s v="Etching"/>
    <n v="285"/>
    <n v="1506"/>
    <n v="3669"/>
    <n v="5729"/>
    <n v="72.094999999999999"/>
    <n v="50.087000000000003"/>
    <n v="1.046"/>
    <x v="0"/>
    <s v="Implantation"/>
    <n v="1.300995E+16"/>
    <n v="1.49476E+17"/>
    <n v="6.139864E+17"/>
    <n v="3.024165E+17"/>
    <n v="6.000002E+17"/>
    <n v="32181.305"/>
    <n v="0.01"/>
    <n v="104.43"/>
    <n v="906"/>
    <n v="156"/>
    <n v="91"/>
    <x v="14"/>
    <s v="none"/>
    <n v="95.45"/>
    <x v="44"/>
    <x v="2"/>
    <x v="8"/>
    <x v="0"/>
    <x v="0"/>
  </r>
  <r>
    <n v="406"/>
    <x v="405"/>
    <x v="15"/>
    <x v="15"/>
    <x v="0"/>
    <x v="0"/>
    <x v="0"/>
    <x v="0"/>
    <n v="988.75237674000005"/>
    <x v="1"/>
    <n v="31.82"/>
    <n v="0.20599999999999999"/>
    <n v="144"/>
    <n v="699.27"/>
    <x v="2"/>
    <s v="Photo"/>
    <n v="1.3963699999999999"/>
    <n v="16.209"/>
    <n v="14.952999999999999"/>
    <n v="19.998999999999999"/>
    <n v="198.45500000000001"/>
    <n v="90"/>
    <n v="502.39100000000002"/>
    <n v="4037.819"/>
    <n v="4928.4470000000001"/>
    <n v="5.1150000000000002"/>
    <n v="93.171999999999997"/>
    <n v="29.998999999999999"/>
    <x v="1"/>
    <x v="402"/>
    <x v="0"/>
    <x v="2"/>
    <n v="365"/>
    <n v="530.61"/>
    <n v="107.08499999999999"/>
    <x v="1"/>
    <s v="Etching"/>
    <n v="230"/>
    <n v="1634"/>
    <n v="3685"/>
    <n v="5727"/>
    <n v="72.003"/>
    <n v="51.716000000000001"/>
    <n v="0.99399999999999999"/>
    <x v="1"/>
    <s v="Implantation"/>
    <n v="5169398000000000"/>
    <n v="1.708637E+16"/>
    <n v="7.528468E+17"/>
    <n v="2.999035E+17"/>
    <n v="5.999968E+17"/>
    <n v="31639.317999999999"/>
    <n v="0.01"/>
    <n v="103.843"/>
    <n v="902"/>
    <n v="155"/>
    <n v="139"/>
    <x v="15"/>
    <s v="none"/>
    <n v="93.05"/>
    <x v="6"/>
    <x v="2"/>
    <x v="6"/>
    <x v="1"/>
    <x v="1"/>
  </r>
  <r>
    <n v="407"/>
    <x v="406"/>
    <x v="15"/>
    <x v="15"/>
    <x v="1"/>
    <x v="0"/>
    <x v="0"/>
    <x v="1"/>
    <n v="1219.7771187000001"/>
    <x v="0"/>
    <n v="31.5"/>
    <n v="0.21299999999999999"/>
    <n v="125"/>
    <n v="715.86400000000003"/>
    <x v="2"/>
    <s v="Photo"/>
    <n v="0.46572000000000002"/>
    <n v="12.516"/>
    <n v="15.005000000000001"/>
    <n v="20.003"/>
    <n v="202.15199999999999"/>
    <n v="90"/>
    <n v="507.18299999999999"/>
    <n v="4005.84"/>
    <n v="4988.8500000000004"/>
    <n v="5.01"/>
    <n v="92.424000000000007"/>
    <n v="29.998999999999999"/>
    <x v="2"/>
    <x v="403"/>
    <x v="0"/>
    <x v="0"/>
    <n v="436"/>
    <n v="500.18299999999999"/>
    <n v="108.65300000000001"/>
    <x v="2"/>
    <s v="Etching"/>
    <n v="484"/>
    <n v="1437"/>
    <n v="3655"/>
    <n v="5694"/>
    <n v="72.123999999999995"/>
    <n v="51.058999999999997"/>
    <n v="1.0389999999999999"/>
    <x v="2"/>
    <s v="Implantation"/>
    <n v="1.302772E+16"/>
    <n v="1.833304E+17"/>
    <n v="3.864962E+17"/>
    <n v="3.013709E+17"/>
    <n v="6.000013E+17"/>
    <n v="31468.269"/>
    <n v="0.01"/>
    <n v="102.59699999999999"/>
    <n v="923"/>
    <n v="153"/>
    <n v="118"/>
    <x v="15"/>
    <s v="none"/>
    <n v="94.100000000000009"/>
    <x v="7"/>
    <x v="2"/>
    <x v="7"/>
    <x v="2"/>
    <x v="2"/>
  </r>
  <r>
    <n v="408"/>
    <x v="407"/>
    <x v="15"/>
    <x v="15"/>
    <x v="2"/>
    <x v="1"/>
    <x v="0"/>
    <x v="1"/>
    <n v="871.21747171000004"/>
    <x v="1"/>
    <n v="40.049999999999997"/>
    <n v="0.21"/>
    <n v="45"/>
    <n v="731.85500000000002"/>
    <x v="0"/>
    <s v="Photo"/>
    <n v="1.41726"/>
    <n v="12.859"/>
    <n v="15.054"/>
    <n v="20.004999999999999"/>
    <n v="199.59299999999999"/>
    <n v="89.998999999999995"/>
    <n v="501.286"/>
    <n v="4067.5410000000002"/>
    <n v="5083.9579999999996"/>
    <n v="5.085"/>
    <n v="91.638000000000005"/>
    <n v="30.006"/>
    <x v="0"/>
    <x v="404"/>
    <x v="0"/>
    <x v="1"/>
    <n v="405"/>
    <n v="545.072"/>
    <n v="104.708"/>
    <x v="2"/>
    <s v="Etching"/>
    <n v="316"/>
    <n v="1505"/>
    <n v="3625"/>
    <n v="5667"/>
    <n v="72.581000000000003"/>
    <n v="51.848999999999997"/>
    <n v="1.0680000000000001"/>
    <x v="2"/>
    <s v="Implantation"/>
    <n v="1.611976E+16"/>
    <n v="7.848036E+16"/>
    <n v="9.667111E+17"/>
    <n v="2.995905E+17"/>
    <n v="6.000001E+17"/>
    <n v="30906.701000000001"/>
    <n v="0.01"/>
    <n v="104.33799999999999"/>
    <n v="910"/>
    <n v="149"/>
    <n v="187"/>
    <x v="15"/>
    <s v="none"/>
    <n v="90.649999999999991"/>
    <x v="8"/>
    <x v="3"/>
    <x v="0"/>
    <x v="3"/>
    <x v="2"/>
  </r>
  <r>
    <n v="409"/>
    <x v="408"/>
    <x v="15"/>
    <x v="15"/>
    <x v="3"/>
    <x v="1"/>
    <x v="0"/>
    <x v="1"/>
    <n v="964.76519082000004"/>
    <x v="1"/>
    <n v="30.73"/>
    <n v="0.20200000000000001"/>
    <n v="101"/>
    <n v="708.93299999999999"/>
    <x v="0"/>
    <s v="Photo"/>
    <n v="1.05565"/>
    <n v="15.214"/>
    <n v="14.946"/>
    <n v="19.995000000000001"/>
    <n v="201.17699999999999"/>
    <n v="90.001000000000005"/>
    <n v="503.39600000000002"/>
    <n v="4038.83"/>
    <n v="5105.0110000000004"/>
    <n v="5.1120000000000001"/>
    <n v="89.340999999999994"/>
    <n v="30.003"/>
    <x v="1"/>
    <x v="405"/>
    <x v="0"/>
    <x v="0"/>
    <n v="365"/>
    <n v="522.79"/>
    <n v="106.614"/>
    <x v="1"/>
    <s v="Etching"/>
    <n v="432"/>
    <n v="1515"/>
    <n v="3654"/>
    <n v="5731"/>
    <n v="71.721000000000004"/>
    <n v="50.856000000000002"/>
    <n v="0.99299999999999999"/>
    <x v="1"/>
    <s v="Implantation"/>
    <n v="9419114000000000"/>
    <n v="1.804231E+17"/>
    <n v="4.592458E+17"/>
    <n v="3.021294E+17"/>
    <n v="5.999989E+17"/>
    <n v="31668.746999999999"/>
    <n v="0.01"/>
    <n v="104.57599999999999"/>
    <n v="919"/>
    <n v="157"/>
    <n v="127"/>
    <x v="15"/>
    <s v="none"/>
    <n v="93.65"/>
    <x v="9"/>
    <x v="3"/>
    <x v="1"/>
    <x v="1"/>
    <x v="1"/>
  </r>
  <r>
    <n v="410"/>
    <x v="409"/>
    <x v="15"/>
    <x v="15"/>
    <x v="4"/>
    <x v="1"/>
    <x v="0"/>
    <x v="0"/>
    <n v="1044.9237171"/>
    <x v="0"/>
    <n v="29.77"/>
    <n v="0.20200000000000001"/>
    <n v="165"/>
    <n v="727.81299999999999"/>
    <x v="0"/>
    <s v="Photo"/>
    <n v="0.89102000000000003"/>
    <n v="13.763999999999999"/>
    <n v="14.975"/>
    <n v="19.997"/>
    <n v="200.095"/>
    <n v="89.998999999999995"/>
    <n v="501.423"/>
    <n v="3929.4409999999998"/>
    <n v="5075.4870000000001"/>
    <n v="5.0140000000000002"/>
    <n v="91.135999999999996"/>
    <n v="30.007000000000001"/>
    <x v="2"/>
    <x v="406"/>
    <x v="0"/>
    <x v="1"/>
    <n v="405"/>
    <n v="525.58100000000002"/>
    <n v="104.163"/>
    <x v="0"/>
    <s v="Etching"/>
    <n v="316"/>
    <n v="1564"/>
    <n v="3646"/>
    <n v="5735"/>
    <n v="71.102000000000004"/>
    <n v="50.177999999999997"/>
    <n v="1.014"/>
    <x v="0"/>
    <s v="Implantation"/>
    <n v="3162772000000000"/>
    <n v="5.032726E+16"/>
    <n v="1.046821E+18"/>
    <n v="3.005387E+17"/>
    <n v="5.999986E+17"/>
    <n v="30876.21"/>
    <n v="0.01"/>
    <n v="103.354"/>
    <n v="881"/>
    <n v="154"/>
    <n v="57"/>
    <x v="15"/>
    <s v="none"/>
    <n v="97.15"/>
    <x v="10"/>
    <x v="3"/>
    <x v="2"/>
    <x v="4"/>
    <x v="0"/>
  </r>
  <r>
    <n v="411"/>
    <x v="410"/>
    <x v="15"/>
    <x v="15"/>
    <x v="5"/>
    <x v="1"/>
    <x v="0"/>
    <x v="1"/>
    <n v="1070.2316349"/>
    <x v="1"/>
    <n v="33.67"/>
    <n v="0.20699999999999999"/>
    <n v="191"/>
    <n v="715.57100000000003"/>
    <x v="1"/>
    <s v="Photo"/>
    <n v="1.0864499999999999"/>
    <n v="14.317"/>
    <n v="15.007"/>
    <n v="20.001999999999999"/>
    <n v="207.30099999999999"/>
    <n v="90"/>
    <n v="501.07900000000001"/>
    <n v="4065.6489999999999"/>
    <n v="4944.1260000000002"/>
    <n v="4.9119999999999999"/>
    <n v="92.423000000000002"/>
    <n v="29.994"/>
    <x v="0"/>
    <x v="407"/>
    <x v="0"/>
    <x v="0"/>
    <n v="436"/>
    <n v="506.68200000000002"/>
    <n v="107.533"/>
    <x v="0"/>
    <s v="Etching"/>
    <n v="369"/>
    <n v="1592"/>
    <n v="3692"/>
    <n v="5721"/>
    <n v="70.677999999999997"/>
    <n v="50.536999999999999"/>
    <n v="1.0309999999999999"/>
    <x v="0"/>
    <s v="Implantation"/>
    <n v="1.258509E+16"/>
    <n v="2.396831E+16"/>
    <n v="7.290625E+17"/>
    <n v="3.007916E+17"/>
    <n v="5.999997E+17"/>
    <n v="32023.057000000001"/>
    <n v="0.01"/>
    <n v="103.827"/>
    <n v="871"/>
    <n v="154"/>
    <n v="136"/>
    <x v="15"/>
    <s v="none"/>
    <n v="93.199999999999989"/>
    <x v="11"/>
    <x v="4"/>
    <x v="3"/>
    <x v="0"/>
    <x v="0"/>
  </r>
  <r>
    <n v="412"/>
    <x v="411"/>
    <x v="15"/>
    <x v="15"/>
    <x v="6"/>
    <x v="1"/>
    <x v="0"/>
    <x v="1"/>
    <n v="979.53605998"/>
    <x v="1"/>
    <n v="31.86"/>
    <n v="0.214"/>
    <n v="145"/>
    <n v="711.22699999999998"/>
    <x v="1"/>
    <s v="Photo"/>
    <n v="1.4329000000000001"/>
    <n v="13.068"/>
    <n v="14.936"/>
    <n v="20.006"/>
    <n v="201.13800000000001"/>
    <n v="90"/>
    <n v="501.572"/>
    <n v="4042.3919999999998"/>
    <n v="5118.893"/>
    <n v="5.1070000000000002"/>
    <n v="91.462000000000003"/>
    <n v="29.994"/>
    <x v="1"/>
    <x v="408"/>
    <x v="0"/>
    <x v="0"/>
    <n v="365"/>
    <n v="487.27"/>
    <n v="109.05200000000001"/>
    <x v="1"/>
    <s v="Etching"/>
    <n v="489"/>
    <n v="1557"/>
    <n v="3657"/>
    <n v="5744"/>
    <n v="70.09"/>
    <n v="51.53"/>
    <n v="1.0449999999999999"/>
    <x v="1"/>
    <s v="Implantation"/>
    <n v="1.85771E+16"/>
    <n v="1.383383E+17"/>
    <n v="3.257654E+17"/>
    <n v="3.00753E+17"/>
    <n v="6.000001E+17"/>
    <n v="32434.874"/>
    <n v="0.01"/>
    <n v="105.794"/>
    <n v="908"/>
    <n v="156"/>
    <n v="234"/>
    <x v="15"/>
    <s v="[['Edge-Loc']]"/>
    <n v="88.3"/>
    <x v="12"/>
    <x v="4"/>
    <x v="4"/>
    <x v="1"/>
    <x v="1"/>
  </r>
  <r>
    <n v="413"/>
    <x v="412"/>
    <x v="15"/>
    <x v="15"/>
    <x v="7"/>
    <x v="1"/>
    <x v="0"/>
    <x v="1"/>
    <n v="1077.0747113"/>
    <x v="0"/>
    <n v="37.22"/>
    <n v="0.2"/>
    <n v="181"/>
    <n v="700.92200000000003"/>
    <x v="1"/>
    <s v="Photo"/>
    <n v="1.32233"/>
    <n v="15.02"/>
    <n v="15.101000000000001"/>
    <n v="19.989999999999998"/>
    <n v="199.75700000000001"/>
    <n v="90"/>
    <n v="497.10199999999998"/>
    <n v="4129.0640000000003"/>
    <n v="5013.1360000000004"/>
    <n v="4.9320000000000004"/>
    <n v="90.44"/>
    <n v="30.006"/>
    <x v="2"/>
    <x v="409"/>
    <x v="0"/>
    <x v="0"/>
    <n v="436"/>
    <n v="513.14800000000002"/>
    <n v="108.349"/>
    <x v="2"/>
    <s v="Etching"/>
    <n v="363"/>
    <n v="1688"/>
    <n v="3683"/>
    <n v="5698"/>
    <n v="70.334999999999994"/>
    <n v="51.531999999999996"/>
    <n v="1.0229999999999999"/>
    <x v="2"/>
    <s v="Implantation"/>
    <n v="1.057421E+16"/>
    <n v="6.32867E+16"/>
    <n v="5.167672E+17"/>
    <n v="3.023798E+17"/>
    <n v="6.000003E+17"/>
    <n v="31494.284"/>
    <n v="0.01"/>
    <n v="104.617"/>
    <n v="891"/>
    <n v="157"/>
    <n v="159"/>
    <x v="15"/>
    <s v="none"/>
    <n v="92.05"/>
    <x v="13"/>
    <x v="4"/>
    <x v="5"/>
    <x v="2"/>
    <x v="2"/>
  </r>
  <r>
    <n v="414"/>
    <x v="413"/>
    <x v="15"/>
    <x v="15"/>
    <x v="8"/>
    <x v="1"/>
    <x v="0"/>
    <x v="0"/>
    <n v="1002.1648959"/>
    <x v="1"/>
    <n v="26.54"/>
    <n v="0.20499999999999999"/>
    <n v="201"/>
    <n v="704.24300000000005"/>
    <x v="2"/>
    <s v="Photo"/>
    <n v="1.4877499999999999"/>
    <n v="13.208"/>
    <n v="15.064"/>
    <n v="19.997"/>
    <n v="200.91499999999999"/>
    <n v="90.001000000000005"/>
    <n v="500.154"/>
    <n v="4075.078"/>
    <n v="4972.1499999999996"/>
    <n v="4.9160000000000004"/>
    <n v="90.634"/>
    <n v="30.003"/>
    <x v="0"/>
    <x v="410"/>
    <x v="0"/>
    <x v="0"/>
    <n v="436"/>
    <n v="515.93100000000004"/>
    <n v="108.045"/>
    <x v="2"/>
    <s v="Etching"/>
    <n v="276"/>
    <n v="1465"/>
    <n v="3681"/>
    <n v="5732"/>
    <n v="70.456999999999994"/>
    <n v="51.411999999999999"/>
    <n v="1.0620000000000001"/>
    <x v="2"/>
    <s v="Implantation"/>
    <n v="9394622000000000"/>
    <n v="1.804636E+17"/>
    <n v="9.22493E+17"/>
    <n v="2.989752E+17"/>
    <n v="5.999977E+17"/>
    <n v="30734.562999999998"/>
    <n v="0.01"/>
    <n v="105.21299999999999"/>
    <n v="910"/>
    <n v="153"/>
    <n v="162"/>
    <x v="15"/>
    <s v="none"/>
    <n v="91.9"/>
    <x v="14"/>
    <x v="5"/>
    <x v="8"/>
    <x v="3"/>
    <x v="2"/>
  </r>
  <r>
    <n v="415"/>
    <x v="414"/>
    <x v="15"/>
    <x v="15"/>
    <x v="9"/>
    <x v="1"/>
    <x v="0"/>
    <x v="1"/>
    <n v="1053.2793223000001"/>
    <x v="0"/>
    <n v="33.08"/>
    <n v="0.22"/>
    <n v="79"/>
    <n v="698.75699999999995"/>
    <x v="2"/>
    <s v="Photo"/>
    <n v="1.28921"/>
    <n v="14.041"/>
    <n v="14.932"/>
    <n v="20.012"/>
    <n v="199.149"/>
    <n v="90.001000000000005"/>
    <n v="501.39400000000001"/>
    <n v="4129.9070000000002"/>
    <n v="4954.8890000000001"/>
    <n v="5.2389999999999999"/>
    <n v="91.951999999999998"/>
    <n v="29.988"/>
    <x v="1"/>
    <x v="411"/>
    <x v="0"/>
    <x v="1"/>
    <n v="365"/>
    <n v="507.827"/>
    <n v="108.004"/>
    <x v="1"/>
    <s v="Etching"/>
    <n v="214"/>
    <n v="1456"/>
    <n v="3645"/>
    <n v="5727"/>
    <n v="71.715999999999994"/>
    <n v="50.906999999999996"/>
    <n v="1.0229999999999999"/>
    <x v="1"/>
    <s v="Implantation"/>
    <n v="1.232273E+16"/>
    <n v="1.475175E+17"/>
    <n v="4.061437E+17"/>
    <n v="3.003906E+17"/>
    <n v="5.999991E+17"/>
    <n v="32057.927"/>
    <n v="0.01"/>
    <n v="106.015"/>
    <n v="898"/>
    <n v="152"/>
    <n v="61"/>
    <x v="15"/>
    <s v="none"/>
    <n v="96.95"/>
    <x v="15"/>
    <x v="5"/>
    <x v="6"/>
    <x v="1"/>
    <x v="1"/>
  </r>
  <r>
    <n v="416"/>
    <x v="415"/>
    <x v="15"/>
    <x v="15"/>
    <x v="10"/>
    <x v="1"/>
    <x v="0"/>
    <x v="0"/>
    <n v="883.86054607000005"/>
    <x v="0"/>
    <n v="38.04"/>
    <n v="0.2"/>
    <n v="59"/>
    <n v="689.56"/>
    <x v="2"/>
    <s v="Photo"/>
    <n v="1.0734900000000001"/>
    <n v="15.183"/>
    <n v="14.945"/>
    <n v="20.001000000000001"/>
    <n v="203.05600000000001"/>
    <n v="89.998999999999995"/>
    <n v="496.48700000000002"/>
    <n v="4112.2120000000004"/>
    <n v="5003.5219999999999"/>
    <n v="4.9249999999999998"/>
    <n v="92.111000000000004"/>
    <n v="30.001999999999999"/>
    <x v="2"/>
    <x v="412"/>
    <x v="0"/>
    <x v="0"/>
    <n v="365"/>
    <n v="548.34900000000005"/>
    <n v="108.44"/>
    <x v="0"/>
    <s v="Etching"/>
    <n v="319"/>
    <n v="1623"/>
    <n v="3671"/>
    <n v="5740"/>
    <n v="70.512"/>
    <n v="51.741"/>
    <n v="1.0189999999999999"/>
    <x v="0"/>
    <s v="Implantation"/>
    <n v="1.298822E+16"/>
    <n v="1.020223E+17"/>
    <n v="7.472155E+17"/>
    <n v="2.985852E+17"/>
    <n v="5.999982E+17"/>
    <n v="31364.564999999999"/>
    <n v="0.01"/>
    <n v="103.501"/>
    <n v="900"/>
    <n v="152"/>
    <n v="118"/>
    <x v="15"/>
    <s v="none"/>
    <n v="94.100000000000009"/>
    <x v="16"/>
    <x v="5"/>
    <x v="7"/>
    <x v="4"/>
    <x v="0"/>
  </r>
  <r>
    <n v="417"/>
    <x v="416"/>
    <x v="15"/>
    <x v="15"/>
    <x v="11"/>
    <x v="2"/>
    <x v="0"/>
    <x v="0"/>
    <n v="1011.9568912"/>
    <x v="1"/>
    <n v="23.54"/>
    <n v="0.20699999999999999"/>
    <n v="89"/>
    <n v="689.09799999999996"/>
    <x v="0"/>
    <s v="Photo"/>
    <n v="1.03948"/>
    <n v="12.084"/>
    <n v="14.977"/>
    <n v="19.994"/>
    <n v="196.18299999999999"/>
    <n v="90.001000000000005"/>
    <n v="501.65499999999997"/>
    <n v="4040.97"/>
    <n v="5103.9750000000004"/>
    <n v="5.0140000000000002"/>
    <n v="91.183000000000007"/>
    <n v="30.007000000000001"/>
    <x v="0"/>
    <x v="413"/>
    <x v="0"/>
    <x v="2"/>
    <n v="405"/>
    <n v="493.791"/>
    <n v="107.877"/>
    <x v="0"/>
    <s v="Etching"/>
    <n v="253"/>
    <n v="1438"/>
    <n v="3633"/>
    <n v="5720"/>
    <n v="70.998999999999995"/>
    <n v="51.225000000000001"/>
    <n v="1.0369999999999999"/>
    <x v="0"/>
    <s v="Implantation"/>
    <n v="7552669000000000"/>
    <n v="9.435234E+16"/>
    <n v="9.743301E+17"/>
    <n v="3.015513E+17"/>
    <n v="5.999997E+17"/>
    <n v="32541.94"/>
    <n v="0.01"/>
    <n v="101.601"/>
    <n v="892"/>
    <n v="153"/>
    <n v="97"/>
    <x v="15"/>
    <s v="none"/>
    <n v="95.15"/>
    <x v="17"/>
    <x v="6"/>
    <x v="0"/>
    <x v="0"/>
    <x v="0"/>
  </r>
  <r>
    <n v="418"/>
    <x v="417"/>
    <x v="15"/>
    <x v="15"/>
    <x v="12"/>
    <x v="2"/>
    <x v="0"/>
    <x v="0"/>
    <n v="1196.7805484999999"/>
    <x v="0"/>
    <n v="36.26"/>
    <n v="0.214"/>
    <n v="162"/>
    <n v="708.73500000000001"/>
    <x v="0"/>
    <s v="Photo"/>
    <n v="1.27227"/>
    <n v="17.739999999999998"/>
    <n v="14.959"/>
    <n v="19.997"/>
    <n v="200.94900000000001"/>
    <n v="90"/>
    <n v="495.98599999999999"/>
    <n v="4118.9350000000004"/>
    <n v="4884.0550000000003"/>
    <n v="5.0720000000000001"/>
    <n v="91.278999999999996"/>
    <n v="29.992000000000001"/>
    <x v="1"/>
    <x v="414"/>
    <x v="0"/>
    <x v="1"/>
    <n v="365"/>
    <n v="494.43700000000001"/>
    <n v="105.99299999999999"/>
    <x v="1"/>
    <s v="Etching"/>
    <n v="385"/>
    <n v="1468"/>
    <n v="3667"/>
    <n v="5710"/>
    <n v="70.647000000000006"/>
    <n v="50.295999999999999"/>
    <n v="1.0369999999999999"/>
    <x v="1"/>
    <s v="Implantation"/>
    <n v="9647450000000000"/>
    <n v="4.739463E+16"/>
    <n v="6.621879E+17"/>
    <n v="2.977343E+17"/>
    <n v="5.99998E+17"/>
    <n v="33034.419000000002"/>
    <n v="0.01"/>
    <n v="104.309"/>
    <n v="923"/>
    <n v="152"/>
    <n v="86"/>
    <x v="15"/>
    <s v="none"/>
    <n v="95.7"/>
    <x v="18"/>
    <x v="6"/>
    <x v="1"/>
    <x v="1"/>
    <x v="1"/>
  </r>
  <r>
    <n v="419"/>
    <x v="418"/>
    <x v="15"/>
    <x v="15"/>
    <x v="13"/>
    <x v="2"/>
    <x v="0"/>
    <x v="0"/>
    <n v="1191.2654075"/>
    <x v="1"/>
    <n v="40.93"/>
    <n v="0.219"/>
    <n v="31"/>
    <n v="704.39700000000005"/>
    <x v="0"/>
    <s v="Photo"/>
    <n v="0.93194999999999995"/>
    <n v="17.166"/>
    <n v="14.872"/>
    <n v="20.001999999999999"/>
    <n v="200.47499999999999"/>
    <n v="90.001000000000005"/>
    <n v="500.44200000000001"/>
    <n v="3983.145"/>
    <n v="5095.3819999999996"/>
    <n v="5.0259999999999998"/>
    <n v="90.867999999999995"/>
    <n v="30"/>
    <x v="2"/>
    <x v="415"/>
    <x v="0"/>
    <x v="0"/>
    <n v="365"/>
    <n v="503.50400000000002"/>
    <n v="108.845"/>
    <x v="2"/>
    <s v="Etching"/>
    <n v="276"/>
    <n v="1487"/>
    <n v="3645"/>
    <n v="5713"/>
    <n v="71.606999999999999"/>
    <n v="50.634"/>
    <n v="1.0389999999999999"/>
    <x v="2"/>
    <s v="Implantation"/>
    <n v="1.119662E+16"/>
    <n v="1.535185E+17"/>
    <n v="6.686334E+17"/>
    <n v="2.995538E+17"/>
    <n v="5.999981E+17"/>
    <n v="31946.048999999999"/>
    <n v="0.01"/>
    <n v="101.047"/>
    <n v="884"/>
    <n v="153"/>
    <n v="96"/>
    <x v="15"/>
    <s v="none"/>
    <n v="95.199999999999989"/>
    <x v="19"/>
    <x v="6"/>
    <x v="2"/>
    <x v="2"/>
    <x v="2"/>
  </r>
  <r>
    <n v="420"/>
    <x v="419"/>
    <x v="15"/>
    <x v="15"/>
    <x v="14"/>
    <x v="2"/>
    <x v="0"/>
    <x v="0"/>
    <n v="1042.7613160000001"/>
    <x v="0"/>
    <n v="33.96"/>
    <n v="0.21299999999999999"/>
    <n v="119"/>
    <n v="709.226"/>
    <x v="1"/>
    <s v="Photo"/>
    <n v="1.6436599999999999"/>
    <n v="16.940999999999999"/>
    <n v="15"/>
    <n v="20.012"/>
    <n v="201.929"/>
    <n v="90"/>
    <n v="502.26299999999998"/>
    <n v="4073.38"/>
    <n v="4886.2650000000003"/>
    <n v="4.9980000000000002"/>
    <n v="92.063999999999993"/>
    <n v="30.004999999999999"/>
    <x v="0"/>
    <x v="416"/>
    <x v="0"/>
    <x v="0"/>
    <n v="365"/>
    <n v="493.86399999999998"/>
    <n v="107.91500000000001"/>
    <x v="2"/>
    <s v="Etching"/>
    <n v="292"/>
    <n v="1588"/>
    <n v="3680"/>
    <n v="5712"/>
    <n v="69.825000000000003"/>
    <n v="51.356000000000002"/>
    <n v="1.0229999999999999"/>
    <x v="2"/>
    <s v="Implantation"/>
    <n v="1.387897E+16"/>
    <n v="7.152226E+16"/>
    <n v="7.368155E+17"/>
    <n v="3.001893E+17"/>
    <n v="5.999987E+17"/>
    <n v="31897.706999999999"/>
    <n v="0.01"/>
    <n v="105.23"/>
    <n v="873"/>
    <n v="155"/>
    <n v="115"/>
    <x v="15"/>
    <s v="none"/>
    <n v="94.25"/>
    <x v="20"/>
    <x v="7"/>
    <x v="3"/>
    <x v="3"/>
    <x v="2"/>
  </r>
  <r>
    <n v="421"/>
    <x v="420"/>
    <x v="15"/>
    <x v="15"/>
    <x v="15"/>
    <x v="2"/>
    <x v="0"/>
    <x v="0"/>
    <n v="1096.3834907999999"/>
    <x v="0"/>
    <n v="34.520000000000003"/>
    <n v="0.20100000000000001"/>
    <n v="96"/>
    <n v="705.13499999999999"/>
    <x v="1"/>
    <s v="Photo"/>
    <n v="0.92525999999999997"/>
    <n v="17.064"/>
    <n v="15.013"/>
    <n v="20.001000000000001"/>
    <n v="204.13300000000001"/>
    <n v="90.001000000000005"/>
    <n v="503.423"/>
    <n v="3992.433"/>
    <n v="5045.4769999999999"/>
    <n v="5.0039999999999996"/>
    <n v="92.26"/>
    <n v="30.006"/>
    <x v="1"/>
    <x v="417"/>
    <x v="0"/>
    <x v="1"/>
    <n v="365"/>
    <n v="528.06500000000005"/>
    <n v="109.69499999999999"/>
    <x v="1"/>
    <s v="Etching"/>
    <n v="544"/>
    <n v="1318"/>
    <n v="3663"/>
    <n v="5727"/>
    <n v="71.406000000000006"/>
    <n v="51.426000000000002"/>
    <n v="1.0289999999999999"/>
    <x v="1"/>
    <s v="Implantation"/>
    <n v="1.595854E+16"/>
    <n v="9.273786E+16"/>
    <n v="3.726772E+17"/>
    <n v="3.000866E+17"/>
    <n v="5.999996E+17"/>
    <n v="32602.917000000001"/>
    <n v="0.01"/>
    <n v="102.84"/>
    <n v="904"/>
    <n v="155"/>
    <n v="118"/>
    <x v="15"/>
    <s v="none"/>
    <n v="94.100000000000009"/>
    <x v="21"/>
    <x v="7"/>
    <x v="4"/>
    <x v="1"/>
    <x v="1"/>
  </r>
  <r>
    <n v="422"/>
    <x v="421"/>
    <x v="15"/>
    <x v="15"/>
    <x v="16"/>
    <x v="2"/>
    <x v="0"/>
    <x v="1"/>
    <n v="1178.7448193"/>
    <x v="0"/>
    <n v="33.22"/>
    <n v="0.20399999999999999"/>
    <n v="154"/>
    <n v="715.38400000000001"/>
    <x v="2"/>
    <s v="Photo"/>
    <n v="0.89510000000000001"/>
    <n v="13.643000000000001"/>
    <n v="14.954000000000001"/>
    <n v="19.997"/>
    <n v="202.749"/>
    <n v="90"/>
    <n v="498.50900000000001"/>
    <n v="4044.2440000000001"/>
    <n v="5005.7359999999999"/>
    <n v="5.1609999999999996"/>
    <n v="93.200999999999993"/>
    <n v="29.988"/>
    <x v="0"/>
    <x v="418"/>
    <x v="0"/>
    <x v="0"/>
    <n v="365"/>
    <n v="534.35799999999995"/>
    <n v="108.79300000000001"/>
    <x v="0"/>
    <s v="Etching"/>
    <n v="298"/>
    <n v="1360"/>
    <n v="3682"/>
    <n v="5719"/>
    <n v="71.061999999999998"/>
    <n v="50.103999999999999"/>
    <n v="1.0389999999999999"/>
    <x v="0"/>
    <s v="Implantation"/>
    <n v="3598213000000000"/>
    <n v="1.224362E+17"/>
    <n v="4.459125E+17"/>
    <n v="3.008108E+17"/>
    <n v="5.999979E+17"/>
    <n v="31571.823"/>
    <n v="0.01"/>
    <n v="101.127"/>
    <n v="892"/>
    <n v="155"/>
    <n v="79"/>
    <x v="15"/>
    <s v="none"/>
    <n v="96.05"/>
    <x v="23"/>
    <x v="8"/>
    <x v="8"/>
    <x v="0"/>
    <x v="0"/>
  </r>
  <r>
    <n v="423"/>
    <x v="422"/>
    <x v="15"/>
    <x v="15"/>
    <x v="17"/>
    <x v="2"/>
    <x v="0"/>
    <x v="0"/>
    <n v="984.50194091000003"/>
    <x v="0"/>
    <n v="42.84"/>
    <n v="0.20699999999999999"/>
    <n v="105"/>
    <n v="713.25800000000004"/>
    <x v="2"/>
    <s v="Photo"/>
    <n v="1.1106199999999999"/>
    <n v="14.585000000000001"/>
    <n v="15.159000000000001"/>
    <n v="20.001000000000001"/>
    <n v="202.31299999999999"/>
    <n v="90"/>
    <n v="495.40199999999999"/>
    <n v="4001.0430000000001"/>
    <n v="5021.4260000000004"/>
    <n v="5.0540000000000003"/>
    <n v="92.606999999999999"/>
    <n v="29.998000000000001"/>
    <x v="1"/>
    <x v="419"/>
    <x v="0"/>
    <x v="2"/>
    <n v="405"/>
    <n v="495.07799999999997"/>
    <n v="108.09699999999999"/>
    <x v="1"/>
    <s v="Etching"/>
    <n v="429"/>
    <n v="1577"/>
    <n v="3627"/>
    <n v="5706"/>
    <n v="72.241"/>
    <n v="51.418999999999997"/>
    <n v="1.05"/>
    <x v="1"/>
    <s v="Implantation"/>
    <n v="1.442094E+16"/>
    <n v="2.039886E+17"/>
    <n v="2.424867E+17"/>
    <n v="3.015763E+17"/>
    <n v="5.999999E+17"/>
    <n v="32059.355"/>
    <n v="0.01"/>
    <n v="105.789"/>
    <n v="940"/>
    <n v="155"/>
    <n v="80"/>
    <x v="15"/>
    <s v="none"/>
    <n v="96"/>
    <x v="24"/>
    <x v="8"/>
    <x v="6"/>
    <x v="1"/>
    <x v="1"/>
  </r>
  <r>
    <n v="424"/>
    <x v="423"/>
    <x v="15"/>
    <x v="15"/>
    <x v="18"/>
    <x v="2"/>
    <x v="0"/>
    <x v="0"/>
    <n v="1091.0068596999999"/>
    <x v="1"/>
    <n v="38.090000000000003"/>
    <n v="0.20200000000000001"/>
    <n v="92"/>
    <n v="704.10599999999999"/>
    <x v="2"/>
    <s v="Photo"/>
    <n v="1.75719"/>
    <n v="16.427"/>
    <n v="15.111000000000001"/>
    <n v="19.995000000000001"/>
    <n v="200.952"/>
    <n v="90.001000000000005"/>
    <n v="494.517"/>
    <n v="4019.1759999999999"/>
    <n v="5172.0749999999998"/>
    <n v="4.97"/>
    <n v="91.141999999999996"/>
    <n v="29.998000000000001"/>
    <x v="2"/>
    <x v="420"/>
    <x v="0"/>
    <x v="1"/>
    <n v="436"/>
    <n v="564.31100000000004"/>
    <n v="111.485"/>
    <x v="2"/>
    <s v="Etching"/>
    <n v="625"/>
    <n v="1677"/>
    <n v="3661"/>
    <n v="5725"/>
    <n v="71.619"/>
    <n v="51.317"/>
    <n v="0.998"/>
    <x v="2"/>
    <s v="Implantation"/>
    <n v="1.52709E+16"/>
    <n v="1.900112E+17"/>
    <n v="4.88823E+17"/>
    <n v="2.998635E+17"/>
    <n v="6.000006E+17"/>
    <n v="31414.216"/>
    <n v="0.01"/>
    <n v="102.38800000000001"/>
    <n v="878"/>
    <n v="156"/>
    <n v="202"/>
    <x v="15"/>
    <s v="[['Edge-Loc']]"/>
    <n v="89.9"/>
    <x v="25"/>
    <x v="8"/>
    <x v="7"/>
    <x v="2"/>
    <x v="2"/>
  </r>
  <r>
    <n v="425"/>
    <x v="424"/>
    <x v="15"/>
    <x v="15"/>
    <x v="19"/>
    <x v="0"/>
    <x v="0"/>
    <x v="0"/>
    <n v="1049.2063452"/>
    <x v="1"/>
    <n v="37.47"/>
    <n v="0.20599999999999999"/>
    <n v="101"/>
    <n v="710.16300000000001"/>
    <x v="0"/>
    <s v="Photo"/>
    <n v="1.6682999999999999"/>
    <n v="13.926"/>
    <n v="14.824"/>
    <n v="20.004999999999999"/>
    <n v="203.57"/>
    <n v="90"/>
    <n v="498.30700000000002"/>
    <n v="4067.9250000000002"/>
    <n v="5059.9970000000003"/>
    <n v="5.0679999999999996"/>
    <n v="93.221000000000004"/>
    <n v="30.01"/>
    <x v="0"/>
    <x v="421"/>
    <x v="0"/>
    <x v="2"/>
    <n v="405"/>
    <n v="519.37699999999995"/>
    <n v="110.08"/>
    <x v="2"/>
    <s v="Etching"/>
    <n v="286"/>
    <n v="1501"/>
    <n v="3680"/>
    <n v="5747"/>
    <n v="69.643000000000001"/>
    <n v="51.066000000000003"/>
    <n v="1.05"/>
    <x v="2"/>
    <s v="Implantation"/>
    <n v="1.346126E+16"/>
    <n v="1.195495E+17"/>
    <n v="4.015727E+17"/>
    <n v="3.010652E+17"/>
    <n v="5.999991E+17"/>
    <n v="31370.246999999999"/>
    <n v="0.01"/>
    <n v="102.874"/>
    <n v="904"/>
    <n v="155"/>
    <n v="148"/>
    <x v="15"/>
    <s v="none"/>
    <n v="92.600000000000009"/>
    <x v="26"/>
    <x v="0"/>
    <x v="0"/>
    <x v="3"/>
    <x v="2"/>
  </r>
  <r>
    <n v="426"/>
    <x v="425"/>
    <x v="15"/>
    <x v="15"/>
    <x v="20"/>
    <x v="0"/>
    <x v="0"/>
    <x v="1"/>
    <n v="972.01371760999996"/>
    <x v="1"/>
    <n v="28.8"/>
    <n v="0.20899999999999999"/>
    <n v="157"/>
    <n v="706.42499999999995"/>
    <x v="0"/>
    <s v="Photo"/>
    <n v="1.5560499999999999"/>
    <n v="14.734999999999999"/>
    <n v="14.904"/>
    <n v="19.991"/>
    <n v="197.363"/>
    <n v="90"/>
    <n v="505.85899999999998"/>
    <n v="4102.2"/>
    <n v="5003.3710000000001"/>
    <n v="5.0720000000000001"/>
    <n v="94.834999999999994"/>
    <n v="30.007999999999999"/>
    <x v="2"/>
    <x v="422"/>
    <x v="0"/>
    <x v="2"/>
    <n v="365"/>
    <n v="504.21699999999998"/>
    <n v="108.15"/>
    <x v="0"/>
    <s v="Etching"/>
    <n v="321"/>
    <n v="1493"/>
    <n v="3639"/>
    <n v="5696"/>
    <n v="71.658000000000001"/>
    <n v="50.936"/>
    <n v="1.026"/>
    <x v="0"/>
    <s v="Implantation"/>
    <n v="9301001000000000"/>
    <n v="6.260361E+16"/>
    <n v="4.252549E+17"/>
    <n v="3.007513E+17"/>
    <n v="5.999987E+17"/>
    <n v="31692.402999999998"/>
    <n v="0.01"/>
    <n v="105.464"/>
    <n v="906"/>
    <n v="156"/>
    <n v="98"/>
    <x v="15"/>
    <s v="none"/>
    <n v="95.1"/>
    <x v="27"/>
    <x v="0"/>
    <x v="2"/>
    <x v="4"/>
    <x v="0"/>
  </r>
  <r>
    <n v="427"/>
    <x v="426"/>
    <x v="15"/>
    <x v="15"/>
    <x v="21"/>
    <x v="0"/>
    <x v="0"/>
    <x v="0"/>
    <n v="984.63759243000004"/>
    <x v="0"/>
    <n v="36.83"/>
    <n v="0.218"/>
    <n v="150"/>
    <n v="712.52099999999996"/>
    <x v="1"/>
    <s v="Photo"/>
    <n v="1.6295500000000001"/>
    <n v="16.681000000000001"/>
    <n v="15.122"/>
    <n v="20"/>
    <n v="202.46700000000001"/>
    <n v="90.001000000000005"/>
    <n v="502.416"/>
    <n v="4096.0829999999996"/>
    <n v="5023.4009999999998"/>
    <n v="5.0069999999999997"/>
    <n v="89.361000000000004"/>
    <n v="29.997"/>
    <x v="0"/>
    <x v="423"/>
    <x v="0"/>
    <x v="1"/>
    <n v="436"/>
    <n v="516.55399999999997"/>
    <n v="105.018"/>
    <x v="0"/>
    <s v="Etching"/>
    <n v="669"/>
    <n v="1543"/>
    <n v="3668"/>
    <n v="5720"/>
    <n v="70.923000000000002"/>
    <n v="50.45"/>
    <n v="1.0429999999999999"/>
    <x v="0"/>
    <s v="Implantation"/>
    <n v="8985362000000000"/>
    <n v="9.34193E+16"/>
    <n v="2.628856E+17"/>
    <n v="3.000336E+17"/>
    <n v="6.000004E+17"/>
    <n v="31606.555"/>
    <n v="0.01"/>
    <n v="104.196"/>
    <n v="886"/>
    <n v="154"/>
    <n v="259"/>
    <x v="15"/>
    <s v="[['Scratch']]"/>
    <n v="87.050000000000011"/>
    <x v="28"/>
    <x v="1"/>
    <x v="3"/>
    <x v="0"/>
    <x v="0"/>
  </r>
  <r>
    <n v="428"/>
    <x v="427"/>
    <x v="15"/>
    <x v="15"/>
    <x v="22"/>
    <x v="0"/>
    <x v="0"/>
    <x v="1"/>
    <n v="1085.2850112000001"/>
    <x v="1"/>
    <n v="39.89"/>
    <n v="0.19700000000000001"/>
    <n v="152"/>
    <n v="704.96400000000006"/>
    <x v="1"/>
    <s v="Photo"/>
    <n v="1.05993"/>
    <n v="14.991"/>
    <n v="15.095000000000001"/>
    <n v="19.992000000000001"/>
    <n v="200.53899999999999"/>
    <n v="90.001000000000005"/>
    <n v="502.74900000000002"/>
    <n v="3984.7510000000002"/>
    <n v="5033.4070000000002"/>
    <n v="5.0679999999999996"/>
    <n v="92.271000000000001"/>
    <n v="29.989000000000001"/>
    <x v="1"/>
    <x v="424"/>
    <x v="0"/>
    <x v="2"/>
    <n v="405"/>
    <n v="509.25700000000001"/>
    <n v="107.71"/>
    <x v="1"/>
    <s v="Etching"/>
    <n v="219"/>
    <n v="1530"/>
    <n v="3634"/>
    <n v="5709"/>
    <n v="70.488"/>
    <n v="51.883000000000003"/>
    <n v="1.0309999999999999"/>
    <x v="1"/>
    <s v="Implantation"/>
    <n v="6929016000000000"/>
    <n v="2.544309E+16"/>
    <n v="6.459844E+17"/>
    <n v="3.017318E+17"/>
    <n v="5.99997E+17"/>
    <n v="31254.326000000001"/>
    <n v="0.01"/>
    <n v="104.095"/>
    <n v="882"/>
    <n v="151"/>
    <n v="98"/>
    <x v="15"/>
    <s v="none"/>
    <n v="95.1"/>
    <x v="4"/>
    <x v="1"/>
    <x v="4"/>
    <x v="1"/>
    <x v="1"/>
  </r>
  <r>
    <n v="429"/>
    <x v="428"/>
    <x v="15"/>
    <x v="15"/>
    <x v="23"/>
    <x v="0"/>
    <x v="0"/>
    <x v="0"/>
    <n v="1126.0509287"/>
    <x v="1"/>
    <n v="39.79"/>
    <n v="0.21"/>
    <n v="76"/>
    <n v="704.29300000000001"/>
    <x v="1"/>
    <s v="Photo"/>
    <n v="1.39985"/>
    <n v="16.265000000000001"/>
    <n v="15.021000000000001"/>
    <n v="20.004999999999999"/>
    <n v="203.041"/>
    <n v="89.998999999999995"/>
    <n v="502.125"/>
    <n v="4049.64"/>
    <n v="5067.6080000000002"/>
    <n v="4.9340000000000002"/>
    <n v="92.653000000000006"/>
    <n v="30.003"/>
    <x v="2"/>
    <x v="425"/>
    <x v="0"/>
    <x v="1"/>
    <n v="405"/>
    <n v="510.56700000000001"/>
    <n v="106.485"/>
    <x v="2"/>
    <s v="Etching"/>
    <n v="310"/>
    <n v="1630"/>
    <n v="3643"/>
    <n v="5703"/>
    <n v="71.018000000000001"/>
    <n v="50.857999999999997"/>
    <n v="1.0289999999999999"/>
    <x v="2"/>
    <s v="Implantation"/>
    <n v="1.07298E+16"/>
    <n v="1.328085E+17"/>
    <n v="3.841978E+17"/>
    <n v="3.014962E+17"/>
    <n v="5.99999E+17"/>
    <n v="32203.422999999999"/>
    <n v="0.01"/>
    <n v="103.053"/>
    <n v="914"/>
    <n v="152"/>
    <n v="70"/>
    <x v="15"/>
    <s v="none"/>
    <n v="96.5"/>
    <x v="29"/>
    <x v="1"/>
    <x v="5"/>
    <x v="2"/>
    <x v="2"/>
  </r>
  <r>
    <n v="430"/>
    <x v="429"/>
    <x v="15"/>
    <x v="15"/>
    <x v="24"/>
    <x v="0"/>
    <x v="0"/>
    <x v="1"/>
    <n v="1043.3064265999999"/>
    <x v="1"/>
    <n v="38.44"/>
    <n v="0.21299999999999999"/>
    <n v="72"/>
    <n v="703.97400000000005"/>
    <x v="2"/>
    <s v="Photo"/>
    <n v="0.75441999999999998"/>
    <n v="14.552"/>
    <n v="14.948"/>
    <n v="20.001999999999999"/>
    <n v="200.57300000000001"/>
    <n v="90"/>
    <n v="499.31900000000002"/>
    <n v="4105.38"/>
    <n v="5076.8019999999997"/>
    <n v="4.8849999999999998"/>
    <n v="92.156999999999996"/>
    <n v="30.003"/>
    <x v="0"/>
    <x v="426"/>
    <x v="0"/>
    <x v="2"/>
    <n v="436"/>
    <n v="520.05600000000004"/>
    <n v="106.538"/>
    <x v="2"/>
    <s v="Etching"/>
    <n v="186"/>
    <n v="1534"/>
    <n v="3636"/>
    <n v="5715"/>
    <n v="70.463999999999999"/>
    <n v="51.033999999999999"/>
    <n v="1.018"/>
    <x v="2"/>
    <s v="Implantation"/>
    <n v="8538534000000000"/>
    <n v="1.336894E+17"/>
    <n v="8.161787E+17"/>
    <n v="3.002739E+17"/>
    <n v="5.999988E+17"/>
    <n v="31832.222000000002"/>
    <n v="0.01"/>
    <n v="99.998999999999995"/>
    <n v="902"/>
    <n v="155"/>
    <n v="57"/>
    <x v="15"/>
    <s v="none"/>
    <n v="97.15"/>
    <x v="30"/>
    <x v="2"/>
    <x v="8"/>
    <x v="3"/>
    <x v="2"/>
  </r>
  <r>
    <n v="431"/>
    <x v="430"/>
    <x v="15"/>
    <x v="15"/>
    <x v="25"/>
    <x v="0"/>
    <x v="0"/>
    <x v="1"/>
    <n v="1223.7010226"/>
    <x v="1"/>
    <n v="41.16"/>
    <n v="0.187"/>
    <n v="76"/>
    <n v="717.38900000000001"/>
    <x v="2"/>
    <s v="Photo"/>
    <n v="1.0581199999999999"/>
    <n v="12.361000000000001"/>
    <n v="14.928000000000001"/>
    <n v="20"/>
    <n v="206.01"/>
    <n v="90"/>
    <n v="505.745"/>
    <n v="3960.6260000000002"/>
    <n v="4922.9660000000003"/>
    <n v="4.9340000000000002"/>
    <n v="90.13"/>
    <n v="29.989000000000001"/>
    <x v="1"/>
    <x v="427"/>
    <x v="0"/>
    <x v="0"/>
    <n v="436"/>
    <n v="514.87800000000004"/>
    <n v="108.65900000000001"/>
    <x v="1"/>
    <s v="Etching"/>
    <n v="224"/>
    <n v="1432"/>
    <n v="3653"/>
    <n v="5720"/>
    <n v="70.441000000000003"/>
    <n v="51.746000000000002"/>
    <n v="1.0109999999999999"/>
    <x v="1"/>
    <s v="Implantation"/>
    <n v="2624234000000000"/>
    <n v="7.244912E+16"/>
    <n v="5.998456E+17"/>
    <n v="3.01059E+17"/>
    <n v="6.000021E+17"/>
    <n v="30830.93"/>
    <n v="0.01"/>
    <n v="103.348"/>
    <n v="896"/>
    <n v="153"/>
    <n v="49"/>
    <x v="15"/>
    <s v="none"/>
    <n v="97.55"/>
    <x v="6"/>
    <x v="2"/>
    <x v="6"/>
    <x v="1"/>
    <x v="1"/>
  </r>
  <r>
    <n v="432"/>
    <x v="431"/>
    <x v="15"/>
    <x v="15"/>
    <x v="26"/>
    <x v="0"/>
    <x v="0"/>
    <x v="1"/>
    <n v="1049.7396481999999"/>
    <x v="1"/>
    <n v="37.65"/>
    <n v="0.20799999999999999"/>
    <n v="15"/>
    <n v="694.25099999999998"/>
    <x v="2"/>
    <s v="Photo"/>
    <n v="0.51988000000000001"/>
    <n v="18.245999999999999"/>
    <n v="15.08"/>
    <n v="20.001000000000001"/>
    <n v="197.04900000000001"/>
    <n v="90.001000000000005"/>
    <n v="494.887"/>
    <n v="4024.3989999999999"/>
    <n v="4994.3580000000002"/>
    <n v="5.048"/>
    <n v="94.828000000000003"/>
    <n v="30.01"/>
    <x v="2"/>
    <x v="428"/>
    <x v="0"/>
    <x v="2"/>
    <n v="405"/>
    <n v="513.61500000000001"/>
    <n v="107.107"/>
    <x v="0"/>
    <s v="Etching"/>
    <n v="464"/>
    <n v="1680"/>
    <n v="3656"/>
    <n v="5708"/>
    <n v="71.614999999999995"/>
    <n v="51.484999999999999"/>
    <n v="1.0349999999999999"/>
    <x v="0"/>
    <s v="Implantation"/>
    <n v="1.037742E+16"/>
    <n v="1.179082E+17"/>
    <n v="3.420636E+17"/>
    <n v="2.995653E+17"/>
    <n v="5.999988E+17"/>
    <n v="31869.206999999999"/>
    <n v="0.01"/>
    <n v="103.255"/>
    <n v="906"/>
    <n v="153"/>
    <n v="152"/>
    <x v="15"/>
    <s v="none"/>
    <n v="92.4"/>
    <x v="31"/>
    <x v="2"/>
    <x v="7"/>
    <x v="4"/>
    <x v="0"/>
  </r>
  <r>
    <n v="433"/>
    <x v="432"/>
    <x v="16"/>
    <x v="16"/>
    <x v="0"/>
    <x v="1"/>
    <x v="0"/>
    <x v="0"/>
    <n v="1042.2256554999999"/>
    <x v="0"/>
    <n v="40.92"/>
    <n v="0.20499999999999999"/>
    <n v="36"/>
    <n v="696.56799999999998"/>
    <x v="0"/>
    <s v="Photo"/>
    <n v="1.8659399999999999"/>
    <n v="12.914"/>
    <n v="15.071"/>
    <n v="20.001000000000001"/>
    <n v="198.78399999999999"/>
    <n v="89.998000000000005"/>
    <n v="504.23099999999999"/>
    <n v="4054.4949999999999"/>
    <n v="4903.643"/>
    <n v="4.923"/>
    <n v="93.474999999999994"/>
    <n v="30.003"/>
    <x v="0"/>
    <x v="429"/>
    <x v="0"/>
    <x v="2"/>
    <n v="436"/>
    <n v="513.678"/>
    <n v="107.949"/>
    <x v="0"/>
    <s v="Etching"/>
    <n v="383"/>
    <n v="1500"/>
    <n v="3677"/>
    <n v="5695"/>
    <n v="71.885000000000005"/>
    <n v="51.539000000000001"/>
    <n v="1.018"/>
    <x v="0"/>
    <s v="Implantation"/>
    <n v="1.504064E+16"/>
    <n v="1.087937E+17"/>
    <n v="4.132934E+17"/>
    <n v="2.990996E+17"/>
    <n v="5.999994E+17"/>
    <n v="32423.295999999998"/>
    <n v="0.01"/>
    <n v="102.77"/>
    <n v="923"/>
    <n v="157"/>
    <n v="140"/>
    <x v="16"/>
    <s v="none"/>
    <n v="93"/>
    <x v="32"/>
    <x v="3"/>
    <x v="0"/>
    <x v="0"/>
    <x v="0"/>
  </r>
  <r>
    <n v="434"/>
    <x v="433"/>
    <x v="16"/>
    <x v="16"/>
    <x v="1"/>
    <x v="1"/>
    <x v="0"/>
    <x v="0"/>
    <n v="1206.1563074000001"/>
    <x v="1"/>
    <n v="30.34"/>
    <n v="0.20300000000000001"/>
    <n v="50"/>
    <n v="712.96799999999996"/>
    <x v="0"/>
    <s v="Photo"/>
    <n v="1.21051"/>
    <n v="15.707000000000001"/>
    <n v="14.973000000000001"/>
    <n v="19.997"/>
    <n v="196.88"/>
    <n v="89.998999999999995"/>
    <n v="500.053"/>
    <n v="4063.4670000000001"/>
    <n v="5100.8729999999996"/>
    <n v="5.09"/>
    <n v="92.369"/>
    <n v="30.003"/>
    <x v="1"/>
    <x v="430"/>
    <x v="0"/>
    <x v="0"/>
    <n v="436"/>
    <n v="509.24799999999999"/>
    <n v="108.548"/>
    <x v="1"/>
    <s v="Etching"/>
    <n v="180"/>
    <n v="1663"/>
    <n v="3649"/>
    <n v="5714"/>
    <n v="71.388999999999996"/>
    <n v="51.222000000000001"/>
    <n v="1.026"/>
    <x v="1"/>
    <s v="Implantation"/>
    <n v="1.059418E+16"/>
    <n v="1.074316E+17"/>
    <n v="7.083414E+17"/>
    <n v="3.020541E+17"/>
    <n v="5.999988E+17"/>
    <n v="31593.132000000001"/>
    <n v="0.01"/>
    <n v="103.087"/>
    <n v="884"/>
    <n v="156"/>
    <n v="96"/>
    <x v="16"/>
    <s v="none"/>
    <n v="95.199999999999989"/>
    <x v="9"/>
    <x v="3"/>
    <x v="1"/>
    <x v="1"/>
    <x v="1"/>
  </r>
  <r>
    <n v="435"/>
    <x v="434"/>
    <x v="16"/>
    <x v="16"/>
    <x v="2"/>
    <x v="1"/>
    <x v="0"/>
    <x v="1"/>
    <n v="1070.9125176"/>
    <x v="1"/>
    <n v="34.53"/>
    <n v="0.20200000000000001"/>
    <n v="152"/>
    <n v="705.65700000000004"/>
    <x v="0"/>
    <s v="Photo"/>
    <n v="0.47254000000000002"/>
    <n v="17.864000000000001"/>
    <n v="15.109"/>
    <n v="19.992000000000001"/>
    <n v="194.94200000000001"/>
    <n v="90"/>
    <n v="500.40199999999999"/>
    <n v="4156.2839999999997"/>
    <n v="4926.2049999999999"/>
    <n v="5.0540000000000003"/>
    <n v="93.165000000000006"/>
    <n v="30.010999999999999"/>
    <x v="2"/>
    <x v="431"/>
    <x v="0"/>
    <x v="0"/>
    <n v="365"/>
    <n v="519.11400000000003"/>
    <n v="108.49"/>
    <x v="2"/>
    <s v="Etching"/>
    <n v="335"/>
    <n v="1355"/>
    <n v="3620"/>
    <n v="5734"/>
    <n v="72.879000000000005"/>
    <n v="50.689"/>
    <n v="1.0549999999999999"/>
    <x v="2"/>
    <s v="Implantation"/>
    <n v="1.365872E+16"/>
    <n v="1.050656E+17"/>
    <n v="5.536974E+17"/>
    <n v="2.994814E+17"/>
    <n v="6.000001E+17"/>
    <n v="31895.11"/>
    <n v="0.01"/>
    <n v="102.953"/>
    <n v="909"/>
    <n v="151"/>
    <n v="54"/>
    <x v="16"/>
    <s v="none"/>
    <n v="97.3"/>
    <x v="33"/>
    <x v="3"/>
    <x v="2"/>
    <x v="2"/>
    <x v="2"/>
  </r>
  <r>
    <n v="436"/>
    <x v="435"/>
    <x v="16"/>
    <x v="16"/>
    <x v="3"/>
    <x v="1"/>
    <x v="0"/>
    <x v="1"/>
    <n v="1037.6639462000001"/>
    <x v="0"/>
    <n v="30.03"/>
    <n v="0.19400000000000001"/>
    <n v="128"/>
    <n v="720.82"/>
    <x v="1"/>
    <s v="Photo"/>
    <n v="1.25576"/>
    <n v="18.114999999999998"/>
    <n v="14.974"/>
    <n v="20"/>
    <n v="198.14699999999999"/>
    <n v="90"/>
    <n v="494.976"/>
    <n v="3989.5320000000002"/>
    <n v="5002.6469999999999"/>
    <n v="5.0890000000000004"/>
    <n v="92.757000000000005"/>
    <n v="30.012"/>
    <x v="0"/>
    <x v="432"/>
    <x v="0"/>
    <x v="2"/>
    <n v="405"/>
    <n v="536.64599999999996"/>
    <n v="105.91500000000001"/>
    <x v="2"/>
    <s v="Etching"/>
    <n v="270"/>
    <n v="1372"/>
    <n v="3678"/>
    <n v="5709"/>
    <n v="71.998999999999995"/>
    <n v="51.884"/>
    <n v="1.0389999999999999"/>
    <x v="2"/>
    <s v="Implantation"/>
    <n v="4021015000000000"/>
    <n v="2.021247E+16"/>
    <n v="6.145035E+17"/>
    <n v="3.005476E+17"/>
    <n v="6.000011E+17"/>
    <n v="32433.326000000001"/>
    <n v="0.01"/>
    <n v="100.47199999999999"/>
    <n v="873"/>
    <n v="155"/>
    <n v="71"/>
    <x v="16"/>
    <s v="none"/>
    <n v="96.45"/>
    <x v="34"/>
    <x v="4"/>
    <x v="3"/>
    <x v="3"/>
    <x v="2"/>
  </r>
  <r>
    <n v="437"/>
    <x v="436"/>
    <x v="16"/>
    <x v="16"/>
    <x v="4"/>
    <x v="1"/>
    <x v="0"/>
    <x v="1"/>
    <n v="1059.9256516"/>
    <x v="1"/>
    <n v="35.89"/>
    <n v="0.19600000000000001"/>
    <n v="184"/>
    <n v="702.21299999999997"/>
    <x v="1"/>
    <s v="Photo"/>
    <n v="0.82813000000000003"/>
    <n v="14.849"/>
    <n v="15.023999999999999"/>
    <n v="19.997"/>
    <n v="200.46899999999999"/>
    <n v="90.001999999999995"/>
    <n v="499.24299999999999"/>
    <n v="3972.826"/>
    <n v="5036.4269999999997"/>
    <n v="4.9889999999999999"/>
    <n v="92.6"/>
    <n v="30.01"/>
    <x v="1"/>
    <x v="433"/>
    <x v="0"/>
    <x v="2"/>
    <n v="405"/>
    <n v="539.95000000000005"/>
    <n v="106.798"/>
    <x v="1"/>
    <s v="Etching"/>
    <n v="197"/>
    <n v="1570"/>
    <n v="3648"/>
    <n v="5702"/>
    <n v="71.542000000000002"/>
    <n v="51.622999999999998"/>
    <n v="1.0289999999999999"/>
    <x v="1"/>
    <s v="Implantation"/>
    <n v="8542646000000000"/>
    <n v="1.371642E+17"/>
    <n v="2.788096E+17"/>
    <n v="3.006831E+17"/>
    <n v="5.999987E+17"/>
    <n v="31510.648000000001"/>
    <n v="0.01"/>
    <n v="101.75700000000001"/>
    <n v="910"/>
    <n v="157"/>
    <n v="50"/>
    <x v="16"/>
    <s v="none"/>
    <n v="97.5"/>
    <x v="12"/>
    <x v="4"/>
    <x v="4"/>
    <x v="1"/>
    <x v="1"/>
  </r>
  <r>
    <n v="438"/>
    <x v="437"/>
    <x v="16"/>
    <x v="16"/>
    <x v="5"/>
    <x v="1"/>
    <x v="0"/>
    <x v="0"/>
    <n v="1079.1773101000001"/>
    <x v="1"/>
    <n v="38.25"/>
    <n v="0.19400000000000001"/>
    <n v="87"/>
    <n v="726.49800000000005"/>
    <x v="1"/>
    <s v="Photo"/>
    <n v="1.3950800000000001"/>
    <n v="15.781000000000001"/>
    <n v="15.101000000000001"/>
    <n v="19.998999999999999"/>
    <n v="200.261"/>
    <n v="90.001000000000005"/>
    <n v="501.18799999999999"/>
    <n v="3987.607"/>
    <n v="5002.2960000000003"/>
    <n v="5.0739999999999998"/>
    <n v="92.766000000000005"/>
    <n v="30.013000000000002"/>
    <x v="2"/>
    <x v="434"/>
    <x v="0"/>
    <x v="0"/>
    <n v="436"/>
    <n v="527.173"/>
    <n v="109.22799999999999"/>
    <x v="0"/>
    <s v="Etching"/>
    <n v="392"/>
    <n v="1522"/>
    <n v="3651"/>
    <n v="5696"/>
    <n v="70.415000000000006"/>
    <n v="51.003"/>
    <n v="1.032"/>
    <x v="0"/>
    <s v="Implantation"/>
    <n v="1.194383E+16"/>
    <n v="9.048031E+16"/>
    <n v="8.651237E+17"/>
    <n v="3.006081E+17"/>
    <n v="6E+17"/>
    <n v="31825.29"/>
    <n v="0.01"/>
    <n v="103.956"/>
    <n v="891"/>
    <n v="151"/>
    <n v="103"/>
    <x v="16"/>
    <s v="none"/>
    <n v="94.85"/>
    <x v="35"/>
    <x v="4"/>
    <x v="5"/>
    <x v="4"/>
    <x v="0"/>
  </r>
  <r>
    <n v="439"/>
    <x v="438"/>
    <x v="16"/>
    <x v="16"/>
    <x v="6"/>
    <x v="1"/>
    <x v="0"/>
    <x v="0"/>
    <n v="956.31482192999999"/>
    <x v="1"/>
    <n v="34.68"/>
    <n v="0.20499999999999999"/>
    <n v="135"/>
    <n v="698.96100000000001"/>
    <x v="2"/>
    <s v="Photo"/>
    <n v="1.0147200000000001"/>
    <n v="13.304"/>
    <n v="15.016"/>
    <n v="19.998000000000001"/>
    <n v="204.56899999999999"/>
    <n v="90"/>
    <n v="493.33600000000001"/>
    <n v="4078.3130000000001"/>
    <n v="5007.21"/>
    <n v="4.93"/>
    <n v="91.432000000000002"/>
    <n v="30.004000000000001"/>
    <x v="1"/>
    <x v="435"/>
    <x v="0"/>
    <x v="2"/>
    <n v="365"/>
    <n v="570.91399999999999"/>
    <n v="109.229"/>
    <x v="1"/>
    <s v="Etching"/>
    <n v="557"/>
    <n v="1507"/>
    <n v="3653"/>
    <n v="5697"/>
    <n v="71.625"/>
    <n v="51.508000000000003"/>
    <n v="1.0289999999999999"/>
    <x v="1"/>
    <s v="Implantation"/>
    <n v="1.044478E+16"/>
    <n v="8.811931E+16"/>
    <n v="1.033958E+18"/>
    <n v="2.9769E+17"/>
    <n v="5.999997E+17"/>
    <n v="31763.652999999998"/>
    <n v="0.01"/>
    <n v="99.34"/>
    <n v="883"/>
    <n v="157"/>
    <n v="141"/>
    <x v="16"/>
    <s v="none"/>
    <n v="92.95"/>
    <x v="15"/>
    <x v="5"/>
    <x v="6"/>
    <x v="1"/>
    <x v="1"/>
  </r>
  <r>
    <n v="440"/>
    <x v="439"/>
    <x v="16"/>
    <x v="16"/>
    <x v="7"/>
    <x v="1"/>
    <x v="0"/>
    <x v="1"/>
    <n v="993.70655818"/>
    <x v="0"/>
    <n v="33.83"/>
    <n v="0.224"/>
    <n v="69"/>
    <n v="712.82500000000005"/>
    <x v="2"/>
    <s v="Photo"/>
    <n v="1.53945"/>
    <n v="13.837999999999999"/>
    <n v="15.207000000000001"/>
    <n v="19.995000000000001"/>
    <n v="197.78899999999999"/>
    <n v="90"/>
    <n v="499.40199999999999"/>
    <n v="4047.0729999999999"/>
    <n v="5005.9449999999997"/>
    <n v="4.9809999999999999"/>
    <n v="94.150999999999996"/>
    <n v="29.995999999999999"/>
    <x v="2"/>
    <x v="436"/>
    <x v="0"/>
    <x v="0"/>
    <n v="436"/>
    <n v="523.30700000000002"/>
    <n v="110.261"/>
    <x v="2"/>
    <s v="Etching"/>
    <n v="266"/>
    <n v="1360"/>
    <n v="3678"/>
    <n v="5709"/>
    <n v="69.328999999999994"/>
    <n v="51.433"/>
    <n v="1.03"/>
    <x v="2"/>
    <s v="Implantation"/>
    <n v="9493373000000000"/>
    <n v="1.280265E+17"/>
    <n v="5.210499E+17"/>
    <n v="3.003273E+17"/>
    <n v="6.000004E+17"/>
    <n v="31580.222000000002"/>
    <n v="0.01"/>
    <n v="104.285"/>
    <n v="898"/>
    <n v="155"/>
    <n v="78"/>
    <x v="16"/>
    <s v="none"/>
    <n v="96.1"/>
    <x v="37"/>
    <x v="5"/>
    <x v="7"/>
    <x v="2"/>
    <x v="2"/>
  </r>
  <r>
    <n v="441"/>
    <x v="440"/>
    <x v="16"/>
    <x v="16"/>
    <x v="8"/>
    <x v="2"/>
    <x v="0"/>
    <x v="0"/>
    <n v="1183.5383621999999"/>
    <x v="1"/>
    <n v="33.380000000000003"/>
    <n v="0.219"/>
    <n v="140"/>
    <n v="710.23400000000004"/>
    <x v="0"/>
    <s v="Photo"/>
    <n v="0.62366999999999995"/>
    <n v="13.856"/>
    <n v="15.025"/>
    <n v="20.003"/>
    <n v="204.869"/>
    <n v="90.001000000000005"/>
    <n v="500.02499999999998"/>
    <n v="4042.913"/>
    <n v="5000.7539999999999"/>
    <n v="4.96"/>
    <n v="91.195999999999998"/>
    <n v="30"/>
    <x v="0"/>
    <x v="437"/>
    <x v="0"/>
    <x v="2"/>
    <n v="436"/>
    <n v="513.31200000000001"/>
    <n v="109.45"/>
    <x v="2"/>
    <s v="Etching"/>
    <n v="471"/>
    <n v="1525"/>
    <n v="3667"/>
    <n v="5710"/>
    <n v="71.465999999999994"/>
    <n v="51.875999999999998"/>
    <n v="1.02"/>
    <x v="2"/>
    <s v="Implantation"/>
    <n v="9549706000000000"/>
    <n v="8.437403E+16"/>
    <n v="2.212103E+17"/>
    <n v="2.993146E+17"/>
    <n v="6.000007E+17"/>
    <n v="32274.384999999998"/>
    <n v="0.01"/>
    <n v="103.15"/>
    <n v="898"/>
    <n v="153"/>
    <n v="205"/>
    <x v="16"/>
    <s v="[['Random']]"/>
    <n v="89.75"/>
    <x v="38"/>
    <x v="6"/>
    <x v="0"/>
    <x v="3"/>
    <x v="2"/>
  </r>
  <r>
    <n v="442"/>
    <x v="441"/>
    <x v="16"/>
    <x v="16"/>
    <x v="9"/>
    <x v="2"/>
    <x v="0"/>
    <x v="1"/>
    <n v="1027.895912"/>
    <x v="0"/>
    <n v="30.74"/>
    <n v="0.20799999999999999"/>
    <n v="156"/>
    <n v="702.48"/>
    <x v="0"/>
    <s v="Photo"/>
    <n v="0.98146999999999995"/>
    <n v="15.422000000000001"/>
    <n v="15.087"/>
    <n v="19.994"/>
    <n v="194.46199999999999"/>
    <n v="90"/>
    <n v="501.97899999999998"/>
    <n v="4080.694"/>
    <n v="4984.8140000000003"/>
    <n v="5.0419999999999998"/>
    <n v="90.394999999999996"/>
    <n v="30.004000000000001"/>
    <x v="2"/>
    <x v="438"/>
    <x v="0"/>
    <x v="2"/>
    <n v="436"/>
    <n v="543.38800000000003"/>
    <n v="107.633"/>
    <x v="0"/>
    <s v="Etching"/>
    <n v="354"/>
    <n v="1495"/>
    <n v="3646"/>
    <n v="5708"/>
    <n v="71.554000000000002"/>
    <n v="50.636000000000003"/>
    <n v="1.0409999999999999"/>
    <x v="0"/>
    <s v="Implantation"/>
    <n v="1.035467E+16"/>
    <n v="7.781828E+16"/>
    <n v="8.90402E+17"/>
    <n v="2.991855E+17"/>
    <n v="5.999989E+17"/>
    <n v="32210.027999999998"/>
    <n v="0.01"/>
    <n v="104.871"/>
    <n v="924"/>
    <n v="157"/>
    <n v="72"/>
    <x v="16"/>
    <s v="none"/>
    <n v="96.399999999999991"/>
    <x v="39"/>
    <x v="6"/>
    <x v="2"/>
    <x v="4"/>
    <x v="0"/>
  </r>
  <r>
    <n v="443"/>
    <x v="442"/>
    <x v="16"/>
    <x v="16"/>
    <x v="10"/>
    <x v="2"/>
    <x v="0"/>
    <x v="0"/>
    <n v="1210.2410456"/>
    <x v="1"/>
    <n v="33.700000000000003"/>
    <n v="0.221"/>
    <n v="179"/>
    <n v="699.44299999999998"/>
    <x v="1"/>
    <s v="Photo"/>
    <n v="1.3280799999999999"/>
    <n v="18.141999999999999"/>
    <n v="14.957000000000001"/>
    <n v="19.992000000000001"/>
    <n v="202.881"/>
    <n v="90.001000000000005"/>
    <n v="499.95699999999999"/>
    <n v="4016.163"/>
    <n v="5029.4669999999996"/>
    <n v="5.0789999999999997"/>
    <n v="91.46"/>
    <n v="29.99"/>
    <x v="0"/>
    <x v="439"/>
    <x v="0"/>
    <x v="0"/>
    <n v="365"/>
    <n v="530.57899999999995"/>
    <n v="108.551"/>
    <x v="0"/>
    <s v="Etching"/>
    <n v="424"/>
    <n v="1500"/>
    <n v="3672"/>
    <n v="5728"/>
    <n v="70.799000000000007"/>
    <n v="51.133000000000003"/>
    <n v="1.036"/>
    <x v="0"/>
    <s v="Implantation"/>
    <n v="1.087262E+16"/>
    <n v="8.616702E+16"/>
    <n v="6.159809E+17"/>
    <n v="2.994125E+17"/>
    <n v="6E+17"/>
    <n v="31549.184000000001"/>
    <n v="0.01"/>
    <n v="104.85899999999999"/>
    <n v="881"/>
    <n v="154"/>
    <n v="113"/>
    <x v="16"/>
    <s v="none"/>
    <n v="94.35"/>
    <x v="40"/>
    <x v="7"/>
    <x v="3"/>
    <x v="0"/>
    <x v="0"/>
  </r>
  <r>
    <n v="444"/>
    <x v="443"/>
    <x v="16"/>
    <x v="16"/>
    <x v="11"/>
    <x v="2"/>
    <x v="0"/>
    <x v="1"/>
    <n v="1108.3562712999999"/>
    <x v="1"/>
    <n v="40.49"/>
    <n v="0.19600000000000001"/>
    <n v="94"/>
    <n v="732.93399999999997"/>
    <x v="1"/>
    <s v="Photo"/>
    <n v="1.0503400000000001"/>
    <n v="16.95"/>
    <n v="15.093999999999999"/>
    <n v="19.995999999999999"/>
    <n v="198.19800000000001"/>
    <n v="90"/>
    <n v="504.21499999999997"/>
    <n v="4083.5320000000002"/>
    <n v="4924.46"/>
    <n v="5.0439999999999996"/>
    <n v="91.015000000000001"/>
    <n v="29.986999999999998"/>
    <x v="1"/>
    <x v="440"/>
    <x v="0"/>
    <x v="2"/>
    <n v="365"/>
    <n v="441.71699999999998"/>
    <n v="109.461"/>
    <x v="1"/>
    <s v="Etching"/>
    <n v="319"/>
    <n v="1431"/>
    <n v="3647"/>
    <n v="5737"/>
    <n v="70.838999999999999"/>
    <n v="51.372"/>
    <n v="1.044"/>
    <x v="1"/>
    <s v="Implantation"/>
    <n v="8848255000000000"/>
    <n v="9.779387E+16"/>
    <n v="5.932328E+17"/>
    <n v="2.990843E+17"/>
    <n v="5.999989E+17"/>
    <n v="32087.646000000001"/>
    <n v="0.01"/>
    <n v="103.005"/>
    <n v="895"/>
    <n v="157"/>
    <n v="68"/>
    <x v="16"/>
    <s v="none"/>
    <n v="96.6"/>
    <x v="21"/>
    <x v="7"/>
    <x v="4"/>
    <x v="1"/>
    <x v="1"/>
  </r>
  <r>
    <n v="445"/>
    <x v="444"/>
    <x v="16"/>
    <x v="16"/>
    <x v="12"/>
    <x v="2"/>
    <x v="0"/>
    <x v="1"/>
    <n v="1190.9567271000001"/>
    <x v="1"/>
    <n v="36.9"/>
    <n v="0.20399999999999999"/>
    <n v="117"/>
    <n v="698.40800000000002"/>
    <x v="1"/>
    <s v="Photo"/>
    <n v="0.61894000000000005"/>
    <n v="13.632"/>
    <n v="14.864000000000001"/>
    <n v="20.001999999999999"/>
    <n v="202.67699999999999"/>
    <n v="89.998999999999995"/>
    <n v="498.54899999999998"/>
    <n v="4059.913"/>
    <n v="5099.3990000000003"/>
    <n v="5.0679999999999996"/>
    <n v="93.647999999999996"/>
    <n v="29.994"/>
    <x v="2"/>
    <x v="441"/>
    <x v="0"/>
    <x v="0"/>
    <n v="365"/>
    <n v="507.012"/>
    <n v="108.97"/>
    <x v="2"/>
    <s v="Etching"/>
    <n v="360"/>
    <n v="1583"/>
    <n v="3662"/>
    <n v="5704"/>
    <n v="72.305999999999997"/>
    <n v="50.664999999999999"/>
    <n v="1.0309999999999999"/>
    <x v="2"/>
    <s v="Implantation"/>
    <n v="1.626859E+16"/>
    <n v="1.381917E+17"/>
    <n v="7.540908E+17"/>
    <n v="3.009311E+17"/>
    <n v="5.999971E+17"/>
    <n v="31501.258000000002"/>
    <n v="0.01"/>
    <n v="102.754"/>
    <n v="910"/>
    <n v="153"/>
    <n v="123"/>
    <x v="16"/>
    <s v="none"/>
    <n v="93.85"/>
    <x v="41"/>
    <x v="7"/>
    <x v="5"/>
    <x v="2"/>
    <x v="2"/>
  </r>
  <r>
    <n v="446"/>
    <x v="445"/>
    <x v="16"/>
    <x v="16"/>
    <x v="13"/>
    <x v="2"/>
    <x v="0"/>
    <x v="0"/>
    <n v="1188.9021700000001"/>
    <x v="1"/>
    <n v="35.369999999999997"/>
    <n v="0.19800000000000001"/>
    <n v="127"/>
    <n v="703.06500000000005"/>
    <x v="2"/>
    <s v="Photo"/>
    <n v="1.88855"/>
    <n v="14.670999999999999"/>
    <n v="15.045"/>
    <n v="20.001999999999999"/>
    <n v="202.96799999999999"/>
    <n v="89.998999999999995"/>
    <n v="499.54700000000003"/>
    <n v="3974.2049999999999"/>
    <n v="5006.9870000000001"/>
    <n v="5.0309999999999997"/>
    <n v="93.313000000000002"/>
    <n v="29.998999999999999"/>
    <x v="0"/>
    <x v="442"/>
    <x v="0"/>
    <x v="2"/>
    <n v="436"/>
    <n v="502.75"/>
    <n v="109.05200000000001"/>
    <x v="2"/>
    <s v="Etching"/>
    <n v="337"/>
    <n v="1434"/>
    <n v="3645"/>
    <n v="5727"/>
    <n v="71.503"/>
    <n v="50.366999999999997"/>
    <n v="1.0640000000000001"/>
    <x v="2"/>
    <s v="Implantation"/>
    <n v="9292080000000000"/>
    <n v="1.649038E+17"/>
    <n v="2.946053E+17"/>
    <n v="3.003599E+17"/>
    <n v="5.999997E+17"/>
    <n v="30658.962"/>
    <n v="0.01"/>
    <n v="103.386"/>
    <n v="922"/>
    <n v="153"/>
    <n v="77"/>
    <x v="16"/>
    <s v="none"/>
    <n v="96.15"/>
    <x v="42"/>
    <x v="8"/>
    <x v="8"/>
    <x v="3"/>
    <x v="2"/>
  </r>
  <r>
    <n v="447"/>
    <x v="446"/>
    <x v="16"/>
    <x v="16"/>
    <x v="14"/>
    <x v="2"/>
    <x v="0"/>
    <x v="1"/>
    <n v="1011.7493298000001"/>
    <x v="0"/>
    <n v="34.450000000000003"/>
    <n v="0.19400000000000001"/>
    <n v="101"/>
    <n v="704.971"/>
    <x v="2"/>
    <s v="Photo"/>
    <n v="1.1090100000000001"/>
    <n v="15.119"/>
    <n v="14.96"/>
    <n v="20.003"/>
    <n v="201.55199999999999"/>
    <n v="90"/>
    <n v="505.95600000000002"/>
    <n v="3996.6030000000001"/>
    <n v="4998.3459999999995"/>
    <n v="5.0780000000000003"/>
    <n v="92.774000000000001"/>
    <n v="30.003"/>
    <x v="1"/>
    <x v="443"/>
    <x v="0"/>
    <x v="0"/>
    <n v="365"/>
    <n v="513.62800000000004"/>
    <n v="107.348"/>
    <x v="1"/>
    <s v="Etching"/>
    <n v="506"/>
    <n v="1384"/>
    <n v="3621"/>
    <n v="5718"/>
    <n v="72.063999999999993"/>
    <n v="51.405999999999999"/>
    <n v="1.016"/>
    <x v="1"/>
    <s v="Implantation"/>
    <n v="1.683575E+16"/>
    <n v="1.264217E+17"/>
    <n v="1.097202E+18"/>
    <n v="3.011442E+17"/>
    <n v="5.999999E+17"/>
    <n v="31542.357"/>
    <n v="0.01"/>
    <n v="100.20099999999999"/>
    <n v="905"/>
    <n v="151"/>
    <n v="42"/>
    <x v="16"/>
    <s v="none"/>
    <n v="97.899999999999991"/>
    <x v="24"/>
    <x v="8"/>
    <x v="6"/>
    <x v="1"/>
    <x v="1"/>
  </r>
  <r>
    <n v="448"/>
    <x v="447"/>
    <x v="16"/>
    <x v="16"/>
    <x v="15"/>
    <x v="2"/>
    <x v="0"/>
    <x v="1"/>
    <n v="1259.8264246000001"/>
    <x v="1"/>
    <n v="37.72"/>
    <n v="0.20599999999999999"/>
    <n v="145"/>
    <n v="720.69200000000001"/>
    <x v="2"/>
    <s v="Photo"/>
    <n v="1.10286"/>
    <n v="18.167999999999999"/>
    <n v="15.036"/>
    <n v="20"/>
    <n v="199.47300000000001"/>
    <n v="90"/>
    <n v="495.12200000000001"/>
    <n v="4094.6439999999998"/>
    <n v="4910.6189999999997"/>
    <n v="5.008"/>
    <n v="90.087999999999994"/>
    <n v="29.986999999999998"/>
    <x v="2"/>
    <x v="444"/>
    <x v="0"/>
    <x v="1"/>
    <n v="405"/>
    <n v="476.93900000000002"/>
    <n v="108.24299999999999"/>
    <x v="0"/>
    <s v="Etching"/>
    <n v="435"/>
    <n v="1509"/>
    <n v="3654"/>
    <n v="5751"/>
    <n v="71.033000000000001"/>
    <n v="50.453000000000003"/>
    <n v="1.0209999999999999"/>
    <x v="0"/>
    <s v="Implantation"/>
    <n v="1.358528E+16"/>
    <n v="1.455821E+17"/>
    <n v="4.768246E+17"/>
    <n v="3.003881E+17"/>
    <n v="5.999984E+17"/>
    <n v="31487.108"/>
    <n v="0.01"/>
    <n v="102.624"/>
    <n v="885"/>
    <n v="154"/>
    <n v="89"/>
    <x v="16"/>
    <s v="none"/>
    <n v="95.55"/>
    <x v="43"/>
    <x v="8"/>
    <x v="7"/>
    <x v="4"/>
    <x v="0"/>
  </r>
  <r>
    <n v="449"/>
    <x v="448"/>
    <x v="16"/>
    <x v="16"/>
    <x v="16"/>
    <x v="0"/>
    <x v="0"/>
    <x v="0"/>
    <n v="1132.4174728"/>
    <x v="1"/>
    <n v="34.57"/>
    <n v="0.19800000000000001"/>
    <n v="103"/>
    <n v="716.01499999999999"/>
    <x v="0"/>
    <s v="Photo"/>
    <n v="1.3939999999999999"/>
    <n v="15.811999999999999"/>
    <n v="14.891999999999999"/>
    <n v="19.995000000000001"/>
    <n v="194.27799999999999"/>
    <n v="90"/>
    <n v="498.447"/>
    <n v="3966.8490000000002"/>
    <n v="5018.3779999999997"/>
    <n v="5.1020000000000003"/>
    <n v="94.13"/>
    <n v="30.004000000000001"/>
    <x v="0"/>
    <x v="445"/>
    <x v="0"/>
    <x v="2"/>
    <n v="405"/>
    <n v="510.86900000000003"/>
    <n v="108.92400000000001"/>
    <x v="0"/>
    <s v="Etching"/>
    <n v="337"/>
    <n v="1498"/>
    <n v="3639"/>
    <n v="5729"/>
    <n v="71.134"/>
    <n v="50.369"/>
    <n v="1.036"/>
    <x v="0"/>
    <s v="Implantation"/>
    <n v="1.641845E+16"/>
    <n v="4.649311E+16"/>
    <n v="2.57657E+17"/>
    <n v="3.007159E+17"/>
    <n v="6E+17"/>
    <n v="31179.148000000001"/>
    <n v="0.01"/>
    <n v="103.458"/>
    <n v="904"/>
    <n v="153"/>
    <n v="78"/>
    <x v="16"/>
    <s v="none"/>
    <n v="96.1"/>
    <x v="0"/>
    <x v="0"/>
    <x v="0"/>
    <x v="0"/>
    <x v="0"/>
  </r>
  <r>
    <n v="450"/>
    <x v="449"/>
    <x v="16"/>
    <x v="16"/>
    <x v="17"/>
    <x v="0"/>
    <x v="0"/>
    <x v="0"/>
    <n v="1130.1808321999999"/>
    <x v="0"/>
    <n v="33.18"/>
    <n v="0.18"/>
    <n v="129"/>
    <n v="716.476"/>
    <x v="0"/>
    <s v="Photo"/>
    <n v="1.4893400000000001"/>
    <n v="14.143000000000001"/>
    <n v="15.04"/>
    <n v="19.994"/>
    <n v="197.191"/>
    <n v="90"/>
    <n v="501.54500000000002"/>
    <n v="3961.7759999999998"/>
    <n v="4985.6790000000001"/>
    <n v="5.0999999999999996"/>
    <n v="89.635999999999996"/>
    <n v="30.001999999999999"/>
    <x v="2"/>
    <x v="446"/>
    <x v="0"/>
    <x v="0"/>
    <n v="405"/>
    <n v="476.61200000000002"/>
    <n v="108.35899999999999"/>
    <x v="2"/>
    <s v="Etching"/>
    <n v="268"/>
    <n v="1372"/>
    <n v="3673"/>
    <n v="5694"/>
    <n v="70.685000000000002"/>
    <n v="50.707999999999998"/>
    <n v="1.0409999999999999"/>
    <x v="2"/>
    <s v="Implantation"/>
    <n v="9251435000000000"/>
    <n v="8.399057E+16"/>
    <n v="1.055035E+18"/>
    <n v="2.986659E+17"/>
    <n v="6.000001E+17"/>
    <n v="32292.179"/>
    <n v="0.01"/>
    <n v="100.414"/>
    <n v="904"/>
    <n v="158"/>
    <n v="69"/>
    <x v="16"/>
    <s v="none"/>
    <n v="96.55"/>
    <x v="2"/>
    <x v="0"/>
    <x v="2"/>
    <x v="2"/>
    <x v="2"/>
  </r>
  <r>
    <n v="451"/>
    <x v="450"/>
    <x v="16"/>
    <x v="16"/>
    <x v="18"/>
    <x v="0"/>
    <x v="0"/>
    <x v="0"/>
    <n v="1081.3557358999999"/>
    <x v="1"/>
    <n v="35.950000000000003"/>
    <n v="0.217"/>
    <n v="133"/>
    <n v="714.01"/>
    <x v="1"/>
    <s v="Photo"/>
    <n v="1.7501"/>
    <n v="11.260999999999999"/>
    <n v="15.055999999999999"/>
    <n v="19.989999999999998"/>
    <n v="197.239"/>
    <n v="90.001000000000005"/>
    <n v="500.96499999999997"/>
    <n v="4053.7469999999998"/>
    <n v="4980.5950000000003"/>
    <n v="4.9180000000000001"/>
    <n v="91.352999999999994"/>
    <n v="29.997"/>
    <x v="0"/>
    <x v="447"/>
    <x v="0"/>
    <x v="1"/>
    <n v="436"/>
    <n v="503.75599999999997"/>
    <n v="105.20699999999999"/>
    <x v="2"/>
    <s v="Etching"/>
    <n v="398"/>
    <n v="1479"/>
    <n v="3668"/>
    <n v="5716"/>
    <n v="68.150000000000006"/>
    <n v="50.463000000000001"/>
    <n v="1.04"/>
    <x v="2"/>
    <s v="Implantation"/>
    <n v="9529859000000000"/>
    <n v="8.467548E+16"/>
    <n v="5.909138E+17"/>
    <n v="3.00747E+17"/>
    <n v="5.999997E+17"/>
    <n v="31684.210999999999"/>
    <n v="0.01"/>
    <n v="101.7"/>
    <n v="905"/>
    <n v="156"/>
    <n v="122"/>
    <x v="16"/>
    <s v="none"/>
    <n v="93.9"/>
    <x v="3"/>
    <x v="1"/>
    <x v="3"/>
    <x v="3"/>
    <x v="2"/>
  </r>
  <r>
    <n v="452"/>
    <x v="451"/>
    <x v="16"/>
    <x v="16"/>
    <x v="19"/>
    <x v="0"/>
    <x v="0"/>
    <x v="0"/>
    <n v="1181.7563442000001"/>
    <x v="1"/>
    <n v="35.61"/>
    <n v="0.19500000000000001"/>
    <n v="146"/>
    <n v="717.09299999999996"/>
    <x v="1"/>
    <s v="Photo"/>
    <n v="0.91808999999999996"/>
    <n v="17.393000000000001"/>
    <n v="15.061999999999999"/>
    <n v="19.998000000000001"/>
    <n v="202.38"/>
    <n v="89.998999999999995"/>
    <n v="501.14600000000002"/>
    <n v="4135.8270000000002"/>
    <n v="5099.4369999999999"/>
    <n v="4.9219999999999997"/>
    <n v="92.542000000000002"/>
    <n v="30.004000000000001"/>
    <x v="2"/>
    <x v="448"/>
    <x v="0"/>
    <x v="2"/>
    <n v="436"/>
    <n v="534.28700000000003"/>
    <n v="109.53100000000001"/>
    <x v="0"/>
    <s v="Etching"/>
    <n v="435"/>
    <n v="1556"/>
    <n v="3665"/>
    <n v="5689"/>
    <n v="73.081000000000003"/>
    <n v="51.389000000000003"/>
    <n v="1.022"/>
    <x v="0"/>
    <s v="Implantation"/>
    <n v="1.198241E+16"/>
    <n v="1.04479E+17"/>
    <n v="7.733348E+17"/>
    <n v="3.016119E+17"/>
    <n v="5.999979E+17"/>
    <n v="31473.403999999999"/>
    <n v="0.01"/>
    <n v="102.852"/>
    <n v="903"/>
    <n v="155"/>
    <n v="161"/>
    <x v="16"/>
    <s v="none"/>
    <n v="91.95"/>
    <x v="5"/>
    <x v="1"/>
    <x v="5"/>
    <x v="4"/>
    <x v="0"/>
  </r>
  <r>
    <n v="453"/>
    <x v="452"/>
    <x v="16"/>
    <x v="16"/>
    <x v="20"/>
    <x v="0"/>
    <x v="0"/>
    <x v="1"/>
    <n v="862.01127573999997"/>
    <x v="1"/>
    <n v="29.07"/>
    <n v="0.19500000000000001"/>
    <n v="56"/>
    <n v="703.90599999999995"/>
    <x v="2"/>
    <s v="Photo"/>
    <n v="1.0062599999999999"/>
    <n v="13.311"/>
    <n v="15.06"/>
    <n v="19.995999999999999"/>
    <n v="202.27500000000001"/>
    <n v="89.998999999999995"/>
    <n v="503.34300000000002"/>
    <n v="4116.7579999999998"/>
    <n v="4983.6509999999998"/>
    <n v="5"/>
    <n v="92.903999999999996"/>
    <n v="29.998999999999999"/>
    <x v="0"/>
    <x v="449"/>
    <x v="0"/>
    <x v="0"/>
    <n v="436"/>
    <n v="547.91"/>
    <n v="108.014"/>
    <x v="0"/>
    <s v="Etching"/>
    <n v="337"/>
    <n v="1319"/>
    <n v="3656"/>
    <n v="5714"/>
    <n v="71.233999999999995"/>
    <n v="51.688000000000002"/>
    <n v="1.0289999999999999"/>
    <x v="0"/>
    <s v="Implantation"/>
    <n v="1.239962E+16"/>
    <n v="8.14315E+16"/>
    <n v="5.928744E+17"/>
    <n v="2.987506E+17"/>
    <n v="5.999986E+17"/>
    <n v="32007.126"/>
    <n v="0.01"/>
    <n v="99.668999999999997"/>
    <n v="899"/>
    <n v="157"/>
    <n v="68"/>
    <x v="16"/>
    <s v="none"/>
    <n v="96.6"/>
    <x v="44"/>
    <x v="2"/>
    <x v="8"/>
    <x v="0"/>
    <x v="0"/>
  </r>
  <r>
    <n v="454"/>
    <x v="453"/>
    <x v="16"/>
    <x v="16"/>
    <x v="21"/>
    <x v="0"/>
    <x v="0"/>
    <x v="0"/>
    <n v="1067.2816233000001"/>
    <x v="0"/>
    <n v="40.33"/>
    <n v="0.19600000000000001"/>
    <n v="112"/>
    <n v="699.47400000000005"/>
    <x v="2"/>
    <s v="Photo"/>
    <n v="1.7477"/>
    <n v="13.475"/>
    <n v="15.090999999999999"/>
    <n v="19.995000000000001"/>
    <n v="199.27600000000001"/>
    <n v="90.001000000000005"/>
    <n v="500.85399999999998"/>
    <n v="4041.0329999999999"/>
    <n v="4968.5129999999999"/>
    <n v="4.8929999999999998"/>
    <n v="93.915000000000006"/>
    <n v="30.006"/>
    <x v="1"/>
    <x v="450"/>
    <x v="0"/>
    <x v="1"/>
    <n v="365"/>
    <n v="496.30399999999997"/>
    <n v="108.19799999999999"/>
    <x v="1"/>
    <s v="Etching"/>
    <n v="207"/>
    <n v="1517"/>
    <n v="3613"/>
    <n v="5723"/>
    <n v="70.287000000000006"/>
    <n v="50.762"/>
    <n v="1.0549999999999999"/>
    <x v="1"/>
    <s v="Implantation"/>
    <n v="1.801011E+16"/>
    <n v="9.519184E+16"/>
    <n v="6.150629E+17"/>
    <n v="2.998543E+17"/>
    <n v="5.999992E+17"/>
    <n v="31068.324000000001"/>
    <n v="0.01"/>
    <n v="101.929"/>
    <n v="903"/>
    <n v="152"/>
    <n v="46"/>
    <x v="16"/>
    <s v="none"/>
    <n v="97.7"/>
    <x v="6"/>
    <x v="2"/>
    <x v="6"/>
    <x v="1"/>
    <x v="1"/>
  </r>
  <r>
    <n v="455"/>
    <x v="454"/>
    <x v="16"/>
    <x v="16"/>
    <x v="22"/>
    <x v="0"/>
    <x v="0"/>
    <x v="0"/>
    <n v="1030.2701046"/>
    <x v="1"/>
    <n v="36.79"/>
    <n v="0.21199999999999999"/>
    <n v="181"/>
    <n v="699.37300000000005"/>
    <x v="2"/>
    <s v="Photo"/>
    <n v="1.4365699999999999"/>
    <n v="15.959"/>
    <n v="14.992000000000001"/>
    <n v="19.992999999999999"/>
    <n v="206.31399999999999"/>
    <n v="90"/>
    <n v="503.315"/>
    <n v="4084.04"/>
    <n v="4910.8999999999996"/>
    <n v="5.0359999999999996"/>
    <n v="91.424999999999997"/>
    <n v="29.988"/>
    <x v="2"/>
    <x v="439"/>
    <x v="0"/>
    <x v="2"/>
    <n v="436"/>
    <n v="495.07499999999999"/>
    <n v="107.279"/>
    <x v="2"/>
    <s v="Etching"/>
    <n v="298"/>
    <n v="1575"/>
    <n v="3682"/>
    <n v="5737"/>
    <n v="71.399000000000001"/>
    <n v="51.216000000000001"/>
    <n v="1.0149999999999999"/>
    <x v="2"/>
    <s v="Implantation"/>
    <n v="1.681094E+16"/>
    <n v="1.076123E+17"/>
    <n v="5.689641E+17"/>
    <n v="2.996875E+17"/>
    <n v="6.000015E+17"/>
    <n v="31559.956999999999"/>
    <n v="0.01"/>
    <n v="102.648"/>
    <n v="894"/>
    <n v="157"/>
    <n v="89"/>
    <x v="16"/>
    <s v="none"/>
    <n v="95.55"/>
    <x v="7"/>
    <x v="2"/>
    <x v="7"/>
    <x v="2"/>
    <x v="2"/>
  </r>
  <r>
    <n v="456"/>
    <x v="455"/>
    <x v="16"/>
    <x v="16"/>
    <x v="23"/>
    <x v="1"/>
    <x v="0"/>
    <x v="0"/>
    <n v="1114.5866082"/>
    <x v="1"/>
    <n v="33.47"/>
    <n v="0.19900000000000001"/>
    <n v="118"/>
    <n v="690.93499999999995"/>
    <x v="0"/>
    <s v="Photo"/>
    <n v="0.99229000000000001"/>
    <n v="18.878"/>
    <n v="15.087"/>
    <n v="19.997"/>
    <n v="203.11500000000001"/>
    <n v="90"/>
    <n v="500.65800000000002"/>
    <n v="4053.5129999999999"/>
    <n v="5008.9790000000003"/>
    <n v="5.0170000000000003"/>
    <n v="93.546000000000006"/>
    <n v="30.006"/>
    <x v="0"/>
    <x v="451"/>
    <x v="0"/>
    <x v="1"/>
    <n v="365"/>
    <n v="534.68200000000002"/>
    <n v="107.16800000000001"/>
    <x v="2"/>
    <s v="Etching"/>
    <n v="511"/>
    <n v="1487"/>
    <n v="3674"/>
    <n v="5688"/>
    <n v="72.158000000000001"/>
    <n v="51.151000000000003"/>
    <n v="1.054"/>
    <x v="2"/>
    <s v="Implantation"/>
    <n v="1.347538E+16"/>
    <n v="3.974299E+16"/>
    <n v="4.447601E+17"/>
    <n v="2.994393E+17"/>
    <n v="6.000023E+17"/>
    <n v="32335.264999999999"/>
    <n v="0.01"/>
    <n v="104.012"/>
    <n v="902"/>
    <n v="154"/>
    <n v="121"/>
    <x v="16"/>
    <s v="none"/>
    <n v="93.95"/>
    <x v="8"/>
    <x v="3"/>
    <x v="0"/>
    <x v="3"/>
    <x v="2"/>
  </r>
  <r>
    <n v="457"/>
    <x v="456"/>
    <x v="16"/>
    <x v="16"/>
    <x v="24"/>
    <x v="1"/>
    <x v="0"/>
    <x v="1"/>
    <n v="1096.4115442"/>
    <x v="1"/>
    <n v="31.53"/>
    <n v="0.21299999999999999"/>
    <n v="154"/>
    <n v="716.10500000000002"/>
    <x v="0"/>
    <s v="Photo"/>
    <n v="1.3883000000000001"/>
    <n v="11.141"/>
    <n v="14.958"/>
    <n v="19.998000000000001"/>
    <n v="206.37100000000001"/>
    <n v="90.001000000000005"/>
    <n v="499.7"/>
    <n v="4063.7280000000001"/>
    <n v="5055.3630000000003"/>
    <n v="5.1079999999999997"/>
    <n v="91.441999999999993"/>
    <n v="29.997"/>
    <x v="2"/>
    <x v="452"/>
    <x v="0"/>
    <x v="0"/>
    <n v="436"/>
    <n v="515.65899999999999"/>
    <n v="107.437"/>
    <x v="0"/>
    <s v="Etching"/>
    <n v="291"/>
    <n v="1623"/>
    <n v="3667"/>
    <n v="5730"/>
    <n v="71.971999999999994"/>
    <n v="50.805"/>
    <n v="1.0349999999999999"/>
    <x v="0"/>
    <s v="Implantation"/>
    <n v="1.32241E+16"/>
    <n v="1.478659E+17"/>
    <n v="5.517309E+17"/>
    <n v="3.003712E+17"/>
    <n v="6.000011E+17"/>
    <n v="32053.208999999999"/>
    <n v="0.01"/>
    <n v="103.613"/>
    <n v="899"/>
    <n v="159"/>
    <n v="123"/>
    <x v="16"/>
    <s v="none"/>
    <n v="93.85"/>
    <x v="10"/>
    <x v="3"/>
    <x v="2"/>
    <x v="4"/>
    <x v="0"/>
  </r>
  <r>
    <n v="458"/>
    <x v="457"/>
    <x v="16"/>
    <x v="16"/>
    <x v="25"/>
    <x v="1"/>
    <x v="0"/>
    <x v="0"/>
    <n v="1089.2616674000001"/>
    <x v="0"/>
    <n v="30.59"/>
    <n v="0.20399999999999999"/>
    <n v="168"/>
    <n v="700.37699999999995"/>
    <x v="1"/>
    <s v="Photo"/>
    <n v="1.6335"/>
    <n v="17.163"/>
    <n v="14.872999999999999"/>
    <n v="19.998999999999999"/>
    <n v="194.58600000000001"/>
    <n v="89.998999999999995"/>
    <n v="499.97399999999999"/>
    <n v="4054.6170000000002"/>
    <n v="5028.1049999999996"/>
    <n v="4.9359999999999999"/>
    <n v="91.057000000000002"/>
    <n v="30.01"/>
    <x v="0"/>
    <x v="453"/>
    <x v="0"/>
    <x v="1"/>
    <n v="405"/>
    <n v="529.60599999999999"/>
    <n v="108.44499999999999"/>
    <x v="0"/>
    <s v="Etching"/>
    <n v="630"/>
    <n v="1205"/>
    <n v="3647"/>
    <n v="5706"/>
    <n v="70.656999999999996"/>
    <n v="50.915999999999997"/>
    <n v="1.0349999999999999"/>
    <x v="0"/>
    <s v="Implantation"/>
    <n v="1.473498E+16"/>
    <n v="3.93936E+16"/>
    <n v="4.870463E+17"/>
    <n v="3.022718E+17"/>
    <n v="6E+17"/>
    <n v="31181.514999999999"/>
    <n v="0.01"/>
    <n v="102.502"/>
    <n v="902"/>
    <n v="149"/>
    <n v="77"/>
    <x v="16"/>
    <s v="none"/>
    <n v="96.15"/>
    <x v="11"/>
    <x v="4"/>
    <x v="3"/>
    <x v="0"/>
    <x v="0"/>
  </r>
  <r>
    <n v="459"/>
    <x v="458"/>
    <x v="16"/>
    <x v="16"/>
    <x v="26"/>
    <x v="1"/>
    <x v="0"/>
    <x v="0"/>
    <n v="1142.0060701"/>
    <x v="1"/>
    <n v="27.16"/>
    <n v="0.22900000000000001"/>
    <n v="152"/>
    <n v="707.673"/>
    <x v="1"/>
    <s v="Photo"/>
    <n v="0.75915999999999995"/>
    <n v="16.161000000000001"/>
    <n v="14.988"/>
    <n v="20.006"/>
    <n v="199.489"/>
    <n v="90"/>
    <n v="501.20400000000001"/>
    <n v="4063.703"/>
    <n v="5055.558"/>
    <n v="5.1040000000000001"/>
    <n v="91.242000000000004"/>
    <n v="30"/>
    <x v="1"/>
    <x v="454"/>
    <x v="0"/>
    <x v="2"/>
    <n v="365"/>
    <n v="486.392"/>
    <n v="108.301"/>
    <x v="1"/>
    <s v="Etching"/>
    <n v="343"/>
    <n v="1589"/>
    <n v="3672"/>
    <n v="5702"/>
    <n v="71.628"/>
    <n v="51.567"/>
    <n v="1.0329999999999999"/>
    <x v="1"/>
    <s v="Implantation"/>
    <n v="6215707000000000"/>
    <n v="1.17976E+17"/>
    <n v="8.262592E+17"/>
    <n v="3.020632E+17"/>
    <n v="5.999988E+17"/>
    <n v="32463.942999999999"/>
    <n v="0.01"/>
    <n v="103.367"/>
    <n v="900"/>
    <n v="153"/>
    <n v="129"/>
    <x v="16"/>
    <s v="none"/>
    <n v="93.55"/>
    <x v="12"/>
    <x v="4"/>
    <x v="4"/>
    <x v="1"/>
    <x v="1"/>
  </r>
  <r>
    <n v="460"/>
    <x v="459"/>
    <x v="17"/>
    <x v="17"/>
    <x v="0"/>
    <x v="1"/>
    <x v="0"/>
    <x v="0"/>
    <n v="870.14308010000002"/>
    <x v="1"/>
    <n v="22.15"/>
    <n v="0.188"/>
    <n v="195"/>
    <n v="688.45799999999997"/>
    <x v="1"/>
    <s v="Photo"/>
    <n v="0.96984999999999999"/>
    <n v="16.96"/>
    <n v="14.94"/>
    <n v="20.001999999999999"/>
    <n v="205.26599999999999"/>
    <n v="90.001000000000005"/>
    <n v="505.26600000000002"/>
    <n v="4105.3280000000004"/>
    <n v="5131.66"/>
    <n v="5.1189999999999998"/>
    <n v="93.795000000000002"/>
    <n v="29.99"/>
    <x v="2"/>
    <x v="455"/>
    <x v="0"/>
    <x v="2"/>
    <n v="436"/>
    <n v="542.76700000000005"/>
    <n v="106.535"/>
    <x v="2"/>
    <s v="Etching"/>
    <n v="98"/>
    <n v="1370"/>
    <n v="3614"/>
    <n v="5683"/>
    <n v="68.846000000000004"/>
    <n v="49.99"/>
    <n v="1"/>
    <x v="2"/>
    <s v="Implantation"/>
    <n v="1.708263E+16"/>
    <n v="3660631000000000"/>
    <n v="2472711000000000"/>
    <n v="2.997869E+17"/>
    <n v="5.999991E+17"/>
    <n v="32203.258000000002"/>
    <n v="0.01"/>
    <n v="99.974999999999994"/>
    <n v="912"/>
    <n v="150"/>
    <n v="48"/>
    <x v="17"/>
    <s v="none"/>
    <n v="97.6"/>
    <x v="13"/>
    <x v="4"/>
    <x v="5"/>
    <x v="2"/>
    <x v="2"/>
  </r>
  <r>
    <n v="461"/>
    <x v="460"/>
    <x v="17"/>
    <x v="17"/>
    <x v="1"/>
    <x v="1"/>
    <x v="0"/>
    <x v="0"/>
    <n v="870.79498924999996"/>
    <x v="1"/>
    <n v="22.18"/>
    <n v="0.192"/>
    <n v="199"/>
    <n v="690.96900000000005"/>
    <x v="2"/>
    <s v="Photo"/>
    <n v="0.67388999999999999"/>
    <n v="16.527000000000001"/>
    <n v="15.106"/>
    <n v="20.001999999999999"/>
    <n v="205.01400000000001"/>
    <n v="90.001000000000005"/>
    <n v="505.01400000000001"/>
    <n v="4100.2790000000005"/>
    <n v="5125.348"/>
    <n v="5.1100000000000003"/>
    <n v="92.334000000000003"/>
    <n v="30.016999999999999"/>
    <x v="0"/>
    <x v="456"/>
    <x v="0"/>
    <x v="2"/>
    <n v="436"/>
    <n v="559.30899999999997"/>
    <n v="107.851"/>
    <x v="2"/>
    <s v="Etching"/>
    <n v="183"/>
    <n v="1346"/>
    <n v="3615"/>
    <n v="5711"/>
    <n v="69.096999999999994"/>
    <n v="50.558999999999997"/>
    <n v="1.014"/>
    <x v="2"/>
    <s v="Implantation"/>
    <n v="1.721621E+16"/>
    <n v="1646288000000000"/>
    <n v="3.469855E+17"/>
    <n v="2.987389E+17"/>
    <n v="5.999996E+17"/>
    <n v="32196.244999999999"/>
    <n v="0.01"/>
    <n v="101.39700000000001"/>
    <n v="913"/>
    <n v="152"/>
    <n v="36"/>
    <x v="17"/>
    <s v="none"/>
    <n v="98.2"/>
    <x v="14"/>
    <x v="5"/>
    <x v="8"/>
    <x v="3"/>
    <x v="2"/>
  </r>
  <r>
    <n v="462"/>
    <x v="461"/>
    <x v="17"/>
    <x v="17"/>
    <x v="2"/>
    <x v="1"/>
    <x v="0"/>
    <x v="0"/>
    <n v="871.00322933999996"/>
    <x v="1"/>
    <n v="22.18"/>
    <n v="0.20799999999999999"/>
    <n v="215"/>
    <n v="704.84900000000005"/>
    <x v="2"/>
    <s v="Photo"/>
    <n v="1.0759700000000001"/>
    <n v="16.995999999999999"/>
    <n v="15.032"/>
    <n v="20.004000000000001"/>
    <n v="201.845"/>
    <n v="90"/>
    <n v="501.84500000000003"/>
    <n v="4036.9009999999998"/>
    <n v="5046.1270000000004"/>
    <n v="5.0570000000000004"/>
    <n v="92.03"/>
    <n v="29.994"/>
    <x v="1"/>
    <x v="457"/>
    <x v="0"/>
    <x v="2"/>
    <n v="436"/>
    <n v="554.53700000000003"/>
    <n v="107.31"/>
    <x v="1"/>
    <s v="Etching"/>
    <n v="195"/>
    <n v="1396"/>
    <n v="3628"/>
    <n v="5704"/>
    <n v="70.484999999999999"/>
    <n v="51.093000000000004"/>
    <n v="1.0269999999999999"/>
    <x v="1"/>
    <s v="Implantation"/>
    <n v="8802407000000000"/>
    <n v="1.088972E+16"/>
    <n v="971347100000000"/>
    <n v="3.01019E+17"/>
    <n v="6.000008E+17"/>
    <n v="32199.428"/>
    <n v="0.01"/>
    <n v="102.733"/>
    <n v="915"/>
    <n v="154"/>
    <n v="30"/>
    <x v="17"/>
    <s v="none"/>
    <n v="98.5"/>
    <x v="15"/>
    <x v="5"/>
    <x v="6"/>
    <x v="1"/>
    <x v="1"/>
  </r>
  <r>
    <n v="463"/>
    <x v="462"/>
    <x v="17"/>
    <x v="17"/>
    <x v="3"/>
    <x v="1"/>
    <x v="0"/>
    <x v="0"/>
    <n v="871.49975320999999"/>
    <x v="1"/>
    <n v="22.18"/>
    <n v="0.21099999999999999"/>
    <n v="218"/>
    <n v="708.05399999999997"/>
    <x v="2"/>
    <s v="Photo"/>
    <n v="0.92164999999999997"/>
    <n v="16.867000000000001"/>
    <n v="14.954000000000001"/>
    <n v="19.995999999999999"/>
    <n v="200.99299999999999"/>
    <n v="90"/>
    <n v="500.99299999999999"/>
    <n v="4019.8510000000001"/>
    <n v="5024.8130000000001"/>
    <n v="5.0309999999999997"/>
    <n v="91.465999999999994"/>
    <n v="30.006"/>
    <x v="2"/>
    <x v="458"/>
    <x v="0"/>
    <x v="2"/>
    <n v="436"/>
    <n v="557.10799999999995"/>
    <n v="107.699"/>
    <x v="0"/>
    <s v="Etching"/>
    <n v="183"/>
    <n v="1378"/>
    <n v="3630"/>
    <n v="5689"/>
    <n v="70.805000000000007"/>
    <n v="51.006999999999998"/>
    <n v="1.0249999999999999"/>
    <x v="0"/>
    <s v="Implantation"/>
    <n v="1.206511E+16"/>
    <n v="6474747000000000"/>
    <n v="6.178321E+17"/>
    <n v="2.981048E+17"/>
    <n v="5.999982E+17"/>
    <n v="32197.27"/>
    <n v="0.01"/>
    <n v="102.517"/>
    <n v="915"/>
    <n v="154"/>
    <n v="15"/>
    <x v="17"/>
    <s v="none"/>
    <n v="99.25"/>
    <x v="16"/>
    <x v="5"/>
    <x v="7"/>
    <x v="4"/>
    <x v="0"/>
  </r>
  <r>
    <n v="464"/>
    <x v="463"/>
    <x v="17"/>
    <x v="17"/>
    <x v="4"/>
    <x v="2"/>
    <x v="0"/>
    <x v="0"/>
    <n v="871.69106020000004"/>
    <x v="1"/>
    <n v="22.19"/>
    <n v="0.216"/>
    <n v="223"/>
    <n v="712.58299999999997"/>
    <x v="0"/>
    <s v="Photo"/>
    <n v="0.78710999999999998"/>
    <n v="16.648"/>
    <n v="15.029"/>
    <n v="20.001999999999999"/>
    <n v="199.81100000000001"/>
    <n v="90"/>
    <n v="499.81099999999998"/>
    <n v="3996.2190000000001"/>
    <n v="4995.2730000000001"/>
    <n v="5.0019999999999998"/>
    <n v="91.033000000000001"/>
    <n v="30.01"/>
    <x v="0"/>
    <x v="459"/>
    <x v="0"/>
    <x v="2"/>
    <n v="436"/>
    <n v="553.49699999999996"/>
    <n v="107.29300000000001"/>
    <x v="0"/>
    <s v="Etching"/>
    <n v="152"/>
    <n v="1420"/>
    <n v="3636"/>
    <n v="5717"/>
    <n v="71.257999999999996"/>
    <n v="51.174999999999997"/>
    <n v="1.0289999999999999"/>
    <x v="0"/>
    <s v="Implantation"/>
    <n v="5719776000000000"/>
    <n v="4.599521E+16"/>
    <n v="2.828355E+17"/>
    <n v="3.00711E+17"/>
    <n v="6.00001E+17"/>
    <n v="32198.726999999999"/>
    <n v="0.01"/>
    <n v="102.93899999999999"/>
    <n v="912"/>
    <n v="154"/>
    <n v="24"/>
    <x v="17"/>
    <s v="none"/>
    <n v="98.8"/>
    <x v="17"/>
    <x v="6"/>
    <x v="0"/>
    <x v="0"/>
    <x v="0"/>
  </r>
  <r>
    <n v="465"/>
    <x v="464"/>
    <x v="17"/>
    <x v="17"/>
    <x v="5"/>
    <x v="2"/>
    <x v="0"/>
    <x v="0"/>
    <n v="872.09640955999998"/>
    <x v="1"/>
    <n v="22.18"/>
    <n v="0.216"/>
    <n v="223"/>
    <n v="712.47699999999998"/>
    <x v="0"/>
    <s v="Photo"/>
    <n v="1.06047"/>
    <n v="16.398"/>
    <n v="14.952"/>
    <n v="20.003"/>
    <n v="199.19200000000001"/>
    <n v="89.998999999999995"/>
    <n v="499.19200000000001"/>
    <n v="3983.84"/>
    <n v="4979.8"/>
    <n v="4.9669999999999996"/>
    <n v="90.947000000000003"/>
    <n v="30.007000000000001"/>
    <x v="1"/>
    <x v="460"/>
    <x v="0"/>
    <x v="2"/>
    <n v="436"/>
    <n v="552.95799999999997"/>
    <n v="107.63800000000001"/>
    <x v="1"/>
    <s v="Etching"/>
    <n v="150"/>
    <n v="1329"/>
    <n v="3637"/>
    <n v="5708"/>
    <n v="71.248000000000005"/>
    <n v="51.054000000000002"/>
    <n v="1.026"/>
    <x v="1"/>
    <s v="Implantation"/>
    <n v="1.460946E+16"/>
    <n v="1.458058E+17"/>
    <n v="5.110185E+17"/>
    <n v="2.984214E+17"/>
    <n v="6.000002E+17"/>
    <n v="32200.232"/>
    <n v="0.01"/>
    <n v="102.634"/>
    <n v="913"/>
    <n v="154"/>
    <n v="33"/>
    <x v="17"/>
    <s v="none"/>
    <n v="98.350000000000009"/>
    <x v="18"/>
    <x v="6"/>
    <x v="1"/>
    <x v="1"/>
    <x v="1"/>
  </r>
  <r>
    <n v="466"/>
    <x v="465"/>
    <x v="17"/>
    <x v="17"/>
    <x v="6"/>
    <x v="2"/>
    <x v="0"/>
    <x v="0"/>
    <n v="871.88032535000002"/>
    <x v="1"/>
    <n v="22.18"/>
    <n v="0.216"/>
    <n v="223"/>
    <n v="712.48400000000004"/>
    <x v="0"/>
    <s v="Photo"/>
    <n v="1.0020100000000001"/>
    <n v="16.849"/>
    <n v="14.967000000000001"/>
    <n v="19.998000000000001"/>
    <n v="198.87899999999999"/>
    <n v="90"/>
    <n v="498.87900000000002"/>
    <n v="3977.5709999999999"/>
    <n v="4971.9639999999999"/>
    <n v="4.97"/>
    <n v="91.144000000000005"/>
    <n v="30.004000000000001"/>
    <x v="2"/>
    <x v="461"/>
    <x v="0"/>
    <x v="2"/>
    <n v="436"/>
    <n v="550.899"/>
    <n v="108.35899999999999"/>
    <x v="2"/>
    <s v="Etching"/>
    <n v="62"/>
    <n v="1418"/>
    <n v="3634"/>
    <n v="5732"/>
    <n v="71.248000000000005"/>
    <n v="51.152999999999999"/>
    <n v="1.0289999999999999"/>
    <x v="2"/>
    <s v="Implantation"/>
    <n v="8872828000000000"/>
    <n v="7779193000000000"/>
    <n v="2.55163E+17"/>
    <n v="2.99707E+17"/>
    <n v="6.000015E+17"/>
    <n v="32202.697"/>
    <n v="0.01"/>
    <n v="102.883"/>
    <n v="917"/>
    <n v="154"/>
    <n v="15"/>
    <x v="17"/>
    <s v="none"/>
    <n v="99.25"/>
    <x v="19"/>
    <x v="6"/>
    <x v="2"/>
    <x v="2"/>
    <x v="2"/>
  </r>
  <r>
    <n v="467"/>
    <x v="466"/>
    <x v="17"/>
    <x v="17"/>
    <x v="7"/>
    <x v="2"/>
    <x v="0"/>
    <x v="0"/>
    <n v="872.35414545000003"/>
    <x v="1"/>
    <n v="22.2"/>
    <n v="0.217"/>
    <n v="224"/>
    <n v="713.77599999999995"/>
    <x v="1"/>
    <s v="Photo"/>
    <n v="0.98377000000000003"/>
    <n v="17.184999999999999"/>
    <n v="15.077"/>
    <n v="19.998000000000001"/>
    <n v="199.28700000000001"/>
    <n v="90.001999999999995"/>
    <n v="499.28699999999998"/>
    <n v="3985.7449999999999"/>
    <n v="4982.1809999999996"/>
    <n v="4.9850000000000003"/>
    <n v="90.662999999999997"/>
    <n v="29.997"/>
    <x v="0"/>
    <x v="462"/>
    <x v="0"/>
    <x v="2"/>
    <n v="436"/>
    <n v="548.49"/>
    <n v="107.84"/>
    <x v="2"/>
    <s v="Etching"/>
    <n v="143"/>
    <n v="1415"/>
    <n v="3636"/>
    <n v="5701"/>
    <n v="71.378"/>
    <n v="51.38"/>
    <n v="1.034"/>
    <x v="2"/>
    <s v="Implantation"/>
    <n v="1.56791E+16"/>
    <n v="1.230751E+17"/>
    <n v="1763661790.5999999"/>
    <n v="3.007614E+17"/>
    <n v="6.000001E+17"/>
    <n v="32198.538"/>
    <n v="0.01"/>
    <n v="103.449"/>
    <n v="912"/>
    <n v="155"/>
    <n v="9"/>
    <x v="17"/>
    <s v="none"/>
    <n v="99.550000000000011"/>
    <x v="20"/>
    <x v="7"/>
    <x v="3"/>
    <x v="3"/>
    <x v="2"/>
  </r>
  <r>
    <n v="468"/>
    <x v="467"/>
    <x v="17"/>
    <x v="17"/>
    <x v="8"/>
    <x v="2"/>
    <x v="0"/>
    <x v="0"/>
    <n v="872.41419682000003"/>
    <x v="1"/>
    <n v="22.2"/>
    <n v="0.217"/>
    <n v="224"/>
    <n v="713.6"/>
    <x v="1"/>
    <s v="Photo"/>
    <n v="1.11711"/>
    <n v="16.812999999999999"/>
    <n v="14.936999999999999"/>
    <n v="20.001000000000001"/>
    <n v="197.828"/>
    <n v="90"/>
    <n v="497.82799999999997"/>
    <n v="3956.57"/>
    <n v="4945.7120000000004"/>
    <n v="4.9400000000000004"/>
    <n v="90.510999999999996"/>
    <n v="29.99"/>
    <x v="1"/>
    <x v="463"/>
    <x v="0"/>
    <x v="2"/>
    <n v="436"/>
    <n v="547.28700000000003"/>
    <n v="107.46"/>
    <x v="1"/>
    <s v="Etching"/>
    <n v="113"/>
    <n v="1413"/>
    <n v="3638"/>
    <n v="5726"/>
    <n v="71.36"/>
    <n v="50.988999999999997"/>
    <n v="1.0249999999999999"/>
    <x v="1"/>
    <s v="Implantation"/>
    <n v="1.661992E+16"/>
    <n v="6.660548E+16"/>
    <n v="9.933914E+17"/>
    <n v="2.994561E+17"/>
    <n v="5.999983E+17"/>
    <n v="32200.314999999999"/>
    <n v="0.01"/>
    <n v="102.473"/>
    <n v="908"/>
    <n v="154"/>
    <n v="24"/>
    <x v="17"/>
    <s v="none"/>
    <n v="98.8"/>
    <x v="21"/>
    <x v="7"/>
    <x v="4"/>
    <x v="1"/>
    <x v="1"/>
  </r>
  <r>
    <n v="469"/>
    <x v="468"/>
    <x v="17"/>
    <x v="17"/>
    <x v="9"/>
    <x v="2"/>
    <x v="0"/>
    <x v="0"/>
    <n v="872.35536953999997"/>
    <x v="1"/>
    <n v="22.21"/>
    <n v="0.216"/>
    <n v="223"/>
    <n v="712.25"/>
    <x v="2"/>
    <s v="Photo"/>
    <n v="0.78203"/>
    <n v="16.699000000000002"/>
    <n v="15.044"/>
    <n v="19.998000000000001"/>
    <n v="199.18700000000001"/>
    <n v="90.001000000000005"/>
    <n v="499.18700000000001"/>
    <n v="3983.7460000000001"/>
    <n v="4979.6819999999998"/>
    <n v="4.9820000000000002"/>
    <n v="91.194999999999993"/>
    <n v="29.995999999999999"/>
    <x v="0"/>
    <x v="464"/>
    <x v="0"/>
    <x v="2"/>
    <n v="436"/>
    <n v="548.64599999999996"/>
    <n v="108.197"/>
    <x v="0"/>
    <s v="Etching"/>
    <n v="178"/>
    <n v="1486"/>
    <n v="3639"/>
    <n v="5726"/>
    <n v="71.224999999999994"/>
    <n v="51.354999999999997"/>
    <n v="1.034"/>
    <x v="0"/>
    <s v="Implantation"/>
    <n v="1.08015E+16"/>
    <n v="2.669998E+16"/>
    <n v="3.355773E+16"/>
    <n v="3.021105E+17"/>
    <n v="5.999991E+17"/>
    <n v="32200.324000000001"/>
    <n v="0.01"/>
    <n v="103.38800000000001"/>
    <n v="912"/>
    <n v="155"/>
    <n v="60"/>
    <x v="17"/>
    <s v="none"/>
    <n v="97"/>
    <x v="23"/>
    <x v="8"/>
    <x v="8"/>
    <x v="0"/>
    <x v="0"/>
  </r>
  <r>
    <n v="470"/>
    <x v="469"/>
    <x v="17"/>
    <x v="17"/>
    <x v="10"/>
    <x v="2"/>
    <x v="0"/>
    <x v="0"/>
    <n v="872.55656744999999"/>
    <x v="1"/>
    <n v="22.21"/>
    <n v="0.216"/>
    <n v="223"/>
    <n v="712.44200000000001"/>
    <x v="2"/>
    <s v="Photo"/>
    <n v="1.0308999999999999"/>
    <n v="16.056000000000001"/>
    <n v="15.023999999999999"/>
    <n v="20.004000000000001"/>
    <n v="199.19300000000001"/>
    <n v="89.998999999999995"/>
    <n v="499.19299999999998"/>
    <n v="3983.8589999999999"/>
    <n v="4979.8239999999996"/>
    <n v="4.9820000000000002"/>
    <n v="91.182000000000002"/>
    <n v="29.995000000000001"/>
    <x v="1"/>
    <x v="465"/>
    <x v="0"/>
    <x v="2"/>
    <n v="436"/>
    <n v="555.08500000000004"/>
    <n v="108.27500000000001"/>
    <x v="1"/>
    <s v="Etching"/>
    <n v="241"/>
    <n v="1505"/>
    <n v="3637"/>
    <n v="5728"/>
    <n v="71.244"/>
    <n v="51.354999999999997"/>
    <n v="1.034"/>
    <x v="1"/>
    <s v="Implantation"/>
    <n v="1.322964E+16"/>
    <n v="1.161789E+17"/>
    <n v="3.919192E+17"/>
    <n v="3.02326E+17"/>
    <n v="5.999989E+17"/>
    <n v="32201.778999999999"/>
    <n v="0.01"/>
    <n v="103.387"/>
    <n v="913"/>
    <n v="155"/>
    <n v="39"/>
    <x v="17"/>
    <s v="none"/>
    <n v="98.05"/>
    <x v="24"/>
    <x v="8"/>
    <x v="6"/>
    <x v="1"/>
    <x v="1"/>
  </r>
  <r>
    <n v="471"/>
    <x v="470"/>
    <x v="17"/>
    <x v="17"/>
    <x v="11"/>
    <x v="2"/>
    <x v="0"/>
    <x v="0"/>
    <n v="872.18361105999998"/>
    <x v="1"/>
    <n v="22.19"/>
    <n v="0.216"/>
    <n v="223"/>
    <n v="712.21299999999997"/>
    <x v="2"/>
    <s v="Photo"/>
    <n v="0.89202999999999999"/>
    <n v="15.741"/>
    <n v="15.053000000000001"/>
    <n v="20.001999999999999"/>
    <n v="199.35"/>
    <n v="90.001000000000005"/>
    <n v="499.35"/>
    <n v="3986.9969999999998"/>
    <n v="4983.7460000000001"/>
    <n v="5.0049999999999999"/>
    <n v="91.332999999999998"/>
    <n v="30.001000000000001"/>
    <x v="2"/>
    <x v="466"/>
    <x v="0"/>
    <x v="2"/>
    <n v="436"/>
    <n v="552.41800000000001"/>
    <n v="108.825"/>
    <x v="2"/>
    <s v="Etching"/>
    <n v="165"/>
    <n v="1399"/>
    <n v="3635"/>
    <n v="5705"/>
    <n v="71.221000000000004"/>
    <n v="51.61"/>
    <n v="1.04"/>
    <x v="2"/>
    <s v="Implantation"/>
    <n v="1.673862E+16"/>
    <n v="1.422964E+17"/>
    <n v="2.544025E+17"/>
    <n v="2.979678E+17"/>
    <n v="5.999997E+17"/>
    <n v="32300.362000000001"/>
    <n v="0.01"/>
    <n v="104.024"/>
    <n v="916"/>
    <n v="156"/>
    <n v="24"/>
    <x v="17"/>
    <s v="none"/>
    <n v="98.8"/>
    <x v="25"/>
    <x v="8"/>
    <x v="7"/>
    <x v="2"/>
    <x v="2"/>
  </r>
  <r>
    <n v="472"/>
    <x v="471"/>
    <x v="17"/>
    <x v="17"/>
    <x v="12"/>
    <x v="0"/>
    <x v="0"/>
    <x v="0"/>
    <n v="872.47196359999998"/>
    <x v="1"/>
    <n v="22.19"/>
    <n v="0.217"/>
    <n v="224"/>
    <n v="713.71299999999997"/>
    <x v="0"/>
    <s v="Photo"/>
    <n v="0.81908999999999998"/>
    <n v="16.838999999999999"/>
    <n v="14.96"/>
    <n v="19.995999999999999"/>
    <n v="199.80500000000001"/>
    <n v="90"/>
    <n v="499.80500000000001"/>
    <n v="3996.1089999999999"/>
    <n v="4995.1360000000004"/>
    <n v="4.9960000000000004"/>
    <n v="91.67"/>
    <n v="29.992999999999999"/>
    <x v="0"/>
    <x v="467"/>
    <x v="0"/>
    <x v="2"/>
    <n v="436"/>
    <n v="556.43100000000004"/>
    <n v="108.883"/>
    <x v="2"/>
    <s v="Etching"/>
    <n v="136"/>
    <n v="1393"/>
    <n v="3639"/>
    <n v="5733"/>
    <n v="71.370999999999995"/>
    <n v="51.651000000000003"/>
    <n v="1.0409999999999999"/>
    <x v="2"/>
    <s v="Implantation"/>
    <n v="3080309000000000"/>
    <n v="312041300000000"/>
    <n v="1.418339E+17"/>
    <n v="2.993803E+17"/>
    <n v="5.999971E+17"/>
    <n v="32299.266"/>
    <n v="0.01"/>
    <n v="104.129"/>
    <n v="917"/>
    <n v="156"/>
    <n v="54"/>
    <x v="17"/>
    <s v="none"/>
    <n v="97.3"/>
    <x v="26"/>
    <x v="0"/>
    <x v="0"/>
    <x v="3"/>
    <x v="2"/>
  </r>
  <r>
    <n v="473"/>
    <x v="472"/>
    <x v="17"/>
    <x v="17"/>
    <x v="13"/>
    <x v="0"/>
    <x v="0"/>
    <x v="0"/>
    <n v="872.03028759999995"/>
    <x v="1"/>
    <n v="22.19"/>
    <n v="0.217"/>
    <n v="224"/>
    <n v="713.21"/>
    <x v="0"/>
    <s v="Photo"/>
    <n v="0.65737999999999996"/>
    <n v="16.673999999999999"/>
    <n v="15.07"/>
    <n v="20"/>
    <n v="200.22399999999999"/>
    <n v="89.998999999999995"/>
    <n v="500.22399999999999"/>
    <n v="4004.471"/>
    <n v="5005.5889999999999"/>
    <n v="5.008"/>
    <n v="91.55"/>
    <n v="30.001999999999999"/>
    <x v="1"/>
    <x v="468"/>
    <x v="0"/>
    <x v="2"/>
    <n v="436"/>
    <n v="551.22400000000005"/>
    <n v="108.837"/>
    <x v="1"/>
    <s v="Etching"/>
    <n v="192"/>
    <n v="1438"/>
    <n v="3642"/>
    <n v="5693"/>
    <n v="71.320999999999998"/>
    <n v="51.618000000000002"/>
    <n v="1.04"/>
    <x v="1"/>
    <s v="Implantation"/>
    <n v="1.383882E+16"/>
    <n v="1.012437E+17"/>
    <n v="6.494525E+17"/>
    <n v="3.000008E+17"/>
    <n v="6.000011E+17"/>
    <n v="32300.914000000001"/>
    <n v="0.01"/>
    <n v="104.045"/>
    <n v="917"/>
    <n v="156"/>
    <n v="87"/>
    <x v="17"/>
    <s v="none"/>
    <n v="95.65"/>
    <x v="1"/>
    <x v="0"/>
    <x v="1"/>
    <x v="1"/>
    <x v="1"/>
  </r>
  <r>
    <n v="474"/>
    <x v="473"/>
    <x v="17"/>
    <x v="17"/>
    <x v="14"/>
    <x v="0"/>
    <x v="0"/>
    <x v="0"/>
    <n v="872.50880530999996"/>
    <x v="1"/>
    <n v="22.21"/>
    <n v="0.217"/>
    <n v="224"/>
    <n v="713.755"/>
    <x v="0"/>
    <s v="Photo"/>
    <n v="1.02135"/>
    <n v="16.547999999999998"/>
    <n v="14.904999999999999"/>
    <n v="19.997"/>
    <n v="200.13499999999999"/>
    <n v="90"/>
    <n v="500.13499999999999"/>
    <n v="4002.7040000000002"/>
    <n v="5003.38"/>
    <n v="5.008"/>
    <n v="91.947000000000003"/>
    <n v="30.009"/>
    <x v="2"/>
    <x v="469"/>
    <x v="0"/>
    <x v="2"/>
    <n v="436"/>
    <n v="556.69799999999998"/>
    <n v="109.502"/>
    <x v="0"/>
    <s v="Etching"/>
    <n v="167"/>
    <n v="1414"/>
    <n v="3635"/>
    <n v="5725"/>
    <n v="71.375"/>
    <n v="51.607999999999997"/>
    <n v="1.04"/>
    <x v="0"/>
    <s v="Implantation"/>
    <n v="1.444505E+16"/>
    <n v="2563176000000000"/>
    <n v="8.628146E+17"/>
    <n v="3.00305E+17"/>
    <n v="5.99999E+17"/>
    <n v="32300.514999999999"/>
    <n v="0.01"/>
    <n v="104.01900000000001"/>
    <n v="922"/>
    <n v="156"/>
    <n v="21"/>
    <x v="17"/>
    <s v="none"/>
    <n v="98.95"/>
    <x v="27"/>
    <x v="0"/>
    <x v="2"/>
    <x v="4"/>
    <x v="0"/>
  </r>
  <r>
    <n v="475"/>
    <x v="474"/>
    <x v="17"/>
    <x v="17"/>
    <x v="15"/>
    <x v="0"/>
    <x v="0"/>
    <x v="0"/>
    <n v="872.56577407999998"/>
    <x v="1"/>
    <n v="22.19"/>
    <n v="0.218"/>
    <n v="225"/>
    <n v="714.69600000000003"/>
    <x v="1"/>
    <s v="Photo"/>
    <n v="0.81659000000000004"/>
    <n v="16.811"/>
    <n v="14.964"/>
    <n v="20"/>
    <n v="200.79300000000001"/>
    <n v="90"/>
    <n v="500.79300000000001"/>
    <n v="4015.8560000000002"/>
    <n v="5019.82"/>
    <n v="5.0220000000000002"/>
    <n v="91.409000000000006"/>
    <n v="30.007000000000001"/>
    <x v="0"/>
    <x v="470"/>
    <x v="0"/>
    <x v="2"/>
    <n v="436"/>
    <n v="555.80100000000004"/>
    <n v="108.991"/>
    <x v="0"/>
    <s v="Etching"/>
    <n v="142"/>
    <n v="1461"/>
    <n v="3640"/>
    <n v="5689"/>
    <n v="71.47"/>
    <n v="51.881"/>
    <n v="1.0469999999999999"/>
    <x v="0"/>
    <s v="Implantation"/>
    <n v="7948484000000000"/>
    <n v="7.704411E+16"/>
    <n v="2.004681E+17"/>
    <n v="2.997929E+17"/>
    <n v="6.000003E+17"/>
    <n v="32297.603999999999"/>
    <n v="0.01"/>
    <n v="104.702"/>
    <n v="917"/>
    <n v="157"/>
    <n v="57"/>
    <x v="17"/>
    <s v="none"/>
    <n v="97.15"/>
    <x v="28"/>
    <x v="1"/>
    <x v="3"/>
    <x v="0"/>
    <x v="0"/>
  </r>
  <r>
    <n v="476"/>
    <x v="475"/>
    <x v="17"/>
    <x v="17"/>
    <x v="16"/>
    <x v="0"/>
    <x v="0"/>
    <x v="0"/>
    <n v="872.36954630000002"/>
    <x v="1"/>
    <n v="22.17"/>
    <n v="0.217"/>
    <n v="224"/>
    <n v="713.46500000000003"/>
    <x v="1"/>
    <s v="Photo"/>
    <n v="0.82715000000000005"/>
    <n v="15.987"/>
    <n v="15.047000000000001"/>
    <n v="19.998000000000001"/>
    <n v="200.125"/>
    <n v="90"/>
    <n v="500.125"/>
    <n v="4002.491"/>
    <n v="5003.1130000000003"/>
    <n v="5.01"/>
    <n v="91.643000000000001"/>
    <n v="30.001999999999999"/>
    <x v="2"/>
    <x v="471"/>
    <x v="0"/>
    <x v="2"/>
    <n v="436"/>
    <n v="550.755"/>
    <n v="108.858"/>
    <x v="2"/>
    <s v="Etching"/>
    <n v="200"/>
    <n v="1448"/>
    <n v="3635"/>
    <n v="5706"/>
    <n v="71.346000000000004"/>
    <n v="51.625999999999998"/>
    <n v="1.0409999999999999"/>
    <x v="2"/>
    <s v="Implantation"/>
    <n v="9664650000000000"/>
    <n v="4.176911E+16"/>
    <n v="2.666549E+17"/>
    <n v="3.00391E+17"/>
    <n v="5.999993E+17"/>
    <n v="32299.646000000001"/>
    <n v="0.01"/>
    <n v="104.065"/>
    <n v="917"/>
    <n v="156"/>
    <n v="15"/>
    <x v="17"/>
    <s v="none"/>
    <n v="99.25"/>
    <x v="29"/>
    <x v="1"/>
    <x v="5"/>
    <x v="2"/>
    <x v="2"/>
  </r>
  <r>
    <n v="477"/>
    <x v="476"/>
    <x v="17"/>
    <x v="17"/>
    <x v="17"/>
    <x v="0"/>
    <x v="0"/>
    <x v="0"/>
    <n v="872.25270333000003"/>
    <x v="1"/>
    <n v="22.12"/>
    <n v="0.216"/>
    <n v="223"/>
    <n v="712.84299999999996"/>
    <x v="2"/>
    <s v="Photo"/>
    <n v="1.044"/>
    <n v="17.071999999999999"/>
    <n v="14.935"/>
    <n v="20.001000000000001"/>
    <n v="200.33"/>
    <n v="90.001000000000005"/>
    <n v="500.33"/>
    <n v="4006.6080000000002"/>
    <n v="5008.259"/>
    <n v="5.04"/>
    <n v="91.793999999999997"/>
    <n v="29.992000000000001"/>
    <x v="0"/>
    <x v="472"/>
    <x v="0"/>
    <x v="2"/>
    <n v="436"/>
    <n v="546.80399999999997"/>
    <n v="108.846"/>
    <x v="2"/>
    <s v="Etching"/>
    <n v="107"/>
    <n v="1370"/>
    <n v="3636"/>
    <n v="5721"/>
    <n v="71.284000000000006"/>
    <n v="51.506"/>
    <n v="1.038"/>
    <x v="2"/>
    <s v="Implantation"/>
    <n v="1.47371E+16"/>
    <n v="1.379377E+17"/>
    <n v="1.706551E+16"/>
    <n v="2.989262E+17"/>
    <n v="6.000011E+17"/>
    <n v="32300.541000000001"/>
    <n v="0.01"/>
    <n v="103.76600000000001"/>
    <n v="917"/>
    <n v="156"/>
    <n v="30"/>
    <x v="17"/>
    <s v="none"/>
    <n v="98.5"/>
    <x v="30"/>
    <x v="2"/>
    <x v="8"/>
    <x v="3"/>
    <x v="2"/>
  </r>
  <r>
    <n v="478"/>
    <x v="477"/>
    <x v="17"/>
    <x v="17"/>
    <x v="18"/>
    <x v="0"/>
    <x v="0"/>
    <x v="0"/>
    <n v="871.97502600999997"/>
    <x v="1"/>
    <n v="22.11"/>
    <n v="0.217"/>
    <n v="224"/>
    <n v="713.45399999999995"/>
    <x v="2"/>
    <s v="Photo"/>
    <n v="0.83433999999999997"/>
    <n v="16.87"/>
    <n v="14.996"/>
    <n v="20.001000000000001"/>
    <n v="200.33799999999999"/>
    <n v="90"/>
    <n v="500.33800000000002"/>
    <n v="4006.7510000000002"/>
    <n v="5008.4380000000001"/>
    <n v="5.0090000000000003"/>
    <n v="91.771000000000001"/>
    <n v="29.995000000000001"/>
    <x v="1"/>
    <x v="473"/>
    <x v="0"/>
    <x v="2"/>
    <n v="436"/>
    <n v="550.45699999999999"/>
    <n v="108.913"/>
    <x v="1"/>
    <s v="Etching"/>
    <n v="53"/>
    <n v="1311"/>
    <n v="3635"/>
    <n v="5721"/>
    <n v="71.344999999999999"/>
    <n v="51.631999999999998"/>
    <n v="1.0409999999999999"/>
    <x v="1"/>
    <s v="Implantation"/>
    <n v="1.551815E+16"/>
    <n v="1.547694E+17"/>
    <n v="7.150941E+17"/>
    <n v="3.000824E+17"/>
    <n v="5.999989E+17"/>
    <n v="32300.312999999998"/>
    <n v="0.01"/>
    <n v="104.08"/>
    <n v="917"/>
    <n v="156"/>
    <n v="18"/>
    <x v="17"/>
    <s v="none"/>
    <n v="99.1"/>
    <x v="6"/>
    <x v="2"/>
    <x v="6"/>
    <x v="1"/>
    <x v="1"/>
  </r>
  <r>
    <n v="479"/>
    <x v="478"/>
    <x v="17"/>
    <x v="17"/>
    <x v="19"/>
    <x v="0"/>
    <x v="0"/>
    <x v="0"/>
    <n v="871.32012453000004"/>
    <x v="1"/>
    <n v="22.12"/>
    <n v="0.217"/>
    <n v="224"/>
    <n v="713.22400000000005"/>
    <x v="2"/>
    <s v="Photo"/>
    <n v="0.69440000000000002"/>
    <n v="17.148"/>
    <n v="14.973000000000001"/>
    <n v="20.004999999999999"/>
    <n v="201.01499999999999"/>
    <n v="90"/>
    <n v="501.01499999999999"/>
    <n v="4020.2930000000001"/>
    <n v="5025.366"/>
    <n v="5.0259999999999998"/>
    <n v="92.075999999999993"/>
    <n v="29.995999999999999"/>
    <x v="2"/>
    <x v="474"/>
    <x v="0"/>
    <x v="2"/>
    <n v="436"/>
    <n v="552.697"/>
    <n v="109.40900000000001"/>
    <x v="0"/>
    <s v="Etching"/>
    <n v="228"/>
    <n v="1356"/>
    <n v="3640"/>
    <n v="5721"/>
    <n v="71.322000000000003"/>
    <n v="51.698999999999998"/>
    <n v="1.042"/>
    <x v="0"/>
    <s v="Implantation"/>
    <n v="2.040655E+16"/>
    <n v="1.496619E+16"/>
    <n v="5687718000000000"/>
    <n v="2.990238E+17"/>
    <n v="5.999998E+17"/>
    <n v="32300.420999999998"/>
    <n v="0.01"/>
    <n v="104.248"/>
    <n v="920"/>
    <n v="156"/>
    <n v="81"/>
    <x v="17"/>
    <s v="none"/>
    <n v="95.95"/>
    <x v="31"/>
    <x v="2"/>
    <x v="7"/>
    <x v="4"/>
    <x v="0"/>
  </r>
  <r>
    <n v="480"/>
    <x v="479"/>
    <x v="17"/>
    <x v="17"/>
    <x v="20"/>
    <x v="1"/>
    <x v="0"/>
    <x v="0"/>
    <n v="871.51564063000001"/>
    <x v="1"/>
    <n v="22.1"/>
    <n v="0.218"/>
    <n v="225"/>
    <n v="714.11"/>
    <x v="0"/>
    <s v="Photo"/>
    <n v="0.89266000000000001"/>
    <n v="16.693999999999999"/>
    <n v="15.105"/>
    <n v="20.003"/>
    <n v="201.47499999999999"/>
    <n v="90"/>
    <n v="501.47500000000002"/>
    <n v="4029.509"/>
    <n v="5036.8869999999997"/>
    <n v="5.0170000000000003"/>
    <n v="92.009"/>
    <n v="29.99"/>
    <x v="0"/>
    <x v="475"/>
    <x v="0"/>
    <x v="2"/>
    <n v="436"/>
    <n v="546.28599999999994"/>
    <n v="109.337"/>
    <x v="0"/>
    <s v="Etching"/>
    <n v="182"/>
    <n v="1372"/>
    <n v="3640"/>
    <n v="5704"/>
    <n v="71.411000000000001"/>
    <n v="51.862000000000002"/>
    <n v="1.0469999999999999"/>
    <x v="0"/>
    <s v="Implantation"/>
    <n v="1.441258E+16"/>
    <n v="4.105479E+16"/>
    <n v="6.938858E+16"/>
    <n v="3.017426E+17"/>
    <n v="5.999988E+17"/>
    <n v="32300.241000000002"/>
    <n v="0.01"/>
    <n v="104.65600000000001"/>
    <n v="919"/>
    <n v="157"/>
    <n v="63"/>
    <x v="17"/>
    <s v="none"/>
    <n v="96.850000000000009"/>
    <x v="32"/>
    <x v="3"/>
    <x v="0"/>
    <x v="0"/>
    <x v="0"/>
  </r>
  <r>
    <n v="481"/>
    <x v="480"/>
    <x v="17"/>
    <x v="17"/>
    <x v="21"/>
    <x v="1"/>
    <x v="0"/>
    <x v="0"/>
    <n v="871.53129816000001"/>
    <x v="1"/>
    <n v="22.11"/>
    <n v="0.217"/>
    <n v="224"/>
    <n v="713.82500000000005"/>
    <x v="0"/>
    <s v="Photo"/>
    <n v="0.71560999999999997"/>
    <n v="16.661000000000001"/>
    <n v="14.898"/>
    <n v="19.998999999999999"/>
    <n v="201.12899999999999"/>
    <n v="90"/>
    <n v="501.12900000000002"/>
    <n v="4022.5880000000002"/>
    <n v="5028.2349999999997"/>
    <n v="5.0279999999999996"/>
    <n v="92.477999999999994"/>
    <n v="29.997"/>
    <x v="1"/>
    <x v="476"/>
    <x v="0"/>
    <x v="2"/>
    <n v="436"/>
    <n v="543.49800000000005"/>
    <n v="110.06"/>
    <x v="1"/>
    <s v="Etching"/>
    <n v="136"/>
    <n v="1308"/>
    <n v="3634"/>
    <n v="5705"/>
    <n v="71.382999999999996"/>
    <n v="51.927999999999997"/>
    <n v="1.048"/>
    <x v="1"/>
    <s v="Implantation"/>
    <n v="5977156000000000"/>
    <n v="3.025232E+16"/>
    <n v="2.080646E+17"/>
    <n v="2.981962E+17"/>
    <n v="6.000001E+17"/>
    <n v="32296.539000000001"/>
    <n v="0.01"/>
    <n v="104.819"/>
    <n v="925"/>
    <n v="157"/>
    <n v="21"/>
    <x v="17"/>
    <s v="none"/>
    <n v="98.95"/>
    <x v="9"/>
    <x v="3"/>
    <x v="1"/>
    <x v="1"/>
    <x v="1"/>
  </r>
  <r>
    <n v="482"/>
    <x v="481"/>
    <x v="17"/>
    <x v="17"/>
    <x v="22"/>
    <x v="1"/>
    <x v="0"/>
    <x v="0"/>
    <n v="872.31374777999997"/>
    <x v="1"/>
    <n v="22.1"/>
    <n v="0.219"/>
    <n v="226"/>
    <n v="715.17200000000003"/>
    <x v="0"/>
    <s v="Photo"/>
    <n v="0.85345000000000004"/>
    <n v="16.157"/>
    <n v="15.019"/>
    <n v="19.997"/>
    <n v="202.083"/>
    <n v="90"/>
    <n v="502.08300000000003"/>
    <n v="4041.6590000000001"/>
    <n v="5052.0739999999996"/>
    <n v="5.0579999999999998"/>
    <n v="91.649000000000001"/>
    <n v="30.001000000000001"/>
    <x v="2"/>
    <x v="477"/>
    <x v="0"/>
    <x v="2"/>
    <n v="436"/>
    <n v="544.81899999999996"/>
    <n v="109.03100000000001"/>
    <x v="2"/>
    <s v="Etching"/>
    <n v="160"/>
    <n v="1306"/>
    <n v="3637"/>
    <n v="5715"/>
    <n v="71.516999999999996"/>
    <n v="52.139000000000003"/>
    <n v="1.0529999999999999"/>
    <x v="2"/>
    <s v="Implantation"/>
    <n v="8132005000000000"/>
    <n v="4.310909E+16"/>
    <n v="4.734223E+17"/>
    <n v="2.990744E+17"/>
    <n v="6.000012E+17"/>
    <n v="32197.084999999999"/>
    <n v="0.01"/>
    <n v="105.348"/>
    <n v="915"/>
    <n v="158"/>
    <n v="15"/>
    <x v="17"/>
    <s v="none"/>
    <n v="99.25"/>
    <x v="33"/>
    <x v="3"/>
    <x v="2"/>
    <x v="2"/>
    <x v="2"/>
  </r>
  <r>
    <n v="483"/>
    <x v="482"/>
    <x v="17"/>
    <x v="17"/>
    <x v="23"/>
    <x v="1"/>
    <x v="0"/>
    <x v="0"/>
    <n v="871.16391905"/>
    <x v="1"/>
    <n v="22.1"/>
    <n v="0.216"/>
    <n v="223"/>
    <n v="713.03800000000001"/>
    <x v="1"/>
    <s v="Photo"/>
    <n v="0.91508999999999996"/>
    <n v="17.257000000000001"/>
    <n v="15.055"/>
    <n v="19.997"/>
    <n v="200.38"/>
    <n v="90"/>
    <n v="500.38"/>
    <n v="4007.6019999999999"/>
    <n v="5009.5020000000004"/>
    <n v="5.008"/>
    <n v="92.17"/>
    <n v="29.989000000000001"/>
    <x v="0"/>
    <x v="478"/>
    <x v="0"/>
    <x v="2"/>
    <n v="436"/>
    <n v="559.81899999999996"/>
    <n v="109.34"/>
    <x v="2"/>
    <s v="Etching"/>
    <n v="132"/>
    <n v="1373"/>
    <n v="3637"/>
    <n v="5729"/>
    <n v="71.304000000000002"/>
    <n v="51.747999999999998"/>
    <n v="1.044"/>
    <x v="2"/>
    <s v="Implantation"/>
    <n v="1.244177E+16"/>
    <n v="2.178359E+16"/>
    <n v="1.797424E+17"/>
    <n v="2.990096E+17"/>
    <n v="5.999988E+17"/>
    <n v="32197.037"/>
    <n v="0.01"/>
    <n v="104.369"/>
    <n v="920"/>
    <n v="157"/>
    <n v="45"/>
    <x v="17"/>
    <s v="none"/>
    <n v="97.75"/>
    <x v="34"/>
    <x v="4"/>
    <x v="3"/>
    <x v="3"/>
    <x v="2"/>
  </r>
  <r>
    <n v="484"/>
    <x v="483"/>
    <x v="17"/>
    <x v="17"/>
    <x v="24"/>
    <x v="1"/>
    <x v="0"/>
    <x v="0"/>
    <n v="871.47056150000003"/>
    <x v="1"/>
    <n v="22.1"/>
    <n v="0.216"/>
    <n v="223"/>
    <n v="712.95799999999997"/>
    <x v="1"/>
    <s v="Photo"/>
    <n v="0.90034999999999998"/>
    <n v="17.28"/>
    <n v="14.954000000000001"/>
    <n v="19.998000000000001"/>
    <n v="200.637"/>
    <n v="90"/>
    <n v="500.637"/>
    <n v="4012.7420000000002"/>
    <n v="5015.9269999999997"/>
    <n v="5.0090000000000003"/>
    <n v="91.838999999999999"/>
    <n v="30.004999999999999"/>
    <x v="1"/>
    <x v="479"/>
    <x v="0"/>
    <x v="2"/>
    <n v="436"/>
    <n v="560.26900000000001"/>
    <n v="109.205"/>
    <x v="1"/>
    <s v="Etching"/>
    <n v="145"/>
    <n v="1413"/>
    <n v="3638"/>
    <n v="5723"/>
    <n v="71.296000000000006"/>
    <n v="51.875999999999998"/>
    <n v="1.0469999999999999"/>
    <x v="1"/>
    <s v="Implantation"/>
    <n v="8208941000000000"/>
    <n v="1.683498E+16"/>
    <n v="2.46846E+17"/>
    <n v="2.999754E+17"/>
    <n v="6.000012E+17"/>
    <n v="32199.163"/>
    <n v="0.01"/>
    <n v="104.691"/>
    <n v="917"/>
    <n v="157"/>
    <n v="57"/>
    <x v="17"/>
    <s v="none"/>
    <n v="97.15"/>
    <x v="12"/>
    <x v="4"/>
    <x v="4"/>
    <x v="1"/>
    <x v="1"/>
  </r>
  <r>
    <n v="485"/>
    <x v="484"/>
    <x v="17"/>
    <x v="17"/>
    <x v="25"/>
    <x v="1"/>
    <x v="0"/>
    <x v="0"/>
    <n v="871.76830505999999"/>
    <x v="1"/>
    <n v="22.09"/>
    <n v="0.217"/>
    <n v="224"/>
    <n v="714.00099999999998"/>
    <x v="1"/>
    <s v="Photo"/>
    <n v="0.88812000000000002"/>
    <n v="17.190000000000001"/>
    <n v="14.968"/>
    <n v="20"/>
    <n v="200.40899999999999"/>
    <n v="89.998999999999995"/>
    <n v="500.40899999999999"/>
    <n v="4008.1840000000002"/>
    <n v="5010.2299999999996"/>
    <n v="5.016"/>
    <n v="91.864000000000004"/>
    <n v="29.99"/>
    <x v="2"/>
    <x v="480"/>
    <x v="0"/>
    <x v="2"/>
    <n v="436"/>
    <n v="552.79499999999996"/>
    <n v="109.331"/>
    <x v="0"/>
    <s v="Etching"/>
    <n v="114"/>
    <n v="1282"/>
    <n v="3635"/>
    <n v="5696"/>
    <n v="71.400000000000006"/>
    <n v="51.904000000000003"/>
    <n v="1.048"/>
    <x v="0"/>
    <s v="Implantation"/>
    <n v="1.312195E+16"/>
    <n v="6.888679E+16"/>
    <n v="1.780912E+17"/>
    <n v="3.005029E+17"/>
    <n v="6.000014E+17"/>
    <n v="32201.077000000001"/>
    <n v="0.01"/>
    <n v="104.76"/>
    <n v="918"/>
    <n v="157"/>
    <n v="12"/>
    <x v="17"/>
    <s v="none"/>
    <n v="99.4"/>
    <x v="35"/>
    <x v="4"/>
    <x v="5"/>
    <x v="4"/>
    <x v="0"/>
  </r>
  <r>
    <n v="486"/>
    <x v="485"/>
    <x v="17"/>
    <x v="17"/>
    <x v="26"/>
    <x v="1"/>
    <x v="0"/>
    <x v="0"/>
    <n v="871.28766851"/>
    <x v="1"/>
    <n v="22.1"/>
    <n v="0.217"/>
    <n v="224"/>
    <n v="713.84799999999996"/>
    <x v="2"/>
    <s v="Photo"/>
    <n v="0.79830000000000001"/>
    <n v="16.27"/>
    <n v="15.041"/>
    <n v="20"/>
    <n v="200.85599999999999"/>
    <n v="90"/>
    <n v="500.85599999999999"/>
    <n v="4017.12"/>
    <n v="5021.3999999999996"/>
    <n v="5.0209999999999999"/>
    <n v="91.992000000000004"/>
    <n v="29.995999999999999"/>
    <x v="0"/>
    <x v="481"/>
    <x v="0"/>
    <x v="2"/>
    <n v="436"/>
    <n v="552.98400000000004"/>
    <n v="109.67100000000001"/>
    <x v="0"/>
    <s v="Etching"/>
    <n v="210"/>
    <n v="1428"/>
    <n v="3644"/>
    <n v="5732"/>
    <n v="71.385000000000005"/>
    <n v="51.893999999999998"/>
    <n v="1.0469999999999999"/>
    <x v="0"/>
    <s v="Implantation"/>
    <n v="2898163000000000"/>
    <n v="2.765101E+16"/>
    <n v="1.326546E+17"/>
    <n v="2.995218E+17"/>
    <n v="6.000012E+17"/>
    <n v="32200.053"/>
    <n v="0.01"/>
    <n v="104.73399999999999"/>
    <n v="920"/>
    <n v="157"/>
    <n v="108"/>
    <x v="17"/>
    <s v="none"/>
    <n v="94.6"/>
    <x v="36"/>
    <x v="5"/>
    <x v="8"/>
    <x v="0"/>
    <x v="0"/>
  </r>
  <r>
    <n v="487"/>
    <x v="486"/>
    <x v="18"/>
    <x v="18"/>
    <x v="0"/>
    <x v="1"/>
    <x v="0"/>
    <x v="0"/>
    <n v="872.16752948999999"/>
    <x v="1"/>
    <n v="22.1"/>
    <n v="0.219"/>
    <n v="226"/>
    <n v="715.19899999999996"/>
    <x v="2"/>
    <s v="Photo"/>
    <n v="0.54712000000000005"/>
    <n v="16.623999999999999"/>
    <n v="15.066000000000001"/>
    <n v="19.998999999999999"/>
    <n v="201.34299999999999"/>
    <n v="90"/>
    <n v="501.34300000000002"/>
    <n v="4026.8679999999999"/>
    <n v="5033.585"/>
    <n v="5.0170000000000003"/>
    <n v="91.995000000000005"/>
    <n v="29.994"/>
    <x v="1"/>
    <x v="482"/>
    <x v="0"/>
    <x v="2"/>
    <n v="436"/>
    <n v="552.14300000000003"/>
    <n v="109.60299999999999"/>
    <x v="1"/>
    <s v="Etching"/>
    <n v="191"/>
    <n v="1382"/>
    <n v="3640"/>
    <n v="5690"/>
    <n v="71.52"/>
    <n v="52.091999999999999"/>
    <n v="1.052"/>
    <x v="1"/>
    <s v="Implantation"/>
    <n v="1.432705E+16"/>
    <n v="1.135529E+17"/>
    <n v="7.155871E+17"/>
    <n v="3.000172E+17"/>
    <n v="6.000002E+17"/>
    <n v="32198.19"/>
    <n v="0.01"/>
    <n v="105.23"/>
    <n v="919"/>
    <n v="158"/>
    <n v="51"/>
    <x v="18"/>
    <s v="none"/>
    <n v="97.45"/>
    <x v="15"/>
    <x v="5"/>
    <x v="6"/>
    <x v="1"/>
    <x v="1"/>
  </r>
  <r>
    <n v="488"/>
    <x v="487"/>
    <x v="18"/>
    <x v="18"/>
    <x v="1"/>
    <x v="1"/>
    <x v="0"/>
    <x v="0"/>
    <n v="870.85492249000004"/>
    <x v="1"/>
    <n v="22.1"/>
    <n v="0.219"/>
    <n v="226"/>
    <n v="715.38499999999999"/>
    <x v="2"/>
    <s v="Photo"/>
    <n v="0.80815000000000003"/>
    <n v="16.706"/>
    <n v="14.957000000000001"/>
    <n v="20.004000000000001"/>
    <n v="201.38800000000001"/>
    <n v="90"/>
    <n v="501.38799999999998"/>
    <n v="4027.76"/>
    <n v="5034.7"/>
    <n v="5.0330000000000004"/>
    <n v="92.460999999999999"/>
    <n v="29.995999999999999"/>
    <x v="2"/>
    <x v="483"/>
    <x v="0"/>
    <x v="2"/>
    <n v="436"/>
    <n v="554.37900000000002"/>
    <n v="109.97499999999999"/>
    <x v="2"/>
    <s v="Etching"/>
    <n v="180"/>
    <n v="1403"/>
    <n v="3636"/>
    <n v="5711"/>
    <n v="71.539000000000001"/>
    <n v="52.100999999999999"/>
    <n v="1.0529999999999999"/>
    <x v="2"/>
    <s v="Implantation"/>
    <n v="1.457009E+16"/>
    <n v="3.050382E+16"/>
    <n v="652206800000000"/>
    <n v="3.010536E+17"/>
    <n v="6.000019E+17"/>
    <n v="32199.503000000001"/>
    <n v="0.01"/>
    <n v="105.251"/>
    <n v="924"/>
    <n v="158"/>
    <n v="27"/>
    <x v="18"/>
    <s v="none"/>
    <n v="98.65"/>
    <x v="37"/>
    <x v="5"/>
    <x v="7"/>
    <x v="2"/>
    <x v="2"/>
  </r>
  <r>
    <n v="489"/>
    <x v="488"/>
    <x v="18"/>
    <x v="18"/>
    <x v="2"/>
    <x v="2"/>
    <x v="0"/>
    <x v="0"/>
    <n v="871.32505018999996"/>
    <x v="1"/>
    <n v="22.11"/>
    <n v="0.219"/>
    <n v="226"/>
    <n v="715.44"/>
    <x v="0"/>
    <s v="Photo"/>
    <n v="0.81601999999999997"/>
    <n v="15.742000000000001"/>
    <n v="15.039"/>
    <n v="19.998000000000001"/>
    <n v="201.048"/>
    <n v="90"/>
    <n v="501.048"/>
    <n v="4020.9589999999998"/>
    <n v="5026.1989999999996"/>
    <n v="5.0279999999999996"/>
    <n v="92.843000000000004"/>
    <n v="30.001999999999999"/>
    <x v="0"/>
    <x v="484"/>
    <x v="0"/>
    <x v="2"/>
    <n v="436"/>
    <n v="539.61099999999999"/>
    <n v="110.53100000000001"/>
    <x v="2"/>
    <s v="Etching"/>
    <n v="241"/>
    <n v="1372"/>
    <n v="3637"/>
    <n v="5704"/>
    <n v="71.543999999999997"/>
    <n v="52.167999999999999"/>
    <n v="1.054"/>
    <x v="2"/>
    <s v="Implantation"/>
    <n v="1.108847E+16"/>
    <n v="6.377505E+16"/>
    <n v="5.783295E+17"/>
    <n v="3.00178E+17"/>
    <n v="6.000008E+17"/>
    <n v="32200.370999999999"/>
    <n v="0.01"/>
    <n v="105.42"/>
    <n v="929"/>
    <n v="158"/>
    <n v="51"/>
    <x v="18"/>
    <s v="none"/>
    <n v="97.45"/>
    <x v="38"/>
    <x v="6"/>
    <x v="0"/>
    <x v="3"/>
    <x v="2"/>
  </r>
  <r>
    <n v="490"/>
    <x v="489"/>
    <x v="18"/>
    <x v="18"/>
    <x v="3"/>
    <x v="2"/>
    <x v="0"/>
    <x v="0"/>
    <n v="871.90263188999995"/>
    <x v="1"/>
    <n v="22.1"/>
    <n v="0.22"/>
    <n v="227"/>
    <n v="716.95299999999997"/>
    <x v="0"/>
    <s v="Photo"/>
    <n v="0.67928999999999995"/>
    <n v="16.097000000000001"/>
    <n v="15.052"/>
    <n v="19.995000000000001"/>
    <n v="202.06299999999999"/>
    <n v="90"/>
    <n v="502.06299999999999"/>
    <n v="4041.2640000000001"/>
    <n v="5051.58"/>
    <n v="5.0449999999999999"/>
    <n v="92.313000000000002"/>
    <n v="29.994"/>
    <x v="1"/>
    <x v="485"/>
    <x v="0"/>
    <x v="2"/>
    <n v="436"/>
    <n v="543.76499999999999"/>
    <n v="110.70399999999999"/>
    <x v="1"/>
    <s v="Etching"/>
    <n v="210"/>
    <n v="1448"/>
    <n v="3646"/>
    <n v="5694"/>
    <n v="71.694999999999993"/>
    <n v="52.326000000000001"/>
    <n v="1.0580000000000001"/>
    <x v="1"/>
    <s v="Implantation"/>
    <n v="9869708000000000"/>
    <n v="3524289000000000"/>
    <n v="5.917128E+17"/>
    <n v="2.984957E+17"/>
    <n v="6.000016E+17"/>
    <n v="32202.607"/>
    <n v="0.01"/>
    <n v="105.815"/>
    <n v="929"/>
    <n v="159"/>
    <n v="117"/>
    <x v="18"/>
    <s v="none"/>
    <n v="94.15"/>
    <x v="18"/>
    <x v="6"/>
    <x v="1"/>
    <x v="1"/>
    <x v="1"/>
  </r>
  <r>
    <n v="491"/>
    <x v="490"/>
    <x v="18"/>
    <x v="18"/>
    <x v="4"/>
    <x v="2"/>
    <x v="0"/>
    <x v="0"/>
    <n v="872.37282302999995"/>
    <x v="1"/>
    <n v="22.09"/>
    <n v="0.22"/>
    <n v="227"/>
    <n v="716.07899999999995"/>
    <x v="0"/>
    <s v="Photo"/>
    <n v="0.89417999999999997"/>
    <n v="16.809999999999999"/>
    <n v="14.916"/>
    <n v="19.998000000000001"/>
    <n v="201.57400000000001"/>
    <n v="90.001000000000005"/>
    <n v="501.57400000000001"/>
    <n v="4031.4839999999999"/>
    <n v="5039.3549999999996"/>
    <n v="5.024"/>
    <n v="91.671999999999997"/>
    <n v="30.010999999999999"/>
    <x v="2"/>
    <x v="486"/>
    <x v="0"/>
    <x v="2"/>
    <n v="436"/>
    <n v="557.19799999999998"/>
    <n v="109.67100000000001"/>
    <x v="0"/>
    <s v="Etching"/>
    <n v="136"/>
    <n v="1428"/>
    <n v="3640"/>
    <n v="5721"/>
    <n v="71.608000000000004"/>
    <n v="52.369"/>
    <n v="1.0589999999999999"/>
    <x v="0"/>
    <s v="Implantation"/>
    <n v="1.980424E+16"/>
    <n v="1.169853E+17"/>
    <n v="5.281655E+16"/>
    <n v="2.992995E+17"/>
    <n v="5.999991E+17"/>
    <n v="32201.147000000001"/>
    <n v="0.01"/>
    <n v="105.922"/>
    <n v="921"/>
    <n v="159"/>
    <n v="48"/>
    <x v="18"/>
    <s v="none"/>
    <n v="97.6"/>
    <x v="39"/>
    <x v="6"/>
    <x v="2"/>
    <x v="4"/>
    <x v="0"/>
  </r>
  <r>
    <n v="492"/>
    <x v="491"/>
    <x v="18"/>
    <x v="18"/>
    <x v="5"/>
    <x v="2"/>
    <x v="0"/>
    <x v="0"/>
    <n v="871.87443868000003"/>
    <x v="1"/>
    <n v="22.08"/>
    <n v="0.219"/>
    <n v="226"/>
    <n v="715.60500000000002"/>
    <x v="1"/>
    <s v="Photo"/>
    <n v="1.02064"/>
    <n v="16.806000000000001"/>
    <n v="14.863"/>
    <n v="19.998999999999999"/>
    <n v="200.92099999999999"/>
    <n v="90"/>
    <n v="500.92099999999999"/>
    <n v="4018.4160000000002"/>
    <n v="5023.0200000000004"/>
    <n v="4.9980000000000002"/>
    <n v="91.667000000000002"/>
    <n v="30.004999999999999"/>
    <x v="0"/>
    <x v="487"/>
    <x v="0"/>
    <x v="2"/>
    <n v="436"/>
    <n v="559.36800000000005"/>
    <n v="109.111"/>
    <x v="0"/>
    <s v="Etching"/>
    <n v="198"/>
    <n v="1388"/>
    <n v="3641"/>
    <n v="5726"/>
    <n v="71.56"/>
    <n v="51.698999999999998"/>
    <n v="1.042"/>
    <x v="0"/>
    <s v="Implantation"/>
    <n v="1.848932E+16"/>
    <n v="6.671979E+16"/>
    <n v="1.108139E+18"/>
    <n v="2.995294E+17"/>
    <n v="6.000001E+17"/>
    <n v="32200.629000000001"/>
    <n v="0.01"/>
    <n v="104.247"/>
    <n v="917"/>
    <n v="156"/>
    <n v="57"/>
    <x v="18"/>
    <s v="none"/>
    <n v="97.15"/>
    <x v="40"/>
    <x v="7"/>
    <x v="3"/>
    <x v="0"/>
    <x v="0"/>
  </r>
  <r>
    <n v="493"/>
    <x v="492"/>
    <x v="18"/>
    <x v="18"/>
    <x v="6"/>
    <x v="2"/>
    <x v="0"/>
    <x v="0"/>
    <n v="871.70721459000004"/>
    <x v="1"/>
    <n v="22.05"/>
    <n v="0.217"/>
    <n v="224"/>
    <n v="713.96699999999998"/>
    <x v="1"/>
    <s v="Photo"/>
    <n v="0.92088999999999999"/>
    <n v="17.094999999999999"/>
    <n v="14.914"/>
    <n v="20"/>
    <n v="200.286"/>
    <n v="90.001000000000005"/>
    <n v="500.286"/>
    <n v="4005.7109999999998"/>
    <n v="5007.1379999999999"/>
    <n v="4.9939999999999998"/>
    <n v="91.31"/>
    <n v="29.998000000000001"/>
    <x v="1"/>
    <x v="488"/>
    <x v="0"/>
    <x v="2"/>
    <n v="436"/>
    <n v="551.846"/>
    <n v="108.36"/>
    <x v="1"/>
    <s v="Etching"/>
    <n v="186"/>
    <n v="1388"/>
    <n v="3645"/>
    <n v="5729"/>
    <n v="71.397000000000006"/>
    <n v="51.597999999999999"/>
    <n v="1.04"/>
    <x v="1"/>
    <s v="Implantation"/>
    <n v="1.175312E+16"/>
    <n v="1.063734E+17"/>
    <n v="3208593000000000"/>
    <n v="3.003263E+17"/>
    <n v="6.000014E+17"/>
    <n v="32201.877"/>
    <n v="0.01"/>
    <n v="103.995"/>
    <n v="911"/>
    <n v="156"/>
    <n v="93"/>
    <x v="18"/>
    <s v="none"/>
    <n v="95.35"/>
    <x v="21"/>
    <x v="7"/>
    <x v="4"/>
    <x v="1"/>
    <x v="1"/>
  </r>
  <r>
    <n v="494"/>
    <x v="493"/>
    <x v="18"/>
    <x v="18"/>
    <x v="7"/>
    <x v="2"/>
    <x v="0"/>
    <x v="0"/>
    <n v="870.51057349999996"/>
    <x v="1"/>
    <n v="22.03"/>
    <n v="0.217"/>
    <n v="224"/>
    <n v="713.48299999999995"/>
    <x v="1"/>
    <s v="Photo"/>
    <n v="0.84419"/>
    <n v="16.472999999999999"/>
    <n v="14.978"/>
    <n v="19.995999999999999"/>
    <n v="199.381"/>
    <n v="90.001000000000005"/>
    <n v="499.38099999999997"/>
    <n v="3987.6219999999998"/>
    <n v="4984.527"/>
    <n v="4.9850000000000003"/>
    <n v="91.497"/>
    <n v="30.003"/>
    <x v="2"/>
    <x v="489"/>
    <x v="0"/>
    <x v="2"/>
    <n v="436"/>
    <n v="551.72199999999998"/>
    <n v="108.611"/>
    <x v="2"/>
    <s v="Etching"/>
    <n v="195"/>
    <n v="1358"/>
    <n v="3642"/>
    <n v="5732"/>
    <n v="71.347999999999999"/>
    <n v="51.548000000000002"/>
    <n v="1.0389999999999999"/>
    <x v="2"/>
    <s v="Implantation"/>
    <n v="1.012385E+16"/>
    <n v="822094500000000"/>
    <n v="6.043926E+16"/>
    <n v="3.007006E+17"/>
    <n v="6E+17"/>
    <n v="32199.828000000001"/>
    <n v="0.01"/>
    <n v="103.871"/>
    <n v="913"/>
    <n v="156"/>
    <n v="75"/>
    <x v="18"/>
    <s v="none"/>
    <n v="96.25"/>
    <x v="41"/>
    <x v="7"/>
    <x v="5"/>
    <x v="2"/>
    <x v="2"/>
  </r>
  <r>
    <n v="495"/>
    <x v="494"/>
    <x v="18"/>
    <x v="18"/>
    <x v="8"/>
    <x v="2"/>
    <x v="0"/>
    <x v="0"/>
    <n v="871.45617461999996"/>
    <x v="1"/>
    <n v="22.04"/>
    <n v="0.217"/>
    <n v="224"/>
    <n v="713.62699999999995"/>
    <x v="2"/>
    <s v="Photo"/>
    <n v="0.86990000000000001"/>
    <n v="17.239000000000001"/>
    <n v="14.965999999999999"/>
    <n v="19.995000000000001"/>
    <n v="199.125"/>
    <n v="90"/>
    <n v="499.125"/>
    <n v="3982.5070000000001"/>
    <n v="4978.1329999999998"/>
    <n v="4.99"/>
    <n v="91.531999999999996"/>
    <n v="30.006"/>
    <x v="0"/>
    <x v="490"/>
    <x v="0"/>
    <x v="2"/>
    <n v="436"/>
    <n v="553.74199999999996"/>
    <n v="108.92400000000001"/>
    <x v="2"/>
    <s v="Etching"/>
    <n v="270"/>
    <n v="1368"/>
    <n v="3639"/>
    <n v="5720"/>
    <n v="71.363"/>
    <n v="51.570999999999998"/>
    <n v="1.0389999999999999"/>
    <x v="2"/>
    <s v="Implantation"/>
    <n v="9203167000000000"/>
    <n v="53716020000000"/>
    <n v="1.377198E+17"/>
    <n v="2.997396E+17"/>
    <n v="6.000007E+17"/>
    <n v="32202.069"/>
    <n v="0.01"/>
    <n v="103.928"/>
    <n v="914"/>
    <n v="156"/>
    <n v="45"/>
    <x v="18"/>
    <s v="none"/>
    <n v="97.75"/>
    <x v="42"/>
    <x v="8"/>
    <x v="8"/>
    <x v="3"/>
    <x v="2"/>
  </r>
  <r>
    <n v="496"/>
    <x v="495"/>
    <x v="18"/>
    <x v="18"/>
    <x v="9"/>
    <x v="2"/>
    <x v="0"/>
    <x v="0"/>
    <n v="871.28892542999995"/>
    <x v="1"/>
    <n v="22.03"/>
    <n v="0.218"/>
    <n v="225"/>
    <n v="714.95600000000002"/>
    <x v="2"/>
    <s v="Photo"/>
    <n v="0.79198000000000002"/>
    <n v="16.812000000000001"/>
    <n v="15.039"/>
    <n v="19.997"/>
    <n v="199.95099999999999"/>
    <n v="90"/>
    <n v="499.95100000000002"/>
    <n v="3999.0230000000001"/>
    <n v="4998.7790000000005"/>
    <n v="4.9800000000000004"/>
    <n v="91.009"/>
    <n v="29.998000000000001"/>
    <x v="1"/>
    <x v="491"/>
    <x v="0"/>
    <x v="2"/>
    <n v="436"/>
    <n v="553.39300000000003"/>
    <n v="108.303"/>
    <x v="1"/>
    <s v="Etching"/>
    <n v="185"/>
    <n v="1459"/>
    <n v="3646"/>
    <n v="5692"/>
    <n v="71.495999999999995"/>
    <n v="51.728999999999999"/>
    <n v="1.0429999999999999"/>
    <x v="1"/>
    <s v="Implantation"/>
    <n v="2.13679E+16"/>
    <n v="4.119862E+16"/>
    <n v="3.610071E+17"/>
    <n v="2.994458E+17"/>
    <n v="5.99999E+17"/>
    <n v="32200.463"/>
    <n v="0.01"/>
    <n v="104.322"/>
    <n v="910"/>
    <n v="156"/>
    <n v="96"/>
    <x v="18"/>
    <s v="none"/>
    <n v="95.199999999999989"/>
    <x v="24"/>
    <x v="8"/>
    <x v="6"/>
    <x v="1"/>
    <x v="1"/>
  </r>
  <r>
    <n v="497"/>
    <x v="496"/>
    <x v="18"/>
    <x v="18"/>
    <x v="10"/>
    <x v="2"/>
    <x v="0"/>
    <x v="0"/>
    <n v="872.20621228000005"/>
    <x v="1"/>
    <n v="22.05"/>
    <n v="0.217"/>
    <n v="224"/>
    <n v="713.64"/>
    <x v="2"/>
    <s v="Photo"/>
    <n v="0.97443000000000002"/>
    <n v="16.466999999999999"/>
    <n v="14.944000000000001"/>
    <n v="20.003"/>
    <n v="198.91399999999999"/>
    <n v="90"/>
    <n v="498.91399999999999"/>
    <n v="3978.2730000000001"/>
    <n v="4972.8410000000003"/>
    <n v="4.9710000000000001"/>
    <n v="90.769000000000005"/>
    <n v="29.995000000000001"/>
    <x v="2"/>
    <x v="492"/>
    <x v="0"/>
    <x v="2"/>
    <n v="436"/>
    <n v="555.04899999999998"/>
    <n v="108.042"/>
    <x v="0"/>
    <s v="Etching"/>
    <n v="363"/>
    <n v="1508"/>
    <n v="3656"/>
    <n v="5702"/>
    <n v="71.364000000000004"/>
    <n v="51.523000000000003"/>
    <n v="1.038"/>
    <x v="0"/>
    <s v="Implantation"/>
    <n v="8755727000000000"/>
    <n v="8.526622E+16"/>
    <n v="4.279775E+17"/>
    <n v="2.990005E+17"/>
    <n v="5.999995E+17"/>
    <n v="32201.824000000001"/>
    <n v="0.01"/>
    <n v="103.807"/>
    <n v="908"/>
    <n v="156"/>
    <n v="207"/>
    <x v="18"/>
    <s v="[['Center']]"/>
    <n v="89.649999999999991"/>
    <x v="43"/>
    <x v="8"/>
    <x v="7"/>
    <x v="4"/>
    <x v="0"/>
  </r>
  <r>
    <n v="498"/>
    <x v="497"/>
    <x v="18"/>
    <x v="18"/>
    <x v="11"/>
    <x v="0"/>
    <x v="0"/>
    <x v="0"/>
    <n v="871.50211526999999"/>
    <x v="1"/>
    <n v="22.06"/>
    <n v="0.216"/>
    <n v="223"/>
    <n v="712.976"/>
    <x v="0"/>
    <s v="Photo"/>
    <n v="1.2317100000000001"/>
    <n v="16.468"/>
    <n v="14.917999999999999"/>
    <n v="20.003"/>
    <n v="198.11"/>
    <n v="90"/>
    <n v="498.11"/>
    <n v="3962.1959999999999"/>
    <n v="4952.7449999999999"/>
    <n v="4.9610000000000003"/>
    <n v="91.265000000000001"/>
    <n v="30.001999999999999"/>
    <x v="0"/>
    <x v="493"/>
    <x v="0"/>
    <x v="2"/>
    <n v="436"/>
    <n v="558.81299999999999"/>
    <n v="108.92400000000001"/>
    <x v="0"/>
    <s v="Etching"/>
    <n v="243"/>
    <n v="1459"/>
    <n v="3646"/>
    <n v="5721"/>
    <n v="71.298000000000002"/>
    <n v="51.41"/>
    <n v="1.0349999999999999"/>
    <x v="0"/>
    <s v="Implantation"/>
    <n v="1.158336E+16"/>
    <n v="9.997915E+16"/>
    <n v="3.542945E+17"/>
    <n v="3.00976E+17"/>
    <n v="6.000009E+17"/>
    <n v="32198.962"/>
    <n v="0.01"/>
    <n v="103.52500000000001"/>
    <n v="915"/>
    <n v="155"/>
    <n v="126"/>
    <x v="18"/>
    <s v="none"/>
    <n v="93.7"/>
    <x v="0"/>
    <x v="0"/>
    <x v="0"/>
    <x v="0"/>
    <x v="0"/>
  </r>
  <r>
    <n v="499"/>
    <x v="498"/>
    <x v="18"/>
    <x v="18"/>
    <x v="12"/>
    <x v="0"/>
    <x v="0"/>
    <x v="0"/>
    <n v="871.50470097000004"/>
    <x v="1"/>
    <n v="22.05"/>
    <n v="0.219"/>
    <n v="226"/>
    <n v="715.56399999999996"/>
    <x v="0"/>
    <s v="Photo"/>
    <n v="0.71338999999999997"/>
    <n v="17.202000000000002"/>
    <n v="15.109"/>
    <n v="20.006"/>
    <n v="200.09700000000001"/>
    <n v="90"/>
    <n v="500.09699999999998"/>
    <n v="4001.9380000000001"/>
    <n v="5002.4219999999996"/>
    <n v="4.9989999999999997"/>
    <n v="91.5"/>
    <n v="29.995999999999999"/>
    <x v="1"/>
    <x v="494"/>
    <x v="0"/>
    <x v="2"/>
    <n v="436"/>
    <n v="554.71699999999998"/>
    <n v="109.182"/>
    <x v="1"/>
    <s v="Etching"/>
    <n v="281"/>
    <n v="1497"/>
    <n v="3651"/>
    <n v="5688"/>
    <n v="71.555999999999997"/>
    <n v="51.932000000000002"/>
    <n v="1.048"/>
    <x v="1"/>
    <s v="Implantation"/>
    <n v="2.111969E+16"/>
    <n v="3969424000000000"/>
    <n v="6118652000000000"/>
    <n v="2.994985E+17"/>
    <n v="6.000002E+17"/>
    <n v="32203.539000000001"/>
    <n v="0.01"/>
    <n v="104.83"/>
    <n v="916"/>
    <n v="157"/>
    <n v="153"/>
    <x v="18"/>
    <s v="none"/>
    <n v="92.35"/>
    <x v="1"/>
    <x v="0"/>
    <x v="1"/>
    <x v="1"/>
    <x v="1"/>
  </r>
  <r>
    <n v="500"/>
    <x v="499"/>
    <x v="18"/>
    <x v="18"/>
    <x v="13"/>
    <x v="0"/>
    <x v="0"/>
    <x v="0"/>
    <n v="871.80098571999997"/>
    <x v="1"/>
    <n v="22.03"/>
    <n v="0.219"/>
    <n v="226"/>
    <n v="715.60400000000004"/>
    <x v="0"/>
    <s v="Photo"/>
    <n v="1.0438400000000001"/>
    <n v="17.96"/>
    <n v="15.010999999999999"/>
    <n v="19.997"/>
    <n v="199.352"/>
    <n v="89.998999999999995"/>
    <n v="499.35199999999998"/>
    <n v="3987.0459999999998"/>
    <n v="4983.808"/>
    <n v="4.9859999999999998"/>
    <n v="90.816000000000003"/>
    <n v="30.001999999999999"/>
    <x v="2"/>
    <x v="495"/>
    <x v="0"/>
    <x v="2"/>
    <n v="436"/>
    <n v="549.09100000000001"/>
    <n v="108.33499999999999"/>
    <x v="2"/>
    <s v="Etching"/>
    <n v="326"/>
    <n v="1514"/>
    <n v="3653"/>
    <n v="5696"/>
    <n v="71.56"/>
    <n v="51.904000000000003"/>
    <n v="1.048"/>
    <x v="2"/>
    <s v="Implantation"/>
    <n v="1.920627E+16"/>
    <n v="5967488000000000"/>
    <n v="1.151856E+18"/>
    <n v="3.006004E+17"/>
    <n v="5.999987E+17"/>
    <n v="32200.183000000001"/>
    <n v="0.01"/>
    <n v="104.759"/>
    <n v="911"/>
    <n v="157"/>
    <n v="156"/>
    <x v="18"/>
    <s v="none"/>
    <n v="92.2"/>
    <x v="2"/>
    <x v="0"/>
    <x v="2"/>
    <x v="2"/>
    <x v="2"/>
  </r>
  <r>
    <n v="501"/>
    <x v="500"/>
    <x v="18"/>
    <x v="18"/>
    <x v="14"/>
    <x v="0"/>
    <x v="0"/>
    <x v="0"/>
    <n v="870.53538304999995"/>
    <x v="1"/>
    <n v="22.04"/>
    <n v="0.218"/>
    <n v="225"/>
    <n v="714.55700000000002"/>
    <x v="1"/>
    <s v="Photo"/>
    <n v="0.97058999999999995"/>
    <n v="16.942"/>
    <n v="14.933"/>
    <n v="20"/>
    <n v="198.15700000000001"/>
    <n v="90.001000000000005"/>
    <n v="498.15699999999998"/>
    <n v="3963.1379999999999"/>
    <n v="4953.9229999999998"/>
    <n v="4.9619999999999997"/>
    <n v="91.353999999999999"/>
    <n v="30.001999999999999"/>
    <x v="0"/>
    <x v="158"/>
    <x v="0"/>
    <x v="2"/>
    <n v="436"/>
    <n v="553.48"/>
    <n v="109.471"/>
    <x v="2"/>
    <s v="Etching"/>
    <n v="345"/>
    <n v="1492"/>
    <n v="3652"/>
    <n v="5729"/>
    <n v="71.456000000000003"/>
    <n v="51.51"/>
    <n v="1.038"/>
    <x v="2"/>
    <s v="Implantation"/>
    <n v="1.516853E+16"/>
    <n v="3.958197E+16"/>
    <n v="2.290623E+17"/>
    <n v="2.994535E+17"/>
    <n v="5.999992E+17"/>
    <n v="32195.713"/>
    <n v="0.01"/>
    <n v="103.77500000000001"/>
    <n v="919"/>
    <n v="156"/>
    <n v="180"/>
    <x v="18"/>
    <s v="none"/>
    <n v="91"/>
    <x v="3"/>
    <x v="1"/>
    <x v="3"/>
    <x v="3"/>
    <x v="2"/>
  </r>
  <r>
    <n v="502"/>
    <x v="501"/>
    <x v="18"/>
    <x v="18"/>
    <x v="15"/>
    <x v="0"/>
    <x v="0"/>
    <x v="0"/>
    <n v="871.47958989999995"/>
    <x v="1"/>
    <n v="22.04"/>
    <n v="0.22"/>
    <n v="227"/>
    <n v="716.48"/>
    <x v="1"/>
    <s v="Photo"/>
    <n v="0.84387999999999996"/>
    <n v="16.878"/>
    <n v="14.954000000000001"/>
    <n v="19.998999999999999"/>
    <n v="200.32300000000001"/>
    <n v="90"/>
    <n v="500.32299999999998"/>
    <n v="4006.4609999999998"/>
    <n v="5008.076"/>
    <n v="4.9820000000000002"/>
    <n v="91.072000000000003"/>
    <n v="30.003"/>
    <x v="1"/>
    <x v="496"/>
    <x v="0"/>
    <x v="2"/>
    <n v="436"/>
    <n v="553.14300000000003"/>
    <n v="109.929"/>
    <x v="1"/>
    <s v="Etching"/>
    <n v="325"/>
    <n v="1442"/>
    <n v="3657"/>
    <n v="5711"/>
    <n v="71.647999999999996"/>
    <n v="52.03"/>
    <n v="1.0509999999999999"/>
    <x v="1"/>
    <s v="Implantation"/>
    <n v="5707312000000000"/>
    <n v="2.777222E+16"/>
    <n v="3.420793E+17"/>
    <n v="2.990722E+17"/>
    <n v="6.000017E+17"/>
    <n v="32200.513999999999"/>
    <n v="0.01"/>
    <n v="105.075"/>
    <n v="920"/>
    <n v="158"/>
    <n v="216"/>
    <x v="18"/>
    <s v="[['Loc']]"/>
    <n v="89.2"/>
    <x v="4"/>
    <x v="1"/>
    <x v="4"/>
    <x v="1"/>
    <x v="1"/>
  </r>
  <r>
    <n v="503"/>
    <x v="502"/>
    <x v="18"/>
    <x v="18"/>
    <x v="16"/>
    <x v="0"/>
    <x v="0"/>
    <x v="0"/>
    <n v="871.14314496999998"/>
    <x v="1"/>
    <n v="21.96"/>
    <n v="0.22"/>
    <n v="227"/>
    <n v="716.51"/>
    <x v="1"/>
    <s v="Photo"/>
    <n v="1.0062199999999999"/>
    <n v="15.955"/>
    <n v="15.007"/>
    <n v="20.003"/>
    <n v="199.256"/>
    <n v="90"/>
    <n v="499.25599999999997"/>
    <n v="3985.114"/>
    <n v="4981.3919999999998"/>
    <n v="4.984"/>
    <n v="90.915999999999997"/>
    <n v="30.004000000000001"/>
    <x v="2"/>
    <x v="497"/>
    <x v="0"/>
    <x v="2"/>
    <n v="436"/>
    <n v="555.78"/>
    <n v="109.747"/>
    <x v="0"/>
    <s v="Etching"/>
    <n v="365"/>
    <n v="1538"/>
    <n v="3657"/>
    <n v="5709"/>
    <n v="71.650999999999996"/>
    <n v="52.084000000000003"/>
    <n v="1.052"/>
    <x v="0"/>
    <s v="Implantation"/>
    <n v="1.09791E+16"/>
    <n v="9.195427E+16"/>
    <n v="6.332354E+17"/>
    <n v="3.006892E+17"/>
    <n v="6.00002E+17"/>
    <n v="32201.655999999999"/>
    <n v="0.01"/>
    <n v="105.21"/>
    <n v="920"/>
    <n v="158"/>
    <n v="216"/>
    <x v="18"/>
    <s v="[['Edge-Loc']]"/>
    <n v="89.2"/>
    <x v="5"/>
    <x v="1"/>
    <x v="5"/>
    <x v="4"/>
    <x v="0"/>
  </r>
  <r>
    <n v="504"/>
    <x v="503"/>
    <x v="18"/>
    <x v="18"/>
    <x v="17"/>
    <x v="0"/>
    <x v="0"/>
    <x v="0"/>
    <n v="871.01062096999999"/>
    <x v="1"/>
    <n v="21.94"/>
    <n v="0.22"/>
    <n v="227"/>
    <n v="716.33100000000002"/>
    <x v="2"/>
    <s v="Photo"/>
    <n v="1.0546500000000001"/>
    <n v="16.326000000000001"/>
    <n v="15.055"/>
    <n v="20.003"/>
    <n v="199.39599999999999"/>
    <n v="90"/>
    <n v="499.39600000000002"/>
    <n v="3987.9119999999998"/>
    <n v="4984.8900000000003"/>
    <n v="4.9580000000000002"/>
    <n v="90.656999999999996"/>
    <n v="30.004999999999999"/>
    <x v="0"/>
    <x v="498"/>
    <x v="0"/>
    <x v="2"/>
    <n v="436"/>
    <n v="558.53700000000003"/>
    <n v="109.093"/>
    <x v="0"/>
    <s v="Etching"/>
    <n v="625"/>
    <n v="1515"/>
    <n v="3677"/>
    <n v="5719"/>
    <n v="71.632999999999996"/>
    <n v="51.985999999999997"/>
    <n v="1.05"/>
    <x v="0"/>
    <s v="Implantation"/>
    <n v="1.068695E+16"/>
    <n v="9.356988E+16"/>
    <n v="3.586589E+17"/>
    <n v="3.003867E+17"/>
    <n v="6.000002E+17"/>
    <n v="32199.317999999999"/>
    <n v="0.01"/>
    <n v="104.965"/>
    <n v="915"/>
    <n v="157"/>
    <n v="399"/>
    <x v="18"/>
    <s v="[['Loc']]"/>
    <n v="80.05"/>
    <x v="44"/>
    <x v="2"/>
    <x v="8"/>
    <x v="0"/>
    <x v="0"/>
  </r>
  <r>
    <n v="505"/>
    <x v="504"/>
    <x v="18"/>
    <x v="18"/>
    <x v="18"/>
    <x v="0"/>
    <x v="0"/>
    <x v="0"/>
    <n v="871.47482083"/>
    <x v="1"/>
    <n v="22.13"/>
    <n v="0.21299999999999999"/>
    <n v="220"/>
    <n v="709.94899999999996"/>
    <x v="2"/>
    <s v="Photo"/>
    <n v="0.57504999999999995"/>
    <n v="16.867999999999999"/>
    <n v="15.11"/>
    <n v="20"/>
    <n v="202.85499999999999"/>
    <n v="89.998999999999995"/>
    <n v="502.85500000000002"/>
    <n v="4057.107"/>
    <n v="5071.384"/>
    <n v="5.0599999999999996"/>
    <n v="92.944999999999993"/>
    <n v="29.995999999999999"/>
    <x v="1"/>
    <x v="499"/>
    <x v="0"/>
    <x v="2"/>
    <n v="436"/>
    <n v="550.221"/>
    <n v="107.745"/>
    <x v="1"/>
    <s v="Etching"/>
    <n v="50"/>
    <n v="1422"/>
    <n v="3631"/>
    <n v="5703"/>
    <n v="70.995000000000005"/>
    <n v="50.933999999999997"/>
    <n v="1.0229999999999999"/>
    <x v="1"/>
    <s v="Implantation"/>
    <n v="4912515000000000"/>
    <n v="3.957131E+16"/>
    <n v="9.833466E+16"/>
    <n v="3.011668E+17"/>
    <n v="6.000004E+17"/>
    <n v="32302.152999999998"/>
    <n v="0.01"/>
    <n v="102.33499999999999"/>
    <n v="916"/>
    <n v="154"/>
    <n v="18"/>
    <x v="18"/>
    <s v="none"/>
    <n v="99.1"/>
    <x v="6"/>
    <x v="2"/>
    <x v="6"/>
    <x v="1"/>
    <x v="1"/>
  </r>
  <r>
    <n v="506"/>
    <x v="505"/>
    <x v="18"/>
    <x v="18"/>
    <x v="19"/>
    <x v="0"/>
    <x v="0"/>
    <x v="0"/>
    <n v="871.39598594999995"/>
    <x v="1"/>
    <n v="22.14"/>
    <n v="0.21299999999999999"/>
    <n v="220"/>
    <n v="709.495"/>
    <x v="2"/>
    <s v="Photo"/>
    <n v="0.79649000000000003"/>
    <n v="17.420999999999999"/>
    <n v="15.069000000000001"/>
    <n v="20.001000000000001"/>
    <n v="203.441"/>
    <n v="90"/>
    <n v="503.44099999999997"/>
    <n v="4068.8270000000002"/>
    <n v="5086.0339999999997"/>
    <n v="5.1029999999999998"/>
    <n v="93.683000000000007"/>
    <n v="29.994"/>
    <x v="2"/>
    <x v="500"/>
    <x v="0"/>
    <x v="2"/>
    <n v="436"/>
    <n v="546.86699999999996"/>
    <n v="108.327"/>
    <x v="2"/>
    <s v="Etching"/>
    <n v="214"/>
    <n v="1453"/>
    <n v="3636"/>
    <n v="5722"/>
    <n v="70.95"/>
    <n v="51.06"/>
    <n v="1.0269999999999999"/>
    <x v="2"/>
    <s v="Implantation"/>
    <n v="1.473393E+16"/>
    <n v="5.303321E+16"/>
    <n v="901001000000000"/>
    <n v="3.005883E+17"/>
    <n v="5.999993E+17"/>
    <n v="32298.511999999999"/>
    <n v="0.01"/>
    <n v="102.651"/>
    <n v="920"/>
    <n v="154"/>
    <n v="75"/>
    <x v="18"/>
    <s v="none"/>
    <n v="96.25"/>
    <x v="7"/>
    <x v="2"/>
    <x v="7"/>
    <x v="2"/>
    <x v="2"/>
  </r>
  <r>
    <n v="507"/>
    <x v="506"/>
    <x v="18"/>
    <x v="18"/>
    <x v="20"/>
    <x v="1"/>
    <x v="0"/>
    <x v="0"/>
    <n v="872.38893671000005"/>
    <x v="1"/>
    <n v="22.14"/>
    <n v="0.21299999999999999"/>
    <n v="220"/>
    <n v="710.11199999999997"/>
    <x v="0"/>
    <s v="Photo"/>
    <n v="0.81781999999999999"/>
    <n v="17.509"/>
    <n v="15.029"/>
    <n v="20.001000000000001"/>
    <n v="204.09100000000001"/>
    <n v="90"/>
    <n v="504.09100000000001"/>
    <n v="4081.8270000000002"/>
    <n v="5102.2830000000004"/>
    <n v="5.1219999999999999"/>
    <n v="93.935000000000002"/>
    <n v="30.01"/>
    <x v="0"/>
    <x v="501"/>
    <x v="0"/>
    <x v="2"/>
    <n v="436"/>
    <n v="553.71900000000005"/>
    <n v="109.14400000000001"/>
    <x v="2"/>
    <s v="Etching"/>
    <n v="136"/>
    <n v="1450"/>
    <n v="3633"/>
    <n v="5702"/>
    <n v="71.010999999999996"/>
    <n v="51.491999999999997"/>
    <n v="1.0369999999999999"/>
    <x v="2"/>
    <s v="Implantation"/>
    <n v="1.008231E+16"/>
    <n v="1.394305E+16"/>
    <n v="8.291471E+16"/>
    <n v="3.007932E+17"/>
    <n v="5.999998E+17"/>
    <n v="32298.272000000001"/>
    <n v="0.01"/>
    <n v="103.73099999999999"/>
    <n v="928"/>
    <n v="156"/>
    <n v="57"/>
    <x v="18"/>
    <s v="none"/>
    <n v="97.15"/>
    <x v="8"/>
    <x v="3"/>
    <x v="0"/>
    <x v="3"/>
    <x v="2"/>
  </r>
  <r>
    <n v="508"/>
    <x v="507"/>
    <x v="18"/>
    <x v="18"/>
    <x v="21"/>
    <x v="1"/>
    <x v="0"/>
    <x v="0"/>
    <n v="872.88028813999995"/>
    <x v="1"/>
    <n v="22.14"/>
    <n v="0.215"/>
    <n v="222"/>
    <n v="711.58900000000006"/>
    <x v="0"/>
    <s v="Photo"/>
    <n v="0.76717000000000002"/>
    <n v="16.876999999999999"/>
    <n v="14.896000000000001"/>
    <n v="19.995000000000001"/>
    <n v="205.684"/>
    <n v="90"/>
    <n v="505.68400000000003"/>
    <n v="4113.674"/>
    <n v="5142.0919999999996"/>
    <n v="5.1239999999999997"/>
    <n v="92.575999999999993"/>
    <n v="29.995999999999999"/>
    <x v="1"/>
    <x v="502"/>
    <x v="0"/>
    <x v="2"/>
    <n v="436"/>
    <n v="553.76900000000001"/>
    <n v="107.464"/>
    <x v="1"/>
    <s v="Etching"/>
    <n v="95"/>
    <n v="1338"/>
    <n v="3633"/>
    <n v="5724"/>
    <n v="71.159000000000006"/>
    <n v="51.536999999999999"/>
    <n v="1.038"/>
    <x v="1"/>
    <s v="Implantation"/>
    <n v="3483770000000000"/>
    <n v="1.560471E+16"/>
    <n v="1.967941E+17"/>
    <n v="2.99682E+17"/>
    <n v="6.000006E+17"/>
    <n v="32302.223999999998"/>
    <n v="0.01"/>
    <n v="103.843"/>
    <n v="913"/>
    <n v="156"/>
    <n v="9"/>
    <x v="18"/>
    <s v="none"/>
    <n v="99.550000000000011"/>
    <x v="9"/>
    <x v="3"/>
    <x v="1"/>
    <x v="1"/>
    <x v="1"/>
  </r>
  <r>
    <n v="509"/>
    <x v="508"/>
    <x v="18"/>
    <x v="18"/>
    <x v="22"/>
    <x v="1"/>
    <x v="0"/>
    <x v="0"/>
    <n v="871.80845557999999"/>
    <x v="1"/>
    <n v="22.15"/>
    <n v="0.21299999999999999"/>
    <n v="220"/>
    <n v="709.74199999999996"/>
    <x v="0"/>
    <s v="Photo"/>
    <n v="0.88754"/>
    <n v="16.716999999999999"/>
    <n v="14.888"/>
    <n v="20.001999999999999"/>
    <n v="202.524"/>
    <n v="90.001000000000005"/>
    <n v="502.524"/>
    <n v="4050.4850000000001"/>
    <n v="5063.1059999999998"/>
    <n v="5.0720000000000001"/>
    <n v="92.968999999999994"/>
    <n v="29.998999999999999"/>
    <x v="2"/>
    <x v="503"/>
    <x v="0"/>
    <x v="2"/>
    <n v="436"/>
    <n v="548.822"/>
    <n v="108.066"/>
    <x v="0"/>
    <s v="Etching"/>
    <n v="151"/>
    <n v="1455"/>
    <n v="3631"/>
    <n v="5712"/>
    <n v="70.974000000000004"/>
    <n v="51.127000000000002"/>
    <n v="1.028"/>
    <x v="0"/>
    <s v="Implantation"/>
    <n v="2.025053E+16"/>
    <n v="7.671707E+16"/>
    <n v="1.029734E+18"/>
    <n v="3.001024E+17"/>
    <n v="5.999987E+17"/>
    <n v="32300.690999999999"/>
    <n v="0.01"/>
    <n v="102.818"/>
    <n v="918"/>
    <n v="154"/>
    <n v="21"/>
    <x v="18"/>
    <s v="none"/>
    <n v="98.95"/>
    <x v="10"/>
    <x v="3"/>
    <x v="2"/>
    <x v="4"/>
    <x v="0"/>
  </r>
  <r>
    <n v="510"/>
    <x v="509"/>
    <x v="18"/>
    <x v="18"/>
    <x v="23"/>
    <x v="1"/>
    <x v="0"/>
    <x v="0"/>
    <n v="872.30734610000002"/>
    <x v="1"/>
    <n v="22.23"/>
    <n v="0.21299999999999999"/>
    <n v="220"/>
    <n v="709.49800000000005"/>
    <x v="1"/>
    <s v="Photo"/>
    <n v="0.96265999999999996"/>
    <n v="16.684000000000001"/>
    <n v="14.95"/>
    <n v="19.998999999999999"/>
    <n v="203.733"/>
    <n v="89.998999999999995"/>
    <n v="503.733"/>
    <n v="4074.654"/>
    <n v="5093.3180000000002"/>
    <n v="5.08"/>
    <n v="93.218000000000004"/>
    <n v="30.006"/>
    <x v="1"/>
    <x v="504"/>
    <x v="0"/>
    <x v="2"/>
    <n v="436"/>
    <n v="552.47500000000002"/>
    <n v="108.465"/>
    <x v="1"/>
    <s v="Etching"/>
    <n v="53"/>
    <n v="1342"/>
    <n v="3631"/>
    <n v="5717"/>
    <n v="70.95"/>
    <n v="51.203000000000003"/>
    <n v="1.03"/>
    <x v="1"/>
    <s v="Implantation"/>
    <n v="2.017836E+16"/>
    <n v="2.017819E+17"/>
    <n v="5.759511E+17"/>
    <n v="2.997575E+17"/>
    <n v="5.999998E+17"/>
    <n v="32299.17"/>
    <n v="0.01"/>
    <n v="103.00700000000001"/>
    <n v="920"/>
    <n v="155"/>
    <n v="24"/>
    <x v="18"/>
    <s v="none"/>
    <n v="98.8"/>
    <x v="12"/>
    <x v="4"/>
    <x v="4"/>
    <x v="1"/>
    <x v="1"/>
  </r>
  <r>
    <n v="511"/>
    <x v="510"/>
    <x v="18"/>
    <x v="18"/>
    <x v="24"/>
    <x v="1"/>
    <x v="0"/>
    <x v="0"/>
    <n v="871.55135346999998"/>
    <x v="1"/>
    <n v="22.16"/>
    <n v="0.21199999999999999"/>
    <n v="219"/>
    <n v="709.08500000000004"/>
    <x v="1"/>
    <s v="Photo"/>
    <n v="0.96179000000000003"/>
    <n v="17.103000000000002"/>
    <n v="14.936999999999999"/>
    <n v="20"/>
    <n v="204.44800000000001"/>
    <n v="90"/>
    <n v="504.44799999999998"/>
    <n v="4088.9580000000001"/>
    <n v="5111.1980000000003"/>
    <n v="5.1219999999999999"/>
    <n v="93.573999999999998"/>
    <n v="29.997"/>
    <x v="2"/>
    <x v="505"/>
    <x v="0"/>
    <x v="2"/>
    <n v="436"/>
    <n v="544.71"/>
    <n v="109.136"/>
    <x v="2"/>
    <s v="Etching"/>
    <n v="148"/>
    <n v="1369"/>
    <n v="3629"/>
    <n v="5722"/>
    <n v="70.909000000000006"/>
    <n v="51.424999999999997"/>
    <n v="1.036"/>
    <x v="2"/>
    <s v="Implantation"/>
    <n v="1.233962E+16"/>
    <n v="8.017102E+16"/>
    <n v="8.918399E+16"/>
    <n v="2.990972E+17"/>
    <n v="6.000008E+17"/>
    <n v="32299.205999999998"/>
    <n v="0.01"/>
    <n v="103.562"/>
    <n v="924"/>
    <n v="155"/>
    <n v="18"/>
    <x v="18"/>
    <s v="none"/>
    <n v="99.1"/>
    <x v="13"/>
    <x v="4"/>
    <x v="5"/>
    <x v="2"/>
    <x v="2"/>
  </r>
  <r>
    <n v="512"/>
    <x v="511"/>
    <x v="18"/>
    <x v="18"/>
    <x v="25"/>
    <x v="1"/>
    <x v="0"/>
    <x v="0"/>
    <n v="872.24084414000004"/>
    <x v="1"/>
    <n v="22.17"/>
    <n v="0.214"/>
    <n v="221"/>
    <n v="710.53599999999994"/>
    <x v="2"/>
    <s v="Photo"/>
    <n v="1.1145499999999999"/>
    <n v="16.597000000000001"/>
    <n v="14.956"/>
    <n v="19.997"/>
    <n v="204.60300000000001"/>
    <n v="90"/>
    <n v="504.60300000000001"/>
    <n v="4092.0630000000001"/>
    <n v="5115.0780000000004"/>
    <n v="5.0890000000000004"/>
    <n v="92.933999999999997"/>
    <n v="30.001999999999999"/>
    <x v="0"/>
    <x v="506"/>
    <x v="0"/>
    <x v="2"/>
    <n v="436"/>
    <n v="546.75699999999995"/>
    <n v="107.732"/>
    <x v="2"/>
    <s v="Etching"/>
    <n v="188"/>
    <n v="1388"/>
    <n v="3638"/>
    <n v="5727"/>
    <n v="71.054000000000002"/>
    <n v="51.231000000000002"/>
    <n v="1.0309999999999999"/>
    <x v="2"/>
    <s v="Implantation"/>
    <n v="2.142128E+16"/>
    <n v="1.670047E+17"/>
    <n v="1.207466E+18"/>
    <n v="3.004406E+17"/>
    <n v="6.000001E+17"/>
    <n v="32302.035"/>
    <n v="0.01"/>
    <n v="103.077"/>
    <n v="913"/>
    <n v="155"/>
    <n v="72"/>
    <x v="18"/>
    <s v="none"/>
    <n v="96.399999999999991"/>
    <x v="14"/>
    <x v="5"/>
    <x v="8"/>
    <x v="3"/>
    <x v="2"/>
  </r>
  <r>
    <n v="513"/>
    <x v="512"/>
    <x v="18"/>
    <x v="18"/>
    <x v="26"/>
    <x v="1"/>
    <x v="0"/>
    <x v="0"/>
    <n v="871.73247079999999"/>
    <x v="1"/>
    <n v="22.15"/>
    <n v="0.21"/>
    <n v="217"/>
    <n v="706.92899999999997"/>
    <x v="2"/>
    <s v="Photo"/>
    <n v="0.90259"/>
    <n v="16.756"/>
    <n v="14.922000000000001"/>
    <n v="19.995000000000001"/>
    <n v="202.727"/>
    <n v="90"/>
    <n v="502.72699999999998"/>
    <n v="4054.55"/>
    <n v="5068.1869999999999"/>
    <n v="5.0709999999999997"/>
    <n v="92.754999999999995"/>
    <n v="30.004999999999999"/>
    <x v="1"/>
    <x v="507"/>
    <x v="0"/>
    <x v="2"/>
    <n v="436"/>
    <n v="550.15599999999995"/>
    <n v="107.203"/>
    <x v="1"/>
    <s v="Etching"/>
    <n v="221"/>
    <n v="1378"/>
    <n v="3635"/>
    <n v="5686"/>
    <n v="70.692999999999998"/>
    <n v="51.008000000000003"/>
    <n v="1.0249999999999999"/>
    <x v="1"/>
    <s v="Implantation"/>
    <n v="8621259000000000"/>
    <n v="8167183000000000"/>
    <n v="4.527591E+17"/>
    <n v="2.997067E+17"/>
    <n v="5.999988E+17"/>
    <n v="32299.62"/>
    <n v="0.01"/>
    <n v="102.51900000000001"/>
    <n v="910"/>
    <n v="154"/>
    <n v="66"/>
    <x v="18"/>
    <s v="none"/>
    <n v="96.7"/>
    <x v="15"/>
    <x v="5"/>
    <x v="6"/>
    <x v="1"/>
    <x v="1"/>
  </r>
  <r>
    <n v="514"/>
    <x v="513"/>
    <x v="19"/>
    <x v="19"/>
    <x v="0"/>
    <x v="1"/>
    <x v="0"/>
    <x v="0"/>
    <n v="871.65186099000005"/>
    <x v="1"/>
    <n v="22.15"/>
    <n v="0.21"/>
    <n v="217"/>
    <n v="706.65"/>
    <x v="2"/>
    <s v="Photo"/>
    <n v="0.67179999999999995"/>
    <n v="16.343"/>
    <n v="14.994"/>
    <n v="20.003"/>
    <n v="202.346"/>
    <n v="89.998999999999995"/>
    <n v="502.346"/>
    <n v="4046.92"/>
    <n v="5058.6499999999996"/>
    <n v="5.0439999999999996"/>
    <n v="92.353999999999999"/>
    <n v="29.998000000000001"/>
    <x v="2"/>
    <x v="508"/>
    <x v="0"/>
    <x v="2"/>
    <n v="436"/>
    <n v="565.42200000000003"/>
    <n v="106.94199999999999"/>
    <x v="0"/>
    <s v="Etching"/>
    <n v="256"/>
    <n v="1441"/>
    <n v="3639"/>
    <n v="5720"/>
    <n v="70.665000000000006"/>
    <n v="50.887"/>
    <n v="1.022"/>
    <x v="0"/>
    <s v="Implantation"/>
    <n v="1.850518E+16"/>
    <n v="6.324124E+16"/>
    <n v="44098460000000"/>
    <n v="2.995988E+17"/>
    <n v="6.000005E+17"/>
    <n v="32301.027999999998"/>
    <n v="0.01"/>
    <n v="102.218"/>
    <n v="907"/>
    <n v="153"/>
    <n v="96"/>
    <x v="19"/>
    <s v="none"/>
    <n v="95.199999999999989"/>
    <x v="16"/>
    <x v="5"/>
    <x v="7"/>
    <x v="4"/>
    <x v="0"/>
  </r>
  <r>
    <n v="515"/>
    <x v="514"/>
    <x v="19"/>
    <x v="19"/>
    <x v="1"/>
    <x v="2"/>
    <x v="0"/>
    <x v="0"/>
    <n v="871.34130369000002"/>
    <x v="1"/>
    <n v="22.15"/>
    <n v="0.20899999999999999"/>
    <n v="216"/>
    <n v="705.85599999999999"/>
    <x v="0"/>
    <s v="Photo"/>
    <n v="0.86882000000000004"/>
    <n v="15.891"/>
    <n v="15.016999999999999"/>
    <n v="20.001000000000001"/>
    <n v="201.798"/>
    <n v="90"/>
    <n v="501.798"/>
    <n v="4035.953"/>
    <n v="5044.9409999999998"/>
    <n v="5.0519999999999996"/>
    <n v="92.819000000000003"/>
    <n v="30.004000000000001"/>
    <x v="0"/>
    <x v="509"/>
    <x v="0"/>
    <x v="2"/>
    <n v="436"/>
    <n v="562.42999999999995"/>
    <n v="107.824"/>
    <x v="0"/>
    <s v="Etching"/>
    <n v="191"/>
    <n v="1328"/>
    <n v="3636"/>
    <n v="5714"/>
    <n v="70.585999999999999"/>
    <n v="50.914000000000001"/>
    <n v="1.0229999999999999"/>
    <x v="0"/>
    <s v="Implantation"/>
    <n v="2.140434E+16"/>
    <n v="1.905127E+17"/>
    <n v="8.694113E+17"/>
    <n v="3.003798E+17"/>
    <n v="5.999993E+17"/>
    <n v="32301.565999999999"/>
    <n v="0.01"/>
    <n v="102.28400000000001"/>
    <n v="912"/>
    <n v="153"/>
    <n v="87"/>
    <x v="19"/>
    <s v="none"/>
    <n v="95.65"/>
    <x v="17"/>
    <x v="6"/>
    <x v="0"/>
    <x v="0"/>
    <x v="0"/>
  </r>
  <r>
    <n v="516"/>
    <x v="515"/>
    <x v="19"/>
    <x v="19"/>
    <x v="2"/>
    <x v="2"/>
    <x v="0"/>
    <x v="0"/>
    <n v="872.00342327999999"/>
    <x v="1"/>
    <n v="22.15"/>
    <n v="0.21099999999999999"/>
    <n v="218"/>
    <n v="707.48400000000004"/>
    <x v="0"/>
    <s v="Photo"/>
    <n v="1.02722"/>
    <n v="16.954000000000001"/>
    <n v="14.898999999999999"/>
    <n v="19.997"/>
    <n v="203.08199999999999"/>
    <n v="90"/>
    <n v="503.08199999999999"/>
    <n v="4061.6469999999999"/>
    <n v="5077.0590000000002"/>
    <n v="5.0780000000000003"/>
    <n v="92.305999999999997"/>
    <n v="29.995000000000001"/>
    <x v="1"/>
    <x v="510"/>
    <x v="0"/>
    <x v="2"/>
    <n v="436"/>
    <n v="547.86900000000003"/>
    <n v="107.096"/>
    <x v="1"/>
    <s v="Etching"/>
    <n v="224"/>
    <n v="1418"/>
    <n v="3639"/>
    <n v="5702"/>
    <n v="70.748000000000005"/>
    <n v="51.262"/>
    <n v="1.032"/>
    <x v="1"/>
    <s v="Implantation"/>
    <n v="2809991000000000"/>
    <n v="1.86615E+16"/>
    <n v="6.387481E+16"/>
    <n v="2.9995E+17"/>
    <n v="5.999993E+17"/>
    <n v="32299.398000000001"/>
    <n v="0.01"/>
    <n v="103.155"/>
    <n v="907"/>
    <n v="155"/>
    <n v="93"/>
    <x v="19"/>
    <s v="none"/>
    <n v="95.35"/>
    <x v="18"/>
    <x v="6"/>
    <x v="1"/>
    <x v="1"/>
    <x v="1"/>
  </r>
  <r>
    <n v="517"/>
    <x v="516"/>
    <x v="19"/>
    <x v="19"/>
    <x v="3"/>
    <x v="2"/>
    <x v="0"/>
    <x v="0"/>
    <n v="871.39330332999998"/>
    <x v="1"/>
    <n v="22.15"/>
    <n v="0.21"/>
    <n v="217"/>
    <n v="706.93"/>
    <x v="0"/>
    <s v="Photo"/>
    <n v="0.64198"/>
    <n v="16.405999999999999"/>
    <n v="14.939"/>
    <n v="20.001000000000001"/>
    <n v="202.08500000000001"/>
    <n v="89.998999999999995"/>
    <n v="502.08499999999998"/>
    <n v="4041.7020000000002"/>
    <n v="5052.1279999999997"/>
    <n v="5.0430000000000001"/>
    <n v="93.387"/>
    <n v="29.997"/>
    <x v="2"/>
    <x v="511"/>
    <x v="0"/>
    <x v="2"/>
    <n v="436"/>
    <n v="549.12599999999998"/>
    <n v="109.133"/>
    <x v="2"/>
    <s v="Etching"/>
    <n v="122"/>
    <n v="1408"/>
    <n v="3630"/>
    <n v="5717"/>
    <n v="70.692999999999998"/>
    <n v="50.996000000000002"/>
    <n v="1.0249999999999999"/>
    <x v="2"/>
    <s v="Implantation"/>
    <n v="7682070000000000"/>
    <n v="7.680674E+16"/>
    <n v="1616203000000000"/>
    <n v="2.984998E+17"/>
    <n v="5.999999E+17"/>
    <n v="32297.597000000002"/>
    <n v="0.01"/>
    <n v="102.491"/>
    <n v="923"/>
    <n v="154"/>
    <n v="45"/>
    <x v="19"/>
    <s v="none"/>
    <n v="97.75"/>
    <x v="19"/>
    <x v="6"/>
    <x v="2"/>
    <x v="2"/>
    <x v="2"/>
  </r>
  <r>
    <n v="518"/>
    <x v="517"/>
    <x v="19"/>
    <x v="19"/>
    <x v="4"/>
    <x v="2"/>
    <x v="0"/>
    <x v="0"/>
    <n v="871.74126662000003"/>
    <x v="1"/>
    <n v="22.17"/>
    <n v="0.21299999999999999"/>
    <n v="220"/>
    <n v="709.798"/>
    <x v="1"/>
    <s v="Photo"/>
    <n v="0.84431"/>
    <n v="16.443000000000001"/>
    <n v="14.913"/>
    <n v="20.004000000000001"/>
    <n v="204.517"/>
    <n v="89.998000000000005"/>
    <n v="504.517"/>
    <n v="4090.335"/>
    <n v="5112.9189999999999"/>
    <n v="5.1079999999999997"/>
    <n v="93.2"/>
    <n v="30.004999999999999"/>
    <x v="0"/>
    <x v="512"/>
    <x v="0"/>
    <x v="2"/>
    <n v="436"/>
    <n v="552.745"/>
    <n v="108.55500000000001"/>
    <x v="2"/>
    <s v="Etching"/>
    <n v="236"/>
    <n v="1391"/>
    <n v="3636"/>
    <n v="5714"/>
    <n v="70.98"/>
    <n v="51.72"/>
    <n v="1.0429999999999999"/>
    <x v="2"/>
    <s v="Implantation"/>
    <n v="1.346997E+16"/>
    <n v="1.47066E+16"/>
    <n v="43946927937"/>
    <n v="3.009208E+17"/>
    <n v="5.999995E+17"/>
    <n v="32298.998"/>
    <n v="0.01"/>
    <n v="104.3"/>
    <n v="919"/>
    <n v="156"/>
    <n v="69"/>
    <x v="19"/>
    <s v="none"/>
    <n v="96.55"/>
    <x v="20"/>
    <x v="7"/>
    <x v="3"/>
    <x v="3"/>
    <x v="2"/>
  </r>
  <r>
    <n v="519"/>
    <x v="518"/>
    <x v="19"/>
    <x v="19"/>
    <x v="5"/>
    <x v="2"/>
    <x v="0"/>
    <x v="0"/>
    <n v="872.03760846"/>
    <x v="1"/>
    <n v="22.17"/>
    <n v="0.21199999999999999"/>
    <n v="219"/>
    <n v="709.08299999999997"/>
    <x v="1"/>
    <s v="Photo"/>
    <n v="0.95386000000000004"/>
    <n v="16.222000000000001"/>
    <n v="15.128"/>
    <n v="20.001000000000001"/>
    <n v="202.99199999999999"/>
    <n v="90.001000000000005"/>
    <n v="502.99200000000002"/>
    <n v="4059.8449999999998"/>
    <n v="5074.8059999999996"/>
    <n v="5.0810000000000004"/>
    <n v="93.177000000000007"/>
    <n v="30.001999999999999"/>
    <x v="1"/>
    <x v="513"/>
    <x v="0"/>
    <x v="2"/>
    <n v="436"/>
    <n v="549.41"/>
    <n v="108.518"/>
    <x v="1"/>
    <s v="Etching"/>
    <n v="286"/>
    <n v="1349"/>
    <n v="3635"/>
    <n v="5680"/>
    <n v="70.908000000000001"/>
    <n v="51.436999999999998"/>
    <n v="1.036"/>
    <x v="1"/>
    <s v="Implantation"/>
    <n v="1.037538E+16"/>
    <n v="1.674795E+16"/>
    <n v="3.086735E+17"/>
    <n v="3.000883E+17"/>
    <n v="6.000002E+17"/>
    <n v="32298.324000000001"/>
    <n v="0.01"/>
    <n v="103.59399999999999"/>
    <n v="919"/>
    <n v="155"/>
    <n v="69"/>
    <x v="19"/>
    <s v="none"/>
    <n v="96.55"/>
    <x v="21"/>
    <x v="7"/>
    <x v="4"/>
    <x v="1"/>
    <x v="1"/>
  </r>
  <r>
    <n v="520"/>
    <x v="519"/>
    <x v="19"/>
    <x v="19"/>
    <x v="6"/>
    <x v="2"/>
    <x v="0"/>
    <x v="0"/>
    <n v="871.47797395999999"/>
    <x v="1"/>
    <n v="22.15"/>
    <n v="0.21299999999999999"/>
    <n v="220"/>
    <n v="709.83500000000004"/>
    <x v="2"/>
    <s v="Photo"/>
    <n v="0.99119999999999997"/>
    <n v="17.018999999999998"/>
    <n v="14.930999999999999"/>
    <n v="20.004999999999999"/>
    <n v="203.72900000000001"/>
    <n v="90"/>
    <n v="503.72899999999998"/>
    <n v="4074.5810000000001"/>
    <n v="5093.2259999999997"/>
    <n v="5.0650000000000004"/>
    <n v="92.822000000000003"/>
    <n v="30.009"/>
    <x v="0"/>
    <x v="514"/>
    <x v="0"/>
    <x v="2"/>
    <n v="436"/>
    <n v="562.95899999999995"/>
    <n v="108.407"/>
    <x v="0"/>
    <s v="Etching"/>
    <n v="174"/>
    <n v="1432"/>
    <n v="3635"/>
    <n v="5729"/>
    <n v="70.983999999999995"/>
    <n v="51.357999999999997"/>
    <n v="1.034"/>
    <x v="0"/>
    <s v="Implantation"/>
    <n v="4506714000000000"/>
    <n v="293026600000000"/>
    <n v="2293868000000"/>
    <n v="2.993495E+17"/>
    <n v="5.999999E+17"/>
    <n v="32301.632000000001"/>
    <n v="0.01"/>
    <n v="103.396"/>
    <n v="917"/>
    <n v="155"/>
    <n v="48"/>
    <x v="19"/>
    <s v="none"/>
    <n v="97.6"/>
    <x v="23"/>
    <x v="8"/>
    <x v="8"/>
    <x v="0"/>
    <x v="0"/>
  </r>
  <r>
    <n v="521"/>
    <x v="520"/>
    <x v="19"/>
    <x v="19"/>
    <x v="7"/>
    <x v="2"/>
    <x v="0"/>
    <x v="0"/>
    <n v="871.63700974999995"/>
    <x v="1"/>
    <n v="22.14"/>
    <n v="0.21299999999999999"/>
    <n v="220"/>
    <n v="709.28800000000001"/>
    <x v="2"/>
    <s v="Photo"/>
    <n v="1.0823199999999999"/>
    <n v="16.593"/>
    <n v="14.962999999999999"/>
    <n v="20.001000000000001"/>
    <n v="203.31100000000001"/>
    <n v="90"/>
    <n v="503.31099999999998"/>
    <n v="4066.2249999999999"/>
    <n v="5082.7809999999999"/>
    <n v="5.0880000000000001"/>
    <n v="93.28"/>
    <n v="29.998999999999999"/>
    <x v="1"/>
    <x v="515"/>
    <x v="0"/>
    <x v="2"/>
    <n v="436"/>
    <n v="543.31600000000003"/>
    <n v="108.88800000000001"/>
    <x v="1"/>
    <s v="Etching"/>
    <n v="136"/>
    <n v="1331"/>
    <n v="3630"/>
    <n v="5717"/>
    <n v="70.929000000000002"/>
    <n v="51.567"/>
    <n v="1.0389999999999999"/>
    <x v="1"/>
    <s v="Implantation"/>
    <n v="6349694000000000"/>
    <n v="3.41666E+16"/>
    <n v="3.370315E+17"/>
    <n v="2.977419E+17"/>
    <n v="5.999995E+17"/>
    <n v="32300.206999999999"/>
    <n v="0.01"/>
    <n v="103.917"/>
    <n v="921"/>
    <n v="156"/>
    <n v="24"/>
    <x v="19"/>
    <s v="none"/>
    <n v="98.8"/>
    <x v="24"/>
    <x v="8"/>
    <x v="6"/>
    <x v="1"/>
    <x v="1"/>
  </r>
  <r>
    <n v="522"/>
    <x v="521"/>
    <x v="19"/>
    <x v="19"/>
    <x v="8"/>
    <x v="2"/>
    <x v="0"/>
    <x v="0"/>
    <n v="872.25252383999998"/>
    <x v="1"/>
    <n v="22.16"/>
    <n v="0.21299999999999999"/>
    <n v="220"/>
    <n v="709.28599999999994"/>
    <x v="2"/>
    <s v="Photo"/>
    <n v="0.90366000000000002"/>
    <n v="16.864000000000001"/>
    <n v="14.986000000000001"/>
    <n v="19.997"/>
    <n v="203.88499999999999"/>
    <n v="90"/>
    <n v="503.88499999999999"/>
    <n v="4077.7089999999998"/>
    <n v="5097.1369999999997"/>
    <n v="5.1180000000000003"/>
    <n v="92.893000000000001"/>
    <n v="29.995000000000001"/>
    <x v="2"/>
    <x v="516"/>
    <x v="0"/>
    <x v="2"/>
    <n v="436"/>
    <n v="548.98900000000003"/>
    <n v="108.53100000000001"/>
    <x v="2"/>
    <s v="Etching"/>
    <n v="208"/>
    <n v="1350"/>
    <n v="3632"/>
    <n v="5719"/>
    <n v="70.929000000000002"/>
    <n v="51.831000000000003"/>
    <n v="1.046"/>
    <x v="2"/>
    <s v="Implantation"/>
    <n v="5820501000000000"/>
    <n v="4.178674E+16"/>
    <n v="3.270174E+17"/>
    <n v="3.009813E+17"/>
    <n v="5.999995E+17"/>
    <n v="32296.267"/>
    <n v="0.01"/>
    <n v="104.578"/>
    <n v="920"/>
    <n v="157"/>
    <n v="39"/>
    <x v="19"/>
    <s v="none"/>
    <n v="98.05"/>
    <x v="25"/>
    <x v="8"/>
    <x v="7"/>
    <x v="2"/>
    <x v="2"/>
  </r>
  <r>
    <n v="523"/>
    <x v="522"/>
    <x v="19"/>
    <x v="19"/>
    <x v="9"/>
    <x v="0"/>
    <x v="0"/>
    <x v="0"/>
    <n v="872.18789018999996"/>
    <x v="1"/>
    <n v="22.17"/>
    <n v="0.214"/>
    <n v="221"/>
    <n v="710.471"/>
    <x v="0"/>
    <s v="Photo"/>
    <n v="1.07572"/>
    <n v="17.768000000000001"/>
    <n v="15.055999999999999"/>
    <n v="20.001999999999999"/>
    <n v="203.91499999999999"/>
    <n v="90"/>
    <n v="503.91500000000002"/>
    <n v="4078.3069999999998"/>
    <n v="5097.884"/>
    <n v="5.0949999999999998"/>
    <n v="93.599000000000004"/>
    <n v="29.994"/>
    <x v="0"/>
    <x v="517"/>
    <x v="0"/>
    <x v="2"/>
    <n v="436"/>
    <n v="542.45399999999995"/>
    <n v="109.373"/>
    <x v="2"/>
    <s v="Etching"/>
    <n v="404"/>
    <n v="1460"/>
    <n v="3649"/>
    <n v="5687"/>
    <n v="71.046999999999997"/>
    <n v="51.579000000000001"/>
    <n v="1.0389999999999999"/>
    <x v="2"/>
    <s v="Implantation"/>
    <n v="3915755000000000"/>
    <n v="3057635000000000"/>
    <n v="615063400000000"/>
    <n v="2.990698E+17"/>
    <n v="5.999996E+17"/>
    <n v="32299.096000000001"/>
    <n v="0.01"/>
    <n v="103.946"/>
    <n v="926"/>
    <n v="156"/>
    <n v="204"/>
    <x v="19"/>
    <s v="[['Center']]"/>
    <n v="89.8"/>
    <x v="26"/>
    <x v="0"/>
    <x v="0"/>
    <x v="3"/>
    <x v="2"/>
  </r>
  <r>
    <n v="524"/>
    <x v="523"/>
    <x v="19"/>
    <x v="19"/>
    <x v="10"/>
    <x v="0"/>
    <x v="0"/>
    <x v="0"/>
    <n v="871.87633820999997"/>
    <x v="1"/>
    <n v="22.18"/>
    <n v="0.214"/>
    <n v="221"/>
    <n v="711.08600000000001"/>
    <x v="0"/>
    <s v="Photo"/>
    <n v="1.15825"/>
    <n v="16.265999999999998"/>
    <n v="15.074999999999999"/>
    <n v="19.995000000000001"/>
    <n v="204.393"/>
    <n v="90"/>
    <n v="504.39299999999997"/>
    <n v="4087.8679999999999"/>
    <n v="5109.835"/>
    <n v="5.1180000000000003"/>
    <n v="93.525999999999996"/>
    <n v="30.010999999999999"/>
    <x v="1"/>
    <x v="518"/>
    <x v="0"/>
    <x v="2"/>
    <n v="436"/>
    <n v="546.14400000000001"/>
    <n v="109.18300000000001"/>
    <x v="1"/>
    <s v="Etching"/>
    <n v="111"/>
    <n v="1260"/>
    <n v="3631"/>
    <n v="5681"/>
    <n v="71.108999999999995"/>
    <n v="51.716999999999999"/>
    <n v="1.0429999999999999"/>
    <x v="1"/>
    <s v="Implantation"/>
    <n v="1.321816E+16"/>
    <n v="6.50648E+16"/>
    <n v="6.626669E+17"/>
    <n v="2.989232E+17"/>
    <n v="6.000001E+17"/>
    <n v="32301.184000000001"/>
    <n v="0.01"/>
    <n v="104.294"/>
    <n v="926"/>
    <n v="156"/>
    <n v="18"/>
    <x v="19"/>
    <s v="none"/>
    <n v="99.1"/>
    <x v="1"/>
    <x v="0"/>
    <x v="1"/>
    <x v="1"/>
    <x v="1"/>
  </r>
  <r>
    <n v="525"/>
    <x v="524"/>
    <x v="19"/>
    <x v="19"/>
    <x v="11"/>
    <x v="0"/>
    <x v="0"/>
    <x v="0"/>
    <n v="872.15129607999995"/>
    <x v="1"/>
    <n v="22.16"/>
    <n v="0.215"/>
    <n v="222"/>
    <n v="711.327"/>
    <x v="0"/>
    <s v="Photo"/>
    <n v="0.91222000000000003"/>
    <n v="16.984999999999999"/>
    <n v="15.119"/>
    <n v="20.003"/>
    <n v="203.99"/>
    <n v="90"/>
    <n v="503.99"/>
    <n v="4079.8090000000002"/>
    <n v="5099.7610000000004"/>
    <n v="5.09"/>
    <n v="92.831000000000003"/>
    <n v="30"/>
    <x v="2"/>
    <x v="519"/>
    <x v="0"/>
    <x v="2"/>
    <n v="436"/>
    <n v="560.84699999999998"/>
    <n v="107.964"/>
    <x v="0"/>
    <s v="Etching"/>
    <n v="217"/>
    <n v="1337"/>
    <n v="3638"/>
    <n v="5720"/>
    <n v="71.132999999999996"/>
    <n v="51.573999999999998"/>
    <n v="1.0389999999999999"/>
    <x v="0"/>
    <s v="Implantation"/>
    <n v="8594768000000000"/>
    <n v="702765500000000"/>
    <n v="3467527000000"/>
    <n v="3.003801E+17"/>
    <n v="6.000022E+17"/>
    <n v="32299.768"/>
    <n v="0.01"/>
    <n v="103.934"/>
    <n v="917"/>
    <n v="156"/>
    <n v="66"/>
    <x v="19"/>
    <s v="none"/>
    <n v="96.7"/>
    <x v="27"/>
    <x v="0"/>
    <x v="2"/>
    <x v="4"/>
    <x v="0"/>
  </r>
  <r>
    <n v="526"/>
    <x v="525"/>
    <x v="19"/>
    <x v="19"/>
    <x v="12"/>
    <x v="0"/>
    <x v="0"/>
    <x v="0"/>
    <n v="872.35149589000002"/>
    <x v="1"/>
    <n v="22.18"/>
    <n v="0.21299999999999999"/>
    <n v="220"/>
    <n v="709.45899999999995"/>
    <x v="1"/>
    <s v="Photo"/>
    <n v="1.0249200000000001"/>
    <n v="15.778"/>
    <n v="15.15"/>
    <n v="19.995000000000001"/>
    <n v="203.29300000000001"/>
    <n v="89.998999999999995"/>
    <n v="503.29300000000001"/>
    <n v="4065.8580000000002"/>
    <n v="5082.3230000000003"/>
    <n v="5.0860000000000003"/>
    <n v="93.501999999999995"/>
    <n v="30.007999999999999"/>
    <x v="0"/>
    <x v="520"/>
    <x v="0"/>
    <x v="2"/>
    <n v="436"/>
    <n v="551.25199999999995"/>
    <n v="109.051"/>
    <x v="0"/>
    <s v="Etching"/>
    <n v="177"/>
    <n v="1323"/>
    <n v="3633"/>
    <n v="5709"/>
    <n v="70.945999999999998"/>
    <n v="51.451000000000001"/>
    <n v="1.036"/>
    <x v="0"/>
    <s v="Implantation"/>
    <n v="9399084000000000"/>
    <n v="2.126584E+16"/>
    <n v="5.528962E+17"/>
    <n v="3.010853E+17"/>
    <n v="5.999999E+17"/>
    <n v="32299.45"/>
    <n v="0.01"/>
    <n v="103.629"/>
    <n v="923"/>
    <n v="155"/>
    <n v="51"/>
    <x v="19"/>
    <s v="none"/>
    <n v="97.45"/>
    <x v="28"/>
    <x v="1"/>
    <x v="3"/>
    <x v="0"/>
    <x v="0"/>
  </r>
  <r>
    <n v="527"/>
    <x v="526"/>
    <x v="19"/>
    <x v="19"/>
    <x v="13"/>
    <x v="0"/>
    <x v="0"/>
    <x v="0"/>
    <n v="871.86829050999995"/>
    <x v="1"/>
    <n v="22.18"/>
    <n v="0.214"/>
    <n v="221"/>
    <n v="710.33"/>
    <x v="1"/>
    <s v="Photo"/>
    <n v="1.0912200000000001"/>
    <n v="16.053000000000001"/>
    <n v="15.03"/>
    <n v="19.998999999999999"/>
    <n v="204.02"/>
    <n v="90"/>
    <n v="504.02"/>
    <n v="4080.3939999999998"/>
    <n v="5100.4920000000002"/>
    <n v="5.0960000000000001"/>
    <n v="93.504000000000005"/>
    <n v="30.007999999999999"/>
    <x v="1"/>
    <x v="521"/>
    <x v="0"/>
    <x v="2"/>
    <n v="436"/>
    <n v="547.36900000000003"/>
    <n v="109.161"/>
    <x v="1"/>
    <s v="Etching"/>
    <n v="193"/>
    <n v="1511"/>
    <n v="3637"/>
    <n v="5696"/>
    <n v="71.033000000000001"/>
    <n v="51.591999999999999"/>
    <n v="1.04"/>
    <x v="1"/>
    <s v="Implantation"/>
    <n v="9463841000000000"/>
    <n v="7.491501E+16"/>
    <n v="5.669772E+17"/>
    <n v="3.001782E+17"/>
    <n v="5.999997E+17"/>
    <n v="32300.321"/>
    <n v="0.01"/>
    <n v="103.98"/>
    <n v="925"/>
    <n v="156"/>
    <n v="93"/>
    <x v="19"/>
    <s v="none"/>
    <n v="95.35"/>
    <x v="4"/>
    <x v="1"/>
    <x v="4"/>
    <x v="1"/>
    <x v="1"/>
  </r>
  <r>
    <n v="528"/>
    <x v="527"/>
    <x v="19"/>
    <x v="19"/>
    <x v="14"/>
    <x v="0"/>
    <x v="0"/>
    <x v="0"/>
    <n v="871.88747133000004"/>
    <x v="1"/>
    <n v="22.18"/>
    <n v="0.215"/>
    <n v="222"/>
    <n v="711.37400000000002"/>
    <x v="1"/>
    <s v="Photo"/>
    <n v="0.94037999999999999"/>
    <n v="16.584"/>
    <n v="15"/>
    <n v="19.998000000000001"/>
    <n v="204.50299999999999"/>
    <n v="90"/>
    <n v="504.50299999999999"/>
    <n v="4090.0529999999999"/>
    <n v="5112.5659999999998"/>
    <n v="5.1020000000000003"/>
    <n v="93.712999999999994"/>
    <n v="29.995000000000001"/>
    <x v="2"/>
    <x v="522"/>
    <x v="0"/>
    <x v="2"/>
    <n v="436"/>
    <n v="546.55700000000002"/>
    <n v="109.587"/>
    <x v="2"/>
    <s v="Etching"/>
    <n v="237"/>
    <n v="1488"/>
    <n v="3641"/>
    <n v="5691"/>
    <n v="71.137"/>
    <n v="51.716999999999999"/>
    <n v="1.0429999999999999"/>
    <x v="2"/>
    <s v="Implantation"/>
    <n v="1.676004E+16"/>
    <n v="1.672275E+17"/>
    <n v="9.985389E+17"/>
    <n v="3.020277E+17"/>
    <n v="6E+17"/>
    <n v="32298.304"/>
    <n v="0.01"/>
    <n v="104.29300000000001"/>
    <n v="928"/>
    <n v="156"/>
    <n v="126"/>
    <x v="19"/>
    <s v="none"/>
    <n v="93.7"/>
    <x v="29"/>
    <x v="1"/>
    <x v="5"/>
    <x v="2"/>
    <x v="2"/>
  </r>
  <r>
    <n v="529"/>
    <x v="528"/>
    <x v="19"/>
    <x v="19"/>
    <x v="15"/>
    <x v="0"/>
    <x v="0"/>
    <x v="0"/>
    <n v="872.34676391999994"/>
    <x v="1"/>
    <n v="22.17"/>
    <n v="0.216"/>
    <n v="223"/>
    <n v="712.33900000000006"/>
    <x v="2"/>
    <s v="Photo"/>
    <n v="1.0740099999999999"/>
    <n v="17.535"/>
    <n v="15.026999999999999"/>
    <n v="20"/>
    <n v="205.22499999999999"/>
    <n v="90"/>
    <n v="505.22500000000002"/>
    <n v="4104.5029999999997"/>
    <n v="5130.6289999999999"/>
    <n v="5.1260000000000003"/>
    <n v="93.572999999999993"/>
    <n v="30.016999999999999"/>
    <x v="0"/>
    <x v="523"/>
    <x v="0"/>
    <x v="2"/>
    <n v="436"/>
    <n v="553.25800000000004"/>
    <n v="109.746"/>
    <x v="2"/>
    <s v="Etching"/>
    <n v="255"/>
    <n v="1482"/>
    <n v="3641"/>
    <n v="5729"/>
    <n v="71.233999999999995"/>
    <n v="51.850999999999999"/>
    <n v="1.046"/>
    <x v="2"/>
    <s v="Implantation"/>
    <n v="8589849000000000"/>
    <n v="1.984643E+16"/>
    <n v="4.286924E+16"/>
    <n v="2.994969E+17"/>
    <n v="5.999997E+17"/>
    <n v="32298.664000000001"/>
    <n v="0.01"/>
    <n v="104.627"/>
    <n v="928"/>
    <n v="157"/>
    <n v="114"/>
    <x v="19"/>
    <s v="none"/>
    <n v="94.3"/>
    <x v="30"/>
    <x v="2"/>
    <x v="8"/>
    <x v="3"/>
    <x v="2"/>
  </r>
  <r>
    <n v="530"/>
    <x v="529"/>
    <x v="19"/>
    <x v="19"/>
    <x v="16"/>
    <x v="0"/>
    <x v="0"/>
    <x v="0"/>
    <n v="871.88710536999997"/>
    <x v="1"/>
    <n v="22.16"/>
    <n v="0.216"/>
    <n v="223"/>
    <n v="712.49099999999999"/>
    <x v="2"/>
    <s v="Photo"/>
    <n v="0.92205999999999999"/>
    <n v="17.288"/>
    <n v="14.912000000000001"/>
    <n v="20.001000000000001"/>
    <n v="204.47499999999999"/>
    <n v="90"/>
    <n v="504.47500000000002"/>
    <n v="4089.491"/>
    <n v="5111.8639999999996"/>
    <n v="5.0999999999999996"/>
    <n v="93.337999999999994"/>
    <n v="29.998999999999999"/>
    <x v="1"/>
    <x v="524"/>
    <x v="0"/>
    <x v="2"/>
    <n v="436"/>
    <n v="547.62699999999995"/>
    <n v="109.378"/>
    <x v="1"/>
    <s v="Etching"/>
    <n v="256"/>
    <n v="1482"/>
    <n v="3643"/>
    <n v="5709"/>
    <n v="71.248999999999995"/>
    <n v="51.734999999999999"/>
    <n v="1.0429999999999999"/>
    <x v="1"/>
    <s v="Implantation"/>
    <n v="1.535906E+16"/>
    <n v="5.107125E+16"/>
    <n v="1.430288E+16"/>
    <n v="2.99028E+17"/>
    <n v="5.999997E+17"/>
    <n v="32298.65"/>
    <n v="0.01"/>
    <n v="104.337"/>
    <n v="927"/>
    <n v="157"/>
    <n v="135"/>
    <x v="19"/>
    <s v="none"/>
    <n v="93.25"/>
    <x v="6"/>
    <x v="2"/>
    <x v="6"/>
    <x v="1"/>
    <x v="1"/>
  </r>
  <r>
    <n v="531"/>
    <x v="530"/>
    <x v="19"/>
    <x v="19"/>
    <x v="17"/>
    <x v="0"/>
    <x v="0"/>
    <x v="0"/>
    <n v="872.02274767999995"/>
    <x v="1"/>
    <n v="22.17"/>
    <n v="0.215"/>
    <n v="222"/>
    <n v="711.69500000000005"/>
    <x v="2"/>
    <s v="Photo"/>
    <n v="0.79622999999999999"/>
    <n v="17.265000000000001"/>
    <n v="15"/>
    <n v="20.001999999999999"/>
    <n v="203.917"/>
    <n v="90.001000000000005"/>
    <n v="503.91699999999997"/>
    <n v="4078.335"/>
    <n v="5097.9189999999999"/>
    <n v="5.1020000000000003"/>
    <n v="93.462999999999994"/>
    <n v="30.001000000000001"/>
    <x v="2"/>
    <x v="525"/>
    <x v="0"/>
    <x v="2"/>
    <n v="436"/>
    <n v="547.84"/>
    <n v="109.377"/>
    <x v="0"/>
    <s v="Etching"/>
    <n v="151"/>
    <n v="1386"/>
    <n v="3634"/>
    <n v="5711"/>
    <n v="71.168999999999997"/>
    <n v="51.713999999999999"/>
    <n v="1.0429999999999999"/>
    <x v="0"/>
    <s v="Implantation"/>
    <n v="5081659000000000"/>
    <n v="5320792000000000"/>
    <n v="7.892342E+16"/>
    <n v="2.972893E+17"/>
    <n v="6.000011E+17"/>
    <n v="32299.38"/>
    <n v="0.01"/>
    <n v="104.28400000000001"/>
    <n v="927"/>
    <n v="156"/>
    <n v="54"/>
    <x v="19"/>
    <s v="none"/>
    <n v="97.3"/>
    <x v="31"/>
    <x v="2"/>
    <x v="7"/>
    <x v="4"/>
    <x v="0"/>
  </r>
  <r>
    <n v="532"/>
    <x v="531"/>
    <x v="19"/>
    <x v="19"/>
    <x v="18"/>
    <x v="1"/>
    <x v="0"/>
    <x v="0"/>
    <n v="871.85757574000002"/>
    <x v="1"/>
    <n v="22.15"/>
    <n v="0.215"/>
    <n v="222"/>
    <n v="711.52700000000004"/>
    <x v="0"/>
    <s v="Photo"/>
    <n v="1.0575699999999999"/>
    <n v="16.547000000000001"/>
    <n v="14.913"/>
    <n v="19.989999999999998"/>
    <n v="204.601"/>
    <n v="90"/>
    <n v="504.601"/>
    <n v="4092.02"/>
    <n v="5115.0249999999996"/>
    <n v="5.1109999999999998"/>
    <n v="93.421000000000006"/>
    <n v="30.004000000000001"/>
    <x v="0"/>
    <x v="526"/>
    <x v="0"/>
    <x v="2"/>
    <n v="436"/>
    <n v="557.00599999999997"/>
    <n v="109.31100000000001"/>
    <x v="0"/>
    <s v="Etching"/>
    <n v="206"/>
    <n v="1519"/>
    <n v="3641"/>
    <n v="5725"/>
    <n v="71.153000000000006"/>
    <n v="51.744"/>
    <n v="1.044"/>
    <x v="0"/>
    <s v="Implantation"/>
    <n v="1.627556E+16"/>
    <n v="13455980000000"/>
    <n v="2804481000000000"/>
    <n v="2.990329E+17"/>
    <n v="6E+17"/>
    <n v="32296.995999999999"/>
    <n v="0.01"/>
    <n v="104.35899999999999"/>
    <n v="926"/>
    <n v="157"/>
    <n v="117"/>
    <x v="19"/>
    <s v="none"/>
    <n v="94.15"/>
    <x v="32"/>
    <x v="3"/>
    <x v="0"/>
    <x v="0"/>
    <x v="0"/>
  </r>
  <r>
    <n v="533"/>
    <x v="532"/>
    <x v="19"/>
    <x v="19"/>
    <x v="19"/>
    <x v="1"/>
    <x v="0"/>
    <x v="0"/>
    <n v="872.37015213999996"/>
    <x v="1"/>
    <n v="22.15"/>
    <n v="0.215"/>
    <n v="222"/>
    <n v="711.96299999999997"/>
    <x v="0"/>
    <s v="Photo"/>
    <n v="0.92896999999999996"/>
    <n v="16.544"/>
    <n v="15.000999999999999"/>
    <n v="19.998999999999999"/>
    <n v="203.78299999999999"/>
    <n v="90"/>
    <n v="503.78300000000002"/>
    <n v="4075.654"/>
    <n v="5094.5680000000002"/>
    <n v="5.093"/>
    <n v="93.334999999999994"/>
    <n v="29.997"/>
    <x v="1"/>
    <x v="527"/>
    <x v="0"/>
    <x v="2"/>
    <n v="436"/>
    <n v="542.29499999999996"/>
    <n v="109.295"/>
    <x v="1"/>
    <s v="Etching"/>
    <n v="158"/>
    <n v="1394"/>
    <n v="3637"/>
    <n v="5693"/>
    <n v="71.195999999999998"/>
    <n v="51.704000000000001"/>
    <n v="1.0429999999999999"/>
    <x v="1"/>
    <s v="Implantation"/>
    <n v="1.227509E+16"/>
    <n v="1.058128E+17"/>
    <n v="7.106542E+17"/>
    <n v="2.999918E+17"/>
    <n v="5.999992E+17"/>
    <n v="32300.455999999998"/>
    <n v="0.01"/>
    <n v="104.261"/>
    <n v="925"/>
    <n v="156"/>
    <n v="75"/>
    <x v="19"/>
    <s v="none"/>
    <n v="96.25"/>
    <x v="9"/>
    <x v="3"/>
    <x v="1"/>
    <x v="1"/>
    <x v="1"/>
  </r>
  <r>
    <n v="534"/>
    <x v="533"/>
    <x v="19"/>
    <x v="19"/>
    <x v="20"/>
    <x v="1"/>
    <x v="0"/>
    <x v="0"/>
    <n v="871.55553967000003"/>
    <x v="1"/>
    <n v="22.16"/>
    <n v="0.215"/>
    <n v="222"/>
    <n v="711.73599999999999"/>
    <x v="0"/>
    <s v="Photo"/>
    <n v="0.83374000000000004"/>
    <n v="16.460999999999999"/>
    <n v="14.99"/>
    <n v="19.998999999999999"/>
    <n v="204.44300000000001"/>
    <n v="90"/>
    <n v="504.44299999999998"/>
    <n v="4088.8580000000002"/>
    <n v="5111.0720000000001"/>
    <n v="5.101"/>
    <n v="93.584000000000003"/>
    <n v="30.001999999999999"/>
    <x v="2"/>
    <x v="173"/>
    <x v="0"/>
    <x v="2"/>
    <n v="436"/>
    <n v="543.14200000000005"/>
    <n v="109.724"/>
    <x v="2"/>
    <s v="Etching"/>
    <n v="278"/>
    <n v="1446"/>
    <n v="3641"/>
    <n v="5689"/>
    <n v="71.174000000000007"/>
    <n v="51.698999999999998"/>
    <n v="1.042"/>
    <x v="2"/>
    <s v="Implantation"/>
    <n v="1.680407E+16"/>
    <n v="1.602298E+17"/>
    <n v="8.376132E+17"/>
    <n v="2.996868E+17"/>
    <n v="6.000008E+17"/>
    <n v="32302.567999999999"/>
    <n v="0.01"/>
    <n v="104.247"/>
    <n v="929"/>
    <n v="156"/>
    <n v="120"/>
    <x v="19"/>
    <s v="none"/>
    <n v="94"/>
    <x v="33"/>
    <x v="3"/>
    <x v="2"/>
    <x v="2"/>
    <x v="2"/>
  </r>
  <r>
    <n v="535"/>
    <x v="534"/>
    <x v="19"/>
    <x v="19"/>
    <x v="21"/>
    <x v="1"/>
    <x v="0"/>
    <x v="0"/>
    <n v="871.89502628000002"/>
    <x v="1"/>
    <n v="22.15"/>
    <n v="0.216"/>
    <n v="223"/>
    <n v="712.87"/>
    <x v="1"/>
    <s v="Photo"/>
    <n v="0.79837999999999998"/>
    <n v="16.131"/>
    <n v="14.99"/>
    <n v="19.998000000000001"/>
    <n v="204.517"/>
    <n v="90.001000000000005"/>
    <n v="504.517"/>
    <n v="4090.3389999999999"/>
    <n v="5112.924"/>
    <n v="5.1120000000000001"/>
    <n v="93.311000000000007"/>
    <n v="29.995999999999999"/>
    <x v="0"/>
    <x v="528"/>
    <x v="0"/>
    <x v="2"/>
    <n v="436"/>
    <n v="545.69200000000001"/>
    <n v="109.136"/>
    <x v="2"/>
    <s v="Etching"/>
    <n v="381"/>
    <n v="1519"/>
    <n v="3656"/>
    <n v="5713"/>
    <n v="71.287000000000006"/>
    <n v="51.795999999999999"/>
    <n v="1.0449999999999999"/>
    <x v="2"/>
    <s v="Implantation"/>
    <n v="1.799584E+16"/>
    <n v="1.490692E+17"/>
    <n v="6.06571E+17"/>
    <n v="2.996071E+17"/>
    <n v="5.999983E+17"/>
    <n v="32302.654999999999"/>
    <n v="0.01"/>
    <n v="104.49"/>
    <n v="925"/>
    <n v="157"/>
    <n v="258"/>
    <x v="19"/>
    <s v="[['Scratch']]"/>
    <n v="87.1"/>
    <x v="34"/>
    <x v="4"/>
    <x v="3"/>
    <x v="3"/>
    <x v="2"/>
  </r>
  <r>
    <n v="536"/>
    <x v="535"/>
    <x v="19"/>
    <x v="19"/>
    <x v="22"/>
    <x v="1"/>
    <x v="0"/>
    <x v="0"/>
    <n v="871.71331545999999"/>
    <x v="1"/>
    <n v="22.15"/>
    <n v="0.215"/>
    <n v="222"/>
    <n v="711.69600000000003"/>
    <x v="1"/>
    <s v="Photo"/>
    <n v="0.98389000000000004"/>
    <n v="17.234000000000002"/>
    <n v="15.04"/>
    <n v="20.003"/>
    <n v="203.74100000000001"/>
    <n v="90"/>
    <n v="503.74099999999999"/>
    <n v="4074.826"/>
    <n v="5093.5330000000004"/>
    <n v="5.1130000000000004"/>
    <n v="93.575000000000003"/>
    <n v="30.007999999999999"/>
    <x v="1"/>
    <x v="529"/>
    <x v="0"/>
    <x v="2"/>
    <n v="436"/>
    <n v="556.01"/>
    <n v="109.34699999999999"/>
    <x v="1"/>
    <s v="Etching"/>
    <n v="297"/>
    <n v="1509"/>
    <n v="3645"/>
    <n v="5708"/>
    <n v="71.17"/>
    <n v="51.694000000000003"/>
    <n v="1.042"/>
    <x v="1"/>
    <s v="Implantation"/>
    <n v="2.175343E+16"/>
    <n v="1.451187E+16"/>
    <n v="40329280000000"/>
    <n v="2.978189E+17"/>
    <n v="5.999993E+17"/>
    <n v="32300.28"/>
    <n v="0.01"/>
    <n v="104.23399999999999"/>
    <n v="926"/>
    <n v="156"/>
    <n v="156"/>
    <x v="19"/>
    <s v="none"/>
    <n v="92.2"/>
    <x v="12"/>
    <x v="4"/>
    <x v="4"/>
    <x v="1"/>
    <x v="1"/>
  </r>
  <r>
    <n v="537"/>
    <x v="536"/>
    <x v="19"/>
    <x v="19"/>
    <x v="23"/>
    <x v="1"/>
    <x v="0"/>
    <x v="0"/>
    <n v="871.95457198999998"/>
    <x v="1"/>
    <n v="22.12"/>
    <n v="0.215"/>
    <n v="222"/>
    <n v="711.64200000000005"/>
    <x v="1"/>
    <s v="Photo"/>
    <n v="0.87622"/>
    <n v="16.95"/>
    <n v="15.079000000000001"/>
    <n v="20.004999999999999"/>
    <n v="204.07599999999999"/>
    <n v="89.998999999999995"/>
    <n v="504.07600000000002"/>
    <n v="4081.5129999999999"/>
    <n v="5101.8919999999998"/>
    <n v="5.0880000000000001"/>
    <n v="92.838999999999999"/>
    <n v="29.992000000000001"/>
    <x v="2"/>
    <x v="530"/>
    <x v="0"/>
    <x v="2"/>
    <n v="436"/>
    <n v="548.25599999999997"/>
    <n v="108.67"/>
    <x v="0"/>
    <s v="Etching"/>
    <n v="212"/>
    <n v="1455"/>
    <n v="3639"/>
    <n v="5698"/>
    <n v="71.164000000000001"/>
    <n v="51.679000000000002"/>
    <n v="1.042"/>
    <x v="0"/>
    <s v="Implantation"/>
    <n v="1.247549E+16"/>
    <n v="158364500000000"/>
    <n v="131373194.56"/>
    <n v="2.991355E+17"/>
    <n v="6.000008E+17"/>
    <n v="32298.298999999999"/>
    <n v="0.01"/>
    <n v="104.196"/>
    <n v="922"/>
    <n v="156"/>
    <n v="90"/>
    <x v="19"/>
    <s v="none"/>
    <n v="95.5"/>
    <x v="35"/>
    <x v="4"/>
    <x v="5"/>
    <x v="4"/>
    <x v="0"/>
  </r>
  <r>
    <n v="538"/>
    <x v="537"/>
    <x v="19"/>
    <x v="19"/>
    <x v="24"/>
    <x v="1"/>
    <x v="0"/>
    <x v="0"/>
    <n v="871.02012612999999"/>
    <x v="1"/>
    <n v="22.12"/>
    <n v="0.215"/>
    <n v="222"/>
    <n v="711.19399999999996"/>
    <x v="2"/>
    <s v="Photo"/>
    <n v="0.90866999999999998"/>
    <n v="16.655999999999999"/>
    <n v="14.903"/>
    <n v="19.994"/>
    <n v="203.471"/>
    <n v="90.001000000000005"/>
    <n v="503.471"/>
    <n v="4069.4119999999998"/>
    <n v="5086.7650000000003"/>
    <n v="5.0869999999999997"/>
    <n v="93.256"/>
    <n v="29.992999999999999"/>
    <x v="1"/>
    <x v="531"/>
    <x v="0"/>
    <x v="2"/>
    <n v="436"/>
    <n v="548.61599999999999"/>
    <n v="109.223"/>
    <x v="1"/>
    <s v="Etching"/>
    <n v="177"/>
    <n v="1377"/>
    <n v="3640"/>
    <n v="5687"/>
    <n v="71.119"/>
    <n v="51.594999999999999"/>
    <n v="1.04"/>
    <x v="1"/>
    <s v="Implantation"/>
    <n v="1.460877E+16"/>
    <n v="2.45635E+16"/>
    <n v="551152800000000"/>
    <n v="3.008366E+17"/>
    <n v="5.999985E+17"/>
    <n v="32299.462"/>
    <n v="0.01"/>
    <n v="103.98699999999999"/>
    <n v="926"/>
    <n v="156"/>
    <n v="117"/>
    <x v="19"/>
    <s v="none"/>
    <n v="94.15"/>
    <x v="15"/>
    <x v="5"/>
    <x v="6"/>
    <x v="1"/>
    <x v="1"/>
  </r>
  <r>
    <n v="539"/>
    <x v="538"/>
    <x v="19"/>
    <x v="19"/>
    <x v="25"/>
    <x v="1"/>
    <x v="0"/>
    <x v="0"/>
    <n v="871.57254078999995"/>
    <x v="1"/>
    <n v="22.14"/>
    <n v="0.216"/>
    <n v="223"/>
    <n v="712.55799999999999"/>
    <x v="2"/>
    <s v="Photo"/>
    <n v="0.71989000000000003"/>
    <n v="16.692"/>
    <n v="14.96"/>
    <n v="19.998000000000001"/>
    <n v="203.88800000000001"/>
    <n v="90"/>
    <n v="503.88799999999998"/>
    <n v="4077.7689999999998"/>
    <n v="5097.2110000000002"/>
    <n v="5.0970000000000004"/>
    <n v="93.546000000000006"/>
    <n v="30.004999999999999"/>
    <x v="2"/>
    <x v="532"/>
    <x v="0"/>
    <x v="2"/>
    <n v="436"/>
    <n v="544.80999999999995"/>
    <n v="109.858"/>
    <x v="2"/>
    <s v="Etching"/>
    <n v="190"/>
    <n v="1465"/>
    <n v="3636"/>
    <n v="5722"/>
    <n v="71.256"/>
    <n v="51.811"/>
    <n v="1.0449999999999999"/>
    <x v="2"/>
    <s v="Implantation"/>
    <n v="6432183000000000"/>
    <n v="6.425273E+16"/>
    <n v="2.929125E+17"/>
    <n v="2.996839E+17"/>
    <n v="5.999996E+17"/>
    <n v="32299.684000000001"/>
    <n v="0.01"/>
    <n v="104.527"/>
    <n v="931"/>
    <n v="157"/>
    <n v="66"/>
    <x v="19"/>
    <s v="none"/>
    <n v="96.7"/>
    <x v="37"/>
    <x v="5"/>
    <x v="7"/>
    <x v="2"/>
    <x v="2"/>
  </r>
  <r>
    <n v="540"/>
    <x v="539"/>
    <x v="19"/>
    <x v="19"/>
    <x v="26"/>
    <x v="2"/>
    <x v="0"/>
    <x v="0"/>
    <n v="872.09571008"/>
    <x v="1"/>
    <n v="22.15"/>
    <n v="0.217"/>
    <n v="224"/>
    <n v="714.02"/>
    <x v="0"/>
    <s v="Photo"/>
    <n v="0.96887999999999996"/>
    <n v="17.260000000000002"/>
    <n v="14.965"/>
    <n v="20.001000000000001"/>
    <n v="205.05600000000001"/>
    <n v="90"/>
    <n v="505.05599999999998"/>
    <n v="4101.1120000000001"/>
    <n v="5126.3900000000003"/>
    <n v="5.1029999999999998"/>
    <n v="93.38"/>
    <n v="29.997"/>
    <x v="0"/>
    <x v="533"/>
    <x v="0"/>
    <x v="2"/>
    <n v="436"/>
    <n v="543.35599999999999"/>
    <n v="109.779"/>
    <x v="2"/>
    <s v="Etching"/>
    <n v="204"/>
    <n v="1388"/>
    <n v="3641"/>
    <n v="5728"/>
    <n v="71.402000000000001"/>
    <n v="51.834000000000003"/>
    <n v="1.046"/>
    <x v="2"/>
    <s v="Implantation"/>
    <n v="1.7035E+16"/>
    <n v="4.147808E+16"/>
    <n v="9196357000000000"/>
    <n v="2.997427E+17"/>
    <n v="6.000024E+17"/>
    <n v="32302.117999999999"/>
    <n v="0.01"/>
    <n v="104.586"/>
    <n v="929"/>
    <n v="157"/>
    <n v="102"/>
    <x v="19"/>
    <s v="none"/>
    <n v="94.899999999999991"/>
    <x v="38"/>
    <x v="6"/>
    <x v="0"/>
    <x v="3"/>
    <x v="2"/>
  </r>
  <r>
    <n v="541"/>
    <x v="540"/>
    <x v="0"/>
    <x v="20"/>
    <x v="0"/>
    <x v="2"/>
    <x v="0"/>
    <x v="0"/>
    <n v="872.38198465000005"/>
    <x v="1"/>
    <n v="22.16"/>
    <n v="0.216"/>
    <n v="223"/>
    <n v="712.87"/>
    <x v="0"/>
    <s v="Photo"/>
    <n v="1.0015400000000001"/>
    <n v="16.861999999999998"/>
    <n v="14.930999999999999"/>
    <n v="19.998000000000001"/>
    <n v="204.702"/>
    <n v="89.998999999999995"/>
    <n v="504.702"/>
    <n v="4094.047"/>
    <n v="5117.5590000000002"/>
    <n v="5.1070000000000002"/>
    <n v="93.528999999999996"/>
    <n v="29.988"/>
    <x v="1"/>
    <x v="534"/>
    <x v="0"/>
    <x v="2"/>
    <n v="436"/>
    <n v="548.32000000000005"/>
    <n v="110.53"/>
    <x v="1"/>
    <s v="Etching"/>
    <n v="205"/>
    <n v="1491"/>
    <n v="3641"/>
    <n v="5683"/>
    <n v="71.287000000000006"/>
    <n v="51.866999999999997"/>
    <n v="1.0469999999999999"/>
    <x v="1"/>
    <s v="Implantation"/>
    <n v="1.96097E+16"/>
    <n v="1.650201E+17"/>
    <n v="2.111725E+17"/>
    <n v="3.004396E+17"/>
    <n v="6.000004E+17"/>
    <n v="32302.213"/>
    <n v="0.01"/>
    <n v="104.667"/>
    <n v="934"/>
    <n v="157"/>
    <n v="120"/>
    <x v="0"/>
    <s v="none"/>
    <n v="94"/>
    <x v="18"/>
    <x v="6"/>
    <x v="1"/>
    <x v="1"/>
    <x v="1"/>
  </r>
  <r>
    <n v="542"/>
    <x v="541"/>
    <x v="0"/>
    <x v="20"/>
    <x v="1"/>
    <x v="2"/>
    <x v="0"/>
    <x v="0"/>
    <n v="871.89002411000001"/>
    <x v="1"/>
    <n v="22.17"/>
    <n v="0.219"/>
    <n v="226"/>
    <n v="716.02599999999995"/>
    <x v="0"/>
    <s v="Photo"/>
    <n v="0.93291999999999997"/>
    <n v="16.673999999999999"/>
    <n v="14.907999999999999"/>
    <n v="19.998000000000001"/>
    <n v="204.23400000000001"/>
    <n v="90"/>
    <n v="504.23399999999998"/>
    <n v="4084.68"/>
    <n v="5105.8500000000004"/>
    <n v="5.1159999999999997"/>
    <n v="93.644999999999996"/>
    <n v="30.001000000000001"/>
    <x v="2"/>
    <x v="535"/>
    <x v="0"/>
    <x v="2"/>
    <n v="436"/>
    <n v="541.91099999999994"/>
    <n v="109.92400000000001"/>
    <x v="0"/>
    <s v="Etching"/>
    <n v="215"/>
    <n v="1406"/>
    <n v="3643"/>
    <n v="5703"/>
    <n v="71.602999999999994"/>
    <n v="52.198999999999998"/>
    <n v="1.0549999999999999"/>
    <x v="0"/>
    <s v="Implantation"/>
    <n v="1.308904E+16"/>
    <n v="1.300819E+17"/>
    <n v="6.302677E+17"/>
    <n v="3.012086E+17"/>
    <n v="5.999987E+17"/>
    <n v="32301.804"/>
    <n v="0.01"/>
    <n v="105.498"/>
    <n v="933"/>
    <n v="158"/>
    <n v="111"/>
    <x v="0"/>
    <s v="none"/>
    <n v="94.45"/>
    <x v="39"/>
    <x v="6"/>
    <x v="2"/>
    <x v="4"/>
    <x v="0"/>
  </r>
  <r>
    <n v="543"/>
    <x v="542"/>
    <x v="0"/>
    <x v="20"/>
    <x v="2"/>
    <x v="2"/>
    <x v="0"/>
    <x v="0"/>
    <n v="871.78597334999995"/>
    <x v="1"/>
    <n v="22.17"/>
    <n v="0.219"/>
    <n v="226"/>
    <n v="715.15700000000004"/>
    <x v="1"/>
    <s v="Photo"/>
    <n v="0.99309000000000003"/>
    <n v="16.873000000000001"/>
    <n v="14.917"/>
    <n v="19.998000000000001"/>
    <n v="204.55600000000001"/>
    <n v="89.998000000000005"/>
    <n v="504.55599999999998"/>
    <n v="4091.123"/>
    <n v="5113.9040000000005"/>
    <n v="5.1020000000000003"/>
    <n v="93.474000000000004"/>
    <n v="29.994"/>
    <x v="0"/>
    <x v="536"/>
    <x v="0"/>
    <x v="2"/>
    <n v="436"/>
    <n v="542.69500000000005"/>
    <n v="109.94499999999999"/>
    <x v="0"/>
    <s v="Etching"/>
    <n v="174"/>
    <n v="1448"/>
    <n v="3637"/>
    <n v="5706"/>
    <n v="71.516000000000005"/>
    <n v="51.976999999999997"/>
    <n v="1.0489999999999999"/>
    <x v="0"/>
    <s v="Implantation"/>
    <n v="2.125899E+16"/>
    <n v="1.543539E+17"/>
    <n v="1018508000000"/>
    <n v="3.010809E+17"/>
    <n v="5.999999E+17"/>
    <n v="32300.133000000002"/>
    <n v="0.01"/>
    <n v="104.943"/>
    <n v="931"/>
    <n v="157"/>
    <n v="54"/>
    <x v="0"/>
    <s v="none"/>
    <n v="97.3"/>
    <x v="40"/>
    <x v="7"/>
    <x v="3"/>
    <x v="0"/>
    <x v="0"/>
  </r>
  <r>
    <n v="544"/>
    <x v="543"/>
    <x v="0"/>
    <x v="20"/>
    <x v="3"/>
    <x v="2"/>
    <x v="0"/>
    <x v="0"/>
    <n v="871.95621598000002"/>
    <x v="1"/>
    <n v="22.16"/>
    <n v="0.217"/>
    <n v="224"/>
    <n v="713.60799999999995"/>
    <x v="1"/>
    <s v="Photo"/>
    <n v="1.0494000000000001"/>
    <n v="16.78"/>
    <n v="14.912000000000001"/>
    <n v="20.001000000000001"/>
    <n v="204.21199999999999"/>
    <n v="89.998999999999995"/>
    <n v="504.21199999999999"/>
    <n v="4084.2339999999999"/>
    <n v="5105.2920000000004"/>
    <n v="5.0979999999999999"/>
    <n v="93.241"/>
    <n v="30"/>
    <x v="1"/>
    <x v="537"/>
    <x v="0"/>
    <x v="2"/>
    <n v="436"/>
    <n v="547.45399999999995"/>
    <n v="109.81399999999999"/>
    <x v="1"/>
    <s v="Etching"/>
    <n v="204"/>
    <n v="1377"/>
    <n v="3642"/>
    <n v="5696"/>
    <n v="71.361000000000004"/>
    <n v="52.042000000000002"/>
    <n v="1.0509999999999999"/>
    <x v="1"/>
    <s v="Implantation"/>
    <n v="1.350751E+16"/>
    <n v="1.069734E+17"/>
    <n v="1.027742E+16"/>
    <n v="2.992235E+17"/>
    <n v="5.999984E+17"/>
    <n v="32300.190999999999"/>
    <n v="0.01"/>
    <n v="105.104"/>
    <n v="928"/>
    <n v="158"/>
    <n v="114"/>
    <x v="0"/>
    <s v="none"/>
    <n v="94.3"/>
    <x v="21"/>
    <x v="7"/>
    <x v="4"/>
    <x v="1"/>
    <x v="1"/>
  </r>
  <r>
    <n v="545"/>
    <x v="544"/>
    <x v="0"/>
    <x v="20"/>
    <x v="4"/>
    <x v="2"/>
    <x v="0"/>
    <x v="0"/>
    <n v="872.12697922999996"/>
    <x v="1"/>
    <n v="22.16"/>
    <n v="0.216"/>
    <n v="223"/>
    <n v="712.69200000000001"/>
    <x v="1"/>
    <s v="Photo"/>
    <n v="0.93367999999999995"/>
    <n v="16.36"/>
    <n v="14.965999999999999"/>
    <n v="19.998999999999999"/>
    <n v="204.238"/>
    <n v="90.001000000000005"/>
    <n v="504.238"/>
    <n v="4084.761"/>
    <n v="5105.951"/>
    <n v="5.1210000000000004"/>
    <n v="94.516000000000005"/>
    <n v="29.998999999999999"/>
    <x v="2"/>
    <x v="538"/>
    <x v="0"/>
    <x v="2"/>
    <n v="436"/>
    <n v="532.04700000000003"/>
    <n v="111.247"/>
    <x v="2"/>
    <s v="Etching"/>
    <n v="277"/>
    <n v="1456"/>
    <n v="3639"/>
    <n v="5706"/>
    <n v="71.269000000000005"/>
    <n v="52.164999999999999"/>
    <n v="1.054"/>
    <x v="2"/>
    <s v="Implantation"/>
    <n v="5854710000000000"/>
    <n v="3.488347E+16"/>
    <n v="2.279936E+16"/>
    <n v="2.983283E+17"/>
    <n v="6.000004E+17"/>
    <n v="32299.577000000001"/>
    <n v="0.01"/>
    <n v="105.413"/>
    <n v="938"/>
    <n v="158"/>
    <n v="117"/>
    <x v="0"/>
    <s v="none"/>
    <n v="94.15"/>
    <x v="41"/>
    <x v="7"/>
    <x v="5"/>
    <x v="2"/>
    <x v="2"/>
  </r>
  <r>
    <n v="546"/>
    <x v="545"/>
    <x v="0"/>
    <x v="20"/>
    <x v="5"/>
    <x v="2"/>
    <x v="0"/>
    <x v="0"/>
    <n v="872.09130970000001"/>
    <x v="1"/>
    <n v="22.17"/>
    <n v="0.218"/>
    <n v="225"/>
    <n v="714.41499999999996"/>
    <x v="2"/>
    <s v="Photo"/>
    <n v="0.51565000000000005"/>
    <n v="16.591000000000001"/>
    <n v="15.14"/>
    <n v="20.001000000000001"/>
    <n v="206.20400000000001"/>
    <n v="89.998999999999995"/>
    <n v="506.20400000000001"/>
    <n v="4124.0720000000001"/>
    <n v="5155.0910000000003"/>
    <n v="5.1630000000000003"/>
    <n v="94.396000000000001"/>
    <n v="29.99"/>
    <x v="0"/>
    <x v="539"/>
    <x v="0"/>
    <x v="2"/>
    <n v="436"/>
    <n v="537.64400000000001"/>
    <n v="111.176"/>
    <x v="2"/>
    <s v="Etching"/>
    <n v="235"/>
    <n v="1420"/>
    <n v="3643"/>
    <n v="5722"/>
    <n v="71.441000000000003"/>
    <n v="52.573"/>
    <n v="1.0640000000000001"/>
    <x v="2"/>
    <s v="Implantation"/>
    <n v="1.853831E+16"/>
    <n v="2197453000000000"/>
    <n v="27458226884"/>
    <n v="3.015342E+17"/>
    <n v="6.000014E+17"/>
    <n v="32299.567999999999"/>
    <n v="0.01"/>
    <n v="106.43300000000001"/>
    <n v="938"/>
    <n v="160"/>
    <n v="141"/>
    <x v="0"/>
    <s v="none"/>
    <n v="92.95"/>
    <x v="42"/>
    <x v="8"/>
    <x v="8"/>
    <x v="3"/>
    <x v="2"/>
  </r>
  <r>
    <n v="547"/>
    <x v="546"/>
    <x v="0"/>
    <x v="20"/>
    <x v="6"/>
    <x v="2"/>
    <x v="0"/>
    <x v="0"/>
    <n v="872.08619004000002"/>
    <x v="1"/>
    <n v="22.17"/>
    <n v="0.219"/>
    <n v="226"/>
    <n v="715.404"/>
    <x v="2"/>
    <s v="Photo"/>
    <n v="0.49181999999999998"/>
    <n v="16.869"/>
    <n v="14.946999999999999"/>
    <n v="20.004000000000001"/>
    <n v="206.33799999999999"/>
    <n v="90.001000000000005"/>
    <n v="506.33800000000002"/>
    <n v="4126.7579999999998"/>
    <n v="5158.4470000000001"/>
    <n v="5.1459999999999999"/>
    <n v="93.775999999999996"/>
    <n v="29.995999999999999"/>
    <x v="1"/>
    <x v="540"/>
    <x v="0"/>
    <x v="2"/>
    <n v="436"/>
    <n v="542.27800000000002"/>
    <n v="110.133"/>
    <x v="1"/>
    <s v="Etching"/>
    <n v="204"/>
    <n v="1393"/>
    <n v="3638"/>
    <n v="5706"/>
    <n v="71.540000000000006"/>
    <n v="52.561999999999998"/>
    <n v="1.0640000000000001"/>
    <x v="1"/>
    <s v="Implantation"/>
    <n v="1.561375E+16"/>
    <n v="43926980000000"/>
    <n v="108622700000000"/>
    <n v="3.005677E+17"/>
    <n v="5.999997E+17"/>
    <n v="32299.832999999999"/>
    <n v="0.01"/>
    <n v="106.404"/>
    <n v="932"/>
    <n v="160"/>
    <n v="60"/>
    <x v="0"/>
    <s v="none"/>
    <n v="97"/>
    <x v="24"/>
    <x v="8"/>
    <x v="6"/>
    <x v="1"/>
    <x v="1"/>
  </r>
  <r>
    <n v="548"/>
    <x v="547"/>
    <x v="0"/>
    <x v="20"/>
    <x v="7"/>
    <x v="2"/>
    <x v="0"/>
    <x v="0"/>
    <n v="871.52592468"/>
    <x v="1"/>
    <n v="22.2"/>
    <n v="0.217"/>
    <n v="224"/>
    <n v="713.13199999999995"/>
    <x v="2"/>
    <s v="Photo"/>
    <n v="0.97399000000000002"/>
    <n v="17.701000000000001"/>
    <n v="15.055999999999999"/>
    <n v="20.001000000000001"/>
    <n v="205.60400000000001"/>
    <n v="90"/>
    <n v="505.60399999999998"/>
    <n v="4112.0730000000003"/>
    <n v="5140.0919999999996"/>
    <n v="5.1319999999999997"/>
    <n v="94.388999999999996"/>
    <n v="30.001000000000001"/>
    <x v="2"/>
    <x v="541"/>
    <x v="0"/>
    <x v="2"/>
    <n v="436"/>
    <n v="546.73599999999999"/>
    <n v="111.05200000000001"/>
    <x v="0"/>
    <s v="Etching"/>
    <n v="267"/>
    <n v="1410"/>
    <n v="3640"/>
    <n v="5690"/>
    <n v="71.313000000000002"/>
    <n v="52.23"/>
    <n v="1.056"/>
    <x v="0"/>
    <s v="Implantation"/>
    <n v="1.677202E+16"/>
    <n v="1.425758E+16"/>
    <n v="98061020000000"/>
    <n v="3.006389E+17"/>
    <n v="5.999994E+17"/>
    <n v="32300.762999999999"/>
    <n v="0.01"/>
    <n v="105.575"/>
    <n v="937"/>
    <n v="158"/>
    <n v="120"/>
    <x v="0"/>
    <s v="none"/>
    <n v="94"/>
    <x v="43"/>
    <x v="8"/>
    <x v="7"/>
    <x v="4"/>
    <x v="0"/>
  </r>
  <r>
    <n v="549"/>
    <x v="548"/>
    <x v="0"/>
    <x v="20"/>
    <x v="8"/>
    <x v="0"/>
    <x v="0"/>
    <x v="0"/>
    <n v="872.20342108"/>
    <x v="1"/>
    <n v="22.18"/>
    <n v="0.218"/>
    <n v="225"/>
    <n v="714.29499999999996"/>
    <x v="0"/>
    <s v="Photo"/>
    <n v="0.95345000000000002"/>
    <n v="15.958"/>
    <n v="15.076000000000001"/>
    <n v="19.997"/>
    <n v="206.11600000000001"/>
    <n v="90"/>
    <n v="506.11599999999999"/>
    <n v="4122.317"/>
    <n v="5152.8959999999997"/>
    <n v="5.1150000000000002"/>
    <n v="93.043000000000006"/>
    <n v="30.007000000000001"/>
    <x v="0"/>
    <x v="542"/>
    <x v="0"/>
    <x v="2"/>
    <n v="436"/>
    <n v="544.73699999999997"/>
    <n v="108.828"/>
    <x v="0"/>
    <s v="Etching"/>
    <n v="144"/>
    <n v="1471"/>
    <n v="3640"/>
    <n v="5685"/>
    <n v="71.430000000000007"/>
    <n v="52.225000000000001"/>
    <n v="1.056"/>
    <x v="0"/>
    <s v="Implantation"/>
    <n v="1.425577E+16"/>
    <n v="1.067394E+17"/>
    <n v="5.712897E+17"/>
    <n v="2.985864E+17"/>
    <n v="5.999989E+17"/>
    <n v="32302.167000000001"/>
    <n v="0.01"/>
    <n v="105.563"/>
    <n v="922"/>
    <n v="158"/>
    <n v="69"/>
    <x v="0"/>
    <s v="none"/>
    <n v="96.55"/>
    <x v="0"/>
    <x v="0"/>
    <x v="0"/>
    <x v="0"/>
    <x v="0"/>
  </r>
  <r>
    <n v="550"/>
    <x v="549"/>
    <x v="0"/>
    <x v="20"/>
    <x v="9"/>
    <x v="0"/>
    <x v="0"/>
    <x v="0"/>
    <n v="871.99665381"/>
    <x v="1"/>
    <n v="22.15"/>
    <n v="0.21299999999999999"/>
    <n v="220"/>
    <n v="710.11400000000003"/>
    <x v="0"/>
    <s v="Photo"/>
    <n v="1.0276400000000001"/>
    <n v="15.916"/>
    <n v="15.084"/>
    <n v="19.997"/>
    <n v="203.642"/>
    <n v="90"/>
    <n v="503.642"/>
    <n v="4072.835"/>
    <n v="5091.0439999999999"/>
    <n v="5.1040000000000001"/>
    <n v="93.540999999999997"/>
    <n v="30"/>
    <x v="1"/>
    <x v="543"/>
    <x v="0"/>
    <x v="2"/>
    <n v="436"/>
    <n v="547.37599999999998"/>
    <n v="109.78400000000001"/>
    <x v="1"/>
    <s v="Etching"/>
    <n v="183"/>
    <n v="1417"/>
    <n v="3637"/>
    <n v="5700"/>
    <n v="71.010999999999996"/>
    <n v="51.704999999999998"/>
    <n v="1.0429999999999999"/>
    <x v="1"/>
    <s v="Implantation"/>
    <n v="1.682071E+16"/>
    <n v="1.644341E+17"/>
    <n v="7.773067E+17"/>
    <n v="2.996121E+17"/>
    <n v="6.000002E+17"/>
    <n v="32302.291000000001"/>
    <n v="0.01"/>
    <n v="104.26300000000001"/>
    <n v="929"/>
    <n v="156"/>
    <n v="99"/>
    <x v="0"/>
    <s v="none"/>
    <n v="95.05"/>
    <x v="1"/>
    <x v="0"/>
    <x v="1"/>
    <x v="1"/>
    <x v="1"/>
  </r>
  <r>
    <n v="551"/>
    <x v="550"/>
    <x v="0"/>
    <x v="20"/>
    <x v="10"/>
    <x v="0"/>
    <x v="0"/>
    <x v="0"/>
    <n v="871.99766446000001"/>
    <x v="1"/>
    <n v="22.15"/>
    <n v="0.214"/>
    <n v="221"/>
    <n v="710.61699999999996"/>
    <x v="0"/>
    <s v="Photo"/>
    <n v="0.78213999999999995"/>
    <n v="16.247"/>
    <n v="15.101000000000001"/>
    <n v="20.001999999999999"/>
    <n v="204.42"/>
    <n v="90.001000000000005"/>
    <n v="504.42"/>
    <n v="4088.4070000000002"/>
    <n v="5110.509"/>
    <n v="5.1139999999999999"/>
    <n v="93.316999999999993"/>
    <n v="30.001000000000001"/>
    <x v="2"/>
    <x v="544"/>
    <x v="0"/>
    <x v="2"/>
    <n v="436"/>
    <n v="543.41800000000001"/>
    <n v="109.532"/>
    <x v="2"/>
    <s v="Etching"/>
    <n v="227"/>
    <n v="1418"/>
    <n v="3639"/>
    <n v="5726"/>
    <n v="71.061999999999998"/>
    <n v="51.890999999999998"/>
    <n v="1.0469999999999999"/>
    <x v="2"/>
    <s v="Implantation"/>
    <n v="1.458615E+16"/>
    <n v="2268193000000000"/>
    <n v="5.918993E+16"/>
    <n v="2.999739E+17"/>
    <n v="5.999994E+17"/>
    <n v="32297.830999999998"/>
    <n v="0.01"/>
    <n v="104.72799999999999"/>
    <n v="927"/>
    <n v="157"/>
    <n v="108"/>
    <x v="0"/>
    <s v="none"/>
    <n v="94.6"/>
    <x v="2"/>
    <x v="0"/>
    <x v="2"/>
    <x v="2"/>
    <x v="2"/>
  </r>
  <r>
    <n v="552"/>
    <x v="551"/>
    <x v="0"/>
    <x v="20"/>
    <x v="11"/>
    <x v="0"/>
    <x v="0"/>
    <x v="0"/>
    <n v="871.75161447000005"/>
    <x v="1"/>
    <n v="22.13"/>
    <n v="0.215"/>
    <n v="222"/>
    <n v="711.63199999999995"/>
    <x v="1"/>
    <s v="Photo"/>
    <n v="1.0580499999999999"/>
    <n v="16.739000000000001"/>
    <n v="14.964"/>
    <n v="19.997"/>
    <n v="204.48400000000001"/>
    <n v="89.998999999999995"/>
    <n v="504.48399999999998"/>
    <n v="4089.681"/>
    <n v="5112.1009999999997"/>
    <n v="5.0940000000000003"/>
    <n v="93.186000000000007"/>
    <n v="29.997"/>
    <x v="0"/>
    <x v="545"/>
    <x v="0"/>
    <x v="2"/>
    <n v="436"/>
    <n v="545.70699999999999"/>
    <n v="109.167"/>
    <x v="2"/>
    <s v="Etching"/>
    <n v="270"/>
    <n v="1476"/>
    <n v="3643"/>
    <n v="5686"/>
    <n v="71.162999999999997"/>
    <n v="51.853000000000002"/>
    <n v="1.046"/>
    <x v="2"/>
    <s v="Implantation"/>
    <n v="1.434732E+16"/>
    <n v="1.119017E+17"/>
    <n v="5.203615E+17"/>
    <n v="2.987086E+17"/>
    <n v="6.000005E+17"/>
    <n v="32301.492999999999"/>
    <n v="0.01"/>
    <n v="104.633"/>
    <n v="924"/>
    <n v="157"/>
    <n v="129"/>
    <x v="0"/>
    <s v="none"/>
    <n v="93.55"/>
    <x v="3"/>
    <x v="1"/>
    <x v="3"/>
    <x v="3"/>
    <x v="2"/>
  </r>
  <r>
    <n v="553"/>
    <x v="552"/>
    <x v="0"/>
    <x v="20"/>
    <x v="12"/>
    <x v="0"/>
    <x v="0"/>
    <x v="0"/>
    <n v="871.66782314"/>
    <x v="1"/>
    <n v="22.1"/>
    <n v="0.21299999999999999"/>
    <n v="220"/>
    <n v="710.08399999999995"/>
    <x v="1"/>
    <s v="Photo"/>
    <n v="0.64519000000000004"/>
    <n v="15.99"/>
    <n v="15.121"/>
    <n v="19.998000000000001"/>
    <n v="203.14500000000001"/>
    <n v="89.998999999999995"/>
    <n v="503.14499999999998"/>
    <n v="4062.91"/>
    <n v="5078.6369999999997"/>
    <n v="5.085"/>
    <n v="93.016999999999996"/>
    <n v="29.991"/>
    <x v="2"/>
    <x v="546"/>
    <x v="0"/>
    <x v="2"/>
    <n v="436"/>
    <n v="542.1"/>
    <n v="109.241"/>
    <x v="0"/>
    <s v="Etching"/>
    <n v="193"/>
    <n v="1368"/>
    <n v="3634"/>
    <n v="5715"/>
    <n v="71.007999999999996"/>
    <n v="51.72"/>
    <n v="1.0429999999999999"/>
    <x v="0"/>
    <s v="Implantation"/>
    <n v="1.034814E+16"/>
    <n v="1.028102E+17"/>
    <n v="5.834043E+17"/>
    <n v="2.997104E+17"/>
    <n v="6.000015E+17"/>
    <n v="32300.641"/>
    <n v="0.01"/>
    <n v="104.301"/>
    <n v="923"/>
    <n v="156"/>
    <n v="57"/>
    <x v="0"/>
    <s v="none"/>
    <n v="97.15"/>
    <x v="5"/>
    <x v="1"/>
    <x v="5"/>
    <x v="4"/>
    <x v="0"/>
  </r>
  <r>
    <n v="554"/>
    <x v="553"/>
    <x v="0"/>
    <x v="20"/>
    <x v="13"/>
    <x v="0"/>
    <x v="0"/>
    <x v="0"/>
    <n v="871.45147570999995"/>
    <x v="1"/>
    <n v="22.1"/>
    <n v="0.21299999999999999"/>
    <n v="220"/>
    <n v="710.09299999999996"/>
    <x v="2"/>
    <s v="Photo"/>
    <n v="0.97209000000000001"/>
    <n v="17.012"/>
    <n v="15.063000000000001"/>
    <n v="19.998000000000001"/>
    <n v="203.55799999999999"/>
    <n v="90.001000000000005"/>
    <n v="503.55799999999999"/>
    <n v="4071.152"/>
    <n v="5088.9399999999996"/>
    <n v="5.09"/>
    <n v="93.152000000000001"/>
    <n v="30.004999999999999"/>
    <x v="0"/>
    <x v="547"/>
    <x v="0"/>
    <x v="2"/>
    <n v="436"/>
    <n v="544.47400000000005"/>
    <n v="109.461"/>
    <x v="0"/>
    <s v="Etching"/>
    <n v="184"/>
    <n v="1425"/>
    <n v="3633"/>
    <n v="5681"/>
    <n v="71.009"/>
    <n v="51.837000000000003"/>
    <n v="1.046"/>
    <x v="0"/>
    <s v="Implantation"/>
    <n v="1.780578E+16"/>
    <n v="1.351668E+17"/>
    <n v="3.207938E+16"/>
    <n v="3.004882E+17"/>
    <n v="6.000002E+17"/>
    <n v="32301.962"/>
    <n v="0.01"/>
    <n v="104.592"/>
    <n v="924"/>
    <n v="157"/>
    <n v="54"/>
    <x v="0"/>
    <s v="none"/>
    <n v="97.3"/>
    <x v="44"/>
    <x v="2"/>
    <x v="8"/>
    <x v="0"/>
    <x v="0"/>
  </r>
  <r>
    <n v="555"/>
    <x v="554"/>
    <x v="0"/>
    <x v="20"/>
    <x v="14"/>
    <x v="0"/>
    <x v="0"/>
    <x v="0"/>
    <n v="871.60297664999996"/>
    <x v="1"/>
    <n v="22.1"/>
    <n v="0.21299999999999999"/>
    <n v="220"/>
    <n v="709.91499999999996"/>
    <x v="2"/>
    <s v="Photo"/>
    <n v="0.96194000000000002"/>
    <n v="16.114999999999998"/>
    <n v="15.000999999999999"/>
    <n v="20"/>
    <n v="204.024"/>
    <n v="90.001000000000005"/>
    <n v="504.024"/>
    <n v="4080.471"/>
    <n v="5100.5879999999997"/>
    <n v="5.0960000000000001"/>
    <n v="92.998000000000005"/>
    <n v="30.001000000000001"/>
    <x v="1"/>
    <x v="548"/>
    <x v="0"/>
    <x v="2"/>
    <n v="436"/>
    <n v="540.64"/>
    <n v="109.151"/>
    <x v="1"/>
    <s v="Etching"/>
    <n v="138"/>
    <n v="1398"/>
    <n v="3633"/>
    <n v="5722"/>
    <n v="70.991"/>
    <n v="51.914999999999999"/>
    <n v="1.048"/>
    <x v="1"/>
    <s v="Implantation"/>
    <n v="4872303000000000"/>
    <n v="1.44659E+16"/>
    <n v="2.917002E+17"/>
    <n v="3.022345E+17"/>
    <n v="5.999988E+17"/>
    <n v="32296.958999999999"/>
    <n v="0.01"/>
    <n v="104.78700000000001"/>
    <n v="923"/>
    <n v="157"/>
    <n v="48"/>
    <x v="0"/>
    <s v="none"/>
    <n v="97.6"/>
    <x v="6"/>
    <x v="2"/>
    <x v="6"/>
    <x v="1"/>
    <x v="1"/>
  </r>
  <r>
    <n v="556"/>
    <x v="555"/>
    <x v="0"/>
    <x v="20"/>
    <x v="15"/>
    <x v="0"/>
    <x v="0"/>
    <x v="0"/>
    <n v="871.05709000000002"/>
    <x v="1"/>
    <n v="22.11"/>
    <n v="0.214"/>
    <n v="221"/>
    <n v="710.54700000000003"/>
    <x v="2"/>
    <s v="Photo"/>
    <n v="0.62783999999999995"/>
    <n v="16.257000000000001"/>
    <n v="15.037000000000001"/>
    <n v="19.998000000000001"/>
    <n v="203.303"/>
    <n v="90.001000000000005"/>
    <n v="503.303"/>
    <n v="4066.0520000000001"/>
    <n v="5082.5649999999996"/>
    <n v="5.0789999999999997"/>
    <n v="93.43"/>
    <n v="29.995000000000001"/>
    <x v="2"/>
    <x v="549"/>
    <x v="0"/>
    <x v="2"/>
    <n v="436"/>
    <n v="539.23500000000001"/>
    <n v="109.94199999999999"/>
    <x v="2"/>
    <s v="Etching"/>
    <n v="218"/>
    <n v="1408"/>
    <n v="3635"/>
    <n v="5711"/>
    <n v="71.055000000000007"/>
    <n v="51.75"/>
    <n v="1.044"/>
    <x v="2"/>
    <s v="Implantation"/>
    <n v="1.168006E+16"/>
    <n v="1.157667E+17"/>
    <n v="9.426618E+16"/>
    <n v="3.019191E+17"/>
    <n v="6.000007E+17"/>
    <n v="32299.553"/>
    <n v="0.01"/>
    <n v="104.375"/>
    <n v="929"/>
    <n v="157"/>
    <n v="69"/>
    <x v="0"/>
    <s v="none"/>
    <n v="96.55"/>
    <x v="7"/>
    <x v="2"/>
    <x v="7"/>
    <x v="2"/>
    <x v="2"/>
  </r>
  <r>
    <n v="557"/>
    <x v="556"/>
    <x v="0"/>
    <x v="20"/>
    <x v="16"/>
    <x v="1"/>
    <x v="0"/>
    <x v="0"/>
    <n v="871.82847635999997"/>
    <x v="1"/>
    <n v="22.09"/>
    <n v="0.214"/>
    <n v="221"/>
    <n v="711.029"/>
    <x v="0"/>
    <s v="Photo"/>
    <n v="0.98943000000000003"/>
    <n v="16.974"/>
    <n v="15.023"/>
    <n v="20.001000000000001"/>
    <n v="204.03200000000001"/>
    <n v="89.998999999999995"/>
    <n v="504.03199999999998"/>
    <n v="4080.6309999999999"/>
    <n v="5100.7889999999998"/>
    <n v="5.0919999999999996"/>
    <n v="92.561999999999998"/>
    <n v="30.004000000000001"/>
    <x v="0"/>
    <x v="550"/>
    <x v="0"/>
    <x v="2"/>
    <n v="436"/>
    <n v="554.02300000000002"/>
    <n v="108.49"/>
    <x v="2"/>
    <s v="Etching"/>
    <n v="212"/>
    <n v="1454"/>
    <n v="3637"/>
    <n v="5705"/>
    <n v="71.102999999999994"/>
    <n v="51.863"/>
    <n v="1.0469999999999999"/>
    <x v="2"/>
    <s v="Implantation"/>
    <n v="7556981000000000"/>
    <n v="2.9316E+16"/>
    <n v="894104800000000"/>
    <n v="2.994184E+17"/>
    <n v="6.000002E+17"/>
    <n v="32300"/>
    <n v="0.01"/>
    <n v="104.65900000000001"/>
    <n v="918"/>
    <n v="157"/>
    <n v="66"/>
    <x v="0"/>
    <s v="none"/>
    <n v="96.7"/>
    <x v="8"/>
    <x v="3"/>
    <x v="0"/>
    <x v="3"/>
    <x v="2"/>
  </r>
  <r>
    <n v="558"/>
    <x v="557"/>
    <x v="0"/>
    <x v="20"/>
    <x v="17"/>
    <x v="1"/>
    <x v="0"/>
    <x v="0"/>
    <n v="871.71353217000001"/>
    <x v="1"/>
    <n v="22.09"/>
    <n v="0.21199999999999999"/>
    <n v="219"/>
    <n v="709.07600000000002"/>
    <x v="0"/>
    <s v="Photo"/>
    <n v="0.92361000000000004"/>
    <n v="16.545000000000002"/>
    <n v="14.965999999999999"/>
    <n v="19.998000000000001"/>
    <n v="202.483"/>
    <n v="90"/>
    <n v="502.483"/>
    <n v="4049.67"/>
    <n v="5062.0870000000004"/>
    <n v="5.0570000000000004"/>
    <n v="92.632000000000005"/>
    <n v="30.004999999999999"/>
    <x v="1"/>
    <x v="551"/>
    <x v="0"/>
    <x v="2"/>
    <n v="436"/>
    <n v="548.45500000000004"/>
    <n v="108.904"/>
    <x v="1"/>
    <s v="Etching"/>
    <n v="245"/>
    <n v="1405"/>
    <n v="3636"/>
    <n v="5711"/>
    <n v="70.908000000000001"/>
    <n v="51.506"/>
    <n v="1.038"/>
    <x v="1"/>
    <s v="Implantation"/>
    <n v="1.541319E+16"/>
    <n v="1.36466E+17"/>
    <n v="1.887095E+17"/>
    <n v="3.003867E+17"/>
    <n v="5.999998E+17"/>
    <n v="32299.331999999999"/>
    <n v="0.01"/>
    <n v="103.76600000000001"/>
    <n v="921"/>
    <n v="156"/>
    <n v="75"/>
    <x v="0"/>
    <s v="none"/>
    <n v="96.25"/>
    <x v="9"/>
    <x v="3"/>
    <x v="1"/>
    <x v="1"/>
    <x v="1"/>
  </r>
  <r>
    <n v="559"/>
    <x v="558"/>
    <x v="0"/>
    <x v="20"/>
    <x v="18"/>
    <x v="1"/>
    <x v="0"/>
    <x v="0"/>
    <n v="871.68393991999994"/>
    <x v="1"/>
    <n v="22.09"/>
    <n v="0.214"/>
    <n v="221"/>
    <n v="710.14599999999996"/>
    <x v="0"/>
    <s v="Photo"/>
    <n v="0.49806"/>
    <n v="16.690999999999999"/>
    <n v="14.971"/>
    <n v="20.001000000000001"/>
    <n v="202.78700000000001"/>
    <n v="90"/>
    <n v="502.78699999999998"/>
    <n v="4055.7379999999998"/>
    <n v="5069.6729999999998"/>
    <n v="5.07"/>
    <n v="92.741"/>
    <n v="29.995999999999999"/>
    <x v="2"/>
    <x v="552"/>
    <x v="0"/>
    <x v="2"/>
    <n v="436"/>
    <n v="544.36699999999996"/>
    <n v="108.869"/>
    <x v="0"/>
    <s v="Etching"/>
    <n v="161"/>
    <n v="1371"/>
    <n v="3633"/>
    <n v="5688"/>
    <n v="71.015000000000001"/>
    <n v="51.631"/>
    <n v="1.0409999999999999"/>
    <x v="0"/>
    <s v="Implantation"/>
    <n v="5274932000000000"/>
    <n v="4.070789E+16"/>
    <n v="1.087434E+17"/>
    <n v="2.997984E+17"/>
    <n v="5.999989E+17"/>
    <n v="32302.041000000001"/>
    <n v="0.01"/>
    <n v="104.078"/>
    <n v="921"/>
    <n v="156"/>
    <n v="36"/>
    <x v="0"/>
    <s v="none"/>
    <n v="98.2"/>
    <x v="10"/>
    <x v="3"/>
    <x v="2"/>
    <x v="4"/>
    <x v="0"/>
  </r>
  <r>
    <n v="560"/>
    <x v="559"/>
    <x v="0"/>
    <x v="20"/>
    <x v="19"/>
    <x v="1"/>
    <x v="0"/>
    <x v="0"/>
    <n v="871.31029624999996"/>
    <x v="1"/>
    <n v="22.1"/>
    <n v="0.21299999999999999"/>
    <n v="220"/>
    <n v="709.95699999999999"/>
    <x v="1"/>
    <s v="Photo"/>
    <n v="0.58743999999999996"/>
    <n v="16.145"/>
    <n v="15.028"/>
    <n v="20.001000000000001"/>
    <n v="202.29"/>
    <n v="89.998999999999995"/>
    <n v="502.29"/>
    <n v="4045.7939999999999"/>
    <n v="5057.2430000000004"/>
    <n v="5.0579999999999998"/>
    <n v="92.721000000000004"/>
    <n v="30.004000000000001"/>
    <x v="1"/>
    <x v="553"/>
    <x v="0"/>
    <x v="2"/>
    <n v="436"/>
    <n v="558.87099999999998"/>
    <n v="108.776"/>
    <x v="1"/>
    <s v="Etching"/>
    <n v="211"/>
    <n v="1384"/>
    <n v="3635"/>
    <n v="5691"/>
    <n v="70.995999999999995"/>
    <n v="51.48"/>
    <n v="1.0369999999999999"/>
    <x v="1"/>
    <s v="Implantation"/>
    <n v="6882708000000000"/>
    <n v="5.418672E+16"/>
    <n v="6.583192E+16"/>
    <n v="3.000671E+17"/>
    <n v="5.999987E+17"/>
    <n v="32305.414000000001"/>
    <n v="0.01"/>
    <n v="103.699"/>
    <n v="921"/>
    <n v="156"/>
    <n v="63"/>
    <x v="0"/>
    <s v="none"/>
    <n v="96.850000000000009"/>
    <x v="12"/>
    <x v="4"/>
    <x v="4"/>
    <x v="1"/>
    <x v="1"/>
  </r>
  <r>
    <n v="561"/>
    <x v="560"/>
    <x v="0"/>
    <x v="20"/>
    <x v="20"/>
    <x v="1"/>
    <x v="0"/>
    <x v="0"/>
    <n v="871.58614566000006"/>
    <x v="1"/>
    <n v="22.11"/>
    <n v="0.21299999999999999"/>
    <n v="220"/>
    <n v="709.78300000000002"/>
    <x v="1"/>
    <s v="Photo"/>
    <n v="0.89305000000000001"/>
    <n v="16.416"/>
    <n v="15.048"/>
    <n v="19.998999999999999"/>
    <n v="202.273"/>
    <n v="90.001000000000005"/>
    <n v="502.27300000000002"/>
    <n v="4045.4609999999998"/>
    <n v="5056.8270000000002"/>
    <n v="5.0590000000000002"/>
    <n v="92.488"/>
    <n v="30.006"/>
    <x v="2"/>
    <x v="554"/>
    <x v="0"/>
    <x v="2"/>
    <n v="436"/>
    <n v="552.42899999999997"/>
    <n v="108.708"/>
    <x v="2"/>
    <s v="Etching"/>
    <n v="193"/>
    <n v="1413"/>
    <n v="3634"/>
    <n v="5683"/>
    <n v="70.977999999999994"/>
    <n v="51.567"/>
    <n v="1.0389999999999999"/>
    <x v="2"/>
    <s v="Implantation"/>
    <n v="1.622339E+16"/>
    <n v="1.396531E+17"/>
    <n v="2.960193E+16"/>
    <n v="2.988304E+17"/>
    <n v="5.999986E+17"/>
    <n v="32299.686000000002"/>
    <n v="0.01"/>
    <n v="103.919"/>
    <n v="920"/>
    <n v="156"/>
    <n v="48"/>
    <x v="0"/>
    <s v="none"/>
    <n v="97.6"/>
    <x v="13"/>
    <x v="4"/>
    <x v="5"/>
    <x v="2"/>
    <x v="2"/>
  </r>
  <r>
    <n v="562"/>
    <x v="561"/>
    <x v="0"/>
    <x v="20"/>
    <x v="21"/>
    <x v="1"/>
    <x v="0"/>
    <x v="0"/>
    <n v="871.63698500999999"/>
    <x v="1"/>
    <n v="22.08"/>
    <n v="0.21299999999999999"/>
    <n v="220"/>
    <n v="709.97299999999996"/>
    <x v="2"/>
    <s v="Photo"/>
    <n v="1.22993"/>
    <n v="16.007000000000001"/>
    <n v="14.993"/>
    <n v="19.998000000000001"/>
    <n v="201.875"/>
    <n v="90.001000000000005"/>
    <n v="501.875"/>
    <n v="4037.5"/>
    <n v="5046.8760000000002"/>
    <n v="5.048"/>
    <n v="92.216999999999999"/>
    <n v="30.001999999999999"/>
    <x v="0"/>
    <x v="555"/>
    <x v="0"/>
    <x v="2"/>
    <n v="436"/>
    <n v="546.00099999999998"/>
    <n v="108.235"/>
    <x v="2"/>
    <s v="Etching"/>
    <n v="274"/>
    <n v="1409"/>
    <n v="3644"/>
    <n v="5689"/>
    <n v="70.997"/>
    <n v="51.454000000000001"/>
    <n v="1.036"/>
    <x v="2"/>
    <s v="Implantation"/>
    <n v="7512348000000000"/>
    <n v="5.460003E+16"/>
    <n v="1.323255E+17"/>
    <n v="2.991848E+17"/>
    <n v="6.000009E+17"/>
    <n v="32300.600999999999"/>
    <n v="0.01"/>
    <n v="103.634"/>
    <n v="916"/>
    <n v="155"/>
    <n v="144"/>
    <x v="0"/>
    <s v="none"/>
    <n v="92.800000000000011"/>
    <x v="14"/>
    <x v="5"/>
    <x v="8"/>
    <x v="3"/>
    <x v="2"/>
  </r>
  <r>
    <n v="563"/>
    <x v="562"/>
    <x v="0"/>
    <x v="20"/>
    <x v="22"/>
    <x v="1"/>
    <x v="0"/>
    <x v="0"/>
    <n v="871.50990903000002"/>
    <x v="1"/>
    <n v="22.09"/>
    <n v="0.21299999999999999"/>
    <n v="220"/>
    <n v="709.98400000000004"/>
    <x v="2"/>
    <s v="Photo"/>
    <n v="0.53549999999999998"/>
    <n v="16.745000000000001"/>
    <n v="15.044"/>
    <n v="20.004000000000001"/>
    <n v="202.10499999999999"/>
    <n v="90"/>
    <n v="502.10500000000002"/>
    <n v="4042.1"/>
    <n v="5052.6260000000002"/>
    <n v="5.0599999999999996"/>
    <n v="92.617999999999995"/>
    <n v="30.001999999999999"/>
    <x v="1"/>
    <x v="556"/>
    <x v="0"/>
    <x v="2"/>
    <n v="436"/>
    <n v="551.30499999999995"/>
    <n v="108.60899999999999"/>
    <x v="1"/>
    <s v="Etching"/>
    <n v="233"/>
    <n v="1466"/>
    <n v="3645"/>
    <n v="5721"/>
    <n v="70.998000000000005"/>
    <n v="51.395000000000003"/>
    <n v="1.0349999999999999"/>
    <x v="1"/>
    <s v="Implantation"/>
    <n v="5254092000000000"/>
    <n v="2147564000000000"/>
    <n v="2272695000000"/>
    <n v="3.001018E+17"/>
    <n v="5.999981E+17"/>
    <n v="32299.225999999999"/>
    <n v="0.01"/>
    <n v="103.488"/>
    <n v="919"/>
    <n v="155"/>
    <n v="159"/>
    <x v="0"/>
    <s v="none"/>
    <n v="92.05"/>
    <x v="15"/>
    <x v="5"/>
    <x v="6"/>
    <x v="1"/>
    <x v="1"/>
  </r>
  <r>
    <n v="564"/>
    <x v="563"/>
    <x v="0"/>
    <x v="20"/>
    <x v="23"/>
    <x v="1"/>
    <x v="0"/>
    <x v="0"/>
    <n v="871.23711727"/>
    <x v="1"/>
    <n v="22.09"/>
    <n v="0.21299999999999999"/>
    <n v="220"/>
    <n v="709.98299999999995"/>
    <x v="2"/>
    <s v="Photo"/>
    <n v="0.73243999999999998"/>
    <n v="16.452000000000002"/>
    <n v="14.994"/>
    <n v="20"/>
    <n v="202.625"/>
    <n v="90"/>
    <n v="502.625"/>
    <n v="4052.5010000000002"/>
    <n v="5065.6260000000002"/>
    <n v="5.0590000000000002"/>
    <n v="92.545000000000002"/>
    <n v="30.004999999999999"/>
    <x v="2"/>
    <x v="557"/>
    <x v="0"/>
    <x v="2"/>
    <n v="436"/>
    <n v="555.99699999999996"/>
    <n v="108.30500000000001"/>
    <x v="0"/>
    <s v="Etching"/>
    <n v="243"/>
    <n v="1394"/>
    <n v="3639"/>
    <n v="5694"/>
    <n v="70.998000000000005"/>
    <n v="51.442"/>
    <n v="1.036"/>
    <x v="0"/>
    <s v="Implantation"/>
    <n v="1.753976E+16"/>
    <n v="1.545131E+17"/>
    <n v="1.036657E+18"/>
    <n v="3.013566E+17"/>
    <n v="6.000022E+17"/>
    <n v="32298.267"/>
    <n v="0.01"/>
    <n v="103.604"/>
    <n v="918"/>
    <n v="155"/>
    <n v="96"/>
    <x v="0"/>
    <s v="none"/>
    <n v="95.199999999999989"/>
    <x v="16"/>
    <x v="5"/>
    <x v="7"/>
    <x v="4"/>
    <x v="0"/>
  </r>
  <r>
    <n v="565"/>
    <x v="564"/>
    <x v="0"/>
    <x v="20"/>
    <x v="24"/>
    <x v="2"/>
    <x v="0"/>
    <x v="0"/>
    <n v="871.58108259999995"/>
    <x v="1"/>
    <n v="22.09"/>
    <n v="0.214"/>
    <n v="221"/>
    <n v="710.13699999999994"/>
    <x v="0"/>
    <s v="Photo"/>
    <n v="1.0467200000000001"/>
    <n v="17.440000000000001"/>
    <n v="14.965999999999999"/>
    <n v="20.006"/>
    <n v="202.20099999999999"/>
    <n v="90.001000000000005"/>
    <n v="502.20100000000002"/>
    <n v="4044.0279999999998"/>
    <n v="5055.0349999999999"/>
    <n v="5.0430000000000001"/>
    <n v="92.820999999999998"/>
    <n v="30"/>
    <x v="0"/>
    <x v="558"/>
    <x v="0"/>
    <x v="2"/>
    <n v="436"/>
    <n v="551.17600000000004"/>
    <n v="108.66"/>
    <x v="0"/>
    <s v="Etching"/>
    <n v="184"/>
    <n v="1420"/>
    <n v="3635"/>
    <n v="5698"/>
    <n v="71.013999999999996"/>
    <n v="51.3"/>
    <n v="1.032"/>
    <x v="0"/>
    <s v="Implantation"/>
    <n v="9734391000000000"/>
    <n v="509211700000000"/>
    <n v="6022630000000000"/>
    <n v="3.003824E+17"/>
    <n v="6.000006E+17"/>
    <n v="32299.142"/>
    <n v="0.01"/>
    <n v="103.249"/>
    <n v="920"/>
    <n v="155"/>
    <n v="57"/>
    <x v="0"/>
    <s v="none"/>
    <n v="97.15"/>
    <x v="17"/>
    <x v="6"/>
    <x v="0"/>
    <x v="0"/>
    <x v="0"/>
  </r>
  <r>
    <n v="566"/>
    <x v="565"/>
    <x v="0"/>
    <x v="20"/>
    <x v="25"/>
    <x v="2"/>
    <x v="0"/>
    <x v="0"/>
    <n v="871.59275647000004"/>
    <x v="1"/>
    <n v="22.09"/>
    <n v="0.214"/>
    <n v="221"/>
    <n v="710.83699999999999"/>
    <x v="0"/>
    <s v="Photo"/>
    <n v="0.80706999999999995"/>
    <n v="16.962"/>
    <n v="15.041"/>
    <n v="19.997"/>
    <n v="202.941"/>
    <n v="89.998999999999995"/>
    <n v="502.94099999999997"/>
    <n v="4058.8270000000002"/>
    <n v="5073.5339999999997"/>
    <n v="5.0570000000000004"/>
    <n v="92.55"/>
    <n v="30.003"/>
    <x v="1"/>
    <x v="559"/>
    <x v="0"/>
    <x v="2"/>
    <n v="436"/>
    <n v="550.43499999999995"/>
    <n v="108.473"/>
    <x v="1"/>
    <s v="Etching"/>
    <n v="219"/>
    <n v="1519"/>
    <n v="3643"/>
    <n v="5723"/>
    <n v="71.084000000000003"/>
    <n v="51.438000000000002"/>
    <n v="1.036"/>
    <x v="1"/>
    <s v="Implantation"/>
    <n v="2.071995E+16"/>
    <n v="1.221343E+17"/>
    <n v="4.112089E+17"/>
    <n v="3.00455E+17"/>
    <n v="5.999993E+17"/>
    <n v="32301.723999999998"/>
    <n v="0.01"/>
    <n v="103.595"/>
    <n v="918"/>
    <n v="155"/>
    <n v="126"/>
    <x v="0"/>
    <s v="none"/>
    <n v="93.7"/>
    <x v="18"/>
    <x v="6"/>
    <x v="1"/>
    <x v="1"/>
    <x v="1"/>
  </r>
  <r>
    <n v="567"/>
    <x v="566"/>
    <x v="0"/>
    <x v="20"/>
    <x v="26"/>
    <x v="2"/>
    <x v="0"/>
    <x v="0"/>
    <n v="871.46515999999997"/>
    <x v="1"/>
    <n v="22.1"/>
    <n v="0.214"/>
    <n v="221"/>
    <n v="710.72699999999998"/>
    <x v="0"/>
    <s v="Photo"/>
    <n v="0.87883"/>
    <n v="16.655000000000001"/>
    <n v="14.823"/>
    <n v="20.004999999999999"/>
    <n v="202.059"/>
    <n v="90"/>
    <n v="502.05900000000003"/>
    <n v="4041.1840000000002"/>
    <n v="5051.4799999999996"/>
    <n v="5.0620000000000003"/>
    <n v="92.811999999999998"/>
    <n v="30.013000000000002"/>
    <x v="2"/>
    <x v="560"/>
    <x v="0"/>
    <x v="2"/>
    <n v="436"/>
    <n v="563.40099999999995"/>
    <n v="108.962"/>
    <x v="2"/>
    <s v="Etching"/>
    <n v="217"/>
    <n v="1382"/>
    <n v="3641"/>
    <n v="5726"/>
    <n v="71.072999999999993"/>
    <n v="51.277000000000001"/>
    <n v="1.032"/>
    <x v="2"/>
    <s v="Implantation"/>
    <n v="1.075647E+16"/>
    <n v="1.530867E+16"/>
    <n v="6889830000000000"/>
    <n v="3.014131E+17"/>
    <n v="5.999984E+17"/>
    <n v="32202.644"/>
    <n v="0.01"/>
    <n v="103.19199999999999"/>
    <n v="924"/>
    <n v="155"/>
    <n v="117"/>
    <x v="0"/>
    <s v="none"/>
    <n v="94.15"/>
    <x v="19"/>
    <x v="6"/>
    <x v="2"/>
    <x v="2"/>
    <x v="2"/>
  </r>
  <r>
    <n v="568"/>
    <x v="567"/>
    <x v="1"/>
    <x v="21"/>
    <x v="0"/>
    <x v="2"/>
    <x v="0"/>
    <x v="0"/>
    <n v="871.39167397999995"/>
    <x v="1"/>
    <n v="22.11"/>
    <n v="0.216"/>
    <n v="223"/>
    <n v="713.03200000000004"/>
    <x v="1"/>
    <s v="Photo"/>
    <n v="1.0450900000000001"/>
    <n v="17.065999999999999"/>
    <n v="14.903"/>
    <n v="20"/>
    <n v="203.143"/>
    <n v="90.001000000000005"/>
    <n v="503.14299999999997"/>
    <n v="4062.8530000000001"/>
    <n v="5078.567"/>
    <n v="5.0679999999999996"/>
    <n v="92.698999999999998"/>
    <n v="30.010999999999999"/>
    <x v="0"/>
    <x v="561"/>
    <x v="0"/>
    <x v="2"/>
    <n v="436"/>
    <n v="556.03599999999994"/>
    <n v="108.441"/>
    <x v="2"/>
    <s v="Etching"/>
    <n v="192"/>
    <n v="1423"/>
    <n v="3642"/>
    <n v="5683"/>
    <n v="71.302999999999997"/>
    <n v="51.475999999999999"/>
    <n v="1.0369999999999999"/>
    <x v="2"/>
    <s v="Implantation"/>
    <n v="4054606000000000"/>
    <n v="3.161613E+16"/>
    <n v="9.624934E+16"/>
    <n v="2.995692E+17"/>
    <n v="5.999991E+17"/>
    <n v="32198.011999999999"/>
    <n v="0.01"/>
    <n v="103.68899999999999"/>
    <n v="919"/>
    <n v="156"/>
    <n v="93"/>
    <x v="1"/>
    <s v="none"/>
    <n v="95.35"/>
    <x v="20"/>
    <x v="7"/>
    <x v="3"/>
    <x v="3"/>
    <x v="2"/>
  </r>
  <r>
    <n v="569"/>
    <x v="568"/>
    <x v="1"/>
    <x v="21"/>
    <x v="1"/>
    <x v="2"/>
    <x v="0"/>
    <x v="0"/>
    <n v="871.48375404000001"/>
    <x v="1"/>
    <n v="22.13"/>
    <n v="0.215"/>
    <n v="222"/>
    <n v="711.61199999999997"/>
    <x v="1"/>
    <s v="Photo"/>
    <n v="0.69711999999999996"/>
    <n v="17.119"/>
    <n v="14.955"/>
    <n v="19.995999999999999"/>
    <n v="202.41499999999999"/>
    <n v="90"/>
    <n v="502.41500000000002"/>
    <n v="4048.3009999999999"/>
    <n v="5060.3770000000004"/>
    <n v="5.0640000000000001"/>
    <n v="92.825000000000003"/>
    <n v="30.001999999999999"/>
    <x v="1"/>
    <x v="562"/>
    <x v="0"/>
    <x v="2"/>
    <n v="436"/>
    <n v="547.66499999999996"/>
    <n v="108.71"/>
    <x v="1"/>
    <s v="Etching"/>
    <n v="194"/>
    <n v="1397"/>
    <n v="3641"/>
    <n v="5714"/>
    <n v="71.161000000000001"/>
    <n v="51.463000000000001"/>
    <n v="1.0369999999999999"/>
    <x v="1"/>
    <s v="Implantation"/>
    <n v="1.435361E+16"/>
    <n v="2.237051E+16"/>
    <n v="6.578329E+17"/>
    <n v="2.99596E+17"/>
    <n v="6.000015E+17"/>
    <n v="32300.163"/>
    <n v="0.01"/>
    <n v="103.658"/>
    <n v="921"/>
    <n v="155"/>
    <n v="102"/>
    <x v="1"/>
    <s v="none"/>
    <n v="94.899999999999991"/>
    <x v="21"/>
    <x v="7"/>
    <x v="4"/>
    <x v="1"/>
    <x v="1"/>
  </r>
  <r>
    <n v="570"/>
    <x v="569"/>
    <x v="1"/>
    <x v="21"/>
    <x v="2"/>
    <x v="2"/>
    <x v="0"/>
    <x v="0"/>
    <n v="872.00620318000006"/>
    <x v="1"/>
    <n v="22.11"/>
    <n v="0.216"/>
    <n v="223"/>
    <n v="712.39200000000005"/>
    <x v="1"/>
    <s v="Photo"/>
    <n v="0.51739000000000002"/>
    <n v="16.481999999999999"/>
    <n v="14.994999999999999"/>
    <n v="19.998000000000001"/>
    <n v="202.79"/>
    <n v="90"/>
    <n v="502.79"/>
    <n v="4055.7939999999999"/>
    <n v="5069.7420000000002"/>
    <n v="5.0609999999999999"/>
    <n v="92.793999999999997"/>
    <n v="30.007000000000001"/>
    <x v="2"/>
    <x v="563"/>
    <x v="0"/>
    <x v="2"/>
    <n v="436"/>
    <n v="550.57299999999998"/>
    <n v="108.854"/>
    <x v="0"/>
    <s v="Etching"/>
    <n v="245"/>
    <n v="1500"/>
    <n v="3641"/>
    <n v="5719"/>
    <n v="71.239000000000004"/>
    <n v="51.494999999999997"/>
    <n v="1.0369999999999999"/>
    <x v="0"/>
    <s v="Implantation"/>
    <n v="1.205646E+16"/>
    <n v="1.05996E+17"/>
    <n v="6.483868E+17"/>
    <n v="2.992445E+17"/>
    <n v="6.000006E+17"/>
    <n v="32297.58"/>
    <n v="0.01"/>
    <n v="103.738"/>
    <n v="923"/>
    <n v="156"/>
    <n v="108"/>
    <x v="1"/>
    <s v="none"/>
    <n v="94.6"/>
    <x v="22"/>
    <x v="7"/>
    <x v="5"/>
    <x v="4"/>
    <x v="0"/>
  </r>
  <r>
    <n v="571"/>
    <x v="570"/>
    <x v="1"/>
    <x v="21"/>
    <x v="3"/>
    <x v="2"/>
    <x v="0"/>
    <x v="0"/>
    <n v="871.26149151000004"/>
    <x v="1"/>
    <n v="22.11"/>
    <n v="0.216"/>
    <n v="223"/>
    <n v="712.96299999999997"/>
    <x v="2"/>
    <s v="Photo"/>
    <n v="1.11164"/>
    <n v="17.21"/>
    <n v="15.034000000000001"/>
    <n v="20.004000000000001"/>
    <n v="202.86"/>
    <n v="90"/>
    <n v="502.86"/>
    <n v="4057.2049999999999"/>
    <n v="5071.5060000000003"/>
    <n v="5.0640000000000001"/>
    <n v="93.135999999999996"/>
    <n v="29.995999999999999"/>
    <x v="0"/>
    <x v="564"/>
    <x v="0"/>
    <x v="2"/>
    <n v="436"/>
    <n v="553.14700000000005"/>
    <n v="108.995"/>
    <x v="0"/>
    <s v="Etching"/>
    <n v="204"/>
    <n v="1383"/>
    <n v="3640"/>
    <n v="5699"/>
    <n v="71.296000000000006"/>
    <n v="51.45"/>
    <n v="1.036"/>
    <x v="0"/>
    <s v="Implantation"/>
    <n v="2.17805E+16"/>
    <n v="4785945000000000"/>
    <n v="561017900000000"/>
    <n v="3.008171E+17"/>
    <n v="5.999996E+17"/>
    <n v="32297.14"/>
    <n v="0.01"/>
    <n v="103.626"/>
    <n v="927"/>
    <n v="155"/>
    <n v="99"/>
    <x v="1"/>
    <s v="none"/>
    <n v="95.05"/>
    <x v="23"/>
    <x v="8"/>
    <x v="8"/>
    <x v="0"/>
    <x v="0"/>
  </r>
  <r>
    <n v="572"/>
    <x v="571"/>
    <x v="1"/>
    <x v="21"/>
    <x v="4"/>
    <x v="2"/>
    <x v="0"/>
    <x v="0"/>
    <n v="871.57165430999999"/>
    <x v="1"/>
    <n v="22.12"/>
    <n v="0.217"/>
    <n v="224"/>
    <n v="713.24"/>
    <x v="2"/>
    <s v="Photo"/>
    <n v="1.0086999999999999"/>
    <n v="16.492999999999999"/>
    <n v="14.999000000000001"/>
    <n v="20"/>
    <n v="203.245"/>
    <n v="90"/>
    <n v="503.245"/>
    <n v="4064.904"/>
    <n v="5081.13"/>
    <n v="5.0810000000000004"/>
    <n v="92.78"/>
    <n v="30.006"/>
    <x v="1"/>
    <x v="565"/>
    <x v="0"/>
    <x v="2"/>
    <n v="436"/>
    <n v="553.55799999999999"/>
    <n v="108.878"/>
    <x v="1"/>
    <s v="Etching"/>
    <n v="192"/>
    <n v="1361"/>
    <n v="3638"/>
    <n v="5713"/>
    <n v="71.323999999999998"/>
    <n v="51.567"/>
    <n v="1.0389999999999999"/>
    <x v="1"/>
    <s v="Implantation"/>
    <n v="1.336603E+16"/>
    <n v="1.098277E+17"/>
    <n v="3.009781E+17"/>
    <n v="3.002058E+17"/>
    <n v="5.999984E+17"/>
    <n v="32300.024000000001"/>
    <n v="0.01"/>
    <n v="103.91800000000001"/>
    <n v="925"/>
    <n v="156"/>
    <n v="72"/>
    <x v="1"/>
    <s v="none"/>
    <n v="96.399999999999991"/>
    <x v="24"/>
    <x v="8"/>
    <x v="6"/>
    <x v="1"/>
    <x v="1"/>
  </r>
  <r>
    <n v="573"/>
    <x v="572"/>
    <x v="1"/>
    <x v="21"/>
    <x v="5"/>
    <x v="2"/>
    <x v="0"/>
    <x v="0"/>
    <n v="871.79989254999998"/>
    <x v="1"/>
    <n v="22.14"/>
    <n v="0.217"/>
    <n v="224"/>
    <n v="713.65800000000002"/>
    <x v="2"/>
    <s v="Photo"/>
    <n v="0.37613000000000002"/>
    <n v="16.669"/>
    <n v="15.063000000000001"/>
    <n v="20.004999999999999"/>
    <n v="202.792"/>
    <n v="89.998999999999995"/>
    <n v="502.79199999999997"/>
    <n v="4055.848"/>
    <n v="5069.8100000000004"/>
    <n v="5.0670000000000002"/>
    <n v="92.822000000000003"/>
    <n v="30.001999999999999"/>
    <x v="2"/>
    <x v="566"/>
    <x v="0"/>
    <x v="2"/>
    <n v="436"/>
    <n v="558.22500000000002"/>
    <n v="108.876"/>
    <x v="2"/>
    <s v="Etching"/>
    <n v="253"/>
    <n v="1597"/>
    <n v="3642"/>
    <n v="5730"/>
    <n v="71.366"/>
    <n v="51.581000000000003"/>
    <n v="1.04"/>
    <x v="2"/>
    <s v="Implantation"/>
    <n v="4661861000000000"/>
    <n v="972814800000000"/>
    <n v="11180016284"/>
    <n v="3.013489E+17"/>
    <n v="6.000006E+17"/>
    <n v="32199.199000000001"/>
    <n v="0.01"/>
    <n v="103.953"/>
    <n v="925"/>
    <n v="156"/>
    <n v="102"/>
    <x v="1"/>
    <s v="none"/>
    <n v="94.899999999999991"/>
    <x v="25"/>
    <x v="8"/>
    <x v="7"/>
    <x v="2"/>
    <x v="2"/>
  </r>
  <r>
    <n v="574"/>
    <x v="573"/>
    <x v="1"/>
    <x v="21"/>
    <x v="6"/>
    <x v="0"/>
    <x v="0"/>
    <x v="0"/>
    <n v="872.06419215000005"/>
    <x v="1"/>
    <n v="22.14"/>
    <n v="0.217"/>
    <n v="224"/>
    <n v="714.02800000000002"/>
    <x v="0"/>
    <s v="Photo"/>
    <n v="0.91737000000000002"/>
    <n v="16.718"/>
    <n v="14.907999999999999"/>
    <n v="20.001000000000001"/>
    <n v="203.32599999999999"/>
    <n v="90"/>
    <n v="503.32600000000002"/>
    <n v="4066.5230000000001"/>
    <n v="5083.1530000000002"/>
    <n v="5.0640000000000001"/>
    <n v="92.406999999999996"/>
    <n v="29.991"/>
    <x v="0"/>
    <x v="567"/>
    <x v="0"/>
    <x v="2"/>
    <n v="436"/>
    <n v="537.11"/>
    <n v="108.30200000000001"/>
    <x v="2"/>
    <s v="Etching"/>
    <n v="187"/>
    <n v="1382"/>
    <n v="3638"/>
    <n v="5698"/>
    <n v="71.403000000000006"/>
    <n v="51.384"/>
    <n v="1.0349999999999999"/>
    <x v="2"/>
    <s v="Implantation"/>
    <n v="1.101931E+16"/>
    <n v="6.657977E+16"/>
    <n v="5.200217E+17"/>
    <n v="3.001625E+17"/>
    <n v="6.000001E+17"/>
    <n v="32300.098000000002"/>
    <n v="0.01"/>
    <n v="103.46"/>
    <n v="920"/>
    <n v="155"/>
    <n v="45"/>
    <x v="1"/>
    <s v="none"/>
    <n v="97.75"/>
    <x v="26"/>
    <x v="0"/>
    <x v="0"/>
    <x v="3"/>
    <x v="2"/>
  </r>
  <r>
    <n v="575"/>
    <x v="574"/>
    <x v="1"/>
    <x v="21"/>
    <x v="7"/>
    <x v="0"/>
    <x v="0"/>
    <x v="0"/>
    <n v="871.74507118999998"/>
    <x v="1"/>
    <n v="22.13"/>
    <n v="0.217"/>
    <n v="224"/>
    <n v="713.60900000000004"/>
    <x v="0"/>
    <s v="Photo"/>
    <n v="1.0908199999999999"/>
    <n v="16.369"/>
    <n v="14.981"/>
    <n v="20.001000000000001"/>
    <n v="202.20099999999999"/>
    <n v="90.001000000000005"/>
    <n v="502.20100000000002"/>
    <n v="4044.0259999999998"/>
    <n v="5055.0330000000004"/>
    <n v="5.0590000000000002"/>
    <n v="92.655000000000001"/>
    <n v="29.994"/>
    <x v="1"/>
    <x v="568"/>
    <x v="0"/>
    <x v="2"/>
    <n v="436"/>
    <n v="551.09100000000001"/>
    <n v="108.795"/>
    <x v="1"/>
    <s v="Etching"/>
    <n v="172"/>
    <n v="1351"/>
    <n v="3635"/>
    <n v="5723"/>
    <n v="71.361000000000004"/>
    <n v="51.396000000000001"/>
    <n v="1.0349999999999999"/>
    <x v="1"/>
    <s v="Implantation"/>
    <n v="6304669000000000"/>
    <n v="4.310199E+16"/>
    <n v="9.923421E+16"/>
    <n v="3.001022E+17"/>
    <n v="6.000001E+17"/>
    <n v="32299.356"/>
    <n v="0.01"/>
    <n v="103.489"/>
    <n v="925"/>
    <n v="155"/>
    <n v="39"/>
    <x v="1"/>
    <s v="none"/>
    <n v="98.05"/>
    <x v="1"/>
    <x v="0"/>
    <x v="1"/>
    <x v="1"/>
    <x v="1"/>
  </r>
  <r>
    <n v="576"/>
    <x v="575"/>
    <x v="1"/>
    <x v="21"/>
    <x v="8"/>
    <x v="0"/>
    <x v="0"/>
    <x v="0"/>
    <n v="871.90013350000004"/>
    <x v="1"/>
    <n v="22.14"/>
    <n v="0.218"/>
    <n v="225"/>
    <n v="714.41800000000001"/>
    <x v="0"/>
    <s v="Photo"/>
    <n v="0.44827"/>
    <n v="17.309999999999999"/>
    <n v="15.069000000000001"/>
    <n v="20.001999999999999"/>
    <n v="202.68299999999999"/>
    <n v="90"/>
    <n v="502.68299999999999"/>
    <n v="4053.6559999999999"/>
    <n v="5067.07"/>
    <n v="5.0629999999999997"/>
    <n v="92.694999999999993"/>
    <n v="29.992999999999999"/>
    <x v="2"/>
    <x v="569"/>
    <x v="0"/>
    <x v="2"/>
    <n v="436"/>
    <n v="551.10500000000002"/>
    <n v="108.185"/>
    <x v="0"/>
    <s v="Etching"/>
    <n v="213"/>
    <n v="1443"/>
    <n v="3641"/>
    <n v="5713"/>
    <n v="71.441999999999993"/>
    <n v="51.35"/>
    <n v="1.034"/>
    <x v="0"/>
    <s v="Implantation"/>
    <n v="8112609000000000"/>
    <n v="1.609235E+16"/>
    <n v="328475900000000"/>
    <n v="2.99106E+17"/>
    <n v="6.000013E+17"/>
    <n v="32300.822"/>
    <n v="0.01"/>
    <n v="103.375"/>
    <n v="920"/>
    <n v="155"/>
    <n v="75"/>
    <x v="1"/>
    <s v="none"/>
    <n v="96.25"/>
    <x v="27"/>
    <x v="0"/>
    <x v="2"/>
    <x v="4"/>
    <x v="0"/>
  </r>
  <r>
    <n v="577"/>
    <x v="576"/>
    <x v="1"/>
    <x v="21"/>
    <x v="9"/>
    <x v="0"/>
    <x v="0"/>
    <x v="0"/>
    <n v="871.61101169999995"/>
    <x v="1"/>
    <n v="22.15"/>
    <n v="0.216"/>
    <n v="223"/>
    <n v="712.82600000000002"/>
    <x v="1"/>
    <s v="Photo"/>
    <n v="0.78029999999999999"/>
    <n v="16.395"/>
    <n v="15.082000000000001"/>
    <n v="20"/>
    <n v="202.43600000000001"/>
    <n v="90"/>
    <n v="502.43599999999998"/>
    <n v="4048.7179999999998"/>
    <n v="5060.8980000000001"/>
    <n v="5.056"/>
    <n v="92.594999999999999"/>
    <n v="30.001000000000001"/>
    <x v="0"/>
    <x v="570"/>
    <x v="0"/>
    <x v="2"/>
    <n v="436"/>
    <n v="554.30600000000004"/>
    <n v="108.25700000000001"/>
    <x v="0"/>
    <s v="Etching"/>
    <n v="205"/>
    <n v="1442"/>
    <n v="3639"/>
    <n v="5718"/>
    <n v="71.283000000000001"/>
    <n v="51.261000000000003"/>
    <n v="1.032"/>
    <x v="0"/>
    <s v="Implantation"/>
    <n v="1.399917E+16"/>
    <n v="1.019724E+17"/>
    <n v="3.067812E+17"/>
    <n v="3.01616E+17"/>
    <n v="5.999993E+17"/>
    <n v="32297.222000000002"/>
    <n v="0.01"/>
    <n v="103.15300000000001"/>
    <n v="920"/>
    <n v="155"/>
    <n v="69"/>
    <x v="1"/>
    <s v="none"/>
    <n v="96.55"/>
    <x v="28"/>
    <x v="1"/>
    <x v="3"/>
    <x v="0"/>
    <x v="0"/>
  </r>
  <r>
    <n v="578"/>
    <x v="577"/>
    <x v="1"/>
    <x v="21"/>
    <x v="10"/>
    <x v="0"/>
    <x v="0"/>
    <x v="0"/>
    <n v="871.55963136000003"/>
    <x v="1"/>
    <n v="22.15"/>
    <n v="0.217"/>
    <n v="224"/>
    <n v="713.23400000000004"/>
    <x v="1"/>
    <s v="Photo"/>
    <n v="0.84297"/>
    <n v="17.524000000000001"/>
    <n v="15.054"/>
    <n v="20.004999999999999"/>
    <n v="202.51900000000001"/>
    <n v="90.001000000000005"/>
    <n v="502.51900000000001"/>
    <n v="4050.373"/>
    <n v="5062.9660000000003"/>
    <n v="5.08"/>
    <n v="93.322999999999993"/>
    <n v="30.004999999999999"/>
    <x v="1"/>
    <x v="571"/>
    <x v="0"/>
    <x v="2"/>
    <n v="436"/>
    <n v="547.30499999999995"/>
    <n v="109.303"/>
    <x v="1"/>
    <s v="Etching"/>
    <n v="182"/>
    <n v="1415"/>
    <n v="3640"/>
    <n v="5690"/>
    <n v="71.322999999999993"/>
    <n v="51.566000000000003"/>
    <n v="1.0389999999999999"/>
    <x v="1"/>
    <s v="Implantation"/>
    <n v="9233485000000000"/>
    <n v="357910100000000"/>
    <n v="4445980000000000"/>
    <n v="3.010695E+17"/>
    <n v="5.999997E+17"/>
    <n v="32300.66"/>
    <n v="0.01"/>
    <n v="103.914"/>
    <n v="930"/>
    <n v="156"/>
    <n v="99"/>
    <x v="1"/>
    <s v="none"/>
    <n v="95.05"/>
    <x v="4"/>
    <x v="1"/>
    <x v="4"/>
    <x v="1"/>
    <x v="1"/>
  </r>
  <r>
    <n v="579"/>
    <x v="578"/>
    <x v="1"/>
    <x v="21"/>
    <x v="11"/>
    <x v="0"/>
    <x v="0"/>
    <x v="0"/>
    <n v="871.70659778000004"/>
    <x v="1"/>
    <n v="22.17"/>
    <n v="0.219"/>
    <n v="226"/>
    <n v="715.18700000000001"/>
    <x v="1"/>
    <s v="Photo"/>
    <n v="0.45800000000000002"/>
    <n v="17.478999999999999"/>
    <n v="14.994"/>
    <n v="19.995999999999999"/>
    <n v="202.94800000000001"/>
    <n v="90"/>
    <n v="502.94799999999998"/>
    <n v="4058.96"/>
    <n v="5073.7"/>
    <n v="5.0490000000000004"/>
    <n v="92.71"/>
    <n v="30"/>
    <x v="2"/>
    <x v="572"/>
    <x v="0"/>
    <x v="2"/>
    <n v="436"/>
    <n v="548.76"/>
    <n v="108.556"/>
    <x v="2"/>
    <s v="Etching"/>
    <n v="143"/>
    <n v="1363"/>
    <n v="3640"/>
    <n v="5715"/>
    <n v="71.519000000000005"/>
    <n v="51.448999999999998"/>
    <n v="1.036"/>
    <x v="2"/>
    <s v="Implantation"/>
    <n v="8778897000000000"/>
    <n v="2.113152E+16"/>
    <n v="2.765295E+17"/>
    <n v="2.995187E+17"/>
    <n v="6.000019E+17"/>
    <n v="32301.817999999999"/>
    <n v="0.01"/>
    <n v="103.622"/>
    <n v="924"/>
    <n v="155"/>
    <n v="66"/>
    <x v="1"/>
    <s v="none"/>
    <n v="96.7"/>
    <x v="29"/>
    <x v="1"/>
    <x v="5"/>
    <x v="2"/>
    <x v="2"/>
  </r>
  <r>
    <n v="580"/>
    <x v="579"/>
    <x v="1"/>
    <x v="21"/>
    <x v="12"/>
    <x v="0"/>
    <x v="0"/>
    <x v="0"/>
    <n v="872.18947306999996"/>
    <x v="1"/>
    <n v="22.16"/>
    <n v="0.218"/>
    <n v="225"/>
    <n v="714.09699999999998"/>
    <x v="2"/>
    <s v="Photo"/>
    <n v="1.1138399999999999"/>
    <n v="16.518999999999998"/>
    <n v="15.045"/>
    <n v="19.995999999999999"/>
    <n v="203.02099999999999"/>
    <n v="90"/>
    <n v="503.02100000000002"/>
    <n v="4060.422"/>
    <n v="5075.5280000000002"/>
    <n v="5.056"/>
    <n v="92.108000000000004"/>
    <n v="30"/>
    <x v="0"/>
    <x v="573"/>
    <x v="0"/>
    <x v="2"/>
    <n v="436"/>
    <n v="552.56500000000005"/>
    <n v="107.864"/>
    <x v="2"/>
    <s v="Etching"/>
    <n v="196"/>
    <n v="1401"/>
    <n v="3641"/>
    <n v="5711"/>
    <n v="71.41"/>
    <n v="51.256"/>
    <n v="1.0309999999999999"/>
    <x v="2"/>
    <s v="Implantation"/>
    <n v="2.127015E+16"/>
    <n v="8.909845E+16"/>
    <n v="1.116386E+18"/>
    <n v="3.00412E+17"/>
    <n v="5.999999E+17"/>
    <n v="32295.401999999998"/>
    <n v="0.01"/>
    <n v="103.139"/>
    <n v="917"/>
    <n v="155"/>
    <n v="69"/>
    <x v="1"/>
    <s v="none"/>
    <n v="96.55"/>
    <x v="30"/>
    <x v="2"/>
    <x v="8"/>
    <x v="3"/>
    <x v="2"/>
  </r>
  <r>
    <n v="581"/>
    <x v="580"/>
    <x v="1"/>
    <x v="21"/>
    <x v="13"/>
    <x v="0"/>
    <x v="0"/>
    <x v="0"/>
    <n v="871.69534277000002"/>
    <x v="1"/>
    <n v="22.15"/>
    <n v="0.217"/>
    <n v="224"/>
    <n v="713.596"/>
    <x v="2"/>
    <s v="Photo"/>
    <n v="0.53090999999999999"/>
    <n v="15.997"/>
    <n v="14.99"/>
    <n v="20.001000000000001"/>
    <n v="201.79"/>
    <n v="89.998999999999995"/>
    <n v="501.79"/>
    <n v="4035.8"/>
    <n v="5044.75"/>
    <n v="5.048"/>
    <n v="92.168000000000006"/>
    <n v="29.998999999999999"/>
    <x v="1"/>
    <x v="574"/>
    <x v="0"/>
    <x v="2"/>
    <n v="436"/>
    <n v="557.19500000000005"/>
    <n v="107.739"/>
    <x v="1"/>
    <s v="Etching"/>
    <n v="122"/>
    <n v="1304"/>
    <n v="3635"/>
    <n v="5721"/>
    <n v="71.36"/>
    <n v="51.265000000000001"/>
    <n v="1.032"/>
    <x v="1"/>
    <s v="Implantation"/>
    <n v="1.706262E+16"/>
    <n v="1.653372E+17"/>
    <n v="1.18708E+17"/>
    <n v="3.000338E+17"/>
    <n v="5.999988E+17"/>
    <n v="32299.416000000001"/>
    <n v="0.01"/>
    <n v="103.163"/>
    <n v="917"/>
    <n v="155"/>
    <n v="18"/>
    <x v="1"/>
    <s v="none"/>
    <n v="99.1"/>
    <x v="6"/>
    <x v="2"/>
    <x v="6"/>
    <x v="1"/>
    <x v="1"/>
  </r>
  <r>
    <n v="582"/>
    <x v="581"/>
    <x v="1"/>
    <x v="21"/>
    <x v="14"/>
    <x v="0"/>
    <x v="0"/>
    <x v="0"/>
    <n v="871.81112222000002"/>
    <x v="1"/>
    <n v="22.14"/>
    <n v="0.217"/>
    <n v="224"/>
    <n v="713.27300000000002"/>
    <x v="2"/>
    <s v="Photo"/>
    <n v="0.78893999999999997"/>
    <n v="16.718"/>
    <n v="14.958"/>
    <n v="20"/>
    <n v="201.55799999999999"/>
    <n v="90"/>
    <n v="501.55799999999999"/>
    <n v="4031.1570000000002"/>
    <n v="5038.9459999999999"/>
    <n v="5.0449999999999999"/>
    <n v="92.375"/>
    <n v="29.998000000000001"/>
    <x v="2"/>
    <x v="575"/>
    <x v="0"/>
    <x v="2"/>
    <n v="436"/>
    <n v="548.94600000000003"/>
    <n v="107.813"/>
    <x v="0"/>
    <s v="Etching"/>
    <n v="265"/>
    <n v="1447"/>
    <n v="3641"/>
    <n v="5713"/>
    <n v="71.326999999999998"/>
    <n v="51.140999999999998"/>
    <n v="1.0289999999999999"/>
    <x v="0"/>
    <s v="Implantation"/>
    <n v="1.929301E+16"/>
    <n v="1.851121E+17"/>
    <n v="6.740575E+17"/>
    <n v="2.994526E+17"/>
    <n v="6.000002E+17"/>
    <n v="32301.766"/>
    <n v="0.01"/>
    <n v="102.85299999999999"/>
    <n v="918"/>
    <n v="154"/>
    <n v="84"/>
    <x v="1"/>
    <s v="none"/>
    <n v="95.8"/>
    <x v="31"/>
    <x v="2"/>
    <x v="7"/>
    <x v="4"/>
    <x v="0"/>
  </r>
  <r>
    <n v="583"/>
    <x v="582"/>
    <x v="1"/>
    <x v="21"/>
    <x v="15"/>
    <x v="1"/>
    <x v="0"/>
    <x v="0"/>
    <n v="872.90912802000003"/>
    <x v="1"/>
    <n v="22.23"/>
    <n v="0.214"/>
    <n v="221"/>
    <n v="710.68600000000004"/>
    <x v="0"/>
    <s v="Photo"/>
    <n v="0.97555999999999998"/>
    <n v="17.927"/>
    <n v="14.936"/>
    <n v="19.998000000000001"/>
    <n v="200.27500000000001"/>
    <n v="89.998999999999995"/>
    <n v="500.27499999999998"/>
    <n v="4005.4929999999999"/>
    <n v="5006.866"/>
    <n v="5.0049999999999999"/>
    <n v="91.805000000000007"/>
    <n v="29.998000000000001"/>
    <x v="0"/>
    <x v="576"/>
    <x v="0"/>
    <x v="2"/>
    <n v="436"/>
    <n v="551.14200000000005"/>
    <n v="109.291"/>
    <x v="0"/>
    <s v="Etching"/>
    <n v="179"/>
    <n v="1340"/>
    <n v="3633"/>
    <n v="5691"/>
    <n v="71.069000000000003"/>
    <n v="51.761000000000003"/>
    <n v="1.044"/>
    <x v="0"/>
    <s v="Implantation"/>
    <n v="8668731000000000"/>
    <n v="2405314000000000"/>
    <n v="1053866000000000"/>
    <n v="2.982603E+17"/>
    <n v="5.999988E+17"/>
    <n v="32501.321"/>
    <n v="0.01"/>
    <n v="104.402"/>
    <n v="927"/>
    <n v="157"/>
    <n v="45"/>
    <x v="1"/>
    <s v="none"/>
    <n v="97.75"/>
    <x v="32"/>
    <x v="3"/>
    <x v="0"/>
    <x v="0"/>
    <x v="0"/>
  </r>
  <r>
    <n v="584"/>
    <x v="583"/>
    <x v="1"/>
    <x v="21"/>
    <x v="16"/>
    <x v="1"/>
    <x v="0"/>
    <x v="0"/>
    <n v="872.41824070999996"/>
    <x v="1"/>
    <n v="22.24"/>
    <n v="0.214"/>
    <n v="221"/>
    <n v="711.07299999999998"/>
    <x v="0"/>
    <s v="Photo"/>
    <n v="0.98002"/>
    <n v="15.557"/>
    <n v="15.026"/>
    <n v="19.998999999999999"/>
    <n v="200.97300000000001"/>
    <n v="90"/>
    <n v="500.97300000000001"/>
    <n v="4019.4650000000001"/>
    <n v="5024.3320000000003"/>
    <n v="5.0199999999999996"/>
    <n v="92.061000000000007"/>
    <n v="30.001000000000001"/>
    <x v="1"/>
    <x v="577"/>
    <x v="0"/>
    <x v="2"/>
    <n v="436"/>
    <n v="548.76499999999999"/>
    <n v="108.55500000000001"/>
    <x v="1"/>
    <s v="Etching"/>
    <n v="187"/>
    <n v="1472"/>
    <n v="3635"/>
    <n v="5695"/>
    <n v="71.106999999999999"/>
    <n v="51.6"/>
    <n v="1.04"/>
    <x v="1"/>
    <s v="Implantation"/>
    <n v="7581893000000000"/>
    <n v="7.067728E+16"/>
    <n v="1.939261E+17"/>
    <n v="3.008444E+17"/>
    <n v="6.000007E+17"/>
    <n v="32501.935000000001"/>
    <n v="0.01"/>
    <n v="104"/>
    <n v="927"/>
    <n v="156"/>
    <n v="57"/>
    <x v="1"/>
    <s v="none"/>
    <n v="97.15"/>
    <x v="9"/>
    <x v="3"/>
    <x v="1"/>
    <x v="1"/>
    <x v="1"/>
  </r>
  <r>
    <n v="585"/>
    <x v="584"/>
    <x v="1"/>
    <x v="21"/>
    <x v="17"/>
    <x v="1"/>
    <x v="0"/>
    <x v="0"/>
    <n v="872.59008132999998"/>
    <x v="1"/>
    <n v="22.25"/>
    <n v="0.214"/>
    <n v="221"/>
    <n v="710.81399999999996"/>
    <x v="0"/>
    <s v="Photo"/>
    <n v="0.91647000000000001"/>
    <n v="16.824000000000002"/>
    <n v="14.935"/>
    <n v="19.998999999999999"/>
    <n v="200.98699999999999"/>
    <n v="90"/>
    <n v="500.98700000000002"/>
    <n v="4019.7460000000001"/>
    <n v="5024.6819999999998"/>
    <n v="5.0289999999999999"/>
    <n v="91.933999999999997"/>
    <n v="29.992999999999999"/>
    <x v="2"/>
    <x v="578"/>
    <x v="0"/>
    <x v="2"/>
    <n v="436"/>
    <n v="549.78200000000004"/>
    <n v="108.233"/>
    <x v="2"/>
    <s v="Etching"/>
    <n v="192"/>
    <n v="1376"/>
    <n v="3634"/>
    <n v="5725"/>
    <n v="71.081000000000003"/>
    <n v="51.396000000000001"/>
    <n v="1.0349999999999999"/>
    <x v="2"/>
    <s v="Implantation"/>
    <n v="9882722000000000"/>
    <n v="5.588606E+16"/>
    <n v="5.929431E+17"/>
    <n v="2.992745E+17"/>
    <n v="5.999985E+17"/>
    <n v="32498.653999999999"/>
    <n v="0.01"/>
    <n v="103.49"/>
    <n v="927"/>
    <n v="155"/>
    <n v="51"/>
    <x v="1"/>
    <s v="none"/>
    <n v="97.45"/>
    <x v="33"/>
    <x v="3"/>
    <x v="2"/>
    <x v="2"/>
    <x v="2"/>
  </r>
  <r>
    <n v="586"/>
    <x v="585"/>
    <x v="1"/>
    <x v="21"/>
    <x v="18"/>
    <x v="1"/>
    <x v="0"/>
    <x v="0"/>
    <n v="872.53078673000005"/>
    <x v="1"/>
    <n v="22.24"/>
    <n v="0.215"/>
    <n v="222"/>
    <n v="711.779"/>
    <x v="1"/>
    <s v="Photo"/>
    <n v="0.72465999999999997"/>
    <n v="16.835999999999999"/>
    <n v="14.903"/>
    <n v="19.998999999999999"/>
    <n v="201.10900000000001"/>
    <n v="90"/>
    <n v="501.10899999999998"/>
    <n v="4022.1729999999998"/>
    <n v="5027.7169999999996"/>
    <n v="5.0289999999999999"/>
    <n v="92.302000000000007"/>
    <n v="30.003"/>
    <x v="0"/>
    <x v="579"/>
    <x v="0"/>
    <x v="2"/>
    <n v="436"/>
    <n v="555.95500000000004"/>
    <n v="108.59699999999999"/>
    <x v="2"/>
    <s v="Etching"/>
    <n v="174"/>
    <n v="1400"/>
    <n v="3637"/>
    <n v="5695"/>
    <n v="71.177999999999997"/>
    <n v="51.271000000000001"/>
    <n v="1.032"/>
    <x v="2"/>
    <s v="Implantation"/>
    <n v="9497700000000000"/>
    <n v="6.416387E+16"/>
    <n v="3.642057E+17"/>
    <n v="3.012984E+17"/>
    <n v="5.999982E+17"/>
    <n v="32500.345000000001"/>
    <n v="0.01"/>
    <n v="103.17700000000001"/>
    <n v="926"/>
    <n v="155"/>
    <n v="66"/>
    <x v="1"/>
    <s v="none"/>
    <n v="96.7"/>
    <x v="34"/>
    <x v="4"/>
    <x v="3"/>
    <x v="3"/>
    <x v="2"/>
  </r>
  <r>
    <n v="587"/>
    <x v="586"/>
    <x v="1"/>
    <x v="21"/>
    <x v="19"/>
    <x v="1"/>
    <x v="0"/>
    <x v="0"/>
    <n v="872.28866887000004"/>
    <x v="1"/>
    <n v="22.23"/>
    <n v="0.216"/>
    <n v="223"/>
    <n v="712.75699999999995"/>
    <x v="1"/>
    <s v="Photo"/>
    <n v="0.55913999999999997"/>
    <n v="16.084"/>
    <n v="15.018000000000001"/>
    <n v="20.001999999999999"/>
    <n v="202.06700000000001"/>
    <n v="89.998999999999995"/>
    <n v="502.06700000000001"/>
    <n v="4041.3380000000002"/>
    <n v="5051.6719999999996"/>
    <n v="5.0430000000000001"/>
    <n v="92.177000000000007"/>
    <n v="29.995000000000001"/>
    <x v="1"/>
    <x v="580"/>
    <x v="0"/>
    <x v="2"/>
    <n v="436"/>
    <n v="545.42399999999998"/>
    <n v="108.536"/>
    <x v="1"/>
    <s v="Etching"/>
    <n v="206"/>
    <n v="1422"/>
    <n v="3639"/>
    <n v="5711"/>
    <n v="71.275999999999996"/>
    <n v="51.496000000000002"/>
    <n v="1.0369999999999999"/>
    <x v="1"/>
    <s v="Implantation"/>
    <n v="9804027000000000"/>
    <n v="8.063047E+16"/>
    <n v="1.271506E+16"/>
    <n v="3.00388E+17"/>
    <n v="6.000016E+17"/>
    <n v="32497.667000000001"/>
    <n v="0.01"/>
    <n v="103.741"/>
    <n v="926"/>
    <n v="156"/>
    <n v="75"/>
    <x v="1"/>
    <s v="none"/>
    <n v="96.25"/>
    <x v="12"/>
    <x v="4"/>
    <x v="4"/>
    <x v="1"/>
    <x v="1"/>
  </r>
  <r>
    <n v="588"/>
    <x v="587"/>
    <x v="1"/>
    <x v="21"/>
    <x v="20"/>
    <x v="1"/>
    <x v="0"/>
    <x v="0"/>
    <n v="872.13219488000004"/>
    <x v="1"/>
    <n v="22.22"/>
    <n v="0.216"/>
    <n v="223"/>
    <n v="713.04"/>
    <x v="1"/>
    <s v="Photo"/>
    <n v="0.85238999999999998"/>
    <n v="16.37"/>
    <n v="15.048"/>
    <n v="20"/>
    <n v="201.53299999999999"/>
    <n v="89.998999999999995"/>
    <n v="501.53300000000002"/>
    <n v="4030.663"/>
    <n v="5038.3289999999997"/>
    <n v="5.0430000000000001"/>
    <n v="92.094999999999999"/>
    <n v="30.006"/>
    <x v="2"/>
    <x v="581"/>
    <x v="0"/>
    <x v="2"/>
    <n v="436"/>
    <n v="565.11699999999996"/>
    <n v="108.029"/>
    <x v="0"/>
    <s v="Etching"/>
    <n v="170"/>
    <n v="1392"/>
    <n v="3640"/>
    <n v="5710"/>
    <n v="71.304000000000002"/>
    <n v="51.44"/>
    <n v="1.036"/>
    <x v="0"/>
    <s v="Implantation"/>
    <n v="2.080805E+16"/>
    <n v="2.002977E+17"/>
    <n v="1.245315E+18"/>
    <n v="3.007124E+17"/>
    <n v="5.999989E+17"/>
    <n v="32501.596000000001"/>
    <n v="0.01"/>
    <n v="103.599"/>
    <n v="926"/>
    <n v="155"/>
    <n v="81"/>
    <x v="1"/>
    <s v="none"/>
    <n v="95.95"/>
    <x v="35"/>
    <x v="4"/>
    <x v="5"/>
    <x v="4"/>
    <x v="0"/>
  </r>
  <r>
    <n v="589"/>
    <x v="588"/>
    <x v="1"/>
    <x v="21"/>
    <x v="21"/>
    <x v="1"/>
    <x v="0"/>
    <x v="0"/>
    <n v="872.22233978999998"/>
    <x v="1"/>
    <n v="22.21"/>
    <n v="0.215"/>
    <n v="222"/>
    <n v="712.11"/>
    <x v="2"/>
    <s v="Photo"/>
    <n v="1.2739400000000001"/>
    <n v="16.98"/>
    <n v="15.026999999999999"/>
    <n v="19.997"/>
    <n v="200.52699999999999"/>
    <n v="90.001999999999995"/>
    <n v="500.52699999999999"/>
    <n v="4010.5439999999999"/>
    <n v="5013.18"/>
    <n v="5.0179999999999998"/>
    <n v="91.960999999999999"/>
    <n v="29.991"/>
    <x v="1"/>
    <x v="582"/>
    <x v="0"/>
    <x v="2"/>
    <n v="436"/>
    <n v="559.33600000000001"/>
    <n v="108.042"/>
    <x v="1"/>
    <s v="Etching"/>
    <n v="299"/>
    <n v="1332"/>
    <n v="3639"/>
    <n v="5694"/>
    <n v="71.210999999999999"/>
    <n v="51.247"/>
    <n v="1.0309999999999999"/>
    <x v="1"/>
    <s v="Implantation"/>
    <n v="1.973233E+16"/>
    <n v="8.132774E+16"/>
    <n v="11934530000000"/>
    <n v="3.005379E+17"/>
    <n v="5.999984E+17"/>
    <n v="32501.542000000001"/>
    <n v="0.01"/>
    <n v="103.11799999999999"/>
    <n v="925"/>
    <n v="155"/>
    <n v="81"/>
    <x v="1"/>
    <s v="none"/>
    <n v="95.95"/>
    <x v="15"/>
    <x v="5"/>
    <x v="6"/>
    <x v="1"/>
    <x v="1"/>
  </r>
  <r>
    <n v="590"/>
    <x v="589"/>
    <x v="1"/>
    <x v="21"/>
    <x v="22"/>
    <x v="1"/>
    <x v="0"/>
    <x v="0"/>
    <n v="872.61918852999997"/>
    <x v="1"/>
    <n v="22.21"/>
    <n v="0.217"/>
    <n v="224"/>
    <n v="713.57500000000005"/>
    <x v="2"/>
    <s v="Photo"/>
    <n v="0.80149000000000004"/>
    <n v="16.792000000000002"/>
    <n v="14.968999999999999"/>
    <n v="19.998999999999999"/>
    <n v="201.328"/>
    <n v="90"/>
    <n v="501.32799999999997"/>
    <n v="4026.5540000000001"/>
    <n v="5033.192"/>
    <n v="5.032"/>
    <n v="91.563999999999993"/>
    <n v="29.998999999999999"/>
    <x v="2"/>
    <x v="583"/>
    <x v="0"/>
    <x v="2"/>
    <n v="436"/>
    <n v="551.58399999999995"/>
    <n v="107.943"/>
    <x v="2"/>
    <s v="Etching"/>
    <n v="213"/>
    <n v="1477"/>
    <n v="3641"/>
    <n v="5714"/>
    <n v="71.358000000000004"/>
    <n v="51.247"/>
    <n v="1.0309999999999999"/>
    <x v="2"/>
    <s v="Implantation"/>
    <n v="1.417893E+16"/>
    <n v="1.175317E+17"/>
    <n v="8.496441E+17"/>
    <n v="3.00091E+17"/>
    <n v="5.999983E+17"/>
    <n v="32500.363000000001"/>
    <n v="0.01"/>
    <n v="103.119"/>
    <n v="926"/>
    <n v="155"/>
    <n v="87"/>
    <x v="1"/>
    <s v="none"/>
    <n v="95.65"/>
    <x v="37"/>
    <x v="5"/>
    <x v="7"/>
    <x v="2"/>
    <x v="2"/>
  </r>
  <r>
    <n v="591"/>
    <x v="590"/>
    <x v="1"/>
    <x v="21"/>
    <x v="23"/>
    <x v="2"/>
    <x v="0"/>
    <x v="0"/>
    <n v="872.08859805999998"/>
    <x v="1"/>
    <n v="22.18"/>
    <n v="0.216"/>
    <n v="223"/>
    <n v="712.19899999999996"/>
    <x v="0"/>
    <s v="Photo"/>
    <n v="0.73909999999999998"/>
    <n v="16.533000000000001"/>
    <n v="14.981999999999999"/>
    <n v="20.001999999999999"/>
    <n v="200.44300000000001"/>
    <n v="90"/>
    <n v="500.44299999999998"/>
    <n v="4008.8690000000001"/>
    <n v="5011.0860000000002"/>
    <n v="5.0270000000000001"/>
    <n v="91.778000000000006"/>
    <n v="29.998999999999999"/>
    <x v="0"/>
    <x v="584"/>
    <x v="0"/>
    <x v="2"/>
    <n v="436"/>
    <n v="555.29999999999995"/>
    <n v="108.411"/>
    <x v="2"/>
    <s v="Etching"/>
    <n v="277"/>
    <n v="1346"/>
    <n v="3642"/>
    <n v="5726"/>
    <n v="71.22"/>
    <n v="51.145000000000003"/>
    <n v="1.0289999999999999"/>
    <x v="2"/>
    <s v="Implantation"/>
    <n v="1.62686E+16"/>
    <n v="1.388425E+17"/>
    <n v="9.071046E+17"/>
    <n v="2.99509E+17"/>
    <n v="6.000016E+17"/>
    <n v="32501.471000000001"/>
    <n v="0.01"/>
    <n v="102.863"/>
    <n v="929"/>
    <n v="154"/>
    <n v="120"/>
    <x v="1"/>
    <s v="none"/>
    <n v="94"/>
    <x v="38"/>
    <x v="6"/>
    <x v="0"/>
    <x v="3"/>
    <x v="2"/>
  </r>
  <r>
    <n v="592"/>
    <x v="591"/>
    <x v="1"/>
    <x v="21"/>
    <x v="24"/>
    <x v="2"/>
    <x v="0"/>
    <x v="0"/>
    <n v="872.09111269000005"/>
    <x v="1"/>
    <n v="22.15"/>
    <n v="0.217"/>
    <n v="224"/>
    <n v="713.55399999999997"/>
    <x v="0"/>
    <s v="Photo"/>
    <n v="0.96055000000000001"/>
    <n v="17.431999999999999"/>
    <n v="14.898999999999999"/>
    <n v="19.995000000000001"/>
    <n v="200.74199999999999"/>
    <n v="89.998999999999995"/>
    <n v="500.74200000000002"/>
    <n v="4014.8449999999998"/>
    <n v="5018.5569999999998"/>
    <n v="5.016"/>
    <n v="91.78"/>
    <n v="30.010999999999999"/>
    <x v="1"/>
    <x v="585"/>
    <x v="0"/>
    <x v="2"/>
    <n v="436"/>
    <n v="559.34799999999996"/>
    <n v="108.321"/>
    <x v="1"/>
    <s v="Etching"/>
    <n v="221"/>
    <n v="1409"/>
    <n v="3643"/>
    <n v="5686"/>
    <n v="71.355000000000004"/>
    <n v="51.326999999999998"/>
    <n v="1.0329999999999999"/>
    <x v="1"/>
    <s v="Implantation"/>
    <n v="2693722000000000"/>
    <n v="4592241000000"/>
    <n v="1398246000000000"/>
    <n v="3.006642E+17"/>
    <n v="6E+17"/>
    <n v="32501.237000000001"/>
    <n v="0.01"/>
    <n v="103.318"/>
    <n v="929"/>
    <n v="155"/>
    <n v="114"/>
    <x v="1"/>
    <s v="none"/>
    <n v="94.3"/>
    <x v="18"/>
    <x v="6"/>
    <x v="1"/>
    <x v="1"/>
    <x v="1"/>
  </r>
  <r>
    <n v="593"/>
    <x v="592"/>
    <x v="1"/>
    <x v="21"/>
    <x v="25"/>
    <x v="2"/>
    <x v="0"/>
    <x v="0"/>
    <n v="871.90665252999997"/>
    <x v="1"/>
    <n v="22.14"/>
    <n v="0.217"/>
    <n v="224"/>
    <n v="713.75800000000004"/>
    <x v="0"/>
    <s v="Photo"/>
    <n v="0.78422000000000003"/>
    <n v="16.238"/>
    <n v="15.045999999999999"/>
    <n v="20.003"/>
    <n v="200.584"/>
    <n v="89.998999999999995"/>
    <n v="500.584"/>
    <n v="4011.6869999999999"/>
    <n v="5014.6090000000004"/>
    <n v="5.016"/>
    <n v="91.492999999999995"/>
    <n v="29.995999999999999"/>
    <x v="2"/>
    <x v="586"/>
    <x v="0"/>
    <x v="2"/>
    <n v="436"/>
    <n v="553.44100000000003"/>
    <n v="107.886"/>
    <x v="0"/>
    <s v="Etching"/>
    <n v="203"/>
    <n v="1464"/>
    <n v="3640"/>
    <n v="5708"/>
    <n v="71.376000000000005"/>
    <n v="51.174999999999997"/>
    <n v="1.0289999999999999"/>
    <x v="0"/>
    <s v="Implantation"/>
    <n v="2.028336E+16"/>
    <n v="1.447255E+17"/>
    <n v="7.186331E+17"/>
    <n v="3.004878E+17"/>
    <n v="6.000003E+17"/>
    <n v="32498.772000000001"/>
    <n v="0.01"/>
    <n v="102.93899999999999"/>
    <n v="925"/>
    <n v="154"/>
    <n v="72"/>
    <x v="1"/>
    <s v="none"/>
    <n v="96.399999999999991"/>
    <x v="39"/>
    <x v="6"/>
    <x v="2"/>
    <x v="4"/>
    <x v="0"/>
  </r>
  <r>
    <n v="594"/>
    <x v="593"/>
    <x v="1"/>
    <x v="21"/>
    <x v="26"/>
    <x v="2"/>
    <x v="0"/>
    <x v="0"/>
    <n v="872.10207014000002"/>
    <x v="1"/>
    <n v="22.15"/>
    <n v="0.216"/>
    <n v="223"/>
    <n v="712.75900000000001"/>
    <x v="1"/>
    <s v="Photo"/>
    <n v="0.75975000000000004"/>
    <n v="16.870999999999999"/>
    <n v="14.999000000000001"/>
    <n v="20.001000000000001"/>
    <n v="199.73699999999999"/>
    <n v="90.001000000000005"/>
    <n v="499.73700000000002"/>
    <n v="3994.7310000000002"/>
    <n v="4993.4129999999996"/>
    <n v="4.9960000000000004"/>
    <n v="91.238"/>
    <n v="29.997"/>
    <x v="0"/>
    <x v="587"/>
    <x v="0"/>
    <x v="2"/>
    <n v="436"/>
    <n v="552.48099999999999"/>
    <n v="107.90600000000001"/>
    <x v="0"/>
    <s v="Etching"/>
    <n v="161"/>
    <n v="1471"/>
    <n v="3639"/>
    <n v="5691"/>
    <n v="71.275999999999996"/>
    <n v="51.220999999999997"/>
    <n v="1.0309999999999999"/>
    <x v="0"/>
    <s v="Implantation"/>
    <n v="1.821559E+16"/>
    <n v="1.815285E+17"/>
    <n v="3.219455E+17"/>
    <n v="3.007827E+17"/>
    <n v="6.000001E+17"/>
    <n v="32501.18"/>
    <n v="0.01"/>
    <n v="103.054"/>
    <n v="924"/>
    <n v="155"/>
    <n v="78"/>
    <x v="1"/>
    <s v="none"/>
    <n v="96.1"/>
    <x v="40"/>
    <x v="7"/>
    <x v="3"/>
    <x v="0"/>
    <x v="0"/>
  </r>
  <r>
    <n v="595"/>
    <x v="594"/>
    <x v="2"/>
    <x v="22"/>
    <x v="0"/>
    <x v="2"/>
    <x v="0"/>
    <x v="0"/>
    <n v="871.82311184000002"/>
    <x v="1"/>
    <n v="22.18"/>
    <n v="0.216"/>
    <n v="223"/>
    <n v="713.09400000000005"/>
    <x v="1"/>
    <s v="Photo"/>
    <n v="0.76480000000000004"/>
    <n v="16.684000000000001"/>
    <n v="14.99"/>
    <n v="20.003"/>
    <n v="199.89500000000001"/>
    <n v="90"/>
    <n v="499.89499999999998"/>
    <n v="3997.895"/>
    <n v="4997.3689999999997"/>
    <n v="5.01"/>
    <n v="91.724999999999994"/>
    <n v="29.998000000000001"/>
    <x v="1"/>
    <x v="588"/>
    <x v="0"/>
    <x v="2"/>
    <n v="436"/>
    <n v="556.55100000000004"/>
    <n v="108.40900000000001"/>
    <x v="1"/>
    <s v="Etching"/>
    <n v="198"/>
    <n v="1439"/>
    <n v="3641"/>
    <n v="5685"/>
    <n v="71.308999999999997"/>
    <n v="51.283000000000001"/>
    <n v="1.032"/>
    <x v="1"/>
    <s v="Implantation"/>
    <n v="3016577000000000"/>
    <n v="2.158574E+16"/>
    <n v="1.617364E+17"/>
    <n v="2.993225E+17"/>
    <n v="6.000011E+17"/>
    <n v="32502.333999999999"/>
    <n v="0.01"/>
    <n v="103.208"/>
    <n v="924"/>
    <n v="155"/>
    <n v="87"/>
    <x v="2"/>
    <s v="none"/>
    <n v="95.65"/>
    <x v="21"/>
    <x v="7"/>
    <x v="4"/>
    <x v="1"/>
    <x v="1"/>
  </r>
  <r>
    <n v="596"/>
    <x v="595"/>
    <x v="2"/>
    <x v="22"/>
    <x v="1"/>
    <x v="2"/>
    <x v="0"/>
    <x v="0"/>
    <n v="872.29645700000003"/>
    <x v="1"/>
    <n v="22.17"/>
    <n v="0.218"/>
    <n v="225"/>
    <n v="714.30799999999999"/>
    <x v="1"/>
    <s v="Photo"/>
    <n v="1.14131"/>
    <n v="16.305"/>
    <n v="15.026999999999999"/>
    <n v="20.001000000000001"/>
    <n v="200.505"/>
    <n v="89.998000000000005"/>
    <n v="500.505"/>
    <n v="4010.1039999999998"/>
    <n v="5012.6310000000003"/>
    <n v="5.0140000000000002"/>
    <n v="91.816999999999993"/>
    <n v="30.001999999999999"/>
    <x v="2"/>
    <x v="589"/>
    <x v="0"/>
    <x v="2"/>
    <n v="436"/>
    <n v="560.36199999999997"/>
    <n v="108.501"/>
    <x v="2"/>
    <s v="Etching"/>
    <n v="220"/>
    <n v="1465"/>
    <n v="3643"/>
    <n v="5720"/>
    <n v="71.430999999999997"/>
    <n v="51.353000000000002"/>
    <n v="1.034"/>
    <x v="2"/>
    <s v="Implantation"/>
    <n v="1.711643E+16"/>
    <n v="1.548065E+17"/>
    <n v="6.190404E+16"/>
    <n v="3.00842E+17"/>
    <n v="5.999965E+17"/>
    <n v="32499.476999999999"/>
    <n v="0.01"/>
    <n v="103.38200000000001"/>
    <n v="924"/>
    <n v="155"/>
    <n v="96"/>
    <x v="2"/>
    <s v="none"/>
    <n v="95.199999999999989"/>
    <x v="41"/>
    <x v="7"/>
    <x v="5"/>
    <x v="2"/>
    <x v="2"/>
  </r>
  <r>
    <n v="597"/>
    <x v="596"/>
    <x v="2"/>
    <x v="22"/>
    <x v="2"/>
    <x v="2"/>
    <x v="0"/>
    <x v="0"/>
    <n v="872.22171037999999"/>
    <x v="1"/>
    <n v="22.19"/>
    <n v="0.218"/>
    <n v="225"/>
    <n v="714.84299999999996"/>
    <x v="2"/>
    <s v="Photo"/>
    <n v="0.98279000000000005"/>
    <n v="16.59"/>
    <n v="14.922000000000001"/>
    <n v="19.995000000000001"/>
    <n v="200.62"/>
    <n v="90"/>
    <n v="500.62"/>
    <n v="4012.4059999999999"/>
    <n v="5015.5079999999998"/>
    <n v="5.0170000000000003"/>
    <n v="91.762"/>
    <n v="30.001999999999999"/>
    <x v="0"/>
    <x v="590"/>
    <x v="0"/>
    <x v="2"/>
    <n v="436"/>
    <n v="548.92899999999997"/>
    <n v="108.572"/>
    <x v="2"/>
    <s v="Etching"/>
    <n v="102"/>
    <n v="1311"/>
    <n v="3636"/>
    <n v="5730"/>
    <n v="71.483999999999995"/>
    <n v="51.354999999999997"/>
    <n v="1.034"/>
    <x v="2"/>
    <s v="Implantation"/>
    <n v="2.111161E+16"/>
    <n v="652320200000000"/>
    <n v="1.131756E+18"/>
    <n v="3.004221E+17"/>
    <n v="6.000009E+17"/>
    <n v="32497.297999999999"/>
    <n v="0.01"/>
    <n v="103.387"/>
    <n v="924"/>
    <n v="155"/>
    <n v="24"/>
    <x v="2"/>
    <s v="none"/>
    <n v="98.8"/>
    <x v="42"/>
    <x v="8"/>
    <x v="8"/>
    <x v="3"/>
    <x v="2"/>
  </r>
  <r>
    <n v="598"/>
    <x v="597"/>
    <x v="2"/>
    <x v="22"/>
    <x v="3"/>
    <x v="2"/>
    <x v="0"/>
    <x v="0"/>
    <n v="872.31949417999999"/>
    <x v="1"/>
    <n v="22.21"/>
    <n v="0.218"/>
    <n v="225"/>
    <n v="714.77"/>
    <x v="2"/>
    <s v="Photo"/>
    <n v="0.71962000000000004"/>
    <n v="16.45"/>
    <n v="14.858000000000001"/>
    <n v="20.003"/>
    <n v="200.69900000000001"/>
    <n v="90"/>
    <n v="500.69900000000001"/>
    <n v="4013.9749999999999"/>
    <n v="5017.4690000000001"/>
    <n v="5.0129999999999999"/>
    <n v="91.646000000000001"/>
    <n v="29.991"/>
    <x v="1"/>
    <x v="329"/>
    <x v="0"/>
    <x v="2"/>
    <n v="436"/>
    <n v="554.88300000000004"/>
    <n v="108.53700000000001"/>
    <x v="1"/>
    <s v="Etching"/>
    <n v="177"/>
    <n v="1407"/>
    <n v="3641"/>
    <n v="5704"/>
    <n v="71.477000000000004"/>
    <n v="51.470999999999997"/>
    <n v="1.0369999999999999"/>
    <x v="1"/>
    <s v="Implantation"/>
    <n v="1.760013E+16"/>
    <n v="1.718314E+17"/>
    <n v="3.911586E+17"/>
    <n v="3.006929E+17"/>
    <n v="5.999993E+17"/>
    <n v="32499.26"/>
    <n v="0.01"/>
    <n v="103.67700000000001"/>
    <n v="924"/>
    <n v="156"/>
    <n v="75"/>
    <x v="2"/>
    <s v="none"/>
    <n v="96.25"/>
    <x v="24"/>
    <x v="8"/>
    <x v="6"/>
    <x v="1"/>
    <x v="1"/>
  </r>
  <r>
    <n v="599"/>
    <x v="598"/>
    <x v="2"/>
    <x v="22"/>
    <x v="4"/>
    <x v="2"/>
    <x v="0"/>
    <x v="0"/>
    <n v="872.27699481000002"/>
    <x v="1"/>
    <n v="22.21"/>
    <n v="0.219"/>
    <n v="226"/>
    <n v="715.24400000000003"/>
    <x v="2"/>
    <s v="Photo"/>
    <n v="0.95206000000000002"/>
    <n v="16.748999999999999"/>
    <n v="14.914"/>
    <n v="19.994"/>
    <n v="200.69399999999999"/>
    <n v="90"/>
    <n v="500.69400000000002"/>
    <n v="4013.88"/>
    <n v="5017.3500000000004"/>
    <n v="5.024"/>
    <n v="91.858999999999995"/>
    <n v="29.992999999999999"/>
    <x v="2"/>
    <x v="591"/>
    <x v="0"/>
    <x v="2"/>
    <n v="436"/>
    <n v="543.67999999999995"/>
    <n v="108.596"/>
    <x v="0"/>
    <s v="Etching"/>
    <n v="306"/>
    <n v="1377"/>
    <n v="3648"/>
    <n v="5724"/>
    <n v="71.524000000000001"/>
    <n v="51.415999999999997"/>
    <n v="1.0349999999999999"/>
    <x v="0"/>
    <s v="Implantation"/>
    <n v="1.321531E+16"/>
    <n v="130573200000000"/>
    <n v="3.248877E+17"/>
    <n v="3.008877E+17"/>
    <n v="6.000005E+17"/>
    <n v="32498.960999999999"/>
    <n v="0.01"/>
    <n v="103.541"/>
    <n v="924"/>
    <n v="155"/>
    <n v="138"/>
    <x v="2"/>
    <s v="none"/>
    <n v="93.100000000000009"/>
    <x v="43"/>
    <x v="8"/>
    <x v="7"/>
    <x v="4"/>
    <x v="0"/>
  </r>
  <r>
    <n v="600"/>
    <x v="599"/>
    <x v="2"/>
    <x v="22"/>
    <x v="5"/>
    <x v="0"/>
    <x v="0"/>
    <x v="0"/>
    <n v="872.64408218000005"/>
    <x v="1"/>
    <n v="22.21"/>
    <n v="0.219"/>
    <n v="226"/>
    <n v="715.31600000000003"/>
    <x v="0"/>
    <s v="Photo"/>
    <n v="0.87819000000000003"/>
    <n v="17.027000000000001"/>
    <n v="15"/>
    <n v="19.995000000000001"/>
    <n v="200.96"/>
    <n v="90"/>
    <n v="500.96"/>
    <n v="4019.1950000000002"/>
    <n v="5023.9930000000004"/>
    <n v="5.0199999999999996"/>
    <n v="91.882000000000005"/>
    <n v="29.992000000000001"/>
    <x v="0"/>
    <x v="592"/>
    <x v="0"/>
    <x v="2"/>
    <n v="436"/>
    <n v="546.45299999999997"/>
    <n v="108.736"/>
    <x v="0"/>
    <s v="Etching"/>
    <n v="270"/>
    <n v="1271"/>
    <n v="3652"/>
    <n v="5718"/>
    <n v="71.531999999999996"/>
    <n v="51.485999999999997"/>
    <n v="1.0369999999999999"/>
    <x v="0"/>
    <s v="Implantation"/>
    <n v="4877918000000000"/>
    <n v="534921800000000"/>
    <n v="2.420467E+17"/>
    <n v="3.011464E+17"/>
    <n v="6.000007E+17"/>
    <n v="32499.787"/>
    <n v="0.01"/>
    <n v="103.71599999999999"/>
    <n v="924"/>
    <n v="156"/>
    <n v="180"/>
    <x v="2"/>
    <s v="none"/>
    <n v="91"/>
    <x v="0"/>
    <x v="0"/>
    <x v="0"/>
    <x v="0"/>
    <x v="0"/>
  </r>
  <r>
    <n v="601"/>
    <x v="600"/>
    <x v="2"/>
    <x v="22"/>
    <x v="6"/>
    <x v="0"/>
    <x v="0"/>
    <x v="0"/>
    <n v="872.32428763999997"/>
    <x v="1"/>
    <n v="22.2"/>
    <n v="0.218"/>
    <n v="225"/>
    <n v="714.51900000000001"/>
    <x v="0"/>
    <s v="Photo"/>
    <n v="0.94264999999999999"/>
    <n v="17.292999999999999"/>
    <n v="15.016"/>
    <n v="20.004000000000001"/>
    <n v="201.02199999999999"/>
    <n v="90.001000000000005"/>
    <n v="501.02199999999999"/>
    <n v="4020.4409999999998"/>
    <n v="5025.5510000000004"/>
    <n v="5.0309999999999997"/>
    <n v="92.052999999999997"/>
    <n v="29.995999999999999"/>
    <x v="1"/>
    <x v="593"/>
    <x v="0"/>
    <x v="2"/>
    <n v="436"/>
    <n v="553.46400000000006"/>
    <n v="108.864"/>
    <x v="1"/>
    <s v="Etching"/>
    <n v="189"/>
    <n v="1403"/>
    <n v="3640"/>
    <n v="5704"/>
    <n v="71.451999999999998"/>
    <n v="51.478000000000002"/>
    <n v="1.0369999999999999"/>
    <x v="1"/>
    <s v="Implantation"/>
    <n v="7667076000000000"/>
    <n v="5635341000000000"/>
    <n v="2.740189E+17"/>
    <n v="3.001915E+17"/>
    <n v="6.000001E+17"/>
    <n v="32501.830999999998"/>
    <n v="0.01"/>
    <n v="103.694"/>
    <n v="924"/>
    <n v="156"/>
    <n v="63"/>
    <x v="2"/>
    <s v="none"/>
    <n v="96.850000000000009"/>
    <x v="1"/>
    <x v="0"/>
    <x v="1"/>
    <x v="1"/>
    <x v="1"/>
  </r>
  <r>
    <n v="602"/>
    <x v="601"/>
    <x v="2"/>
    <x v="22"/>
    <x v="7"/>
    <x v="0"/>
    <x v="0"/>
    <x v="0"/>
    <n v="872.08188283000004"/>
    <x v="1"/>
    <n v="22.2"/>
    <n v="0.217"/>
    <n v="224"/>
    <n v="713.23099999999999"/>
    <x v="0"/>
    <s v="Photo"/>
    <n v="0.90669"/>
    <n v="16.73"/>
    <n v="14.9"/>
    <n v="20"/>
    <n v="201.345"/>
    <n v="90"/>
    <n v="501.34500000000003"/>
    <n v="4026.8980000000001"/>
    <n v="5033.6229999999996"/>
    <n v="5.0380000000000003"/>
    <n v="92.623000000000005"/>
    <n v="30.004000000000001"/>
    <x v="2"/>
    <x v="594"/>
    <x v="0"/>
    <x v="2"/>
    <n v="436"/>
    <n v="559.53300000000002"/>
    <n v="108.831"/>
    <x v="2"/>
    <s v="Etching"/>
    <n v="214"/>
    <n v="1445"/>
    <n v="3640"/>
    <n v="5709"/>
    <n v="71.322999999999993"/>
    <n v="51.664999999999999"/>
    <n v="1.042"/>
    <x v="2"/>
    <s v="Implantation"/>
    <n v="1.426582E+16"/>
    <n v="1.151533E+17"/>
    <n v="8.544268E+17"/>
    <n v="3.013408E+17"/>
    <n v="6.000009E+17"/>
    <n v="32497.030999999999"/>
    <n v="0.01"/>
    <n v="104.163"/>
    <n v="927"/>
    <n v="156"/>
    <n v="93"/>
    <x v="2"/>
    <s v="none"/>
    <n v="95.35"/>
    <x v="2"/>
    <x v="0"/>
    <x v="2"/>
    <x v="2"/>
    <x v="2"/>
  </r>
  <r>
    <n v="603"/>
    <x v="602"/>
    <x v="2"/>
    <x v="22"/>
    <x v="8"/>
    <x v="0"/>
    <x v="0"/>
    <x v="0"/>
    <n v="873.03313404000005"/>
    <x v="1"/>
    <n v="22.26"/>
    <n v="0.21099999999999999"/>
    <n v="218"/>
    <n v="708.09900000000005"/>
    <x v="1"/>
    <s v="Photo"/>
    <n v="0.84279999999999999"/>
    <n v="17.137"/>
    <n v="14.976000000000001"/>
    <n v="20.003"/>
    <n v="204.61799999999999"/>
    <n v="90.001000000000005"/>
    <n v="504.61799999999999"/>
    <n v="4092.3670000000002"/>
    <n v="5115.4589999999998"/>
    <n v="5.12"/>
    <n v="93.837999999999994"/>
    <n v="30.001000000000001"/>
    <x v="0"/>
    <x v="595"/>
    <x v="0"/>
    <x v="2"/>
    <n v="436"/>
    <n v="542.47900000000004"/>
    <n v="110.419"/>
    <x v="2"/>
    <s v="Etching"/>
    <n v="160"/>
    <n v="1423"/>
    <n v="3631"/>
    <n v="5723"/>
    <n v="70.81"/>
    <n v="52.344999999999999"/>
    <n v="1.0589999999999999"/>
    <x v="2"/>
    <s v="Implantation"/>
    <n v="1.737602E+16"/>
    <n v="1169879000000000"/>
    <n v="8.195232E+16"/>
    <n v="2.987849E+17"/>
    <n v="5.999993E+17"/>
    <n v="32503.264999999999"/>
    <n v="0.01"/>
    <n v="105.86199999999999"/>
    <n v="932"/>
    <n v="159"/>
    <n v="63"/>
    <x v="2"/>
    <s v="none"/>
    <n v="96.850000000000009"/>
    <x v="3"/>
    <x v="1"/>
    <x v="3"/>
    <x v="3"/>
    <x v="2"/>
  </r>
  <r>
    <n v="604"/>
    <x v="603"/>
    <x v="2"/>
    <x v="22"/>
    <x v="9"/>
    <x v="0"/>
    <x v="0"/>
    <x v="0"/>
    <n v="872.58468033999998"/>
    <x v="1"/>
    <n v="22.24"/>
    <n v="0.20899999999999999"/>
    <n v="216"/>
    <n v="705.95899999999995"/>
    <x v="1"/>
    <s v="Photo"/>
    <n v="0.94364999999999999"/>
    <n v="16.789000000000001"/>
    <n v="14.89"/>
    <n v="19.994"/>
    <n v="205.29300000000001"/>
    <n v="90"/>
    <n v="505.29300000000001"/>
    <n v="4105.8620000000001"/>
    <n v="5132.3270000000002"/>
    <n v="5.1260000000000003"/>
    <n v="93.611000000000004"/>
    <n v="30.001999999999999"/>
    <x v="1"/>
    <x v="596"/>
    <x v="0"/>
    <x v="2"/>
    <n v="436"/>
    <n v="545.68200000000002"/>
    <n v="110.33799999999999"/>
    <x v="1"/>
    <s v="Etching"/>
    <n v="388"/>
    <n v="1515"/>
    <n v="3646"/>
    <n v="5685"/>
    <n v="70.596000000000004"/>
    <n v="52.356999999999999"/>
    <n v="1.0589999999999999"/>
    <x v="1"/>
    <s v="Implantation"/>
    <n v="1.79237E+16"/>
    <n v="1.785555E+16"/>
    <n v="9.739856E+17"/>
    <n v="2.989753E+17"/>
    <n v="5.999997E+17"/>
    <n v="32498.409"/>
    <n v="0.01"/>
    <n v="105.892"/>
    <n v="932"/>
    <n v="159"/>
    <n v="228"/>
    <x v="2"/>
    <s v="[['Edge-Loc']]"/>
    <n v="88.6"/>
    <x v="4"/>
    <x v="1"/>
    <x v="4"/>
    <x v="1"/>
    <x v="1"/>
  </r>
  <r>
    <n v="605"/>
    <x v="604"/>
    <x v="2"/>
    <x v="22"/>
    <x v="10"/>
    <x v="0"/>
    <x v="0"/>
    <x v="0"/>
    <n v="871.95729702000006"/>
    <x v="1"/>
    <n v="22.23"/>
    <n v="0.21"/>
    <n v="217"/>
    <n v="706.48500000000001"/>
    <x v="1"/>
    <s v="Photo"/>
    <n v="0.88077000000000005"/>
    <n v="16.003"/>
    <n v="15.097"/>
    <n v="19.998000000000001"/>
    <n v="205.18100000000001"/>
    <n v="90"/>
    <n v="505.18099999999998"/>
    <n v="4103.6120000000001"/>
    <n v="5129.5150000000003"/>
    <n v="5.1289999999999996"/>
    <n v="93.819000000000003"/>
    <n v="29.995000000000001"/>
    <x v="2"/>
    <x v="597"/>
    <x v="0"/>
    <x v="2"/>
    <n v="436"/>
    <n v="547.69799999999998"/>
    <n v="110.33199999999999"/>
    <x v="0"/>
    <s v="Etching"/>
    <n v="373"/>
    <n v="1452"/>
    <n v="3645"/>
    <n v="5694"/>
    <n v="70.647999999999996"/>
    <n v="52.375"/>
    <n v="1.0589999999999999"/>
    <x v="0"/>
    <s v="Implantation"/>
    <n v="1.391355E+16"/>
    <n v="7.437379E+16"/>
    <n v="3.496375E+17"/>
    <n v="3.003006E+17"/>
    <n v="5.999999E+17"/>
    <n v="32500.055"/>
    <n v="0.01"/>
    <n v="105.938"/>
    <n v="927"/>
    <n v="159"/>
    <n v="201"/>
    <x v="2"/>
    <s v="[['Edge-Loc']]"/>
    <n v="89.95"/>
    <x v="5"/>
    <x v="1"/>
    <x v="5"/>
    <x v="4"/>
    <x v="0"/>
  </r>
  <r>
    <n v="606"/>
    <x v="605"/>
    <x v="2"/>
    <x v="22"/>
    <x v="11"/>
    <x v="0"/>
    <x v="0"/>
    <x v="0"/>
    <n v="872.89159916000006"/>
    <x v="1"/>
    <n v="22.24"/>
    <n v="0.20899999999999999"/>
    <n v="216"/>
    <n v="705.98299999999995"/>
    <x v="2"/>
    <s v="Photo"/>
    <n v="1.0165200000000001"/>
    <n v="17.678999999999998"/>
    <n v="14.981999999999999"/>
    <n v="20.001000000000001"/>
    <n v="205.209"/>
    <n v="90"/>
    <n v="505.209"/>
    <n v="4104.1899999999996"/>
    <n v="5130.2370000000001"/>
    <n v="5.125"/>
    <n v="93.337999999999994"/>
    <n v="30.001999999999999"/>
    <x v="0"/>
    <x v="598"/>
    <x v="0"/>
    <x v="2"/>
    <n v="436"/>
    <n v="548.74900000000002"/>
    <n v="110.185"/>
    <x v="0"/>
    <s v="Etching"/>
    <n v="354"/>
    <n v="1564"/>
    <n v="3650"/>
    <n v="5688"/>
    <n v="70.597999999999999"/>
    <n v="52.328000000000003"/>
    <n v="1.0580000000000001"/>
    <x v="0"/>
    <s v="Implantation"/>
    <n v="1.628316E+16"/>
    <n v="1.247913E+16"/>
    <n v="915445000000000"/>
    <n v="3.008909E+17"/>
    <n v="6.000001E+17"/>
    <n v="32498.838"/>
    <n v="0.01"/>
    <n v="105.821"/>
    <n v="915"/>
    <n v="159"/>
    <n v="231"/>
    <x v="2"/>
    <s v="[['Loc']]"/>
    <n v="88.449999999999989"/>
    <x v="44"/>
    <x v="2"/>
    <x v="8"/>
    <x v="0"/>
    <x v="0"/>
  </r>
  <r>
    <n v="607"/>
    <x v="606"/>
    <x v="2"/>
    <x v="22"/>
    <x v="12"/>
    <x v="0"/>
    <x v="0"/>
    <x v="0"/>
    <n v="872.31454842000005"/>
    <x v="1"/>
    <n v="22.24"/>
    <n v="0.20799999999999999"/>
    <n v="215"/>
    <n v="704.74599999999998"/>
    <x v="2"/>
    <s v="Photo"/>
    <n v="0.92620000000000002"/>
    <n v="17.457000000000001"/>
    <n v="15.071"/>
    <n v="20.004999999999999"/>
    <n v="204.56"/>
    <n v="90"/>
    <n v="504.56"/>
    <n v="4091.194"/>
    <n v="5113.9920000000002"/>
    <n v="5.1349999999999998"/>
    <n v="93.751999999999995"/>
    <n v="30.007999999999999"/>
    <x v="1"/>
    <x v="599"/>
    <x v="0"/>
    <x v="2"/>
    <n v="436"/>
    <n v="557.68700000000001"/>
    <n v="110.149"/>
    <x v="1"/>
    <s v="Etching"/>
    <n v="225"/>
    <n v="1473"/>
    <n v="3638"/>
    <n v="5689"/>
    <n v="70.474999999999994"/>
    <n v="52.298999999999999"/>
    <n v="1.0569999999999999"/>
    <x v="1"/>
    <s v="Implantation"/>
    <n v="5488270000000000"/>
    <n v="4565799000000"/>
    <n v="7819961000000"/>
    <n v="2.993609E+17"/>
    <n v="6.000007E+17"/>
    <n v="32499.974999999999"/>
    <n v="0.01"/>
    <n v="105.747"/>
    <n v="915"/>
    <n v="159"/>
    <n v="126"/>
    <x v="2"/>
    <s v="none"/>
    <n v="93.7"/>
    <x v="6"/>
    <x v="2"/>
    <x v="6"/>
    <x v="1"/>
    <x v="1"/>
  </r>
  <r>
    <n v="608"/>
    <x v="607"/>
    <x v="2"/>
    <x v="22"/>
    <x v="13"/>
    <x v="0"/>
    <x v="0"/>
    <x v="0"/>
    <n v="873.19467284999996"/>
    <x v="1"/>
    <n v="22.29"/>
    <n v="0.20899999999999999"/>
    <n v="216"/>
    <n v="705.81600000000003"/>
    <x v="2"/>
    <s v="Photo"/>
    <n v="0.96050000000000002"/>
    <n v="15.881"/>
    <n v="15.042999999999999"/>
    <n v="19.997"/>
    <n v="205.12"/>
    <n v="90"/>
    <n v="505.12"/>
    <n v="4102.4070000000002"/>
    <n v="5128.009"/>
    <n v="5.1310000000000002"/>
    <n v="93.608000000000004"/>
    <n v="30.007999999999999"/>
    <x v="2"/>
    <x v="600"/>
    <x v="0"/>
    <x v="2"/>
    <n v="436"/>
    <n v="542.70500000000004"/>
    <n v="109.941"/>
    <x v="2"/>
    <s v="Etching"/>
    <n v="211"/>
    <n v="1470"/>
    <n v="3634"/>
    <n v="5692"/>
    <n v="70.581999999999994"/>
    <n v="52.238"/>
    <n v="1.056"/>
    <x v="2"/>
    <s v="Implantation"/>
    <n v="1.576659E+16"/>
    <n v="1.561479E+17"/>
    <n v="8.545727E+17"/>
    <n v="3.000054E+17"/>
    <n v="6.000011E+17"/>
    <n v="32494.511999999999"/>
    <n v="0.01"/>
    <n v="105.59399999999999"/>
    <n v="916"/>
    <n v="158"/>
    <n v="75"/>
    <x v="2"/>
    <s v="none"/>
    <n v="96.25"/>
    <x v="7"/>
    <x v="2"/>
    <x v="7"/>
    <x v="2"/>
    <x v="2"/>
  </r>
  <r>
    <n v="609"/>
    <x v="608"/>
    <x v="2"/>
    <x v="22"/>
    <x v="14"/>
    <x v="1"/>
    <x v="0"/>
    <x v="0"/>
    <n v="872.78659680999999"/>
    <x v="1"/>
    <n v="22.29"/>
    <n v="0.21"/>
    <n v="217"/>
    <n v="707.21799999999996"/>
    <x v="0"/>
    <s v="Photo"/>
    <n v="0.73711000000000004"/>
    <n v="17.367999999999999"/>
    <n v="14.975"/>
    <n v="20.004000000000001"/>
    <n v="205.125"/>
    <n v="90"/>
    <n v="505.125"/>
    <n v="4102.5029999999997"/>
    <n v="5128.1289999999999"/>
    <n v="5.13"/>
    <n v="93.05"/>
    <n v="29.995000000000001"/>
    <x v="0"/>
    <x v="601"/>
    <x v="0"/>
    <x v="2"/>
    <n v="436"/>
    <n v="543.71699999999998"/>
    <n v="109.367"/>
    <x v="2"/>
    <s v="Etching"/>
    <n v="147"/>
    <n v="1437"/>
    <n v="3637"/>
    <n v="5720"/>
    <n v="70.721999999999994"/>
    <n v="52.155999999999999"/>
    <n v="1.054"/>
    <x v="2"/>
    <s v="Implantation"/>
    <n v="1.305955E+16"/>
    <n v="85216170000000"/>
    <n v="7127623000000"/>
    <n v="2.997031E+17"/>
    <n v="6.000008E+17"/>
    <n v="32501.651999999998"/>
    <n v="0.01"/>
    <n v="105.389"/>
    <n v="915"/>
    <n v="158"/>
    <n v="84"/>
    <x v="2"/>
    <s v="none"/>
    <n v="95.8"/>
    <x v="8"/>
    <x v="3"/>
    <x v="0"/>
    <x v="3"/>
    <x v="2"/>
  </r>
  <r>
    <n v="610"/>
    <x v="609"/>
    <x v="2"/>
    <x v="22"/>
    <x v="15"/>
    <x v="1"/>
    <x v="0"/>
    <x v="0"/>
    <n v="872.76375728000005"/>
    <x v="1"/>
    <n v="22.22"/>
    <n v="0.21"/>
    <n v="217"/>
    <n v="706.86800000000005"/>
    <x v="0"/>
    <s v="Photo"/>
    <n v="1.0543499999999999"/>
    <n v="16.321999999999999"/>
    <n v="15.039"/>
    <n v="19.995000000000001"/>
    <n v="203.93799999999999"/>
    <n v="89.998999999999995"/>
    <n v="503.93799999999999"/>
    <n v="4078.7559999999999"/>
    <n v="5098.4449999999997"/>
    <n v="5.0970000000000004"/>
    <n v="93.164000000000001"/>
    <n v="29.997"/>
    <x v="1"/>
    <x v="602"/>
    <x v="0"/>
    <x v="2"/>
    <n v="436"/>
    <n v="552.83600000000001"/>
    <n v="109.35899999999999"/>
    <x v="1"/>
    <s v="Etching"/>
    <n v="334"/>
    <n v="1558"/>
    <n v="3650"/>
    <n v="5690"/>
    <n v="70.686999999999998"/>
    <n v="51.893999999999998"/>
    <n v="1.0469999999999999"/>
    <x v="1"/>
    <s v="Implantation"/>
    <n v="1.01826E+16"/>
    <n v="3.379606E+16"/>
    <n v="1.568783E+17"/>
    <n v="3.002523E+17"/>
    <n v="6.000001E+17"/>
    <n v="32500.527999999998"/>
    <n v="0.01"/>
    <n v="104.736"/>
    <n v="914"/>
    <n v="157"/>
    <n v="225"/>
    <x v="2"/>
    <s v="[['Edge-Loc']]"/>
    <n v="88.75"/>
    <x v="9"/>
    <x v="3"/>
    <x v="1"/>
    <x v="1"/>
    <x v="1"/>
  </r>
  <r>
    <n v="611"/>
    <x v="610"/>
    <x v="2"/>
    <x v="22"/>
    <x v="16"/>
    <x v="1"/>
    <x v="0"/>
    <x v="0"/>
    <n v="872.06359332"/>
    <x v="1"/>
    <n v="22.21"/>
    <n v="0.20899999999999999"/>
    <n v="216"/>
    <n v="706.44500000000005"/>
    <x v="0"/>
    <s v="Photo"/>
    <n v="0.81583000000000006"/>
    <n v="17.132999999999999"/>
    <n v="14.954000000000001"/>
    <n v="20.001000000000001"/>
    <n v="204.21899999999999"/>
    <n v="90"/>
    <n v="504.21899999999999"/>
    <n v="4084.3850000000002"/>
    <n v="5105.482"/>
    <n v="5.1109999999999998"/>
    <n v="93.08"/>
    <n v="30.004000000000001"/>
    <x v="2"/>
    <x v="603"/>
    <x v="0"/>
    <x v="2"/>
    <n v="436"/>
    <n v="550.60799999999995"/>
    <n v="109.383"/>
    <x v="0"/>
    <s v="Etching"/>
    <n v="388"/>
    <n v="1553"/>
    <n v="3655"/>
    <n v="5717"/>
    <n v="70.644000000000005"/>
    <n v="51.914999999999999"/>
    <n v="1.048"/>
    <x v="0"/>
    <s v="Implantation"/>
    <n v="1.546474E+16"/>
    <n v="6.968031E+16"/>
    <n v="1.906641E+16"/>
    <n v="3.004042E+17"/>
    <n v="5.999998E+17"/>
    <n v="32496.560000000001"/>
    <n v="0.01"/>
    <n v="104.788"/>
    <n v="911"/>
    <n v="157"/>
    <n v="270"/>
    <x v="2"/>
    <s v="[['Center']]"/>
    <n v="86.5"/>
    <x v="10"/>
    <x v="3"/>
    <x v="2"/>
    <x v="4"/>
    <x v="0"/>
  </r>
  <r>
    <n v="612"/>
    <x v="611"/>
    <x v="2"/>
    <x v="22"/>
    <x v="17"/>
    <x v="1"/>
    <x v="0"/>
    <x v="0"/>
    <n v="871.50839107000002"/>
    <x v="1"/>
    <n v="22.2"/>
    <n v="0.20699999999999999"/>
    <n v="214"/>
    <n v="703.86"/>
    <x v="1"/>
    <s v="Photo"/>
    <n v="1.05078"/>
    <n v="17.689"/>
    <n v="15.003"/>
    <n v="20.001999999999999"/>
    <n v="203.62799999999999"/>
    <n v="90"/>
    <n v="503.62799999999999"/>
    <n v="4072.55"/>
    <n v="5090.6880000000001"/>
    <n v="5.0910000000000002"/>
    <n v="92.814999999999998"/>
    <n v="30.013000000000002"/>
    <x v="1"/>
    <x v="604"/>
    <x v="0"/>
    <x v="2"/>
    <n v="436"/>
    <n v="559.09100000000001"/>
    <n v="109.39"/>
    <x v="1"/>
    <s v="Etching"/>
    <n v="242"/>
    <n v="1492"/>
    <n v="3637"/>
    <n v="5702"/>
    <n v="70.385999999999996"/>
    <n v="51.933"/>
    <n v="1.048"/>
    <x v="1"/>
    <s v="Implantation"/>
    <n v="5191665000000000"/>
    <n v="9553407000000000"/>
    <n v="9598344000000000"/>
    <n v="2.999564E+17"/>
    <n v="5.999998E+17"/>
    <n v="32502.771000000001"/>
    <n v="0.01"/>
    <n v="104.833"/>
    <n v="910"/>
    <n v="157"/>
    <n v="105"/>
    <x v="2"/>
    <s v="none"/>
    <n v="94.75"/>
    <x v="12"/>
    <x v="4"/>
    <x v="4"/>
    <x v="1"/>
    <x v="1"/>
  </r>
  <r>
    <n v="613"/>
    <x v="612"/>
    <x v="2"/>
    <x v="22"/>
    <x v="18"/>
    <x v="1"/>
    <x v="0"/>
    <x v="0"/>
    <n v="872.69734332999997"/>
    <x v="1"/>
    <n v="22.19"/>
    <n v="0.20799999999999999"/>
    <n v="215"/>
    <n v="704.94100000000003"/>
    <x v="1"/>
    <s v="Photo"/>
    <n v="0.42830000000000001"/>
    <n v="16.509"/>
    <n v="14.97"/>
    <n v="20"/>
    <n v="203.29900000000001"/>
    <n v="89.998999999999995"/>
    <n v="503.29899999999998"/>
    <n v="4065.9789999999998"/>
    <n v="5082.4740000000002"/>
    <n v="5.0860000000000003"/>
    <n v="92.897000000000006"/>
    <n v="30.004000000000001"/>
    <x v="2"/>
    <x v="605"/>
    <x v="0"/>
    <x v="0"/>
    <n v="405"/>
    <n v="510.69099999999997"/>
    <n v="109.307"/>
    <x v="2"/>
    <s v="Etching"/>
    <n v="212"/>
    <n v="1367"/>
    <n v="3636"/>
    <n v="5714"/>
    <n v="70.494"/>
    <n v="51.884"/>
    <n v="1.0469999999999999"/>
    <x v="2"/>
    <s v="Implantation"/>
    <n v="1.604974E+16"/>
    <n v="1.387716E+17"/>
    <n v="2.801721E+17"/>
    <n v="2.998762E+17"/>
    <n v="5.999994E+17"/>
    <n v="32498.839"/>
    <n v="0.01"/>
    <n v="104.711"/>
    <n v="909"/>
    <n v="157"/>
    <n v="87"/>
    <x v="2"/>
    <s v="none"/>
    <n v="95.65"/>
    <x v="13"/>
    <x v="4"/>
    <x v="5"/>
    <x v="2"/>
    <x v="2"/>
  </r>
  <r>
    <n v="614"/>
    <x v="613"/>
    <x v="2"/>
    <x v="22"/>
    <x v="19"/>
    <x v="1"/>
    <x v="0"/>
    <x v="0"/>
    <n v="872.22894358999997"/>
    <x v="1"/>
    <n v="22.19"/>
    <n v="0.20699999999999999"/>
    <n v="214"/>
    <n v="703.94"/>
    <x v="2"/>
    <s v="Photo"/>
    <n v="0.93518000000000001"/>
    <n v="16.216999999999999"/>
    <n v="14.992000000000001"/>
    <n v="19.998000000000001"/>
    <n v="203.69"/>
    <n v="90"/>
    <n v="503.69"/>
    <n v="4073.8029999999999"/>
    <n v="5092.2539999999999"/>
    <n v="5.093"/>
    <n v="92.751999999999995"/>
    <n v="29.997"/>
    <x v="0"/>
    <x v="606"/>
    <x v="0"/>
    <x v="0"/>
    <n v="405"/>
    <n v="503.09399999999999"/>
    <n v="109.19499999999999"/>
    <x v="2"/>
    <s v="Etching"/>
    <n v="248"/>
    <n v="1436"/>
    <n v="3637"/>
    <n v="5719"/>
    <n v="70.394000000000005"/>
    <n v="51.872999999999998"/>
    <n v="1.0469999999999999"/>
    <x v="2"/>
    <s v="Implantation"/>
    <n v="2360585000000000"/>
    <n v="2.310545E+16"/>
    <n v="4.25398E+16"/>
    <n v="3.011595E+17"/>
    <n v="5.999997E+17"/>
    <n v="32502.896000000001"/>
    <n v="0.01"/>
    <n v="104.68300000000001"/>
    <n v="909"/>
    <n v="157"/>
    <n v="105"/>
    <x v="2"/>
    <s v="none"/>
    <n v="94.75"/>
    <x v="14"/>
    <x v="5"/>
    <x v="8"/>
    <x v="3"/>
    <x v="2"/>
  </r>
  <r>
    <n v="615"/>
    <x v="614"/>
    <x v="2"/>
    <x v="22"/>
    <x v="20"/>
    <x v="1"/>
    <x v="0"/>
    <x v="0"/>
    <n v="872.49128304999999"/>
    <x v="1"/>
    <n v="22.17"/>
    <n v="0.20899999999999999"/>
    <n v="216"/>
    <n v="705.54899999999998"/>
    <x v="2"/>
    <s v="Photo"/>
    <n v="1.0574699999999999"/>
    <n v="16.677"/>
    <n v="15.042"/>
    <n v="20"/>
    <n v="203.298"/>
    <n v="90.001000000000005"/>
    <n v="503.298"/>
    <n v="4065.9690000000001"/>
    <n v="5082.4610000000002"/>
    <n v="5.0999999999999996"/>
    <n v="93.210999999999999"/>
    <n v="30.015999999999998"/>
    <x v="1"/>
    <x v="607"/>
    <x v="0"/>
    <x v="0"/>
    <n v="405"/>
    <n v="516.91700000000003"/>
    <n v="109.35899999999999"/>
    <x v="1"/>
    <s v="Etching"/>
    <n v="225"/>
    <n v="1426"/>
    <n v="3640"/>
    <n v="5700"/>
    <n v="70.555000000000007"/>
    <n v="51.85"/>
    <n v="1.046"/>
    <x v="1"/>
    <s v="Implantation"/>
    <n v="1.647404E+16"/>
    <n v="5.776961E+16"/>
    <n v="4.73816E+17"/>
    <n v="3.006262E+17"/>
    <n v="6.000006E+17"/>
    <n v="32495.957999999999"/>
    <n v="0.01"/>
    <n v="104.625"/>
    <n v="909"/>
    <n v="157"/>
    <n v="123"/>
    <x v="2"/>
    <s v="none"/>
    <n v="93.85"/>
    <x v="15"/>
    <x v="5"/>
    <x v="6"/>
    <x v="1"/>
    <x v="1"/>
  </r>
  <r>
    <n v="616"/>
    <x v="615"/>
    <x v="2"/>
    <x v="22"/>
    <x v="21"/>
    <x v="1"/>
    <x v="0"/>
    <x v="0"/>
    <n v="872.41406773000006"/>
    <x v="1"/>
    <n v="22.2"/>
    <n v="0.20899999999999999"/>
    <n v="216"/>
    <n v="705.63699999999994"/>
    <x v="2"/>
    <s v="Photo"/>
    <n v="0.79169"/>
    <n v="16.707000000000001"/>
    <n v="14.97"/>
    <n v="20"/>
    <n v="204.21100000000001"/>
    <n v="89.998999999999995"/>
    <n v="504.21100000000001"/>
    <n v="4084.223"/>
    <n v="5105.2790000000005"/>
    <n v="5.1040000000000001"/>
    <n v="93.215000000000003"/>
    <n v="30.001000000000001"/>
    <x v="2"/>
    <x v="608"/>
    <x v="0"/>
    <x v="0"/>
    <n v="405"/>
    <n v="505.84800000000001"/>
    <n v="109.76600000000001"/>
    <x v="0"/>
    <s v="Etching"/>
    <n v="136"/>
    <n v="1297"/>
    <n v="3635"/>
    <n v="5709"/>
    <n v="70.563999999999993"/>
    <n v="51.875"/>
    <n v="1.0469999999999999"/>
    <x v="0"/>
    <s v="Implantation"/>
    <n v="1.5063E+16"/>
    <n v="1.178818E+17"/>
    <n v="2.287281E+17"/>
    <n v="2.998659E+17"/>
    <n v="5.999994E+17"/>
    <n v="32298.677"/>
    <n v="0.01"/>
    <n v="104.688"/>
    <n v="911"/>
    <n v="157"/>
    <n v="72"/>
    <x v="2"/>
    <s v="none"/>
    <n v="96.399999999999991"/>
    <x v="16"/>
    <x v="5"/>
    <x v="7"/>
    <x v="4"/>
    <x v="0"/>
  </r>
  <r>
    <n v="617"/>
    <x v="616"/>
    <x v="2"/>
    <x v="22"/>
    <x v="22"/>
    <x v="2"/>
    <x v="0"/>
    <x v="0"/>
    <n v="872.81736054999999"/>
    <x v="1"/>
    <n v="22.22"/>
    <n v="0.21199999999999999"/>
    <n v="219"/>
    <n v="708.41899999999998"/>
    <x v="0"/>
    <s v="Photo"/>
    <n v="1.09666"/>
    <n v="16.972000000000001"/>
    <n v="14.840999999999999"/>
    <n v="19.997"/>
    <n v="204.33799999999999"/>
    <n v="89.998999999999995"/>
    <n v="504.33800000000002"/>
    <n v="4086.75"/>
    <n v="5108.4380000000001"/>
    <n v="5.1109999999999998"/>
    <n v="93.545000000000002"/>
    <n v="30.004999999999999"/>
    <x v="0"/>
    <x v="609"/>
    <x v="0"/>
    <x v="0"/>
    <n v="405"/>
    <n v="504.53699999999998"/>
    <n v="109.77800000000001"/>
    <x v="0"/>
    <s v="Etching"/>
    <n v="183"/>
    <n v="1332"/>
    <n v="3640"/>
    <n v="5701"/>
    <n v="70.841999999999999"/>
    <n v="52.051000000000002"/>
    <n v="1.0509999999999999"/>
    <x v="0"/>
    <s v="Implantation"/>
    <n v="1.709331E+16"/>
    <n v="7.190775E+16"/>
    <n v="1.268376E+17"/>
    <n v="3.005915E+17"/>
    <n v="6.000002E+17"/>
    <n v="32299.496999999999"/>
    <n v="0.01"/>
    <n v="105.127"/>
    <n v="913"/>
    <n v="158"/>
    <n v="99"/>
    <x v="2"/>
    <s v="none"/>
    <n v="95.05"/>
    <x v="17"/>
    <x v="6"/>
    <x v="0"/>
    <x v="0"/>
    <x v="0"/>
  </r>
  <r>
    <n v="618"/>
    <x v="617"/>
    <x v="2"/>
    <x v="22"/>
    <x v="23"/>
    <x v="2"/>
    <x v="0"/>
    <x v="0"/>
    <n v="872.30018503999997"/>
    <x v="1"/>
    <n v="22.22"/>
    <n v="0.21"/>
    <n v="217"/>
    <n v="707.02300000000002"/>
    <x v="0"/>
    <s v="Photo"/>
    <n v="0.99180999999999997"/>
    <n v="16.835999999999999"/>
    <n v="14.968999999999999"/>
    <n v="19.998999999999999"/>
    <n v="204.893"/>
    <n v="90"/>
    <n v="504.89299999999997"/>
    <n v="4097.866"/>
    <n v="5122.3329999999996"/>
    <n v="5.1239999999999997"/>
    <n v="93.388999999999996"/>
    <n v="30.004999999999999"/>
    <x v="1"/>
    <x v="610"/>
    <x v="0"/>
    <x v="0"/>
    <n v="405"/>
    <n v="506.20299999999997"/>
    <n v="110.012"/>
    <x v="1"/>
    <s v="Etching"/>
    <n v="276"/>
    <n v="1410"/>
    <n v="3635"/>
    <n v="5703"/>
    <n v="70.701999999999998"/>
    <n v="52.072000000000003"/>
    <n v="1.052"/>
    <x v="1"/>
    <s v="Implantation"/>
    <n v="7251545000000000"/>
    <n v="6.242158E+16"/>
    <n v="1.582363E+17"/>
    <n v="3.008417E+17"/>
    <n v="5.999999E+17"/>
    <n v="32302.108"/>
    <n v="0.01"/>
    <n v="105.179"/>
    <n v="917"/>
    <n v="158"/>
    <n v="75"/>
    <x v="2"/>
    <s v="none"/>
    <n v="96.25"/>
    <x v="18"/>
    <x v="6"/>
    <x v="1"/>
    <x v="1"/>
    <x v="1"/>
  </r>
  <r>
    <n v="619"/>
    <x v="618"/>
    <x v="2"/>
    <x v="22"/>
    <x v="24"/>
    <x v="2"/>
    <x v="0"/>
    <x v="0"/>
    <n v="873.02545539000005"/>
    <x v="1"/>
    <n v="22.24"/>
    <n v="0.21199999999999999"/>
    <n v="219"/>
    <n v="708.77800000000002"/>
    <x v="0"/>
    <s v="Photo"/>
    <n v="0.93335000000000001"/>
    <n v="17.286000000000001"/>
    <n v="14.938000000000001"/>
    <n v="20"/>
    <n v="204.578"/>
    <n v="90"/>
    <n v="504.57799999999997"/>
    <n v="4091.5650000000001"/>
    <n v="5114.4560000000001"/>
    <n v="5.12"/>
    <n v="93.826999999999998"/>
    <n v="30.001999999999999"/>
    <x v="2"/>
    <x v="611"/>
    <x v="0"/>
    <x v="0"/>
    <n v="405"/>
    <n v="507.61099999999999"/>
    <n v="110.25700000000001"/>
    <x v="2"/>
    <s v="Etching"/>
    <n v="363"/>
    <n v="1475"/>
    <n v="3652"/>
    <n v="5728"/>
    <n v="70.878"/>
    <n v="52.119"/>
    <n v="1.0529999999999999"/>
    <x v="2"/>
    <s v="Implantation"/>
    <n v="4543258000000000"/>
    <n v="2.167378E+16"/>
    <n v="1.423692E+16"/>
    <n v="3.011859E+17"/>
    <n v="6.00001E+17"/>
    <n v="32300.692999999999"/>
    <n v="0.01"/>
    <n v="105.29600000000001"/>
    <n v="917"/>
    <n v="158"/>
    <n v="225"/>
    <x v="2"/>
    <s v="[['Near-full']]"/>
    <n v="88.75"/>
    <x v="19"/>
    <x v="6"/>
    <x v="2"/>
    <x v="2"/>
    <x v="2"/>
  </r>
  <r>
    <n v="620"/>
    <x v="619"/>
    <x v="2"/>
    <x v="22"/>
    <x v="25"/>
    <x v="2"/>
    <x v="0"/>
    <x v="0"/>
    <n v="873.28311386999997"/>
    <x v="1"/>
    <n v="22.25"/>
    <n v="0.21199999999999999"/>
    <n v="219"/>
    <n v="708.82299999999998"/>
    <x v="1"/>
    <s v="Photo"/>
    <n v="0.55252999999999997"/>
    <n v="16.91"/>
    <n v="15.023"/>
    <n v="20"/>
    <n v="205.63800000000001"/>
    <n v="90.001000000000005"/>
    <n v="505.63799999999998"/>
    <n v="4112.7619999999997"/>
    <n v="5140.9520000000002"/>
    <n v="5.1340000000000003"/>
    <n v="93.552999999999997"/>
    <n v="30.003"/>
    <x v="0"/>
    <x v="612"/>
    <x v="0"/>
    <x v="0"/>
    <n v="405"/>
    <n v="502.75599999999997"/>
    <n v="110.14700000000001"/>
    <x v="2"/>
    <s v="Etching"/>
    <n v="154"/>
    <n v="1361"/>
    <n v="3634"/>
    <n v="5723"/>
    <n v="70.882000000000005"/>
    <n v="52.225999999999999"/>
    <n v="1.056"/>
    <x v="2"/>
    <s v="Implantation"/>
    <n v="4528123000000000"/>
    <n v="5578393000000000"/>
    <n v="9.748251E+16"/>
    <n v="3.026147E+17"/>
    <n v="5.999997E+17"/>
    <n v="32301.248"/>
    <n v="0.01"/>
    <n v="105.56399999999999"/>
    <n v="916"/>
    <n v="158"/>
    <n v="51"/>
    <x v="2"/>
    <s v="none"/>
    <n v="97.45"/>
    <x v="20"/>
    <x v="7"/>
    <x v="3"/>
    <x v="3"/>
    <x v="2"/>
  </r>
  <r>
    <n v="621"/>
    <x v="620"/>
    <x v="2"/>
    <x v="22"/>
    <x v="26"/>
    <x v="2"/>
    <x v="0"/>
    <x v="0"/>
    <n v="873.15877526999998"/>
    <x v="1"/>
    <n v="22.24"/>
    <n v="0.21299999999999999"/>
    <n v="220"/>
    <n v="709.90200000000004"/>
    <x v="1"/>
    <s v="Photo"/>
    <n v="0.75587000000000004"/>
    <n v="16.646999999999998"/>
    <n v="15.065"/>
    <n v="20.001000000000001"/>
    <n v="204.86199999999999"/>
    <n v="90"/>
    <n v="504.86200000000002"/>
    <n v="4097.2449999999999"/>
    <n v="5121.5569999999998"/>
    <n v="5.13"/>
    <n v="93.671999999999997"/>
    <n v="29.992999999999999"/>
    <x v="1"/>
    <x v="613"/>
    <x v="0"/>
    <x v="0"/>
    <n v="405"/>
    <n v="494.07"/>
    <n v="110.16800000000001"/>
    <x v="1"/>
    <s v="Etching"/>
    <n v="330"/>
    <n v="1487"/>
    <n v="3649"/>
    <n v="5713"/>
    <n v="70.989999999999995"/>
    <n v="52.176000000000002"/>
    <n v="1.054"/>
    <x v="1"/>
    <s v="Implantation"/>
    <n v="5900572000000000"/>
    <n v="4671228000000000"/>
    <n v="7691073000000000"/>
    <n v="3.007618E+17"/>
    <n v="5.999992E+17"/>
    <n v="32305.225999999999"/>
    <n v="0.01"/>
    <n v="105.43899999999999"/>
    <n v="916"/>
    <n v="158"/>
    <n v="186"/>
    <x v="2"/>
    <s v="none"/>
    <n v="90.7"/>
    <x v="21"/>
    <x v="7"/>
    <x v="4"/>
    <x v="1"/>
    <x v="1"/>
  </r>
  <r>
    <n v="622"/>
    <x v="621"/>
    <x v="3"/>
    <x v="23"/>
    <x v="0"/>
    <x v="2"/>
    <x v="0"/>
    <x v="0"/>
    <n v="873.08486901000003"/>
    <x v="1"/>
    <n v="22.23"/>
    <n v="0.21199999999999999"/>
    <n v="219"/>
    <n v="709.09900000000005"/>
    <x v="1"/>
    <s v="Photo"/>
    <n v="0.95293000000000005"/>
    <n v="17.53"/>
    <n v="15.061"/>
    <n v="20"/>
    <n v="205.173"/>
    <n v="90"/>
    <n v="505.173"/>
    <n v="4103.4530000000004"/>
    <n v="5129.3159999999998"/>
    <n v="5.1340000000000003"/>
    <n v="93.185000000000002"/>
    <n v="29.997"/>
    <x v="2"/>
    <x v="614"/>
    <x v="0"/>
    <x v="0"/>
    <n v="405"/>
    <n v="503.96"/>
    <n v="109.54600000000001"/>
    <x v="0"/>
    <s v="Etching"/>
    <n v="367"/>
    <n v="1475"/>
    <n v="3652"/>
    <n v="5695"/>
    <n v="70.91"/>
    <n v="52.171999999999997"/>
    <n v="1.054"/>
    <x v="0"/>
    <s v="Implantation"/>
    <n v="1.476752E+16"/>
    <n v="3.69782E+16"/>
    <n v="249868800000000"/>
    <n v="3.005162E+17"/>
    <n v="6.000001E+17"/>
    <n v="32298.708999999999"/>
    <n v="0.01"/>
    <n v="105.43"/>
    <n v="915"/>
    <n v="158"/>
    <n v="219"/>
    <x v="3"/>
    <s v="[['Edge-Loc']]"/>
    <n v="89.05"/>
    <x v="22"/>
    <x v="7"/>
    <x v="5"/>
    <x v="4"/>
    <x v="0"/>
  </r>
  <r>
    <n v="623"/>
    <x v="622"/>
    <x v="3"/>
    <x v="23"/>
    <x v="1"/>
    <x v="2"/>
    <x v="0"/>
    <x v="0"/>
    <n v="873.07242298000006"/>
    <x v="1"/>
    <n v="22.23"/>
    <n v="0.21199999999999999"/>
    <n v="219"/>
    <n v="709.00699999999995"/>
    <x v="2"/>
    <s v="Photo"/>
    <n v="1.0368200000000001"/>
    <n v="16.23"/>
    <n v="14.939"/>
    <n v="19.992999999999999"/>
    <n v="204.18"/>
    <n v="90"/>
    <n v="504.18"/>
    <n v="4083.5929999999998"/>
    <n v="5104.4920000000002"/>
    <n v="5.0869999999999997"/>
    <n v="93.138000000000005"/>
    <n v="29.995999999999999"/>
    <x v="0"/>
    <x v="615"/>
    <x v="0"/>
    <x v="0"/>
    <n v="405"/>
    <n v="516.23199999999997"/>
    <n v="109.044"/>
    <x v="0"/>
    <s v="Etching"/>
    <n v="228"/>
    <n v="1379"/>
    <n v="3637"/>
    <n v="5711"/>
    <n v="70.900999999999996"/>
    <n v="51.698999999999998"/>
    <n v="1.042"/>
    <x v="0"/>
    <s v="Implantation"/>
    <n v="1.538353E+16"/>
    <n v="5572450000000000"/>
    <n v="7.823402E+17"/>
    <n v="2.989883E+17"/>
    <n v="6.000004E+17"/>
    <n v="32297.701000000001"/>
    <n v="0.01"/>
    <n v="104.247"/>
    <n v="911"/>
    <n v="156"/>
    <n v="63"/>
    <x v="3"/>
    <s v="none"/>
    <n v="96.850000000000009"/>
    <x v="23"/>
    <x v="8"/>
    <x v="8"/>
    <x v="0"/>
    <x v="0"/>
  </r>
  <r>
    <n v="624"/>
    <x v="623"/>
    <x v="3"/>
    <x v="23"/>
    <x v="2"/>
    <x v="2"/>
    <x v="0"/>
    <x v="0"/>
    <n v="872.53321819999996"/>
    <x v="1"/>
    <n v="22.24"/>
    <n v="0.21099999999999999"/>
    <n v="218"/>
    <n v="707.54"/>
    <x v="2"/>
    <s v="Photo"/>
    <n v="0.95435000000000003"/>
    <n v="17.616"/>
    <n v="15.032"/>
    <n v="20.001000000000001"/>
    <n v="203.97800000000001"/>
    <n v="90"/>
    <n v="503.97800000000001"/>
    <n v="4079.5619999999999"/>
    <n v="5099.4530000000004"/>
    <n v="5.109"/>
    <n v="93.072999999999993"/>
    <n v="29.995999999999999"/>
    <x v="1"/>
    <x v="616"/>
    <x v="0"/>
    <x v="0"/>
    <n v="405"/>
    <n v="505.089"/>
    <n v="109.05800000000001"/>
    <x v="1"/>
    <s v="Etching"/>
    <n v="188"/>
    <n v="1386"/>
    <n v="3635"/>
    <n v="5692"/>
    <n v="70.754000000000005"/>
    <n v="51.774000000000001"/>
    <n v="1.044"/>
    <x v="1"/>
    <s v="Implantation"/>
    <n v="8279002000000000"/>
    <n v="2.36285E+16"/>
    <n v="2739119000000000"/>
    <n v="3.001366E+17"/>
    <n v="5.999989E+17"/>
    <n v="32299.956999999999"/>
    <n v="0.01"/>
    <n v="104.43600000000001"/>
    <n v="910"/>
    <n v="157"/>
    <n v="57"/>
    <x v="3"/>
    <s v="none"/>
    <n v="97.15"/>
    <x v="24"/>
    <x v="8"/>
    <x v="6"/>
    <x v="1"/>
    <x v="1"/>
  </r>
  <r>
    <n v="625"/>
    <x v="624"/>
    <x v="3"/>
    <x v="23"/>
    <x v="3"/>
    <x v="2"/>
    <x v="0"/>
    <x v="0"/>
    <n v="873.37611107999999"/>
    <x v="1"/>
    <n v="22.25"/>
    <n v="0.21099999999999999"/>
    <n v="218"/>
    <n v="708.31299999999999"/>
    <x v="2"/>
    <s v="Photo"/>
    <n v="0.86919000000000002"/>
    <n v="17.042000000000002"/>
    <n v="15.05"/>
    <n v="20"/>
    <n v="203.73400000000001"/>
    <n v="90"/>
    <n v="503.73399999999998"/>
    <n v="4074.6709999999998"/>
    <n v="5093.3389999999999"/>
    <n v="5.093"/>
    <n v="93.090999999999994"/>
    <n v="29.997"/>
    <x v="2"/>
    <x v="617"/>
    <x v="0"/>
    <x v="0"/>
    <n v="405"/>
    <n v="502.762"/>
    <n v="109.07299999999999"/>
    <x v="2"/>
    <s v="Etching"/>
    <n v="185"/>
    <n v="1361"/>
    <n v="3635"/>
    <n v="5728"/>
    <n v="70.831000000000003"/>
    <n v="51.723999999999997"/>
    <n v="1.0429999999999999"/>
    <x v="2"/>
    <s v="Implantation"/>
    <n v="5328888000000000"/>
    <n v="2.75681E+16"/>
    <n v="2.901964E+16"/>
    <n v="2.999315E+17"/>
    <n v="6.00001E+17"/>
    <n v="32298.502"/>
    <n v="0.01"/>
    <n v="104.309"/>
    <n v="910"/>
    <n v="156"/>
    <n v="51"/>
    <x v="3"/>
    <s v="none"/>
    <n v="97.45"/>
    <x v="25"/>
    <x v="8"/>
    <x v="7"/>
    <x v="2"/>
    <x v="2"/>
  </r>
  <r>
    <n v="626"/>
    <x v="625"/>
    <x v="3"/>
    <x v="23"/>
    <x v="4"/>
    <x v="0"/>
    <x v="0"/>
    <x v="0"/>
    <n v="872.53453257000001"/>
    <x v="1"/>
    <n v="22.23"/>
    <n v="0.21099999999999999"/>
    <n v="218"/>
    <n v="707.85"/>
    <x v="0"/>
    <s v="Photo"/>
    <n v="0.75649"/>
    <n v="16.577000000000002"/>
    <n v="14.964"/>
    <n v="19.998999999999999"/>
    <n v="204.01499999999999"/>
    <n v="90"/>
    <n v="504.01499999999999"/>
    <n v="4080.2939999999999"/>
    <n v="5100.3670000000002"/>
    <n v="5.1040000000000001"/>
    <n v="93.02"/>
    <n v="29.994"/>
    <x v="0"/>
    <x v="618"/>
    <x v="0"/>
    <x v="0"/>
    <n v="405"/>
    <n v="503.16899999999998"/>
    <n v="109.068"/>
    <x v="2"/>
    <s v="Etching"/>
    <n v="136"/>
    <n v="1406"/>
    <n v="3637"/>
    <n v="5729"/>
    <n v="70.784999999999997"/>
    <n v="51.737000000000002"/>
    <n v="1.0429999999999999"/>
    <x v="2"/>
    <s v="Implantation"/>
    <n v="1.22538E+16"/>
    <n v="1.168901E+17"/>
    <n v="7.116616E+17"/>
    <n v="2.998323E+17"/>
    <n v="5.999997E+17"/>
    <n v="32302.460999999999"/>
    <n v="0.01"/>
    <n v="104.342"/>
    <n v="910"/>
    <n v="157"/>
    <n v="81"/>
    <x v="3"/>
    <s v="none"/>
    <n v="95.95"/>
    <x v="26"/>
    <x v="0"/>
    <x v="0"/>
    <x v="3"/>
    <x v="2"/>
  </r>
  <r>
    <n v="627"/>
    <x v="626"/>
    <x v="3"/>
    <x v="23"/>
    <x v="5"/>
    <x v="0"/>
    <x v="0"/>
    <x v="0"/>
    <n v="872.55914297000004"/>
    <x v="1"/>
    <n v="22.22"/>
    <n v="0.21199999999999999"/>
    <n v="219"/>
    <n v="708.55"/>
    <x v="0"/>
    <s v="Photo"/>
    <n v="0.87141000000000002"/>
    <n v="16.733000000000001"/>
    <n v="14.897"/>
    <n v="20.001000000000001"/>
    <n v="203.88200000000001"/>
    <n v="89.998999999999995"/>
    <n v="503.88200000000001"/>
    <n v="4077.6460000000002"/>
    <n v="5097.058"/>
    <n v="5.0940000000000003"/>
    <n v="93.141000000000005"/>
    <n v="29.989000000000001"/>
    <x v="2"/>
    <x v="619"/>
    <x v="0"/>
    <x v="0"/>
    <n v="405"/>
    <n v="498.38900000000001"/>
    <n v="109.01600000000001"/>
    <x v="0"/>
    <s v="Etching"/>
    <n v="114"/>
    <n v="1430"/>
    <n v="3634"/>
    <n v="5686"/>
    <n v="70.855000000000004"/>
    <n v="51.741"/>
    <n v="1.044"/>
    <x v="0"/>
    <s v="Implantation"/>
    <n v="4921424000000000"/>
    <n v="3.510391E+16"/>
    <n v="4240871000000000"/>
    <n v="3.019194E+17"/>
    <n v="6.000003E+17"/>
    <n v="32300.319"/>
    <n v="0.01"/>
    <n v="104.35299999999999"/>
    <n v="910"/>
    <n v="157"/>
    <n v="33"/>
    <x v="3"/>
    <s v="none"/>
    <n v="98.350000000000009"/>
    <x v="27"/>
    <x v="0"/>
    <x v="2"/>
    <x v="4"/>
    <x v="0"/>
  </r>
  <r>
    <n v="628"/>
    <x v="627"/>
    <x v="3"/>
    <x v="23"/>
    <x v="6"/>
    <x v="0"/>
    <x v="0"/>
    <x v="0"/>
    <n v="872.80739542000003"/>
    <x v="1"/>
    <n v="22.24"/>
    <n v="0.21099999999999999"/>
    <n v="218"/>
    <n v="708.20100000000002"/>
    <x v="1"/>
    <s v="Photo"/>
    <n v="1.0534300000000001"/>
    <n v="16.760000000000002"/>
    <n v="14.954000000000001"/>
    <n v="20"/>
    <n v="203.626"/>
    <n v="90"/>
    <n v="503.62599999999998"/>
    <n v="4072.53"/>
    <n v="5090.6620000000003"/>
    <n v="5.0839999999999996"/>
    <n v="92.834000000000003"/>
    <n v="30.004999999999999"/>
    <x v="0"/>
    <x v="620"/>
    <x v="0"/>
    <x v="0"/>
    <n v="405"/>
    <n v="510.30599999999998"/>
    <n v="109.05500000000001"/>
    <x v="0"/>
    <s v="Etching"/>
    <n v="168"/>
    <n v="1304"/>
    <n v="3636"/>
    <n v="5709"/>
    <n v="70.819999999999993"/>
    <n v="51.738"/>
    <n v="1.0429999999999999"/>
    <x v="0"/>
    <s v="Implantation"/>
    <n v="2.16362E+16"/>
    <n v="2.02136E+17"/>
    <n v="1.161224E+18"/>
    <n v="2.997179E+17"/>
    <n v="5.99999E+17"/>
    <n v="32300.86"/>
    <n v="0.01"/>
    <n v="104.34399999999999"/>
    <n v="909"/>
    <n v="157"/>
    <n v="66"/>
    <x v="3"/>
    <s v="none"/>
    <n v="96.7"/>
    <x v="28"/>
    <x v="1"/>
    <x v="3"/>
    <x v="0"/>
    <x v="0"/>
  </r>
  <r>
    <n v="629"/>
    <x v="628"/>
    <x v="3"/>
    <x v="23"/>
    <x v="7"/>
    <x v="0"/>
    <x v="0"/>
    <x v="0"/>
    <n v="873.02402053000003"/>
    <x v="1"/>
    <n v="22.24"/>
    <n v="0.217"/>
    <n v="224"/>
    <n v="713.44799999999998"/>
    <x v="1"/>
    <s v="Photo"/>
    <n v="0.62370999999999999"/>
    <n v="17.548999999999999"/>
    <n v="15.013999999999999"/>
    <n v="20.006"/>
    <n v="206.999"/>
    <n v="90"/>
    <n v="506.99900000000002"/>
    <n v="4139.9769999999999"/>
    <n v="5174.9719999999998"/>
    <n v="5.1559999999999997"/>
    <n v="93.656000000000006"/>
    <n v="29.998999999999999"/>
    <x v="2"/>
    <x v="621"/>
    <x v="0"/>
    <x v="0"/>
    <n v="405"/>
    <n v="509.60399999999998"/>
    <n v="110.289"/>
    <x v="2"/>
    <s v="Etching"/>
    <n v="189"/>
    <n v="1371"/>
    <n v="3640"/>
    <n v="5721"/>
    <n v="71.344999999999999"/>
    <n v="52.448"/>
    <n v="1.0609999999999999"/>
    <x v="2"/>
    <s v="Implantation"/>
    <n v="6136025000000000"/>
    <n v="17434023167"/>
    <n v="510167093.38999999"/>
    <n v="2.995731E+17"/>
    <n v="6.000003E+17"/>
    <n v="32296.362000000001"/>
    <n v="0.01"/>
    <n v="106.121"/>
    <n v="909"/>
    <n v="159"/>
    <n v="48"/>
    <x v="3"/>
    <s v="none"/>
    <n v="97.6"/>
    <x v="29"/>
    <x v="1"/>
    <x v="5"/>
    <x v="2"/>
    <x v="2"/>
  </r>
  <r>
    <n v="630"/>
    <x v="629"/>
    <x v="3"/>
    <x v="23"/>
    <x v="8"/>
    <x v="0"/>
    <x v="0"/>
    <x v="0"/>
    <n v="873.18960821999997"/>
    <x v="1"/>
    <n v="22.22"/>
    <n v="0.215"/>
    <n v="222"/>
    <n v="711.88900000000001"/>
    <x v="2"/>
    <s v="Photo"/>
    <n v="0.96914"/>
    <n v="17.399000000000001"/>
    <n v="14.956"/>
    <n v="20.004000000000001"/>
    <n v="205.161"/>
    <n v="90"/>
    <n v="505.161"/>
    <n v="4103.2209999999995"/>
    <n v="5129.0259999999998"/>
    <n v="5.1440000000000001"/>
    <n v="93.212999999999994"/>
    <n v="30.004999999999999"/>
    <x v="0"/>
    <x v="622"/>
    <x v="0"/>
    <x v="0"/>
    <n v="405"/>
    <n v="510.50599999999997"/>
    <n v="109.876"/>
    <x v="2"/>
    <s v="Etching"/>
    <n v="153"/>
    <n v="1411"/>
    <n v="3642"/>
    <n v="5726"/>
    <n v="71.188999999999993"/>
    <n v="52.372"/>
    <n v="1.0589999999999999"/>
    <x v="2"/>
    <s v="Implantation"/>
    <n v="1.523569E+16"/>
    <n v="696502600000000"/>
    <n v="2541270000000"/>
    <n v="2.997659E+17"/>
    <n v="6.00001E+17"/>
    <n v="32303.653999999999"/>
    <n v="0.01"/>
    <n v="105.93"/>
    <n v="910"/>
    <n v="159"/>
    <n v="90"/>
    <x v="3"/>
    <s v="none"/>
    <n v="95.5"/>
    <x v="30"/>
    <x v="2"/>
    <x v="8"/>
    <x v="3"/>
    <x v="2"/>
  </r>
  <r>
    <n v="631"/>
    <x v="630"/>
    <x v="3"/>
    <x v="23"/>
    <x v="9"/>
    <x v="0"/>
    <x v="0"/>
    <x v="0"/>
    <n v="872.57410594999999"/>
    <x v="1"/>
    <n v="22.22"/>
    <n v="0.215"/>
    <n v="222"/>
    <n v="711.58900000000006"/>
    <x v="2"/>
    <s v="Photo"/>
    <n v="1.12588"/>
    <n v="17.477"/>
    <n v="15.047000000000001"/>
    <n v="19.995000000000001"/>
    <n v="204.166"/>
    <n v="90"/>
    <n v="504.166"/>
    <n v="4083.317"/>
    <n v="5104.1459999999997"/>
    <n v="5.1239999999999997"/>
    <n v="93.62"/>
    <n v="30.015999999999998"/>
    <x v="1"/>
    <x v="623"/>
    <x v="0"/>
    <x v="0"/>
    <n v="405"/>
    <n v="508.17"/>
    <n v="110.49299999999999"/>
    <x v="1"/>
    <s v="Etching"/>
    <n v="294"/>
    <n v="1462"/>
    <n v="3646"/>
    <n v="5689"/>
    <n v="71.159000000000006"/>
    <n v="52.222999999999999"/>
    <n v="1.056"/>
    <x v="1"/>
    <s v="Implantation"/>
    <n v="1.471552E+16"/>
    <n v="9.321484E+16"/>
    <n v="3.755852E+17"/>
    <n v="3.015234E+17"/>
    <n v="5.999998E+17"/>
    <n v="32302.162"/>
    <n v="0.01"/>
    <n v="105.55800000000001"/>
    <n v="909"/>
    <n v="158"/>
    <n v="126"/>
    <x v="3"/>
    <s v="none"/>
    <n v="93.7"/>
    <x v="6"/>
    <x v="2"/>
    <x v="6"/>
    <x v="1"/>
    <x v="1"/>
  </r>
  <r>
    <n v="632"/>
    <x v="631"/>
    <x v="3"/>
    <x v="23"/>
    <x v="10"/>
    <x v="0"/>
    <x v="0"/>
    <x v="0"/>
    <n v="872.77118882000002"/>
    <x v="1"/>
    <n v="22.22"/>
    <n v="0.215"/>
    <n v="222"/>
    <n v="711.40800000000002"/>
    <x v="2"/>
    <s v="Photo"/>
    <n v="0.92269000000000001"/>
    <n v="16.995999999999999"/>
    <n v="14.92"/>
    <n v="20"/>
    <n v="205.113"/>
    <n v="90"/>
    <n v="505.113"/>
    <n v="4102.2619999999997"/>
    <n v="5127.8270000000002"/>
    <n v="5.1340000000000003"/>
    <n v="93.950999999999993"/>
    <n v="29.99"/>
    <x v="2"/>
    <x v="624"/>
    <x v="0"/>
    <x v="0"/>
    <n v="405"/>
    <n v="494.68099999999998"/>
    <n v="110.65"/>
    <x v="0"/>
    <s v="Etching"/>
    <n v="385"/>
    <n v="1471"/>
    <n v="3652"/>
    <n v="5705"/>
    <n v="71.141000000000005"/>
    <n v="52.250999999999998"/>
    <n v="1.056"/>
    <x v="0"/>
    <s v="Implantation"/>
    <n v="1.273183E+16"/>
    <n v="4.374052E+16"/>
    <n v="1.652431E+16"/>
    <n v="3.012845E+17"/>
    <n v="5.999993E+17"/>
    <n v="32300.975999999999"/>
    <n v="0.01"/>
    <n v="105.627"/>
    <n v="909"/>
    <n v="158"/>
    <n v="192"/>
    <x v="3"/>
    <s v="none"/>
    <n v="90.4"/>
    <x v="31"/>
    <x v="2"/>
    <x v="7"/>
    <x v="4"/>
    <x v="0"/>
  </r>
  <r>
    <n v="633"/>
    <x v="632"/>
    <x v="3"/>
    <x v="23"/>
    <x v="11"/>
    <x v="1"/>
    <x v="0"/>
    <x v="0"/>
    <n v="872.73802061000004"/>
    <x v="1"/>
    <n v="22.21"/>
    <n v="0.215"/>
    <n v="222"/>
    <n v="711.54100000000005"/>
    <x v="0"/>
    <s v="Photo"/>
    <n v="0.94530999999999998"/>
    <n v="16.911000000000001"/>
    <n v="15.025"/>
    <n v="19.995000000000001"/>
    <n v="205.405"/>
    <n v="90"/>
    <n v="505.40499999999997"/>
    <n v="4108.1049999999996"/>
    <n v="5135.1310000000003"/>
    <n v="5.1150000000000002"/>
    <n v="92.885000000000005"/>
    <n v="29.994"/>
    <x v="0"/>
    <x v="625"/>
    <x v="0"/>
    <x v="0"/>
    <n v="405"/>
    <n v="514.73900000000003"/>
    <n v="109.223"/>
    <x v="0"/>
    <s v="Etching"/>
    <n v="203"/>
    <n v="1421"/>
    <n v="3640"/>
    <n v="5705"/>
    <n v="71.153999999999996"/>
    <n v="52.103999999999999"/>
    <n v="1.0529999999999999"/>
    <x v="0"/>
    <s v="Implantation"/>
    <n v="1.793202E+16"/>
    <n v="1.405951E+17"/>
    <n v="1.001806E+18"/>
    <n v="2.99446E+17"/>
    <n v="5.999993E+17"/>
    <n v="32299.379000000001"/>
    <n v="0.01"/>
    <n v="105.26"/>
    <n v="909"/>
    <n v="158"/>
    <n v="72"/>
    <x v="3"/>
    <s v="none"/>
    <n v="96.399999999999991"/>
    <x v="32"/>
    <x v="3"/>
    <x v="0"/>
    <x v="0"/>
    <x v="0"/>
  </r>
  <r>
    <n v="634"/>
    <x v="633"/>
    <x v="3"/>
    <x v="23"/>
    <x v="12"/>
    <x v="1"/>
    <x v="0"/>
    <x v="0"/>
    <n v="872.69705234000003"/>
    <x v="1"/>
    <n v="22.23"/>
    <n v="0.21299999999999999"/>
    <n v="220"/>
    <n v="709.59199999999998"/>
    <x v="0"/>
    <s v="Photo"/>
    <n v="0.68689999999999996"/>
    <n v="16.741"/>
    <n v="14.897"/>
    <n v="19.997"/>
    <n v="204.50399999999999"/>
    <n v="89.998999999999995"/>
    <n v="504.50400000000002"/>
    <n v="4090.0810000000001"/>
    <n v="5112.6019999999999"/>
    <n v="5.1109999999999998"/>
    <n v="92.863"/>
    <n v="30.01"/>
    <x v="2"/>
    <x v="626"/>
    <x v="0"/>
    <x v="0"/>
    <n v="405"/>
    <n v="508.30900000000003"/>
    <n v="109.29600000000001"/>
    <x v="2"/>
    <s v="Etching"/>
    <n v="133"/>
    <n v="1407"/>
    <n v="3637"/>
    <n v="5681"/>
    <n v="70.959000000000003"/>
    <n v="52.046999999999997"/>
    <n v="1.0509999999999999"/>
    <x v="2"/>
    <s v="Implantation"/>
    <n v="1.324378E+16"/>
    <n v="8.055292E+16"/>
    <n v="3.390707E+17"/>
    <n v="2.97626E+17"/>
    <n v="5.999998E+17"/>
    <n v="32299.596000000001"/>
    <n v="0.01"/>
    <n v="105.117"/>
    <n v="909"/>
    <n v="158"/>
    <n v="60"/>
    <x v="3"/>
    <s v="none"/>
    <n v="97"/>
    <x v="33"/>
    <x v="3"/>
    <x v="2"/>
    <x v="2"/>
    <x v="2"/>
  </r>
  <r>
    <n v="635"/>
    <x v="634"/>
    <x v="3"/>
    <x v="23"/>
    <x v="13"/>
    <x v="1"/>
    <x v="0"/>
    <x v="0"/>
    <n v="872.77673254000001"/>
    <x v="1"/>
    <n v="22.23"/>
    <n v="0.21299999999999999"/>
    <n v="220"/>
    <n v="710.17"/>
    <x v="1"/>
    <s v="Photo"/>
    <n v="0.95020000000000004"/>
    <n v="16.373999999999999"/>
    <n v="14.997"/>
    <n v="19.995999999999999"/>
    <n v="203.34399999999999"/>
    <n v="90.001000000000005"/>
    <n v="503.34399999999999"/>
    <n v="4066.8870000000002"/>
    <n v="5083.6080000000002"/>
    <n v="5.0999999999999996"/>
    <n v="92.620999999999995"/>
    <n v="29.997"/>
    <x v="0"/>
    <x v="627"/>
    <x v="0"/>
    <x v="0"/>
    <n v="405"/>
    <n v="508.70400000000001"/>
    <n v="109.117"/>
    <x v="2"/>
    <s v="Etching"/>
    <n v="142"/>
    <n v="1493"/>
    <n v="3638"/>
    <n v="5707"/>
    <n v="71.016999999999996"/>
    <n v="51.994999999999997"/>
    <n v="1.05"/>
    <x v="2"/>
    <s v="Implantation"/>
    <n v="1.329847E+16"/>
    <n v="8.592789E+16"/>
    <n v="1.184552E+17"/>
    <n v="2.988301E+17"/>
    <n v="6.000012E+17"/>
    <n v="32298.052"/>
    <n v="0.01"/>
    <n v="104.988"/>
    <n v="909"/>
    <n v="157"/>
    <n v="63"/>
    <x v="3"/>
    <s v="none"/>
    <n v="96.850000000000009"/>
    <x v="34"/>
    <x v="4"/>
    <x v="3"/>
    <x v="3"/>
    <x v="2"/>
  </r>
  <r>
    <n v="636"/>
    <x v="635"/>
    <x v="3"/>
    <x v="23"/>
    <x v="14"/>
    <x v="1"/>
    <x v="0"/>
    <x v="0"/>
    <n v="873.26196085000004"/>
    <x v="1"/>
    <n v="22.24"/>
    <n v="0.21299999999999999"/>
    <n v="220"/>
    <n v="710.14499999999998"/>
    <x v="1"/>
    <s v="Photo"/>
    <n v="0.89346000000000003"/>
    <n v="16.167000000000002"/>
    <n v="15.02"/>
    <n v="19.998999999999999"/>
    <n v="203.16200000000001"/>
    <n v="90"/>
    <n v="503.16199999999998"/>
    <n v="4063.2429999999999"/>
    <n v="5079.0540000000001"/>
    <n v="5.0739999999999998"/>
    <n v="92.823999999999998"/>
    <n v="29.995000000000001"/>
    <x v="1"/>
    <x v="628"/>
    <x v="0"/>
    <x v="0"/>
    <n v="405"/>
    <n v="499.89"/>
    <n v="109.157"/>
    <x v="1"/>
    <s v="Etching"/>
    <n v="342"/>
    <n v="1464"/>
    <n v="3647"/>
    <n v="5691"/>
    <n v="71.013999999999996"/>
    <n v="51.77"/>
    <n v="1.044"/>
    <x v="1"/>
    <s v="Implantation"/>
    <n v="1.137768E+16"/>
    <n v="1.098086E+17"/>
    <n v="6.62659E+17"/>
    <n v="3.005251E+17"/>
    <n v="5.999979E+17"/>
    <n v="32301.208999999999"/>
    <n v="0.01"/>
    <n v="104.42400000000001"/>
    <n v="909"/>
    <n v="157"/>
    <n v="150"/>
    <x v="3"/>
    <s v="none"/>
    <n v="92.5"/>
    <x v="12"/>
    <x v="4"/>
    <x v="4"/>
    <x v="1"/>
    <x v="1"/>
  </r>
  <r>
    <n v="637"/>
    <x v="636"/>
    <x v="3"/>
    <x v="23"/>
    <x v="15"/>
    <x v="1"/>
    <x v="0"/>
    <x v="0"/>
    <n v="872.73430897000003"/>
    <x v="1"/>
    <n v="22.23"/>
    <n v="0.21199999999999999"/>
    <n v="219"/>
    <n v="709.28499999999997"/>
    <x v="1"/>
    <s v="Photo"/>
    <n v="0.86658999999999997"/>
    <n v="16.646000000000001"/>
    <n v="15.058"/>
    <n v="20.001000000000001"/>
    <n v="203.358"/>
    <n v="90.001000000000005"/>
    <n v="503.358"/>
    <n v="4067.1619999999998"/>
    <n v="5083.9520000000002"/>
    <n v="5.0819999999999999"/>
    <n v="92.433000000000007"/>
    <n v="30"/>
    <x v="2"/>
    <x v="629"/>
    <x v="0"/>
    <x v="0"/>
    <n v="405"/>
    <n v="507.74900000000002"/>
    <n v="108.508"/>
    <x v="0"/>
    <s v="Etching"/>
    <n v="228"/>
    <n v="1340"/>
    <n v="3638"/>
    <n v="5707"/>
    <n v="70.929000000000002"/>
    <n v="51.7"/>
    <n v="1.042"/>
    <x v="0"/>
    <s v="Implantation"/>
    <n v="1.438315E+16"/>
    <n v="1.994444E+16"/>
    <n v="5.700782E+17"/>
    <n v="3.012892E+17"/>
    <n v="5.999997E+17"/>
    <n v="32299.830999999998"/>
    <n v="0.01"/>
    <n v="104.249"/>
    <n v="909"/>
    <n v="156"/>
    <n v="72"/>
    <x v="3"/>
    <s v="none"/>
    <n v="96.399999999999991"/>
    <x v="35"/>
    <x v="4"/>
    <x v="5"/>
    <x v="4"/>
    <x v="0"/>
  </r>
  <r>
    <n v="638"/>
    <x v="637"/>
    <x v="3"/>
    <x v="23"/>
    <x v="16"/>
    <x v="1"/>
    <x v="0"/>
    <x v="0"/>
    <n v="872.86793342999999"/>
    <x v="1"/>
    <n v="22.24"/>
    <n v="0.21299999999999999"/>
    <n v="220"/>
    <n v="710.06799999999998"/>
    <x v="2"/>
    <s v="Photo"/>
    <n v="0.89031000000000005"/>
    <n v="16.911000000000001"/>
    <n v="14.957000000000001"/>
    <n v="19.998000000000001"/>
    <n v="202.24"/>
    <n v="90"/>
    <n v="502.24"/>
    <n v="4044.7919999999999"/>
    <n v="5055.99"/>
    <n v="5.0650000000000004"/>
    <n v="92.629000000000005"/>
    <n v="29.988"/>
    <x v="1"/>
    <x v="630"/>
    <x v="0"/>
    <x v="0"/>
    <n v="405"/>
    <n v="501.80799999999999"/>
    <n v="109.211"/>
    <x v="1"/>
    <s v="Etching"/>
    <n v="268"/>
    <n v="1392"/>
    <n v="3642"/>
    <n v="5687"/>
    <n v="71.007000000000005"/>
    <n v="51.680999999999997"/>
    <n v="1.042"/>
    <x v="1"/>
    <s v="Implantation"/>
    <n v="1.408455E+16"/>
    <n v="9.50555E+16"/>
    <n v="6.14474E+17"/>
    <n v="3.017982E+17"/>
    <n v="5.999994E+17"/>
    <n v="32303.550999999999"/>
    <n v="0.01"/>
    <n v="104.20099999999999"/>
    <n v="910"/>
    <n v="156"/>
    <n v="102"/>
    <x v="3"/>
    <s v="none"/>
    <n v="94.899999999999991"/>
    <x v="15"/>
    <x v="5"/>
    <x v="6"/>
    <x v="1"/>
    <x v="1"/>
  </r>
  <r>
    <n v="639"/>
    <x v="638"/>
    <x v="3"/>
    <x v="23"/>
    <x v="17"/>
    <x v="1"/>
    <x v="0"/>
    <x v="0"/>
    <n v="872.71428178999997"/>
    <x v="1"/>
    <n v="22.22"/>
    <n v="0.214"/>
    <n v="221"/>
    <n v="710.38099999999997"/>
    <x v="2"/>
    <s v="Photo"/>
    <n v="0.99883"/>
    <n v="16.170000000000002"/>
    <n v="14.994"/>
    <n v="19.997"/>
    <n v="203.15799999999999"/>
    <n v="90.001000000000005"/>
    <n v="503.15800000000002"/>
    <n v="4063.154"/>
    <n v="5078.9430000000002"/>
    <n v="5.0709999999999997"/>
    <n v="92.355999999999995"/>
    <n v="29.998999999999999"/>
    <x v="2"/>
    <x v="631"/>
    <x v="0"/>
    <x v="0"/>
    <n v="405"/>
    <n v="508.53"/>
    <n v="108.452"/>
    <x v="2"/>
    <s v="Etching"/>
    <n v="225"/>
    <n v="1383"/>
    <n v="3643"/>
    <n v="5691"/>
    <n v="71.037999999999997"/>
    <n v="51.662999999999997"/>
    <n v="1.042"/>
    <x v="2"/>
    <s v="Implantation"/>
    <n v="1.402306E+16"/>
    <n v="1.109067E+17"/>
    <n v="8.271744E+16"/>
    <n v="3.004976E+17"/>
    <n v="6.000014E+17"/>
    <n v="32296.526000000002"/>
    <n v="0.01"/>
    <n v="104.157"/>
    <n v="909"/>
    <n v="156"/>
    <n v="108"/>
    <x v="3"/>
    <s v="none"/>
    <n v="94.6"/>
    <x v="37"/>
    <x v="5"/>
    <x v="7"/>
    <x v="2"/>
    <x v="2"/>
  </r>
  <r>
    <n v="640"/>
    <x v="639"/>
    <x v="3"/>
    <x v="23"/>
    <x v="18"/>
    <x v="2"/>
    <x v="0"/>
    <x v="0"/>
    <n v="871.72417375999999"/>
    <x v="1"/>
    <n v="22.16"/>
    <n v="0.21199999999999999"/>
    <n v="219"/>
    <n v="708.85299999999995"/>
    <x v="0"/>
    <s v="Photo"/>
    <n v="0.95501999999999998"/>
    <n v="16.625"/>
    <n v="15.023"/>
    <n v="20.004000000000001"/>
    <n v="202.01"/>
    <n v="90"/>
    <n v="502.01"/>
    <n v="4040.1979999999999"/>
    <n v="5050.2470000000003"/>
    <n v="5.0620000000000003"/>
    <n v="92.421999999999997"/>
    <n v="29.994"/>
    <x v="0"/>
    <x v="632"/>
    <x v="0"/>
    <x v="0"/>
    <n v="405"/>
    <n v="514.86400000000003"/>
    <n v="108.944"/>
    <x v="2"/>
    <s v="Etching"/>
    <n v="137"/>
    <n v="1472"/>
    <n v="3636"/>
    <n v="5704"/>
    <n v="70.885000000000005"/>
    <n v="51.633000000000003"/>
    <n v="1.0409999999999999"/>
    <x v="2"/>
    <s v="Implantation"/>
    <n v="1.089827E+16"/>
    <n v="8494374000000000"/>
    <n v="35997900000000"/>
    <n v="3.002976E+17"/>
    <n v="6.000009E+17"/>
    <n v="32297.235000000001"/>
    <n v="0.01"/>
    <n v="104.083"/>
    <n v="909"/>
    <n v="156"/>
    <n v="51"/>
    <x v="3"/>
    <s v="none"/>
    <n v="97.45"/>
    <x v="38"/>
    <x v="6"/>
    <x v="0"/>
    <x v="3"/>
    <x v="2"/>
  </r>
  <r>
    <n v="641"/>
    <x v="640"/>
    <x v="3"/>
    <x v="23"/>
    <x v="19"/>
    <x v="2"/>
    <x v="0"/>
    <x v="0"/>
    <n v="871.63669745000004"/>
    <x v="1"/>
    <n v="22.16"/>
    <n v="0.21299999999999999"/>
    <n v="220"/>
    <n v="709.53899999999999"/>
    <x v="0"/>
    <s v="Photo"/>
    <n v="0.72675000000000001"/>
    <n v="17.050999999999998"/>
    <n v="15.032"/>
    <n v="20.001999999999999"/>
    <n v="202.28"/>
    <n v="90"/>
    <n v="502.28"/>
    <n v="4045.605"/>
    <n v="5057.0060000000003"/>
    <n v="5.0650000000000004"/>
    <n v="92.611000000000004"/>
    <n v="29.998999999999999"/>
    <x v="2"/>
    <x v="633"/>
    <x v="0"/>
    <x v="0"/>
    <n v="405"/>
    <n v="511.26400000000001"/>
    <n v="109.011"/>
    <x v="0"/>
    <s v="Etching"/>
    <n v="214"/>
    <n v="1450"/>
    <n v="3641"/>
    <n v="5684"/>
    <n v="70.953999999999994"/>
    <n v="51.613"/>
    <n v="1.04"/>
    <x v="0"/>
    <s v="Implantation"/>
    <n v="1.520416E+16"/>
    <n v="7.29929E+16"/>
    <n v="1.691752E+17"/>
    <n v="2.999249E+17"/>
    <n v="6.000004E+17"/>
    <n v="32297.616000000002"/>
    <n v="0.01"/>
    <n v="104.032"/>
    <n v="909"/>
    <n v="156"/>
    <n v="93"/>
    <x v="3"/>
    <s v="none"/>
    <n v="95.35"/>
    <x v="39"/>
    <x v="6"/>
    <x v="2"/>
    <x v="4"/>
    <x v="0"/>
  </r>
  <r>
    <n v="642"/>
    <x v="641"/>
    <x v="3"/>
    <x v="23"/>
    <x v="20"/>
    <x v="2"/>
    <x v="0"/>
    <x v="0"/>
    <n v="872.30561058000001"/>
    <x v="1"/>
    <n v="22.16"/>
    <n v="0.21299999999999999"/>
    <n v="220"/>
    <n v="709.87900000000002"/>
    <x v="1"/>
    <s v="Photo"/>
    <n v="1.1162799999999999"/>
    <n v="17.129000000000001"/>
    <n v="15.055"/>
    <n v="20.001999999999999"/>
    <n v="201.983"/>
    <n v="90"/>
    <n v="501.983"/>
    <n v="4039.6509999999998"/>
    <n v="5049.5630000000001"/>
    <n v="5.0529999999999999"/>
    <n v="92.373000000000005"/>
    <n v="29.998999999999999"/>
    <x v="0"/>
    <x v="634"/>
    <x v="0"/>
    <x v="0"/>
    <n v="405"/>
    <n v="513.053"/>
    <n v="109.038"/>
    <x v="0"/>
    <s v="Etching"/>
    <n v="223"/>
    <n v="1588"/>
    <n v="3640"/>
    <n v="5712"/>
    <n v="70.988"/>
    <n v="51.603999999999999"/>
    <n v="1.04"/>
    <x v="0"/>
    <s v="Implantation"/>
    <n v="1.269772E+16"/>
    <n v="3.734269E+16"/>
    <n v="1.081198E+16"/>
    <n v="2.986413E+17"/>
    <n v="5.999987E+17"/>
    <n v="32301.907999999999"/>
    <n v="0.01"/>
    <n v="104.011"/>
    <n v="909"/>
    <n v="156"/>
    <n v="81"/>
    <x v="3"/>
    <s v="none"/>
    <n v="95.95"/>
    <x v="40"/>
    <x v="7"/>
    <x v="3"/>
    <x v="0"/>
    <x v="0"/>
  </r>
  <r>
    <n v="643"/>
    <x v="642"/>
    <x v="3"/>
    <x v="23"/>
    <x v="21"/>
    <x v="2"/>
    <x v="0"/>
    <x v="0"/>
    <n v="871.70737697000004"/>
    <x v="1"/>
    <n v="22.17"/>
    <n v="0.214"/>
    <n v="221"/>
    <n v="710.548"/>
    <x v="1"/>
    <s v="Photo"/>
    <n v="0.87753000000000003"/>
    <n v="17.282"/>
    <n v="14.95"/>
    <n v="20.003"/>
    <n v="202.33799999999999"/>
    <n v="90"/>
    <n v="502.33800000000002"/>
    <n v="4046.759"/>
    <n v="5058.4489999999996"/>
    <n v="5.0599999999999996"/>
    <n v="93.037999999999997"/>
    <n v="29.984999999999999"/>
    <x v="1"/>
    <x v="635"/>
    <x v="0"/>
    <x v="0"/>
    <n v="405"/>
    <n v="513.13"/>
    <n v="109.91200000000001"/>
    <x v="1"/>
    <s v="Etching"/>
    <n v="222"/>
    <n v="1284"/>
    <n v="3638"/>
    <n v="5730"/>
    <n v="71.055000000000007"/>
    <n v="51.645000000000003"/>
    <n v="1.0409999999999999"/>
    <x v="1"/>
    <s v="Implantation"/>
    <n v="1.785569E+16"/>
    <n v="4.121479E+16"/>
    <n v="5.378084E+16"/>
    <n v="3.027147E+17"/>
    <n v="6.000015E+17"/>
    <n v="32299.833999999999"/>
    <n v="0.01"/>
    <n v="104.113"/>
    <n v="909"/>
    <n v="156"/>
    <n v="54"/>
    <x v="3"/>
    <s v="none"/>
    <n v="97.3"/>
    <x v="21"/>
    <x v="7"/>
    <x v="4"/>
    <x v="1"/>
    <x v="1"/>
  </r>
  <r>
    <n v="644"/>
    <x v="643"/>
    <x v="3"/>
    <x v="23"/>
    <x v="22"/>
    <x v="2"/>
    <x v="0"/>
    <x v="0"/>
    <n v="872.48189119000006"/>
    <x v="1"/>
    <n v="22.17"/>
    <n v="0.215"/>
    <n v="222"/>
    <n v="711.94200000000001"/>
    <x v="1"/>
    <s v="Photo"/>
    <n v="0.66878000000000004"/>
    <n v="16.530999999999999"/>
    <n v="15.074999999999999"/>
    <n v="19.998999999999999"/>
    <n v="203.959"/>
    <n v="89.998999999999995"/>
    <n v="503.959"/>
    <n v="4079.1869999999999"/>
    <n v="5098.9830000000002"/>
    <n v="5.0869999999999997"/>
    <n v="92.575999999999993"/>
    <n v="30.001999999999999"/>
    <x v="2"/>
    <x v="636"/>
    <x v="0"/>
    <x v="0"/>
    <n v="405"/>
    <n v="505.90899999999999"/>
    <n v="109.309"/>
    <x v="2"/>
    <s v="Etching"/>
    <n v="164"/>
    <n v="1339"/>
    <n v="3639"/>
    <n v="5732"/>
    <n v="71.194000000000003"/>
    <n v="51.987000000000002"/>
    <n v="1.05"/>
    <x v="2"/>
    <s v="Implantation"/>
    <n v="3976215000000000"/>
    <n v="3.835609E+16"/>
    <n v="5.891946E+16"/>
    <n v="3.003818E+17"/>
    <n v="5.999999E+17"/>
    <n v="32299.948"/>
    <n v="0.01"/>
    <n v="104.968"/>
    <n v="909"/>
    <n v="157"/>
    <n v="51"/>
    <x v="3"/>
    <s v="none"/>
    <n v="97.45"/>
    <x v="41"/>
    <x v="7"/>
    <x v="5"/>
    <x v="2"/>
    <x v="2"/>
  </r>
  <r>
    <n v="645"/>
    <x v="644"/>
    <x v="3"/>
    <x v="23"/>
    <x v="23"/>
    <x v="2"/>
    <x v="0"/>
    <x v="0"/>
    <n v="872.25348407000001"/>
    <x v="1"/>
    <n v="22.18"/>
    <n v="0.215"/>
    <n v="222"/>
    <n v="711.87199999999996"/>
    <x v="2"/>
    <s v="Photo"/>
    <n v="1.0819399999999999"/>
    <n v="16.620999999999999"/>
    <n v="14.926"/>
    <n v="19.998000000000001"/>
    <n v="202.405"/>
    <n v="90"/>
    <n v="502.40499999999997"/>
    <n v="4048.1010000000001"/>
    <n v="5060.1260000000002"/>
    <n v="5.0659999999999998"/>
    <n v="92.498999999999995"/>
    <n v="30.004999999999999"/>
    <x v="0"/>
    <x v="637"/>
    <x v="0"/>
    <x v="0"/>
    <n v="405"/>
    <n v="509.38099999999997"/>
    <n v="109.18300000000001"/>
    <x v="2"/>
    <s v="Etching"/>
    <n v="243"/>
    <n v="1433"/>
    <n v="3644"/>
    <n v="5693"/>
    <n v="71.186999999999998"/>
    <n v="51.784999999999997"/>
    <n v="1.0449999999999999"/>
    <x v="2"/>
    <s v="Implantation"/>
    <n v="1.912659E+16"/>
    <n v="9.278454E+16"/>
    <n v="1.094246E+18"/>
    <n v="2.993057E+17"/>
    <n v="6.00001E+17"/>
    <n v="32299.616999999998"/>
    <n v="0.01"/>
    <n v="104.46299999999999"/>
    <n v="910"/>
    <n v="157"/>
    <n v="111"/>
    <x v="3"/>
    <s v="none"/>
    <n v="94.45"/>
    <x v="42"/>
    <x v="8"/>
    <x v="8"/>
    <x v="3"/>
    <x v="2"/>
  </r>
  <r>
    <n v="646"/>
    <x v="645"/>
    <x v="3"/>
    <x v="23"/>
    <x v="24"/>
    <x v="2"/>
    <x v="0"/>
    <x v="0"/>
    <n v="872.44698345999996"/>
    <x v="1"/>
    <n v="22.19"/>
    <n v="0.214"/>
    <n v="221"/>
    <n v="710.77499999999998"/>
    <x v="2"/>
    <s v="Photo"/>
    <n v="0.97497999999999996"/>
    <n v="17.175999999999998"/>
    <n v="15.065"/>
    <n v="20.001000000000001"/>
    <n v="202.58799999999999"/>
    <n v="90"/>
    <n v="502.58800000000002"/>
    <n v="4051.752"/>
    <n v="5064.6899999999996"/>
    <n v="5.0650000000000004"/>
    <n v="92.257999999999996"/>
    <n v="30"/>
    <x v="1"/>
    <x v="638"/>
    <x v="0"/>
    <x v="0"/>
    <n v="405"/>
    <n v="512.07399999999996"/>
    <n v="109.011"/>
    <x v="1"/>
    <s v="Etching"/>
    <n v="157"/>
    <n v="1337"/>
    <n v="3638"/>
    <n v="5728"/>
    <n v="71.076999999999998"/>
    <n v="51.72"/>
    <n v="1.0429999999999999"/>
    <x v="1"/>
    <s v="Implantation"/>
    <n v="2.170771E+16"/>
    <n v="1.490358E+17"/>
    <n v="1.939394E+17"/>
    <n v="2.999106E+17"/>
    <n v="6.000002E+17"/>
    <n v="32293.932000000001"/>
    <n v="0.01"/>
    <n v="104.301"/>
    <n v="909"/>
    <n v="156"/>
    <n v="54"/>
    <x v="3"/>
    <s v="none"/>
    <n v="97.3"/>
    <x v="24"/>
    <x v="8"/>
    <x v="6"/>
    <x v="1"/>
    <x v="1"/>
  </r>
  <r>
    <n v="647"/>
    <x v="646"/>
    <x v="3"/>
    <x v="23"/>
    <x v="25"/>
    <x v="2"/>
    <x v="0"/>
    <x v="0"/>
    <n v="873.47053817999995"/>
    <x v="1"/>
    <n v="22.26"/>
    <n v="0.22500000000000001"/>
    <n v="232"/>
    <n v="721.72199999999998"/>
    <x v="2"/>
    <s v="Photo"/>
    <n v="1.05555"/>
    <n v="16.11"/>
    <n v="14.962999999999999"/>
    <n v="20.004000000000001"/>
    <n v="198.923"/>
    <n v="89.998999999999995"/>
    <n v="498.923"/>
    <n v="3978.4589999999998"/>
    <n v="4973.0739999999996"/>
    <n v="4.9749999999999996"/>
    <n v="90.090999999999994"/>
    <n v="30"/>
    <x v="2"/>
    <x v="639"/>
    <x v="0"/>
    <x v="0"/>
    <n v="405"/>
    <n v="519.63599999999997"/>
    <n v="107.59099999999999"/>
    <x v="0"/>
    <s v="Etching"/>
    <n v="136"/>
    <n v="1367"/>
    <n v="3645"/>
    <n v="5704"/>
    <n v="72.171999999999997"/>
    <n v="51.255000000000003"/>
    <n v="1.0309999999999999"/>
    <x v="0"/>
    <s v="Implantation"/>
    <n v="1.576079E+16"/>
    <n v="1.466133E+17"/>
    <n v="1.623057E+17"/>
    <n v="3.002726E+17"/>
    <n v="6.000004E+17"/>
    <n v="32044.173999999999"/>
    <n v="0.01"/>
    <n v="103.139"/>
    <n v="923"/>
    <n v="155"/>
    <n v="51"/>
    <x v="3"/>
    <s v="none"/>
    <n v="97.45"/>
    <x v="43"/>
    <x v="8"/>
    <x v="7"/>
    <x v="4"/>
    <x v="0"/>
  </r>
  <r>
    <n v="648"/>
    <x v="647"/>
    <x v="3"/>
    <x v="23"/>
    <x v="26"/>
    <x v="0"/>
    <x v="0"/>
    <x v="0"/>
    <n v="873.83772685999998"/>
    <x v="1"/>
    <n v="22.29"/>
    <n v="0.22600000000000001"/>
    <n v="233"/>
    <n v="722.27099999999996"/>
    <x v="0"/>
    <s v="Photo"/>
    <n v="1.3675900000000001"/>
    <n v="17.506"/>
    <n v="14.965999999999999"/>
    <n v="20"/>
    <n v="197.46600000000001"/>
    <n v="89.998999999999995"/>
    <n v="497.46600000000001"/>
    <n v="3949.317"/>
    <n v="4936.6469999999999"/>
    <n v="4.9219999999999997"/>
    <n v="89.457999999999998"/>
    <n v="30.001000000000001"/>
    <x v="0"/>
    <x v="640"/>
    <x v="0"/>
    <x v="0"/>
    <n v="405"/>
    <n v="518.21900000000005"/>
    <n v="107.789"/>
    <x v="0"/>
    <s v="Etching"/>
    <n v="135"/>
    <n v="1421"/>
    <n v="3646"/>
    <n v="5700"/>
    <n v="72.227000000000004"/>
    <n v="51.228999999999999"/>
    <n v="1.0309999999999999"/>
    <x v="0"/>
    <s v="Implantation"/>
    <n v="2280824000000000"/>
    <n v="2622050000000000"/>
    <n v="1.169536E+17"/>
    <n v="2.998651E+17"/>
    <n v="6.000001E+17"/>
    <n v="32057.073"/>
    <n v="0.01"/>
    <n v="103.072"/>
    <n v="906"/>
    <n v="155"/>
    <n v="15"/>
    <x v="3"/>
    <s v="none"/>
    <n v="99.25"/>
    <x v="0"/>
    <x v="0"/>
    <x v="0"/>
    <x v="0"/>
    <x v="0"/>
  </r>
  <r>
    <n v="649"/>
    <x v="648"/>
    <x v="4"/>
    <x v="24"/>
    <x v="0"/>
    <x v="0"/>
    <x v="0"/>
    <x v="0"/>
    <n v="872.81119392000005"/>
    <x v="1"/>
    <n v="22.19"/>
    <n v="0.223"/>
    <n v="230"/>
    <n v="719.37900000000002"/>
    <x v="0"/>
    <s v="Photo"/>
    <n v="2.0311599999999999"/>
    <n v="16.361000000000001"/>
    <n v="15.093999999999999"/>
    <n v="20"/>
    <n v="195.34100000000001"/>
    <n v="90"/>
    <n v="495.34100000000001"/>
    <n v="3906.817"/>
    <n v="4883.5209999999997"/>
    <n v="4.8810000000000002"/>
    <n v="89.694000000000003"/>
    <n v="30.006"/>
    <x v="1"/>
    <x v="641"/>
    <x v="0"/>
    <x v="0"/>
    <n v="405"/>
    <n v="512.26099999999997"/>
    <n v="108.107"/>
    <x v="1"/>
    <s v="Etching"/>
    <n v="224"/>
    <n v="1436"/>
    <n v="3645"/>
    <n v="5729"/>
    <n v="71.938000000000002"/>
    <n v="51.177999999999997"/>
    <n v="1.0289999999999999"/>
    <x v="1"/>
    <s v="Implantation"/>
    <n v="1.870805E+16"/>
    <n v="8464185000000000"/>
    <n v="12305510000000"/>
    <n v="2.989114E+17"/>
    <n v="5.999999E+17"/>
    <n v="32054.906999999999"/>
    <n v="0.01"/>
    <n v="102.94499999999999"/>
    <n v="909"/>
    <n v="154"/>
    <n v="42"/>
    <x v="4"/>
    <s v="none"/>
    <n v="97.899999999999991"/>
    <x v="1"/>
    <x v="0"/>
    <x v="1"/>
    <x v="1"/>
    <x v="1"/>
  </r>
  <r>
    <n v="650"/>
    <x v="649"/>
    <x v="4"/>
    <x v="24"/>
    <x v="1"/>
    <x v="0"/>
    <x v="0"/>
    <x v="0"/>
    <n v="874.37837591000005"/>
    <x v="1"/>
    <n v="22.21"/>
    <n v="0.22600000000000001"/>
    <n v="233"/>
    <n v="722.45899999999995"/>
    <x v="0"/>
    <s v="Photo"/>
    <n v="1.41751"/>
    <n v="16.783999999999999"/>
    <n v="14.898999999999999"/>
    <n v="20"/>
    <n v="196.77"/>
    <n v="90"/>
    <n v="496.77"/>
    <n v="3935.402"/>
    <n v="4919.2529999999997"/>
    <n v="4.9109999999999996"/>
    <n v="89.355000000000004"/>
    <n v="29.988"/>
    <x v="2"/>
    <x v="642"/>
    <x v="0"/>
    <x v="0"/>
    <n v="405"/>
    <n v="504.41199999999998"/>
    <n v="106.524"/>
    <x v="2"/>
    <s v="Etching"/>
    <n v="187"/>
    <n v="1392"/>
    <n v="3650"/>
    <n v="5725"/>
    <n v="72.245999999999995"/>
    <n v="50.8"/>
    <n v="1.02"/>
    <x v="2"/>
    <s v="Implantation"/>
    <n v="3392590000000000"/>
    <n v="1273514000000000"/>
    <n v="2.010852E+17"/>
    <n v="2.996211E+17"/>
    <n v="6E+17"/>
    <n v="32052.091"/>
    <n v="0.01"/>
    <n v="102.001"/>
    <n v="915"/>
    <n v="153"/>
    <n v="78"/>
    <x v="4"/>
    <s v="none"/>
    <n v="96.1"/>
    <x v="2"/>
    <x v="0"/>
    <x v="2"/>
    <x v="2"/>
    <x v="2"/>
  </r>
  <r>
    <n v="651"/>
    <x v="650"/>
    <x v="4"/>
    <x v="24"/>
    <x v="2"/>
    <x v="0"/>
    <x v="0"/>
    <x v="0"/>
    <n v="873.26017243000001"/>
    <x v="1"/>
    <n v="22.21"/>
    <n v="0.223"/>
    <n v="230"/>
    <n v="719.55899999999997"/>
    <x v="1"/>
    <s v="Photo"/>
    <n v="1.76579"/>
    <n v="16.478000000000002"/>
    <n v="15.092000000000001"/>
    <n v="19.998999999999999"/>
    <n v="195.65899999999999"/>
    <n v="89.998999999999995"/>
    <n v="495.65899999999999"/>
    <n v="3913.174"/>
    <n v="4891.4679999999998"/>
    <n v="4.9130000000000003"/>
    <n v="89.474999999999994"/>
    <n v="29.991"/>
    <x v="0"/>
    <x v="643"/>
    <x v="0"/>
    <x v="0"/>
    <n v="405"/>
    <n v="504.392"/>
    <n v="106.67100000000001"/>
    <x v="2"/>
    <s v="Etching"/>
    <n v="370"/>
    <n v="1517"/>
    <n v="3659"/>
    <n v="5699"/>
    <n v="71.956000000000003"/>
    <n v="50.832999999999998"/>
    <n v="1.0209999999999999"/>
    <x v="2"/>
    <s v="Implantation"/>
    <n v="1.363962E+16"/>
    <n v="733790500000000"/>
    <n v="2.311331E+17"/>
    <n v="2.990147E+17"/>
    <n v="6.000006E+17"/>
    <n v="32045.703000000001"/>
    <n v="0.01"/>
    <n v="102.084"/>
    <n v="915"/>
    <n v="153"/>
    <n v="195"/>
    <x v="4"/>
    <s v="[['Random']]"/>
    <n v="90.25"/>
    <x v="3"/>
    <x v="1"/>
    <x v="3"/>
    <x v="3"/>
    <x v="2"/>
  </r>
  <r>
    <n v="652"/>
    <x v="651"/>
    <x v="4"/>
    <x v="24"/>
    <x v="3"/>
    <x v="0"/>
    <x v="0"/>
    <x v="0"/>
    <n v="873.40485842999999"/>
    <x v="1"/>
    <n v="22.21"/>
    <n v="0.223"/>
    <n v="230"/>
    <n v="719.31700000000001"/>
    <x v="1"/>
    <s v="Photo"/>
    <n v="1.6929099999999999"/>
    <n v="16.675999999999998"/>
    <n v="14.903"/>
    <n v="20.001000000000001"/>
    <n v="195.77099999999999"/>
    <n v="89.998000000000005"/>
    <n v="495.77100000000002"/>
    <n v="3915.415"/>
    <n v="4894.2690000000002"/>
    <n v="4.8879999999999999"/>
    <n v="89.433999999999997"/>
    <n v="29.986000000000001"/>
    <x v="1"/>
    <x v="644"/>
    <x v="0"/>
    <x v="0"/>
    <n v="405"/>
    <n v="504.214"/>
    <n v="106.714"/>
    <x v="1"/>
    <s v="Etching"/>
    <n v="236"/>
    <n v="1607"/>
    <n v="3678"/>
    <n v="5728"/>
    <n v="71.932000000000002"/>
    <n v="50.691000000000003"/>
    <n v="1.0169999999999999"/>
    <x v="1"/>
    <s v="Implantation"/>
    <n v="4898585000000000"/>
    <n v="204843700000000"/>
    <n v="5.075062E+16"/>
    <n v="2.995091E+17"/>
    <n v="6.000002E+17"/>
    <n v="32045.120999999999"/>
    <n v="0.01"/>
    <n v="101.727"/>
    <n v="914"/>
    <n v="153"/>
    <n v="390"/>
    <x v="4"/>
    <s v="[['Edge-Loc']]"/>
    <n v="80.5"/>
    <x v="4"/>
    <x v="1"/>
    <x v="4"/>
    <x v="1"/>
    <x v="1"/>
  </r>
  <r>
    <n v="653"/>
    <x v="652"/>
    <x v="4"/>
    <x v="24"/>
    <x v="4"/>
    <x v="0"/>
    <x v="0"/>
    <x v="0"/>
    <n v="874.15898035999999"/>
    <x v="1"/>
    <n v="22.2"/>
    <n v="0.224"/>
    <n v="231"/>
    <n v="720.125"/>
    <x v="1"/>
    <s v="Photo"/>
    <n v="1.7587999999999999"/>
    <n v="17.686"/>
    <n v="14.97"/>
    <n v="20"/>
    <n v="195.923"/>
    <n v="90"/>
    <n v="495.923"/>
    <n v="3918.4580000000001"/>
    <n v="4898.0730000000003"/>
    <n v="4.8879999999999999"/>
    <n v="88.551000000000002"/>
    <n v="29.992999999999999"/>
    <x v="2"/>
    <x v="645"/>
    <x v="0"/>
    <x v="0"/>
    <n v="405"/>
    <n v="506.76"/>
    <n v="105.504"/>
    <x v="0"/>
    <s v="Etching"/>
    <n v="598"/>
    <n v="1652"/>
    <n v="3689"/>
    <n v="5714"/>
    <n v="72.013000000000005"/>
    <n v="50.536000000000001"/>
    <n v="1.0129999999999999"/>
    <x v="0"/>
    <s v="Implantation"/>
    <n v="2972037000000000"/>
    <n v="945818200000000"/>
    <n v="5.779889E+16"/>
    <n v="2.984682E+17"/>
    <n v="6.000004E+17"/>
    <n v="32045.65"/>
    <n v="0.01"/>
    <n v="101.34"/>
    <n v="902"/>
    <n v="152"/>
    <n v="453"/>
    <x v="4"/>
    <s v="[['Loc']]"/>
    <n v="77.349999999999994"/>
    <x v="5"/>
    <x v="1"/>
    <x v="5"/>
    <x v="4"/>
    <x v="0"/>
  </r>
  <r>
    <n v="654"/>
    <x v="653"/>
    <x v="4"/>
    <x v="24"/>
    <x v="5"/>
    <x v="0"/>
    <x v="0"/>
    <x v="0"/>
    <n v="872.71008383000003"/>
    <x v="1"/>
    <n v="22.35"/>
    <n v="0.22"/>
    <n v="227"/>
    <n v="716.577"/>
    <x v="2"/>
    <s v="Photo"/>
    <n v="2.2277999999999998"/>
    <n v="16.533999999999999"/>
    <n v="15.016999999999999"/>
    <n v="19.997"/>
    <n v="193.983"/>
    <n v="90.001000000000005"/>
    <n v="493.983"/>
    <n v="3879.6559999999999"/>
    <n v="4849.5709999999999"/>
    <n v="4.835"/>
    <n v="89.203000000000003"/>
    <n v="29.998000000000001"/>
    <x v="0"/>
    <x v="646"/>
    <x v="0"/>
    <x v="0"/>
    <n v="405"/>
    <n v="503.36599999999999"/>
    <n v="106.95"/>
    <x v="0"/>
    <s v="Etching"/>
    <n v="343"/>
    <n v="1435"/>
    <n v="3659"/>
    <n v="5705"/>
    <n v="71.658000000000001"/>
    <n v="50.210999999999999"/>
    <n v="1.0049999999999999"/>
    <x v="0"/>
    <s v="Implantation"/>
    <n v="7786181000000000"/>
    <n v="3696705000000"/>
    <n v="36561499.575999998"/>
    <n v="2.999362E+17"/>
    <n v="6.000015E+17"/>
    <n v="32059.916000000001"/>
    <n v="0.01"/>
    <n v="100.52800000000001"/>
    <n v="919"/>
    <n v="151"/>
    <n v="237"/>
    <x v="4"/>
    <s v="[['Edge-Loc']]"/>
    <n v="88.149999999999991"/>
    <x v="44"/>
    <x v="2"/>
    <x v="8"/>
    <x v="0"/>
    <x v="0"/>
  </r>
  <r>
    <n v="655"/>
    <x v="654"/>
    <x v="4"/>
    <x v="24"/>
    <x v="6"/>
    <x v="0"/>
    <x v="0"/>
    <x v="0"/>
    <n v="874.87330930999997"/>
    <x v="1"/>
    <n v="22.41"/>
    <n v="0.22700000000000001"/>
    <n v="234"/>
    <n v="723.19200000000001"/>
    <x v="2"/>
    <s v="Photo"/>
    <n v="2.0680999999999998"/>
    <n v="17.399000000000001"/>
    <n v="14.920999999999999"/>
    <n v="19.998999999999999"/>
    <n v="194.58500000000001"/>
    <n v="90.001000000000005"/>
    <n v="494.58499999999998"/>
    <n v="3891.703"/>
    <n v="4864.6289999999999"/>
    <n v="4.875"/>
    <n v="88.603999999999999"/>
    <n v="30.004999999999999"/>
    <x v="1"/>
    <x v="647"/>
    <x v="0"/>
    <x v="0"/>
    <n v="405"/>
    <n v="515.07899999999995"/>
    <n v="108.066"/>
    <x v="1"/>
    <s v="Etching"/>
    <n v="674"/>
    <n v="1643"/>
    <n v="3691"/>
    <n v="5702"/>
    <n v="72.319000000000003"/>
    <n v="51.308"/>
    <n v="1.0329999999999999"/>
    <x v="1"/>
    <s v="Implantation"/>
    <n v="4187771000000000"/>
    <n v="125156600000000"/>
    <n v="5415955000000"/>
    <n v="3.002737E+17"/>
    <n v="6.000004E+17"/>
    <n v="32050.474999999999"/>
    <n v="0.01"/>
    <n v="103.27"/>
    <n v="923"/>
    <n v="155"/>
    <n v="495"/>
    <x v="4"/>
    <s v="[['Random']]"/>
    <n v="75.25"/>
    <x v="6"/>
    <x v="2"/>
    <x v="6"/>
    <x v="1"/>
    <x v="1"/>
  </r>
  <r>
    <n v="656"/>
    <x v="655"/>
    <x v="4"/>
    <x v="24"/>
    <x v="7"/>
    <x v="0"/>
    <x v="0"/>
    <x v="0"/>
    <n v="874.60872528000004"/>
    <x v="1"/>
    <n v="22.36"/>
    <n v="0.22800000000000001"/>
    <n v="235"/>
    <n v="724.19200000000001"/>
    <x v="2"/>
    <s v="Photo"/>
    <n v="2.3023099999999999"/>
    <n v="16.54"/>
    <n v="14.861000000000001"/>
    <n v="19.998000000000001"/>
    <n v="194.244"/>
    <n v="89.998999999999995"/>
    <n v="494.24400000000003"/>
    <n v="3884.8829999999998"/>
    <n v="4856.1030000000001"/>
    <n v="4.843"/>
    <n v="89.301000000000002"/>
    <n v="29.995000000000001"/>
    <x v="2"/>
    <x v="648"/>
    <x v="0"/>
    <x v="0"/>
    <n v="405"/>
    <n v="505.267"/>
    <n v="108.184"/>
    <x v="2"/>
    <s v="Etching"/>
    <n v="642"/>
    <n v="1726"/>
    <n v="3693"/>
    <n v="5719"/>
    <n v="72.418999999999997"/>
    <n v="51.39"/>
    <n v="1.0349999999999999"/>
    <x v="2"/>
    <s v="Implantation"/>
    <n v="9035775000000000"/>
    <n v="449362777768"/>
    <n v="2.243482E+17"/>
    <n v="2.983565E+17"/>
    <n v="6.000001E+17"/>
    <n v="32054.102999999999"/>
    <n v="0.01"/>
    <n v="103.474"/>
    <n v="910"/>
    <n v="155"/>
    <n v="477"/>
    <x v="4"/>
    <s v="[['Edge-Loc']]"/>
    <n v="76.150000000000006"/>
    <x v="7"/>
    <x v="2"/>
    <x v="7"/>
    <x v="2"/>
    <x v="2"/>
  </r>
  <r>
    <n v="657"/>
    <x v="656"/>
    <x v="4"/>
    <x v="24"/>
    <x v="8"/>
    <x v="1"/>
    <x v="0"/>
    <x v="0"/>
    <n v="875.02421165999999"/>
    <x v="1"/>
    <n v="22.33"/>
    <n v="0.22900000000000001"/>
    <n v="236"/>
    <n v="725.29"/>
    <x v="0"/>
    <s v="Photo"/>
    <n v="1.94354"/>
    <n v="18.346"/>
    <n v="15.02"/>
    <n v="19.998999999999999"/>
    <n v="195.38900000000001"/>
    <n v="90"/>
    <n v="495.38900000000001"/>
    <n v="3907.7759999999998"/>
    <n v="4884.72"/>
    <n v="4.9050000000000002"/>
    <n v="89.513999999999996"/>
    <n v="30"/>
    <x v="0"/>
    <x v="649"/>
    <x v="0"/>
    <x v="0"/>
    <n v="405"/>
    <n v="514.351"/>
    <n v="108.19499999999999"/>
    <x v="2"/>
    <s v="Etching"/>
    <n v="220"/>
    <n v="1642"/>
    <n v="3692"/>
    <n v="5721"/>
    <n v="72.528999999999996"/>
    <n v="51.482999999999997"/>
    <n v="1.0369999999999999"/>
    <x v="2"/>
    <s v="Implantation"/>
    <n v="1.46725E+16"/>
    <n v="1106486000000000"/>
    <n v="1803452000000000"/>
    <n v="2.996526E+17"/>
    <n v="5.99999E+17"/>
    <n v="32044.639999999999"/>
    <n v="0.01"/>
    <n v="103.70699999999999"/>
    <n v="906"/>
    <n v="156"/>
    <n v="444"/>
    <x v="4"/>
    <s v="[['Loc']]"/>
    <n v="77.8"/>
    <x v="8"/>
    <x v="3"/>
    <x v="0"/>
    <x v="3"/>
    <x v="2"/>
  </r>
  <r>
    <n v="658"/>
    <x v="657"/>
    <x v="4"/>
    <x v="24"/>
    <x v="9"/>
    <x v="1"/>
    <x v="0"/>
    <x v="0"/>
    <n v="873.80176736999999"/>
    <x v="1"/>
    <n v="22.32"/>
    <n v="0.22600000000000001"/>
    <n v="233"/>
    <n v="722.88800000000003"/>
    <x v="0"/>
    <s v="Photo"/>
    <n v="1.8894899999999999"/>
    <n v="17.202999999999999"/>
    <n v="15.048999999999999"/>
    <n v="19.998000000000001"/>
    <n v="195.71799999999999"/>
    <n v="90.001000000000005"/>
    <n v="495.71800000000002"/>
    <n v="3914.3580000000002"/>
    <n v="4892.9470000000001"/>
    <n v="4.8890000000000002"/>
    <n v="89.436999999999998"/>
    <n v="30.001000000000001"/>
    <x v="1"/>
    <x v="650"/>
    <x v="0"/>
    <x v="0"/>
    <n v="405"/>
    <n v="505.61599999999999"/>
    <n v="108.07899999999999"/>
    <x v="1"/>
    <s v="Etching"/>
    <n v="664"/>
    <n v="1591"/>
    <n v="3691"/>
    <n v="5700"/>
    <n v="72.289000000000001"/>
    <n v="51.091000000000001"/>
    <n v="1.0269999999999999"/>
    <x v="1"/>
    <s v="Implantation"/>
    <n v="6590899000000000"/>
    <n v="242674700000000"/>
    <n v="176895172086"/>
    <n v="3.014287E+17"/>
    <n v="6E+17"/>
    <n v="32040.609"/>
    <n v="0.01"/>
    <n v="102.727"/>
    <n v="906"/>
    <n v="154"/>
    <n v="459"/>
    <x v="4"/>
    <s v="[['Edge-Loc']]"/>
    <n v="77.05"/>
    <x v="9"/>
    <x v="3"/>
    <x v="1"/>
    <x v="1"/>
    <x v="1"/>
  </r>
  <r>
    <n v="659"/>
    <x v="658"/>
    <x v="4"/>
    <x v="24"/>
    <x v="10"/>
    <x v="1"/>
    <x v="0"/>
    <x v="0"/>
    <n v="874.10207371000001"/>
    <x v="1"/>
    <n v="22.34"/>
    <n v="0.22700000000000001"/>
    <n v="234"/>
    <n v="723.38099999999997"/>
    <x v="0"/>
    <s v="Photo"/>
    <n v="1.98129"/>
    <n v="15.914"/>
    <n v="15.164"/>
    <n v="20.001999999999999"/>
    <n v="195.57900000000001"/>
    <n v="90.001000000000005"/>
    <n v="495.57900000000001"/>
    <n v="3911.5729999999999"/>
    <n v="4889.4669999999996"/>
    <n v="4.899"/>
    <n v="89.563000000000002"/>
    <n v="30.004999999999999"/>
    <x v="2"/>
    <x v="651"/>
    <x v="0"/>
    <x v="0"/>
    <n v="405"/>
    <n v="512.69500000000005"/>
    <n v="108.27200000000001"/>
    <x v="0"/>
    <s v="Etching"/>
    <n v="482"/>
    <n v="1611"/>
    <n v="3679"/>
    <n v="5709"/>
    <n v="72.337999999999994"/>
    <n v="51.357999999999997"/>
    <n v="1.034"/>
    <x v="0"/>
    <s v="Implantation"/>
    <n v="1.153166E+16"/>
    <n v="1.020129E+17"/>
    <n v="421216908.17000002"/>
    <n v="3.00417E+17"/>
    <n v="5.999995E+17"/>
    <n v="32043.72"/>
    <n v="0.01"/>
    <n v="103.396"/>
    <n v="907"/>
    <n v="155"/>
    <n v="336"/>
    <x v="4"/>
    <s v="[['Edge-Loc']]"/>
    <n v="83.2"/>
    <x v="10"/>
    <x v="3"/>
    <x v="2"/>
    <x v="4"/>
    <x v="0"/>
  </r>
  <r>
    <n v="660"/>
    <x v="659"/>
    <x v="4"/>
    <x v="24"/>
    <x v="11"/>
    <x v="1"/>
    <x v="0"/>
    <x v="0"/>
    <n v="875.05305421000003"/>
    <x v="1"/>
    <n v="22.43"/>
    <n v="0.22600000000000001"/>
    <n v="233"/>
    <n v="722.70299999999997"/>
    <x v="1"/>
    <s v="Photo"/>
    <n v="1.31263"/>
    <n v="16.43"/>
    <n v="15.005000000000001"/>
    <n v="19.997"/>
    <n v="196.38200000000001"/>
    <n v="90.001000000000005"/>
    <n v="496.38200000000001"/>
    <n v="3927.6460000000002"/>
    <n v="4909.558"/>
    <n v="4.93"/>
    <n v="89.831000000000003"/>
    <n v="29.99"/>
    <x v="0"/>
    <x v="652"/>
    <x v="0"/>
    <x v="0"/>
    <n v="405"/>
    <n v="509.08100000000002"/>
    <n v="108.833"/>
    <x v="0"/>
    <s v="Etching"/>
    <n v="459"/>
    <n v="1534"/>
    <n v="3672"/>
    <n v="5741"/>
    <n v="72.27"/>
    <n v="51.722999999999999"/>
    <n v="1.0429999999999999"/>
    <x v="0"/>
    <s v="Implantation"/>
    <n v="1.689894E+16"/>
    <n v="149654200000000"/>
    <n v="1118232000000"/>
    <n v="3.003419E+17"/>
    <n v="6.000023E+17"/>
    <n v="32055.940999999999"/>
    <n v="0.01"/>
    <n v="104.309"/>
    <n v="890"/>
    <n v="156"/>
    <n v="228"/>
    <x v="4"/>
    <s v="[['Edge-Loc']]"/>
    <n v="88.6"/>
    <x v="11"/>
    <x v="4"/>
    <x v="3"/>
    <x v="0"/>
    <x v="0"/>
  </r>
  <r>
    <n v="661"/>
    <x v="660"/>
    <x v="4"/>
    <x v="24"/>
    <x v="12"/>
    <x v="1"/>
    <x v="0"/>
    <x v="0"/>
    <n v="875.15217541000004"/>
    <x v="1"/>
    <n v="22.42"/>
    <n v="0.22700000000000001"/>
    <n v="234"/>
    <n v="723.89599999999996"/>
    <x v="1"/>
    <s v="Photo"/>
    <n v="1.6107899999999999"/>
    <n v="17.474"/>
    <n v="14.98"/>
    <n v="20.001000000000001"/>
    <n v="196.59899999999999"/>
    <n v="90"/>
    <n v="496.59899999999999"/>
    <n v="3931.9789999999998"/>
    <n v="4914.9740000000002"/>
    <n v="4.9210000000000003"/>
    <n v="90.03"/>
    <n v="29.997"/>
    <x v="1"/>
    <x v="653"/>
    <x v="0"/>
    <x v="0"/>
    <n v="405"/>
    <n v="514.69600000000003"/>
    <n v="109.54300000000001"/>
    <x v="1"/>
    <s v="Etching"/>
    <n v="405"/>
    <n v="1624"/>
    <n v="3687"/>
    <n v="5744"/>
    <n v="72.39"/>
    <n v="51.761000000000003"/>
    <n v="1.044"/>
    <x v="1"/>
    <s v="Implantation"/>
    <n v="1.108048E+16"/>
    <n v="2.023434E+16"/>
    <n v="4.483761E+17"/>
    <n v="2.996603E+17"/>
    <n v="5.999989E+17"/>
    <n v="32051.147000000001"/>
    <n v="0.01"/>
    <n v="104.40300000000001"/>
    <n v="861"/>
    <n v="157"/>
    <n v="300"/>
    <x v="4"/>
    <s v="[['Edge-Loc']]"/>
    <n v="85"/>
    <x v="12"/>
    <x v="4"/>
    <x v="4"/>
    <x v="1"/>
    <x v="1"/>
  </r>
  <r>
    <n v="662"/>
    <x v="661"/>
    <x v="4"/>
    <x v="24"/>
    <x v="13"/>
    <x v="1"/>
    <x v="0"/>
    <x v="0"/>
    <n v="875.15575882999997"/>
    <x v="1"/>
    <n v="22.41"/>
    <n v="0.22800000000000001"/>
    <n v="235"/>
    <n v="724.61199999999997"/>
    <x v="1"/>
    <s v="Photo"/>
    <n v="1.3957999999999999"/>
    <n v="16.183"/>
    <n v="14.97"/>
    <n v="19.997"/>
    <n v="197.55500000000001"/>
    <n v="90.001000000000005"/>
    <n v="497.55500000000001"/>
    <n v="3951.096"/>
    <n v="4938.87"/>
    <n v="4.9459999999999997"/>
    <n v="90.203000000000003"/>
    <n v="30.001000000000001"/>
    <x v="2"/>
    <x v="654"/>
    <x v="0"/>
    <x v="0"/>
    <n v="405"/>
    <n v="506.23700000000002"/>
    <n v="109.43899999999999"/>
    <x v="2"/>
    <s v="Etching"/>
    <n v="361"/>
    <n v="1466"/>
    <n v="3677"/>
    <n v="5707"/>
    <n v="72.460999999999999"/>
    <n v="51.859000000000002"/>
    <n v="1.046"/>
    <x v="2"/>
    <s v="Implantation"/>
    <n v="1.745435E+16"/>
    <n v="1029620000000000"/>
    <n v="1398949000000000"/>
    <n v="3.014258E+17"/>
    <n v="5.999992E+17"/>
    <n v="32044.633000000002"/>
    <n v="0.01"/>
    <n v="104.649"/>
    <n v="865"/>
    <n v="157"/>
    <n v="195"/>
    <x v="4"/>
    <s v="[['Random']]"/>
    <n v="90.25"/>
    <x v="13"/>
    <x v="4"/>
    <x v="5"/>
    <x v="2"/>
    <x v="2"/>
  </r>
  <r>
    <n v="663"/>
    <x v="662"/>
    <x v="4"/>
    <x v="24"/>
    <x v="14"/>
    <x v="1"/>
    <x v="0"/>
    <x v="0"/>
    <n v="874.83729384000003"/>
    <x v="1"/>
    <n v="22.4"/>
    <n v="0.22700000000000001"/>
    <n v="234"/>
    <n v="723.87300000000005"/>
    <x v="2"/>
    <s v="Photo"/>
    <n v="1.2322900000000001"/>
    <n v="16.922000000000001"/>
    <n v="14.988"/>
    <n v="20.001999999999999"/>
    <n v="197.98"/>
    <n v="89.998999999999995"/>
    <n v="497.98"/>
    <n v="3959.5929999999998"/>
    <n v="4949.4920000000002"/>
    <n v="4.95"/>
    <n v="89.944999999999993"/>
    <n v="30"/>
    <x v="0"/>
    <x v="655"/>
    <x v="0"/>
    <x v="0"/>
    <n v="405"/>
    <n v="517.78499999999997"/>
    <n v="108.759"/>
    <x v="2"/>
    <s v="Etching"/>
    <n v="360"/>
    <n v="1734"/>
    <n v="3676"/>
    <n v="5742"/>
    <n v="72.387"/>
    <n v="51.904000000000003"/>
    <n v="1.048"/>
    <x v="2"/>
    <s v="Implantation"/>
    <n v="1.61614E+16"/>
    <n v="8.145591E+16"/>
    <n v="9.079978E+17"/>
    <n v="3.022077E+17"/>
    <n v="6.000001E+17"/>
    <n v="32039.65"/>
    <n v="0.01"/>
    <n v="104.761"/>
    <n v="865"/>
    <n v="157"/>
    <n v="204"/>
    <x v="4"/>
    <s v="[['Loc']]"/>
    <n v="89.8"/>
    <x v="14"/>
    <x v="5"/>
    <x v="8"/>
    <x v="3"/>
    <x v="2"/>
  </r>
  <r>
    <n v="664"/>
    <x v="663"/>
    <x v="4"/>
    <x v="24"/>
    <x v="15"/>
    <x v="1"/>
    <x v="0"/>
    <x v="0"/>
    <n v="874.78910830999996"/>
    <x v="1"/>
    <n v="22.42"/>
    <n v="0.22600000000000001"/>
    <n v="233"/>
    <n v="722.59299999999996"/>
    <x v="2"/>
    <s v="Photo"/>
    <n v="1.3995299999999999"/>
    <n v="16.783000000000001"/>
    <n v="14.936999999999999"/>
    <n v="20.001999999999999"/>
    <n v="197.18299999999999"/>
    <n v="89.998999999999995"/>
    <n v="497.18299999999999"/>
    <n v="3943.6619999999998"/>
    <n v="4929.5770000000002"/>
    <n v="4.9379999999999997"/>
    <n v="90.126999999999995"/>
    <n v="30.004000000000001"/>
    <x v="1"/>
    <x v="656"/>
    <x v="0"/>
    <x v="0"/>
    <n v="405"/>
    <n v="520.29899999999998"/>
    <n v="108.751"/>
    <x v="1"/>
    <s v="Etching"/>
    <n v="512"/>
    <n v="1547"/>
    <n v="3683"/>
    <n v="5726"/>
    <n v="72.259"/>
    <n v="51.64"/>
    <n v="1.0409999999999999"/>
    <x v="1"/>
    <s v="Implantation"/>
    <n v="2.115645E+16"/>
    <n v="5.502364E+16"/>
    <n v="7.855658E+17"/>
    <n v="3.003929E+17"/>
    <n v="5.999987E+17"/>
    <n v="32041.138999999999"/>
    <n v="0.01"/>
    <n v="104.099"/>
    <n v="865"/>
    <n v="156"/>
    <n v="279"/>
    <x v="4"/>
    <s v="[['Scratch']]"/>
    <n v="86.050000000000011"/>
    <x v="15"/>
    <x v="5"/>
    <x v="6"/>
    <x v="1"/>
    <x v="1"/>
  </r>
  <r>
    <n v="665"/>
    <x v="664"/>
    <x v="4"/>
    <x v="24"/>
    <x v="16"/>
    <x v="1"/>
    <x v="0"/>
    <x v="0"/>
    <n v="875.34325668999998"/>
    <x v="1"/>
    <n v="22.43"/>
    <n v="0.22500000000000001"/>
    <n v="232"/>
    <n v="721.47199999999998"/>
    <x v="2"/>
    <s v="Photo"/>
    <n v="1.31403"/>
    <n v="16.873999999999999"/>
    <n v="14.935"/>
    <n v="20.001999999999999"/>
    <n v="197.90799999999999"/>
    <n v="90"/>
    <n v="497.90800000000002"/>
    <n v="3958.163"/>
    <n v="4947.7030000000004"/>
    <n v="4.9480000000000004"/>
    <n v="89.742000000000004"/>
    <n v="30.007999999999999"/>
    <x v="2"/>
    <x v="657"/>
    <x v="0"/>
    <x v="0"/>
    <n v="405"/>
    <n v="521.322"/>
    <n v="108.191"/>
    <x v="0"/>
    <s v="Etching"/>
    <n v="350"/>
    <n v="1509"/>
    <n v="3674"/>
    <n v="5750"/>
    <n v="72.147000000000006"/>
    <n v="51.658999999999999"/>
    <n v="1.0409999999999999"/>
    <x v="0"/>
    <s v="Implantation"/>
    <n v="7162873000000000"/>
    <n v="5.155819E+16"/>
    <n v="2.900961E+17"/>
    <n v="3.007074E+17"/>
    <n v="6.000005E+17"/>
    <n v="32043.715"/>
    <n v="0.01"/>
    <n v="104.149"/>
    <n v="865"/>
    <n v="156"/>
    <n v="207"/>
    <x v="4"/>
    <s v="[['Loc']]"/>
    <n v="89.649999999999991"/>
    <x v="16"/>
    <x v="5"/>
    <x v="7"/>
    <x v="4"/>
    <x v="0"/>
  </r>
  <r>
    <n v="666"/>
    <x v="665"/>
    <x v="4"/>
    <x v="24"/>
    <x v="17"/>
    <x v="2"/>
    <x v="0"/>
    <x v="0"/>
    <n v="874.45625812000003"/>
    <x v="1"/>
    <n v="22.44"/>
    <n v="0.223"/>
    <n v="230"/>
    <n v="719.89700000000005"/>
    <x v="0"/>
    <s v="Photo"/>
    <n v="1.56681"/>
    <n v="16.873000000000001"/>
    <n v="15.058"/>
    <n v="19.998000000000001"/>
    <n v="197.13499999999999"/>
    <n v="90"/>
    <n v="497.13499999999999"/>
    <n v="3942.703"/>
    <n v="4928.3789999999999"/>
    <n v="4.93"/>
    <n v="90.141999999999996"/>
    <n v="30.004000000000001"/>
    <x v="0"/>
    <x v="658"/>
    <x v="0"/>
    <x v="0"/>
    <n v="405"/>
    <n v="511.70400000000001"/>
    <n v="108.741"/>
    <x v="0"/>
    <s v="Etching"/>
    <n v="368"/>
    <n v="1514"/>
    <n v="3671"/>
    <n v="5707"/>
    <n v="71.989999999999995"/>
    <n v="51.402000000000001"/>
    <n v="1.0349999999999999"/>
    <x v="0"/>
    <s v="Implantation"/>
    <n v="1.408285E+16"/>
    <n v="2955731000000000"/>
    <n v="2938108000000000"/>
    <n v="2.9964E+17"/>
    <n v="5.999995E+17"/>
    <n v="32040.816999999999"/>
    <n v="0.01"/>
    <n v="103.505"/>
    <n v="869"/>
    <n v="155"/>
    <n v="198"/>
    <x v="4"/>
    <s v="[['Random']]"/>
    <n v="90.100000000000009"/>
    <x v="17"/>
    <x v="6"/>
    <x v="0"/>
    <x v="0"/>
    <x v="0"/>
  </r>
  <r>
    <n v="667"/>
    <x v="666"/>
    <x v="4"/>
    <x v="24"/>
    <x v="18"/>
    <x v="2"/>
    <x v="0"/>
    <x v="0"/>
    <n v="874.77578478999999"/>
    <x v="1"/>
    <n v="22.46"/>
    <n v="0.223"/>
    <n v="230"/>
    <n v="719.59699999999998"/>
    <x v="0"/>
    <s v="Photo"/>
    <n v="1.4135200000000001"/>
    <n v="17.562999999999999"/>
    <n v="15.041"/>
    <n v="19.998999999999999"/>
    <n v="197.62100000000001"/>
    <n v="90"/>
    <n v="497.62099999999998"/>
    <n v="3952.4270000000001"/>
    <n v="4940.5330000000004"/>
    <n v="4.9429999999999996"/>
    <n v="90.228999999999999"/>
    <n v="30.003"/>
    <x v="1"/>
    <x v="659"/>
    <x v="0"/>
    <x v="0"/>
    <n v="405"/>
    <n v="515.11199999999997"/>
    <n v="108.533"/>
    <x v="1"/>
    <s v="Etching"/>
    <n v="358"/>
    <n v="1512"/>
    <n v="3676"/>
    <n v="5735"/>
    <n v="71.959999999999994"/>
    <n v="51.655999999999999"/>
    <n v="1.0409999999999999"/>
    <x v="1"/>
    <s v="Implantation"/>
    <n v="6129271000000000"/>
    <n v="5264986000000000"/>
    <n v="8209553000000000"/>
    <n v="2.984594E+17"/>
    <n v="5.999988E+17"/>
    <n v="32047.486000000001"/>
    <n v="0.01"/>
    <n v="104.14"/>
    <n v="865"/>
    <n v="156"/>
    <n v="246"/>
    <x v="4"/>
    <s v="[['Loc']]"/>
    <n v="87.7"/>
    <x v="18"/>
    <x v="6"/>
    <x v="1"/>
    <x v="1"/>
    <x v="1"/>
  </r>
  <r>
    <n v="668"/>
    <x v="667"/>
    <x v="4"/>
    <x v="24"/>
    <x v="19"/>
    <x v="2"/>
    <x v="0"/>
    <x v="0"/>
    <n v="874.72944725000002"/>
    <x v="1"/>
    <n v="22.44"/>
    <n v="0.223"/>
    <n v="230"/>
    <n v="719.49"/>
    <x v="0"/>
    <s v="Photo"/>
    <n v="1.1875800000000001"/>
    <n v="18.108000000000001"/>
    <n v="14.978999999999999"/>
    <n v="19.998000000000001"/>
    <n v="197.92500000000001"/>
    <n v="90"/>
    <n v="497.92500000000001"/>
    <n v="3958.498"/>
    <n v="4948.1229999999996"/>
    <n v="4.968"/>
    <n v="90.813000000000002"/>
    <n v="30.006"/>
    <x v="2"/>
    <x v="660"/>
    <x v="0"/>
    <x v="0"/>
    <n v="405"/>
    <n v="517.70399999999995"/>
    <n v="109.56"/>
    <x v="2"/>
    <s v="Etching"/>
    <n v="351"/>
    <n v="1366"/>
    <n v="3668"/>
    <n v="5750"/>
    <n v="71.948999999999998"/>
    <n v="51.896999999999998"/>
    <n v="1.0469999999999999"/>
    <x v="2"/>
    <s v="Implantation"/>
    <n v="8998365000000000"/>
    <n v="1284093000000000"/>
    <n v="1.842116E+17"/>
    <n v="2.992737E+17"/>
    <n v="5.999989E+17"/>
    <n v="32043.585999999999"/>
    <n v="0.01"/>
    <n v="104.742"/>
    <n v="865"/>
    <n v="157"/>
    <n v="165"/>
    <x v="4"/>
    <s v="none"/>
    <n v="91.75"/>
    <x v="19"/>
    <x v="6"/>
    <x v="2"/>
    <x v="2"/>
    <x v="2"/>
  </r>
  <r>
    <n v="669"/>
    <x v="668"/>
    <x v="4"/>
    <x v="24"/>
    <x v="20"/>
    <x v="2"/>
    <x v="0"/>
    <x v="0"/>
    <n v="874.54713986000002"/>
    <x v="1"/>
    <n v="22.42"/>
    <n v="0.223"/>
    <n v="230"/>
    <n v="719.94799999999998"/>
    <x v="1"/>
    <s v="Photo"/>
    <n v="0.97028000000000003"/>
    <n v="16.103000000000002"/>
    <n v="15.138"/>
    <n v="20.001000000000001"/>
    <n v="199.03700000000001"/>
    <n v="90"/>
    <n v="499.03699999999998"/>
    <n v="3980.732"/>
    <n v="4975.915"/>
    <n v="4.9589999999999996"/>
    <n v="90.688000000000002"/>
    <n v="29.997"/>
    <x v="0"/>
    <x v="661"/>
    <x v="0"/>
    <x v="0"/>
    <n v="405"/>
    <n v="506.22899999999998"/>
    <n v="108.89100000000001"/>
    <x v="2"/>
    <s v="Etching"/>
    <n v="287"/>
    <n v="1476"/>
    <n v="3664"/>
    <n v="5710"/>
    <n v="71.995000000000005"/>
    <n v="51.695"/>
    <n v="1.042"/>
    <x v="2"/>
    <s v="Implantation"/>
    <n v="6771267000000000"/>
    <n v="6.763917E+16"/>
    <n v="639077300000000"/>
    <n v="2.986218E+17"/>
    <n v="5.999999E+17"/>
    <n v="32469.85"/>
    <n v="0.01"/>
    <n v="104.238"/>
    <n v="865"/>
    <n v="156"/>
    <n v="114"/>
    <x v="4"/>
    <s v="none"/>
    <n v="94.3"/>
    <x v="20"/>
    <x v="7"/>
    <x v="3"/>
    <x v="3"/>
    <x v="2"/>
  </r>
  <r>
    <n v="670"/>
    <x v="669"/>
    <x v="4"/>
    <x v="24"/>
    <x v="21"/>
    <x v="2"/>
    <x v="0"/>
    <x v="0"/>
    <n v="874.40681554000003"/>
    <x v="1"/>
    <n v="22.43"/>
    <n v="0.221"/>
    <n v="228"/>
    <n v="717.63400000000001"/>
    <x v="1"/>
    <s v="Photo"/>
    <n v="1.0922700000000001"/>
    <n v="17.568999999999999"/>
    <n v="15.01"/>
    <n v="20"/>
    <n v="198.398"/>
    <n v="89.998999999999995"/>
    <n v="498.39800000000002"/>
    <n v="3967.9690000000001"/>
    <n v="4959.9610000000002"/>
    <n v="4.9619999999999997"/>
    <n v="90.668000000000006"/>
    <n v="30.001000000000001"/>
    <x v="1"/>
    <x v="662"/>
    <x v="0"/>
    <x v="0"/>
    <n v="405"/>
    <n v="517.17700000000002"/>
    <n v="109.006"/>
    <x v="1"/>
    <s v="Etching"/>
    <n v="235"/>
    <n v="1505"/>
    <n v="3666"/>
    <n v="5744"/>
    <n v="71.763000000000005"/>
    <n v="51.814"/>
    <n v="1.0449999999999999"/>
    <x v="1"/>
    <s v="Implantation"/>
    <n v="1.148317E+16"/>
    <n v="2.068288E+16"/>
    <n v="5.881171E+17"/>
    <n v="2.993236E+17"/>
    <n v="5.999999E+17"/>
    <n v="32466.045999999998"/>
    <n v="0.01"/>
    <n v="104.536"/>
    <n v="866"/>
    <n v="157"/>
    <n v="156"/>
    <x v="4"/>
    <s v="none"/>
    <n v="92.2"/>
    <x v="21"/>
    <x v="7"/>
    <x v="4"/>
    <x v="1"/>
    <x v="1"/>
  </r>
  <r>
    <n v="671"/>
    <x v="670"/>
    <x v="4"/>
    <x v="24"/>
    <x v="22"/>
    <x v="2"/>
    <x v="0"/>
    <x v="0"/>
    <n v="874.13475200000005"/>
    <x v="1"/>
    <n v="22.45"/>
    <n v="0.221"/>
    <n v="228"/>
    <n v="718.01599999999996"/>
    <x v="1"/>
    <s v="Photo"/>
    <n v="1.1236699999999999"/>
    <n v="17.451000000000001"/>
    <n v="14.941000000000001"/>
    <n v="19.998999999999999"/>
    <n v="198.768"/>
    <n v="89.998999999999995"/>
    <n v="498.76799999999997"/>
    <n v="3975.3649999999998"/>
    <n v="4969.2060000000001"/>
    <n v="4.9710000000000001"/>
    <n v="90.808000000000007"/>
    <n v="29.998999999999999"/>
    <x v="2"/>
    <x v="663"/>
    <x v="0"/>
    <x v="0"/>
    <n v="405"/>
    <n v="514.54100000000005"/>
    <n v="108.96599999999999"/>
    <x v="0"/>
    <s v="Etching"/>
    <n v="599"/>
    <n v="1647"/>
    <n v="3700"/>
    <n v="5707"/>
    <n v="71.802000000000007"/>
    <n v="51.832000000000001"/>
    <n v="1.046"/>
    <x v="0"/>
    <s v="Implantation"/>
    <n v="4770092000000000"/>
    <n v="5096856000000000"/>
    <n v="5.092811E+16"/>
    <n v="3.00741E+17"/>
    <n v="6.000016E+17"/>
    <n v="32467.763999999999"/>
    <n v="0.01"/>
    <n v="104.57899999999999"/>
    <n v="863"/>
    <n v="157"/>
    <n v="492"/>
    <x v="4"/>
    <s v="[['Edge-Loc']]"/>
    <n v="75.400000000000006"/>
    <x v="22"/>
    <x v="7"/>
    <x v="5"/>
    <x v="4"/>
    <x v="0"/>
  </r>
  <r>
    <n v="672"/>
    <x v="671"/>
    <x v="4"/>
    <x v="24"/>
    <x v="23"/>
    <x v="2"/>
    <x v="0"/>
    <x v="0"/>
    <n v="873.88592518999997"/>
    <x v="1"/>
    <n v="22.46"/>
    <n v="0.221"/>
    <n v="228"/>
    <n v="717.69799999999998"/>
    <x v="2"/>
    <s v="Photo"/>
    <n v="0.9597"/>
    <n v="15.962999999999999"/>
    <n v="15.083"/>
    <n v="20.003"/>
    <n v="198.786"/>
    <n v="90.001999999999995"/>
    <n v="498.786"/>
    <n v="3975.72"/>
    <n v="4969.6499999999996"/>
    <n v="4.9729999999999999"/>
    <n v="90.757000000000005"/>
    <n v="30.001000000000001"/>
    <x v="0"/>
    <x v="664"/>
    <x v="0"/>
    <x v="0"/>
    <n v="405"/>
    <n v="512.26199999999994"/>
    <n v="108.95"/>
    <x v="0"/>
    <s v="Etching"/>
    <n v="133"/>
    <n v="1326"/>
    <n v="3654"/>
    <n v="5727"/>
    <n v="71.77"/>
    <n v="51.835999999999999"/>
    <n v="1.046"/>
    <x v="0"/>
    <s v="Implantation"/>
    <n v="5877206000000000"/>
    <n v="2.084853E+16"/>
    <n v="2.619744E+16"/>
    <n v="3.007008E+17"/>
    <n v="6.000001E+17"/>
    <n v="32472.188999999998"/>
    <n v="0.01"/>
    <n v="104.59"/>
    <n v="866"/>
    <n v="157"/>
    <n v="42"/>
    <x v="4"/>
    <s v="none"/>
    <n v="97.899999999999991"/>
    <x v="23"/>
    <x v="8"/>
    <x v="8"/>
    <x v="0"/>
    <x v="0"/>
  </r>
  <r>
    <n v="673"/>
    <x v="672"/>
    <x v="4"/>
    <x v="24"/>
    <x v="24"/>
    <x v="2"/>
    <x v="0"/>
    <x v="0"/>
    <n v="874.65307589999998"/>
    <x v="1"/>
    <n v="22.47"/>
    <n v="0.222"/>
    <n v="229"/>
    <n v="718.56"/>
    <x v="2"/>
    <s v="Photo"/>
    <n v="0.85621999999999998"/>
    <n v="16.670000000000002"/>
    <n v="15.087999999999999"/>
    <n v="20.001000000000001"/>
    <n v="199.459"/>
    <n v="90"/>
    <n v="499.459"/>
    <n v="3989.1729999999998"/>
    <n v="4986.4660000000003"/>
    <n v="4.9850000000000003"/>
    <n v="91.100999999999999"/>
    <n v="30.001999999999999"/>
    <x v="2"/>
    <x v="665"/>
    <x v="0"/>
    <x v="0"/>
    <n v="405"/>
    <n v="513.71400000000006"/>
    <n v="109.59"/>
    <x v="2"/>
    <s v="Etching"/>
    <n v="190"/>
    <n v="1381"/>
    <n v="3660"/>
    <n v="5712"/>
    <n v="71.855999999999995"/>
    <n v="52.061"/>
    <n v="1.052"/>
    <x v="2"/>
    <s v="Implantation"/>
    <n v="1.750719E+16"/>
    <n v="1.742057E+17"/>
    <n v="4.082112E+16"/>
    <n v="2.989468E+17"/>
    <n v="6.00001E+17"/>
    <n v="32471.558000000001"/>
    <n v="0.01"/>
    <n v="105.15300000000001"/>
    <n v="861"/>
    <n v="158"/>
    <n v="84"/>
    <x v="4"/>
    <s v="none"/>
    <n v="95.8"/>
    <x v="25"/>
    <x v="8"/>
    <x v="7"/>
    <x v="2"/>
    <x v="2"/>
  </r>
  <r>
    <n v="674"/>
    <x v="673"/>
    <x v="4"/>
    <x v="24"/>
    <x v="25"/>
    <x v="0"/>
    <x v="0"/>
    <x v="0"/>
    <n v="874.30819933999999"/>
    <x v="1"/>
    <n v="22.46"/>
    <n v="0.222"/>
    <n v="229"/>
    <n v="719.06200000000001"/>
    <x v="0"/>
    <s v="Photo"/>
    <n v="0.74543999999999999"/>
    <n v="16.329999999999998"/>
    <n v="15.095000000000001"/>
    <n v="20.007000000000001"/>
    <n v="199.4"/>
    <n v="89.998999999999995"/>
    <n v="499.4"/>
    <n v="3987.9940000000001"/>
    <n v="4984.9930000000004"/>
    <n v="4.9870000000000001"/>
    <n v="90.965999999999994"/>
    <n v="29.988"/>
    <x v="0"/>
    <x v="666"/>
    <x v="0"/>
    <x v="0"/>
    <n v="405"/>
    <n v="509.91699999999997"/>
    <n v="109.675"/>
    <x v="2"/>
    <s v="Etching"/>
    <n v="170"/>
    <n v="1410"/>
    <n v="3659"/>
    <n v="5743"/>
    <n v="71.906000000000006"/>
    <n v="52.033000000000001"/>
    <n v="1.0509999999999999"/>
    <x v="2"/>
    <s v="Implantation"/>
    <n v="2.088769E+16"/>
    <n v="1.521224E+16"/>
    <n v="42134510000000"/>
    <n v="2.991088E+17"/>
    <n v="5.999999E+17"/>
    <n v="32468.26"/>
    <n v="0.01"/>
    <n v="105.083"/>
    <n v="861"/>
    <n v="158"/>
    <n v="66"/>
    <x v="4"/>
    <s v="none"/>
    <n v="96.7"/>
    <x v="26"/>
    <x v="0"/>
    <x v="0"/>
    <x v="3"/>
    <x v="2"/>
  </r>
  <r>
    <n v="675"/>
    <x v="674"/>
    <x v="4"/>
    <x v="24"/>
    <x v="26"/>
    <x v="0"/>
    <x v="0"/>
    <x v="0"/>
    <n v="874.65409870999997"/>
    <x v="1"/>
    <n v="22.45"/>
    <n v="0.222"/>
    <n v="229"/>
    <n v="718.58500000000004"/>
    <x v="0"/>
    <s v="Photo"/>
    <n v="1.0764499999999999"/>
    <n v="16.945"/>
    <n v="14.964"/>
    <n v="19.998000000000001"/>
    <n v="199.43799999999999"/>
    <n v="90"/>
    <n v="499.43799999999999"/>
    <n v="3988.7669999999998"/>
    <n v="4985.9589999999998"/>
    <n v="4.9829999999999997"/>
    <n v="91.025999999999996"/>
    <n v="30.01"/>
    <x v="2"/>
    <x v="667"/>
    <x v="0"/>
    <x v="0"/>
    <n v="405"/>
    <n v="513.12699999999995"/>
    <n v="109.679"/>
    <x v="0"/>
    <s v="Etching"/>
    <n v="239"/>
    <n v="1526"/>
    <n v="3666"/>
    <n v="5733"/>
    <n v="71.858999999999995"/>
    <n v="52.073"/>
    <n v="1.052"/>
    <x v="0"/>
    <s v="Implantation"/>
    <n v="2439256000000000"/>
    <n v="4187302000000000"/>
    <n v="1.332261E+17"/>
    <n v="2.989629E+17"/>
    <n v="5.999992E+17"/>
    <n v="32469.21"/>
    <n v="0.01"/>
    <n v="105.182"/>
    <n v="860"/>
    <n v="158"/>
    <n v="138"/>
    <x v="4"/>
    <s v="none"/>
    <n v="93.100000000000009"/>
    <x v="27"/>
    <x v="0"/>
    <x v="2"/>
    <x v="4"/>
    <x v="0"/>
  </r>
  <r>
    <n v="676"/>
    <x v="675"/>
    <x v="5"/>
    <x v="25"/>
    <x v="0"/>
    <x v="0"/>
    <x v="0"/>
    <x v="0"/>
    <n v="874.76593545000003"/>
    <x v="1"/>
    <n v="22.47"/>
    <n v="0.222"/>
    <n v="229"/>
    <n v="719.04200000000003"/>
    <x v="1"/>
    <s v="Photo"/>
    <n v="0.75583"/>
    <n v="16.684000000000001"/>
    <n v="15.048999999999999"/>
    <n v="20.004000000000001"/>
    <n v="199.464"/>
    <n v="90"/>
    <n v="499.464"/>
    <n v="3989.2710000000002"/>
    <n v="4986.5889999999999"/>
    <n v="4.9880000000000004"/>
    <n v="91.042000000000002"/>
    <n v="29.998000000000001"/>
    <x v="0"/>
    <x v="668"/>
    <x v="0"/>
    <x v="0"/>
    <n v="405"/>
    <n v="513.16600000000005"/>
    <n v="109.705"/>
    <x v="0"/>
    <s v="Etching"/>
    <n v="306"/>
    <n v="1507"/>
    <n v="3668"/>
    <n v="5707"/>
    <n v="71.903999999999996"/>
    <n v="52.125999999999998"/>
    <n v="1.0529999999999999"/>
    <x v="0"/>
    <s v="Implantation"/>
    <n v="5909598000000000"/>
    <n v="2.543147E+16"/>
    <n v="2.641769E+17"/>
    <n v="3.007852E+17"/>
    <n v="5.999997E+17"/>
    <n v="32473.356"/>
    <n v="0.01"/>
    <n v="105.315"/>
    <n v="861"/>
    <n v="158"/>
    <n v="156"/>
    <x v="5"/>
    <s v="none"/>
    <n v="92.2"/>
    <x v="28"/>
    <x v="1"/>
    <x v="3"/>
    <x v="0"/>
    <x v="0"/>
  </r>
  <r>
    <n v="677"/>
    <x v="676"/>
    <x v="5"/>
    <x v="25"/>
    <x v="1"/>
    <x v="0"/>
    <x v="0"/>
    <x v="0"/>
    <n v="874.92134726999996"/>
    <x v="1"/>
    <n v="22.48"/>
    <n v="0.222"/>
    <n v="229"/>
    <n v="719.07"/>
    <x v="1"/>
    <s v="Photo"/>
    <n v="0.67822000000000005"/>
    <n v="16.93"/>
    <n v="15.013999999999999"/>
    <n v="20.001999999999999"/>
    <n v="199.89"/>
    <n v="90"/>
    <n v="499.89"/>
    <n v="3997.81"/>
    <n v="4997.2619999999997"/>
    <n v="5.0119999999999996"/>
    <n v="91.411000000000001"/>
    <n v="29.995999999999999"/>
    <x v="2"/>
    <x v="669"/>
    <x v="0"/>
    <x v="0"/>
    <n v="405"/>
    <n v="508.25099999999998"/>
    <n v="110.249"/>
    <x v="2"/>
    <s v="Etching"/>
    <n v="283"/>
    <n v="1397"/>
    <n v="3663"/>
    <n v="5738"/>
    <n v="71.906999999999996"/>
    <n v="52.343000000000004"/>
    <n v="1.0589999999999999"/>
    <x v="2"/>
    <s v="Implantation"/>
    <n v="1.263124E+16"/>
    <n v="9.819489E+16"/>
    <n v="7.234647E+17"/>
    <n v="3.00554E+17"/>
    <n v="6.000003E+17"/>
    <n v="32478.804"/>
    <n v="0.01"/>
    <n v="105.858"/>
    <n v="860"/>
    <n v="159"/>
    <n v="102"/>
    <x v="5"/>
    <s v="none"/>
    <n v="94.899999999999991"/>
    <x v="29"/>
    <x v="1"/>
    <x v="5"/>
    <x v="2"/>
    <x v="2"/>
  </r>
  <r>
    <n v="678"/>
    <x v="677"/>
    <x v="5"/>
    <x v="25"/>
    <x v="2"/>
    <x v="0"/>
    <x v="0"/>
    <x v="0"/>
    <n v="874.65678493999997"/>
    <x v="1"/>
    <n v="22.48"/>
    <n v="0.224"/>
    <n v="231"/>
    <n v="720.33699999999999"/>
    <x v="2"/>
    <s v="Photo"/>
    <n v="1.0009399999999999"/>
    <n v="18.774000000000001"/>
    <n v="14.957000000000001"/>
    <n v="19.995000000000001"/>
    <n v="200.404"/>
    <n v="89.998999999999995"/>
    <n v="500.404"/>
    <n v="4008.0749999999998"/>
    <n v="5010.0940000000001"/>
    <n v="5.0110000000000001"/>
    <n v="91.483999999999995"/>
    <n v="30.006"/>
    <x v="0"/>
    <x v="670"/>
    <x v="0"/>
    <x v="0"/>
    <n v="405"/>
    <n v="518.03300000000002"/>
    <n v="110.26"/>
    <x v="2"/>
    <s v="Etching"/>
    <n v="272"/>
    <n v="1579"/>
    <n v="3668"/>
    <n v="5704"/>
    <n v="72.034000000000006"/>
    <n v="52.308"/>
    <n v="1.0580000000000001"/>
    <x v="2"/>
    <s v="Implantation"/>
    <n v="3882481000000000"/>
    <n v="29619580000000"/>
    <n v="3.895519E+16"/>
    <n v="2.999554E+17"/>
    <n v="5.999995E+17"/>
    <n v="32479.394"/>
    <n v="0.01"/>
    <n v="105.76900000000001"/>
    <n v="861"/>
    <n v="159"/>
    <n v="147"/>
    <x v="5"/>
    <s v="none"/>
    <n v="92.65"/>
    <x v="30"/>
    <x v="2"/>
    <x v="8"/>
    <x v="3"/>
    <x v="2"/>
  </r>
  <r>
    <n v="679"/>
    <x v="678"/>
    <x v="5"/>
    <x v="25"/>
    <x v="3"/>
    <x v="0"/>
    <x v="0"/>
    <x v="0"/>
    <n v="874.49514003000002"/>
    <x v="1"/>
    <n v="22.46"/>
    <n v="0.223"/>
    <n v="230"/>
    <n v="720.149"/>
    <x v="2"/>
    <s v="Photo"/>
    <n v="0.94320999999999999"/>
    <n v="17.192"/>
    <n v="14.959"/>
    <n v="20.003"/>
    <n v="200.52500000000001"/>
    <n v="90.001000000000005"/>
    <n v="500.52499999999998"/>
    <n v="4010.5"/>
    <n v="5013.125"/>
    <n v="5.01"/>
    <n v="91.537999999999997"/>
    <n v="29.994"/>
    <x v="1"/>
    <x v="671"/>
    <x v="0"/>
    <x v="0"/>
    <n v="405"/>
    <n v="508.75200000000001"/>
    <n v="110.23099999999999"/>
    <x v="1"/>
    <s v="Etching"/>
    <n v="285"/>
    <n v="1427"/>
    <n v="3667"/>
    <n v="5752"/>
    <n v="72.015000000000001"/>
    <n v="52.325000000000003"/>
    <n v="1.0580000000000001"/>
    <x v="1"/>
    <s v="Implantation"/>
    <n v="1.534502E+16"/>
    <n v="8.621582E+16"/>
    <n v="9.198961E+17"/>
    <n v="3.001731E+17"/>
    <n v="6.000013E+17"/>
    <n v="32475.954000000002"/>
    <n v="0.01"/>
    <n v="105.81399999999999"/>
    <n v="860"/>
    <n v="159"/>
    <n v="129"/>
    <x v="5"/>
    <s v="none"/>
    <n v="93.55"/>
    <x v="6"/>
    <x v="2"/>
    <x v="6"/>
    <x v="1"/>
    <x v="1"/>
  </r>
  <r>
    <n v="680"/>
    <x v="679"/>
    <x v="5"/>
    <x v="25"/>
    <x v="4"/>
    <x v="0"/>
    <x v="0"/>
    <x v="0"/>
    <n v="874.64752243999999"/>
    <x v="1"/>
    <n v="22.48"/>
    <n v="0.223"/>
    <n v="230"/>
    <n v="720.06"/>
    <x v="2"/>
    <s v="Photo"/>
    <n v="0.80788000000000004"/>
    <n v="16.456"/>
    <n v="15.005000000000001"/>
    <n v="20.004000000000001"/>
    <n v="200.524"/>
    <n v="90"/>
    <n v="500.524"/>
    <n v="4010.4859999999999"/>
    <n v="5013.107"/>
    <n v="5.0119999999999996"/>
    <n v="91.542000000000002"/>
    <n v="30"/>
    <x v="2"/>
    <x v="672"/>
    <x v="0"/>
    <x v="0"/>
    <n v="405"/>
    <n v="511.851"/>
    <n v="110.369"/>
    <x v="0"/>
    <s v="Etching"/>
    <n v="201"/>
    <n v="1485"/>
    <n v="3663"/>
    <n v="5745"/>
    <n v="72.006"/>
    <n v="52.381"/>
    <n v="1.06"/>
    <x v="0"/>
    <s v="Implantation"/>
    <n v="4099109000000000"/>
    <n v="1.673806E+16"/>
    <n v="1.769181E+16"/>
    <n v="2.980058E+17"/>
    <n v="5.999999E+17"/>
    <n v="32473.013999999999"/>
    <n v="0.01"/>
    <n v="105.952"/>
    <n v="861"/>
    <n v="159"/>
    <n v="93"/>
    <x v="5"/>
    <s v="none"/>
    <n v="95.35"/>
    <x v="31"/>
    <x v="2"/>
    <x v="7"/>
    <x v="4"/>
    <x v="0"/>
  </r>
  <r>
    <n v="681"/>
    <x v="680"/>
    <x v="5"/>
    <x v="25"/>
    <x v="5"/>
    <x v="1"/>
    <x v="0"/>
    <x v="0"/>
    <n v="874.65000101999999"/>
    <x v="1"/>
    <n v="22.51"/>
    <n v="0.223"/>
    <n v="230"/>
    <n v="719.86400000000003"/>
    <x v="0"/>
    <s v="Photo"/>
    <n v="0.78752999999999995"/>
    <n v="16.713999999999999"/>
    <n v="14.991"/>
    <n v="19.998999999999999"/>
    <n v="200.489"/>
    <n v="90"/>
    <n v="500.48899999999998"/>
    <n v="4009.779"/>
    <n v="5012.223"/>
    <n v="5.0129999999999999"/>
    <n v="91.805000000000007"/>
    <n v="29.994"/>
    <x v="0"/>
    <x v="673"/>
    <x v="0"/>
    <x v="0"/>
    <n v="405"/>
    <n v="513.49300000000005"/>
    <n v="110.857"/>
    <x v="0"/>
    <s v="Etching"/>
    <n v="306"/>
    <n v="1404"/>
    <n v="3665"/>
    <n v="5729"/>
    <n v="71.986000000000004"/>
    <n v="52.405999999999999"/>
    <n v="1.06"/>
    <x v="0"/>
    <s v="Implantation"/>
    <n v="1.97997E+16"/>
    <n v="9.276708E+16"/>
    <n v="1.176497E+18"/>
    <n v="3.005001E+17"/>
    <n v="6.000003E+17"/>
    <n v="32492.601999999999"/>
    <n v="0.01"/>
    <n v="106.01600000000001"/>
    <n v="860"/>
    <n v="159"/>
    <n v="120"/>
    <x v="5"/>
    <s v="none"/>
    <n v="94"/>
    <x v="32"/>
    <x v="3"/>
    <x v="0"/>
    <x v="0"/>
    <x v="0"/>
  </r>
  <r>
    <n v="682"/>
    <x v="681"/>
    <x v="5"/>
    <x v="25"/>
    <x v="6"/>
    <x v="1"/>
    <x v="0"/>
    <x v="0"/>
    <n v="875.24900533000005"/>
    <x v="1"/>
    <n v="22.49"/>
    <n v="0.22500000000000001"/>
    <n v="232"/>
    <n v="721.94899999999996"/>
    <x v="0"/>
    <s v="Photo"/>
    <n v="0.84189999999999998"/>
    <n v="16.766999999999999"/>
    <n v="14.875999999999999"/>
    <n v="20.001000000000001"/>
    <n v="201.054"/>
    <n v="90"/>
    <n v="501.05399999999997"/>
    <n v="4021.0839999999998"/>
    <n v="5026.3549999999996"/>
    <n v="5.0270000000000001"/>
    <n v="91.704999999999998"/>
    <n v="29.988"/>
    <x v="1"/>
    <x v="674"/>
    <x v="0"/>
    <x v="0"/>
    <n v="405"/>
    <n v="512.85500000000002"/>
    <n v="110.866"/>
    <x v="1"/>
    <s v="Etching"/>
    <n v="233"/>
    <n v="1436"/>
    <n v="3664"/>
    <n v="5753"/>
    <n v="72.194999999999993"/>
    <n v="52.573"/>
    <n v="1.0640000000000001"/>
    <x v="1"/>
    <s v="Implantation"/>
    <n v="1.692518E+16"/>
    <n v="1.597368E+17"/>
    <n v="7.43955E+17"/>
    <n v="2.999577E+17"/>
    <n v="5.999997E+17"/>
    <n v="32486.114000000001"/>
    <n v="0.01"/>
    <n v="106.43300000000001"/>
    <n v="861"/>
    <n v="160"/>
    <n v="90"/>
    <x v="5"/>
    <s v="none"/>
    <n v="95.5"/>
    <x v="9"/>
    <x v="3"/>
    <x v="1"/>
    <x v="1"/>
    <x v="1"/>
  </r>
  <r>
    <n v="683"/>
    <x v="682"/>
    <x v="5"/>
    <x v="25"/>
    <x v="7"/>
    <x v="1"/>
    <x v="0"/>
    <x v="0"/>
    <n v="874.97223993"/>
    <x v="1"/>
    <n v="22.48"/>
    <n v="0.22500000000000001"/>
    <n v="232"/>
    <n v="721.375"/>
    <x v="0"/>
    <s v="Photo"/>
    <n v="0.85563999999999996"/>
    <n v="16.059000000000001"/>
    <n v="15.132999999999999"/>
    <n v="19.998999999999999"/>
    <n v="201.209"/>
    <n v="90"/>
    <n v="501.209"/>
    <n v="4024.1840000000002"/>
    <n v="5030.2299999999996"/>
    <n v="5.0309999999999997"/>
    <n v="91.793999999999997"/>
    <n v="30.001999999999999"/>
    <x v="2"/>
    <x v="675"/>
    <x v="0"/>
    <x v="0"/>
    <n v="405"/>
    <n v="512.40899999999999"/>
    <n v="110.764"/>
    <x v="2"/>
    <s v="Etching"/>
    <n v="245"/>
    <n v="1420"/>
    <n v="3664"/>
    <n v="5732"/>
    <n v="72.137"/>
    <n v="52.567999999999998"/>
    <n v="1.0640000000000001"/>
    <x v="2"/>
    <s v="Implantation"/>
    <n v="1.49088E+16"/>
    <n v="1.490571E+17"/>
    <n v="3.502527E+16"/>
    <n v="3.005733E+17"/>
    <n v="6.000021E+17"/>
    <n v="32477.288"/>
    <n v="0.01"/>
    <n v="106.419"/>
    <n v="861"/>
    <n v="160"/>
    <n v="96"/>
    <x v="5"/>
    <s v="none"/>
    <n v="95.199999999999989"/>
    <x v="33"/>
    <x v="3"/>
    <x v="2"/>
    <x v="2"/>
    <x v="2"/>
  </r>
  <r>
    <n v="684"/>
    <x v="683"/>
    <x v="5"/>
    <x v="25"/>
    <x v="8"/>
    <x v="1"/>
    <x v="0"/>
    <x v="0"/>
    <n v="874.91062953999995"/>
    <x v="1"/>
    <n v="22.48"/>
    <n v="0.22500000000000001"/>
    <n v="232"/>
    <n v="721.64599999999996"/>
    <x v="1"/>
    <s v="Photo"/>
    <n v="0.88105"/>
    <n v="16.927"/>
    <n v="14.849"/>
    <n v="19.998000000000001"/>
    <n v="201.214"/>
    <n v="90"/>
    <n v="501.214"/>
    <n v="4024.2739999999999"/>
    <n v="5030.3419999999996"/>
    <n v="5.0270000000000001"/>
    <n v="91.805000000000007"/>
    <n v="30.006"/>
    <x v="0"/>
    <x v="676"/>
    <x v="0"/>
    <x v="0"/>
    <n v="405"/>
    <n v="508.85199999999998"/>
    <n v="110.863"/>
    <x v="2"/>
    <s v="Etching"/>
    <n v="341"/>
    <n v="1423"/>
    <n v="3669"/>
    <n v="5747"/>
    <n v="72.165000000000006"/>
    <n v="52.593000000000004"/>
    <n v="1.0649999999999999"/>
    <x v="2"/>
    <s v="Implantation"/>
    <n v="1.6116E+16"/>
    <n v="2.891635E+16"/>
    <n v="4.603472E+17"/>
    <n v="2.996846E+17"/>
    <n v="5.999995E+17"/>
    <n v="32475.062000000002"/>
    <n v="0.01"/>
    <n v="106.482"/>
    <n v="861"/>
    <n v="160"/>
    <n v="141"/>
    <x v="5"/>
    <s v="none"/>
    <n v="92.95"/>
    <x v="34"/>
    <x v="4"/>
    <x v="3"/>
    <x v="3"/>
    <x v="2"/>
  </r>
  <r>
    <n v="685"/>
    <x v="684"/>
    <x v="5"/>
    <x v="25"/>
    <x v="9"/>
    <x v="1"/>
    <x v="0"/>
    <x v="0"/>
    <n v="874.93448897999997"/>
    <x v="1"/>
    <n v="22.48"/>
    <n v="0.22500000000000001"/>
    <n v="232"/>
    <n v="721.65800000000002"/>
    <x v="1"/>
    <s v="Photo"/>
    <n v="0.51517999999999997"/>
    <n v="16.395"/>
    <n v="15.074999999999999"/>
    <n v="20.006"/>
    <n v="201.005"/>
    <n v="89.998999999999995"/>
    <n v="501.005"/>
    <n v="4020.1019999999999"/>
    <n v="5025.1279999999997"/>
    <n v="5.0279999999999996"/>
    <n v="91.721000000000004"/>
    <n v="29.99"/>
    <x v="1"/>
    <x v="677"/>
    <x v="0"/>
    <x v="0"/>
    <n v="405"/>
    <n v="506.42899999999997"/>
    <n v="110.82"/>
    <x v="1"/>
    <s v="Etching"/>
    <n v="251"/>
    <n v="1485"/>
    <n v="3668"/>
    <n v="5744"/>
    <n v="72.165999999999997"/>
    <n v="52.621000000000002"/>
    <n v="1.0660000000000001"/>
    <x v="1"/>
    <s v="Implantation"/>
    <n v="1.483133E+16"/>
    <n v="8057589000000000"/>
    <n v="160678728647"/>
    <n v="2.990721E+17"/>
    <n v="6.000012E+17"/>
    <n v="32474.776999999998"/>
    <n v="0.01"/>
    <n v="106.55200000000001"/>
    <n v="860"/>
    <n v="160"/>
    <n v="129"/>
    <x v="5"/>
    <s v="none"/>
    <n v="93.55"/>
    <x v="12"/>
    <x v="4"/>
    <x v="4"/>
    <x v="1"/>
    <x v="1"/>
  </r>
  <r>
    <n v="686"/>
    <x v="685"/>
    <x v="5"/>
    <x v="25"/>
    <x v="10"/>
    <x v="1"/>
    <x v="0"/>
    <x v="1"/>
    <n v="1272.9442249000001"/>
    <x v="0"/>
    <n v="44.95"/>
    <n v="0.22500000000000001"/>
    <n v="32"/>
    <n v="727.78599999999994"/>
    <x v="1"/>
    <s v="Photo"/>
    <n v="0.72996000000000005"/>
    <n v="13.458"/>
    <n v="14.983000000000001"/>
    <n v="20.004999999999999"/>
    <n v="201.16499999999999"/>
    <n v="90.001000000000005"/>
    <n v="501.16500000000002"/>
    <n v="4023.2919999999999"/>
    <n v="5029.1139999999996"/>
    <n v="5.0250000000000004"/>
    <n v="91.691999999999993"/>
    <n v="29.991"/>
    <x v="2"/>
    <x v="678"/>
    <x v="0"/>
    <x v="0"/>
    <n v="405"/>
    <n v="508.916"/>
    <n v="110.70099999999999"/>
    <x v="0"/>
    <s v="Etching"/>
    <n v="301"/>
    <n v="1492"/>
    <n v="3672"/>
    <n v="5728"/>
    <n v="72.778999999999996"/>
    <n v="52.57"/>
    <n v="1.0640000000000001"/>
    <x v="0"/>
    <s v="Implantation"/>
    <n v="1.598164E+16"/>
    <n v="6668107000000000"/>
    <n v="1.654884E+17"/>
    <n v="2.996387E+17"/>
    <n v="6.00001E+17"/>
    <n v="32474.989000000001"/>
    <n v="0.01"/>
    <n v="106.425"/>
    <n v="860"/>
    <n v="160"/>
    <n v="111"/>
    <x v="5"/>
    <s v="none"/>
    <n v="94.45"/>
    <x v="35"/>
    <x v="4"/>
    <x v="5"/>
    <x v="4"/>
    <x v="0"/>
  </r>
  <r>
    <n v="687"/>
    <x v="686"/>
    <x v="5"/>
    <x v="25"/>
    <x v="11"/>
    <x v="1"/>
    <x v="0"/>
    <x v="1"/>
    <n v="1279.5743018000001"/>
    <x v="0"/>
    <n v="45.02"/>
    <n v="0.22500000000000001"/>
    <n v="32"/>
    <n v="725.68799999999999"/>
    <x v="2"/>
    <s v="Photo"/>
    <n v="0.79764000000000002"/>
    <n v="13.75"/>
    <n v="14.907"/>
    <n v="20.003"/>
    <n v="201.124"/>
    <n v="90"/>
    <n v="501.12400000000002"/>
    <n v="4022.471"/>
    <n v="5028.0889999999999"/>
    <n v="5.008"/>
    <n v="91.72"/>
    <n v="29.989000000000001"/>
    <x v="0"/>
    <x v="679"/>
    <x v="0"/>
    <x v="0"/>
    <n v="405"/>
    <n v="514.94000000000005"/>
    <n v="110.788"/>
    <x v="0"/>
    <s v="Etching"/>
    <n v="322"/>
    <n v="1445"/>
    <n v="3673"/>
    <n v="5752"/>
    <n v="72.569000000000003"/>
    <n v="52.281999999999996"/>
    <n v="1.0569999999999999"/>
    <x v="0"/>
    <s v="Implantation"/>
    <n v="1.516271E+16"/>
    <n v="1.005179E+17"/>
    <n v="7.623187E+17"/>
    <n v="2.990875E+17"/>
    <n v="6.000001E+17"/>
    <n v="32484.167000000001"/>
    <n v="0.01"/>
    <n v="105.706"/>
    <n v="861"/>
    <n v="159"/>
    <n v="141"/>
    <x v="5"/>
    <s v="none"/>
    <n v="92.95"/>
    <x v="36"/>
    <x v="5"/>
    <x v="8"/>
    <x v="0"/>
    <x v="0"/>
  </r>
  <r>
    <n v="688"/>
    <x v="687"/>
    <x v="5"/>
    <x v="25"/>
    <x v="12"/>
    <x v="1"/>
    <x v="0"/>
    <x v="1"/>
    <n v="1278.1512038000001"/>
    <x v="0"/>
    <n v="44.99"/>
    <n v="0.22500000000000001"/>
    <n v="32"/>
    <n v="714.30899999999997"/>
    <x v="2"/>
    <s v="Photo"/>
    <n v="0.81418000000000001"/>
    <n v="14.845000000000001"/>
    <n v="14.893000000000001"/>
    <n v="20.003"/>
    <n v="200.92"/>
    <n v="89.998999999999995"/>
    <n v="500.92"/>
    <n v="4018.404"/>
    <n v="5023.0050000000001"/>
    <n v="5.0229999999999997"/>
    <n v="91.694000000000003"/>
    <n v="29.997"/>
    <x v="1"/>
    <x v="680"/>
    <x v="0"/>
    <x v="0"/>
    <n v="405"/>
    <n v="515.30499999999995"/>
    <n v="110.746"/>
    <x v="1"/>
    <s v="Etching"/>
    <n v="437"/>
    <n v="1545"/>
    <n v="3672"/>
    <n v="5721"/>
    <n v="71.430999999999997"/>
    <n v="52.567"/>
    <n v="1.0640000000000001"/>
    <x v="1"/>
    <s v="Implantation"/>
    <n v="1.28592E+16"/>
    <n v="9.994934E+16"/>
    <n v="1.563533E+16"/>
    <n v="3.009282E+17"/>
    <n v="6.000003E+17"/>
    <n v="32482.503000000001"/>
    <n v="0.01"/>
    <n v="106.417"/>
    <n v="861"/>
    <n v="160"/>
    <n v="240"/>
    <x v="5"/>
    <s v="[['Loc']]"/>
    <n v="88"/>
    <x v="15"/>
    <x v="5"/>
    <x v="6"/>
    <x v="1"/>
    <x v="1"/>
  </r>
  <r>
    <n v="689"/>
    <x v="688"/>
    <x v="5"/>
    <x v="25"/>
    <x v="13"/>
    <x v="1"/>
    <x v="0"/>
    <x v="1"/>
    <n v="1272.0187587999999"/>
    <x v="0"/>
    <n v="44.97"/>
    <n v="0.22500000000000001"/>
    <n v="32"/>
    <n v="725.202"/>
    <x v="2"/>
    <s v="Photo"/>
    <n v="0.59370000000000001"/>
    <n v="20.045999999999999"/>
    <n v="15.084"/>
    <n v="20.010000000000002"/>
    <n v="201.08799999999999"/>
    <n v="90"/>
    <n v="501.08800000000002"/>
    <n v="4021.7689999999998"/>
    <n v="5027.2110000000002"/>
    <n v="5.0270000000000001"/>
    <n v="91.716999999999999"/>
    <n v="30"/>
    <x v="2"/>
    <x v="681"/>
    <x v="0"/>
    <x v="0"/>
    <n v="405"/>
    <n v="509.66399999999999"/>
    <n v="110.657"/>
    <x v="2"/>
    <s v="Etching"/>
    <n v="356"/>
    <n v="1520"/>
    <n v="3675"/>
    <n v="5710"/>
    <n v="72.52"/>
    <n v="52.482999999999997"/>
    <n v="1.0620000000000001"/>
    <x v="2"/>
    <s v="Implantation"/>
    <n v="1.374025E+16"/>
    <n v="117182949499"/>
    <n v="146815735.84999999"/>
    <n v="3.007833E+17"/>
    <n v="6.000001E+17"/>
    <n v="32478.466"/>
    <n v="0.01"/>
    <n v="106.208"/>
    <n v="861"/>
    <n v="159"/>
    <n v="165"/>
    <x v="5"/>
    <s v="none"/>
    <n v="91.75"/>
    <x v="37"/>
    <x v="5"/>
    <x v="7"/>
    <x v="2"/>
    <x v="2"/>
  </r>
  <r>
    <n v="690"/>
    <x v="689"/>
    <x v="5"/>
    <x v="25"/>
    <x v="14"/>
    <x v="2"/>
    <x v="0"/>
    <x v="1"/>
    <n v="1273.6738901000001"/>
    <x v="0"/>
    <n v="44.96"/>
    <n v="0.22500000000000001"/>
    <n v="32"/>
    <n v="727.572"/>
    <x v="0"/>
    <s v="Photo"/>
    <n v="0.72065000000000001"/>
    <n v="13.221"/>
    <n v="14.965999999999999"/>
    <n v="20.001000000000001"/>
    <n v="201.15899999999999"/>
    <n v="90"/>
    <n v="501.15899999999999"/>
    <n v="4023.1869999999999"/>
    <n v="5028.9830000000002"/>
    <n v="5.0279999999999996"/>
    <n v="91.789000000000001"/>
    <n v="29.998000000000001"/>
    <x v="0"/>
    <x v="682"/>
    <x v="0"/>
    <x v="0"/>
    <n v="405"/>
    <n v="508.18599999999998"/>
    <n v="110.568"/>
    <x v="2"/>
    <s v="Etching"/>
    <n v="321"/>
    <n v="1562"/>
    <n v="3678"/>
    <n v="5720"/>
    <n v="72.757000000000005"/>
    <n v="52.411000000000001"/>
    <n v="1.06"/>
    <x v="2"/>
    <s v="Implantation"/>
    <n v="1.647592E+16"/>
    <n v="1.647327E+17"/>
    <n v="8.141605E+17"/>
    <n v="3.032962E+17"/>
    <n v="5.999998E+17"/>
    <n v="32471.404999999999"/>
    <n v="0.01"/>
    <n v="106.027"/>
    <n v="860"/>
    <n v="159"/>
    <n v="168"/>
    <x v="5"/>
    <s v="none"/>
    <n v="91.600000000000009"/>
    <x v="38"/>
    <x v="6"/>
    <x v="0"/>
    <x v="3"/>
    <x v="2"/>
  </r>
  <r>
    <n v="691"/>
    <x v="690"/>
    <x v="5"/>
    <x v="25"/>
    <x v="15"/>
    <x v="2"/>
    <x v="0"/>
    <x v="1"/>
    <n v="1274.307552"/>
    <x v="0"/>
    <n v="44.97"/>
    <n v="0.22500000000000001"/>
    <n v="32"/>
    <n v="729.61300000000006"/>
    <x v="0"/>
    <s v="Photo"/>
    <n v="0.99970000000000003"/>
    <n v="11.396000000000001"/>
    <n v="15.086"/>
    <n v="20"/>
    <n v="201.25200000000001"/>
    <n v="90.001000000000005"/>
    <n v="501.25200000000001"/>
    <n v="4025.04"/>
    <n v="5031.3"/>
    <n v="5.0350000000000001"/>
    <n v="91.92"/>
    <n v="30.003"/>
    <x v="1"/>
    <x v="54"/>
    <x v="0"/>
    <x v="0"/>
    <n v="405"/>
    <n v="509.79599999999999"/>
    <n v="110.46899999999999"/>
    <x v="1"/>
    <s v="Etching"/>
    <n v="365"/>
    <n v="1501"/>
    <n v="3682"/>
    <n v="5714"/>
    <n v="72.960999999999999"/>
    <n v="52.463999999999999"/>
    <n v="1.0620000000000001"/>
    <x v="1"/>
    <s v="Implantation"/>
    <n v="2.053833E+16"/>
    <n v="1.704504E+17"/>
    <n v="7.404095E+17"/>
    <n v="2.998679E+17"/>
    <n v="6.000003E+17"/>
    <n v="32474.891"/>
    <n v="0.01"/>
    <n v="106.16"/>
    <n v="860"/>
    <n v="159"/>
    <n v="186"/>
    <x v="5"/>
    <s v="none"/>
    <n v="90.7"/>
    <x v="18"/>
    <x v="6"/>
    <x v="1"/>
    <x v="1"/>
    <x v="1"/>
  </r>
  <r>
    <n v="692"/>
    <x v="691"/>
    <x v="5"/>
    <x v="25"/>
    <x v="16"/>
    <x v="2"/>
    <x v="0"/>
    <x v="1"/>
    <n v="1275.4558784999999"/>
    <x v="0"/>
    <n v="44.99"/>
    <n v="0.224"/>
    <n v="31"/>
    <n v="718.57899999999995"/>
    <x v="0"/>
    <s v="Photo"/>
    <n v="0.83879000000000004"/>
    <n v="11.711"/>
    <n v="15.041"/>
    <n v="20.003"/>
    <n v="201.40299999999999"/>
    <n v="90.001999999999995"/>
    <n v="501.40300000000002"/>
    <n v="4028.0540000000001"/>
    <n v="5035.067"/>
    <n v="5.0350000000000001"/>
    <n v="91.811999999999998"/>
    <n v="30.001999999999999"/>
    <x v="2"/>
    <x v="683"/>
    <x v="0"/>
    <x v="0"/>
    <n v="405"/>
    <n v="516.20399999999995"/>
    <n v="110.43600000000001"/>
    <x v="0"/>
    <s v="Etching"/>
    <n v="339"/>
    <n v="1449"/>
    <n v="3668"/>
    <n v="5725"/>
    <n v="71.858000000000004"/>
    <n v="52.404000000000003"/>
    <n v="1.06"/>
    <x v="0"/>
    <s v="Implantation"/>
    <n v="1.982968E+16"/>
    <n v="1.047319E+16"/>
    <n v="4.000187E+17"/>
    <n v="2.998699E+17"/>
    <n v="5.999996E+17"/>
    <n v="32470.955999999998"/>
    <n v="0.01"/>
    <n v="106.01"/>
    <n v="860"/>
    <n v="159"/>
    <n v="159"/>
    <x v="5"/>
    <s v="none"/>
    <n v="92.05"/>
    <x v="39"/>
    <x v="6"/>
    <x v="2"/>
    <x v="4"/>
    <x v="0"/>
  </r>
  <r>
    <n v="693"/>
    <x v="692"/>
    <x v="5"/>
    <x v="25"/>
    <x v="17"/>
    <x v="2"/>
    <x v="0"/>
    <x v="1"/>
    <n v="1269.8399658999999"/>
    <x v="0"/>
    <n v="45.03"/>
    <n v="0.22500000000000001"/>
    <n v="32"/>
    <n v="711.09500000000003"/>
    <x v="1"/>
    <s v="Photo"/>
    <n v="0.91120999999999996"/>
    <n v="13.606999999999999"/>
    <n v="14.989000000000001"/>
    <n v="20.003"/>
    <n v="201.13200000000001"/>
    <n v="89.998999999999995"/>
    <n v="501.13200000000001"/>
    <n v="4022.6460000000002"/>
    <n v="5028.308"/>
    <n v="5.0289999999999999"/>
    <n v="91.918999999999997"/>
    <n v="30.01"/>
    <x v="0"/>
    <x v="684"/>
    <x v="0"/>
    <x v="0"/>
    <n v="405"/>
    <n v="514.28599999999994"/>
    <n v="110.36"/>
    <x v="0"/>
    <s v="Etching"/>
    <n v="315"/>
    <n v="1518"/>
    <n v="3657"/>
    <n v="5714"/>
    <n v="71.11"/>
    <n v="52.381999999999998"/>
    <n v="1.06"/>
    <x v="0"/>
    <s v="Implantation"/>
    <n v="1.560517E+16"/>
    <n v="1.123736E+17"/>
    <n v="2.048584E+16"/>
    <n v="2.997788E+17"/>
    <n v="5.999988E+17"/>
    <n v="32470.502"/>
    <n v="0.01"/>
    <n v="105.956"/>
    <n v="860"/>
    <n v="159"/>
    <n v="126"/>
    <x v="5"/>
    <s v="none"/>
    <n v="93.7"/>
    <x v="40"/>
    <x v="7"/>
    <x v="3"/>
    <x v="0"/>
    <x v="0"/>
  </r>
  <r>
    <n v="694"/>
    <x v="693"/>
    <x v="5"/>
    <x v="25"/>
    <x v="18"/>
    <x v="2"/>
    <x v="0"/>
    <x v="1"/>
    <n v="1268.4965517999999"/>
    <x v="0"/>
    <n v="45.01"/>
    <n v="0.224"/>
    <n v="31"/>
    <n v="725.30899999999997"/>
    <x v="1"/>
    <s v="Photo"/>
    <n v="0.71209999999999996"/>
    <n v="20.608000000000001"/>
    <n v="14.928000000000001"/>
    <n v="19.997"/>
    <n v="201.345"/>
    <n v="90"/>
    <n v="501.34500000000003"/>
    <n v="4026.9090000000001"/>
    <n v="5033.6369999999997"/>
    <n v="5.0339999999999998"/>
    <n v="92.557000000000002"/>
    <n v="30.004000000000001"/>
    <x v="1"/>
    <x v="685"/>
    <x v="0"/>
    <x v="0"/>
    <n v="405"/>
    <n v="513.875"/>
    <n v="111.46599999999999"/>
    <x v="1"/>
    <s v="Etching"/>
    <n v="308"/>
    <n v="1437"/>
    <n v="3674"/>
    <n v="5735"/>
    <n v="72.531000000000006"/>
    <n v="52.335999999999999"/>
    <n v="1.0580000000000001"/>
    <x v="1"/>
    <s v="Implantation"/>
    <n v="2.066972E+16"/>
    <n v="1.787139E+16"/>
    <n v="1.239589E+18"/>
    <n v="3.01185E+17"/>
    <n v="5.999993E+17"/>
    <n v="32479.61"/>
    <n v="0.01"/>
    <n v="105.84"/>
    <n v="860"/>
    <n v="159"/>
    <n v="150"/>
    <x v="5"/>
    <s v="none"/>
    <n v="92.5"/>
    <x v="21"/>
    <x v="7"/>
    <x v="4"/>
    <x v="1"/>
    <x v="1"/>
  </r>
  <r>
    <n v="695"/>
    <x v="694"/>
    <x v="5"/>
    <x v="25"/>
    <x v="19"/>
    <x v="2"/>
    <x v="0"/>
    <x v="1"/>
    <n v="1272.2343191"/>
    <x v="0"/>
    <n v="44.98"/>
    <n v="0.22700000000000001"/>
    <n v="34"/>
    <n v="725.928"/>
    <x v="1"/>
    <s v="Photo"/>
    <n v="0.38250000000000001"/>
    <n v="12.714"/>
    <n v="14.974"/>
    <n v="20.001999999999999"/>
    <n v="203.12299999999999"/>
    <n v="89.998999999999995"/>
    <n v="503.12299999999999"/>
    <n v="4062.451"/>
    <n v="5078.0640000000003"/>
    <n v="5.0709999999999997"/>
    <n v="92.102999999999994"/>
    <n v="30"/>
    <x v="2"/>
    <x v="686"/>
    <x v="0"/>
    <x v="0"/>
    <n v="405"/>
    <n v="499.60300000000001"/>
    <n v="110.59"/>
    <x v="2"/>
    <s v="Etching"/>
    <n v="282"/>
    <n v="1543"/>
    <n v="3668"/>
    <n v="5716"/>
    <n v="72.593000000000004"/>
    <n v="52.704999999999998"/>
    <n v="1.0680000000000001"/>
    <x v="2"/>
    <s v="Implantation"/>
    <n v="1.799824E+16"/>
    <n v="8.746376E+16"/>
    <n v="11461295709"/>
    <n v="3.021966E+17"/>
    <n v="5.999997E+17"/>
    <n v="32473.864000000001"/>
    <n v="0.01"/>
    <n v="106.764"/>
    <n v="860"/>
    <n v="160"/>
    <n v="84"/>
    <x v="5"/>
    <s v="none"/>
    <n v="95.8"/>
    <x v="41"/>
    <x v="7"/>
    <x v="5"/>
    <x v="2"/>
    <x v="2"/>
  </r>
  <r>
    <n v="696"/>
    <x v="695"/>
    <x v="5"/>
    <x v="25"/>
    <x v="20"/>
    <x v="2"/>
    <x v="0"/>
    <x v="1"/>
    <n v="1281.9045767"/>
    <x v="0"/>
    <n v="44.96"/>
    <n v="0.22600000000000001"/>
    <n v="33"/>
    <n v="722.57100000000003"/>
    <x v="2"/>
    <s v="Photo"/>
    <n v="1.2664200000000001"/>
    <n v="13.829000000000001"/>
    <n v="14.99"/>
    <n v="20.003"/>
    <n v="201.96"/>
    <n v="90.001000000000005"/>
    <n v="501.96"/>
    <n v="4039.2080000000001"/>
    <n v="5049.009"/>
    <n v="5.0540000000000003"/>
    <n v="92.21"/>
    <n v="30.004999999999999"/>
    <x v="0"/>
    <x v="687"/>
    <x v="0"/>
    <x v="0"/>
    <n v="405"/>
    <n v="507.85199999999998"/>
    <n v="110.453"/>
    <x v="2"/>
    <s v="Etching"/>
    <n v="288"/>
    <n v="1459"/>
    <n v="3671"/>
    <n v="5742"/>
    <n v="72.257000000000005"/>
    <n v="52.384999999999998"/>
    <n v="1.06"/>
    <x v="2"/>
    <s v="Implantation"/>
    <n v="1.531583E+16"/>
    <n v="2.330983E+16"/>
    <n v="6.907339E+17"/>
    <n v="3.00477E+17"/>
    <n v="6.000006E+17"/>
    <n v="32455.142"/>
    <n v="0.01"/>
    <n v="105.962"/>
    <n v="860"/>
    <n v="159"/>
    <n v="150"/>
    <x v="5"/>
    <s v="none"/>
    <n v="92.5"/>
    <x v="42"/>
    <x v="8"/>
    <x v="8"/>
    <x v="3"/>
    <x v="2"/>
  </r>
  <r>
    <n v="697"/>
    <x v="696"/>
    <x v="5"/>
    <x v="25"/>
    <x v="21"/>
    <x v="2"/>
    <x v="0"/>
    <x v="1"/>
    <n v="1278.7812558999999"/>
    <x v="0"/>
    <n v="44.97"/>
    <n v="0.22500000000000001"/>
    <n v="32"/>
    <n v="716.38900000000001"/>
    <x v="2"/>
    <s v="Photo"/>
    <n v="1.1110199999999999"/>
    <n v="12.358000000000001"/>
    <n v="15.016999999999999"/>
    <n v="19.998000000000001"/>
    <n v="202.197"/>
    <n v="90.001000000000005"/>
    <n v="502.197"/>
    <n v="4043.9389999999999"/>
    <n v="5054.924"/>
    <n v="5.0549999999999997"/>
    <n v="92.234999999999999"/>
    <n v="30.001999999999999"/>
    <x v="1"/>
    <x v="688"/>
    <x v="0"/>
    <x v="0"/>
    <n v="405"/>
    <n v="503.27"/>
    <n v="110.29600000000001"/>
    <x v="1"/>
    <s v="Etching"/>
    <n v="170"/>
    <n v="1457"/>
    <n v="3658"/>
    <n v="5705"/>
    <n v="71.638999999999996"/>
    <n v="52.326000000000001"/>
    <n v="1.0580000000000001"/>
    <x v="1"/>
    <s v="Implantation"/>
    <n v="1.85785E+16"/>
    <n v="1.833711E+17"/>
    <n v="2.228772E+16"/>
    <n v="2.986291E+17"/>
    <n v="5.999998E+17"/>
    <n v="32442.675999999999"/>
    <n v="0.01"/>
    <n v="105.815"/>
    <n v="860"/>
    <n v="159"/>
    <n v="81"/>
    <x v="5"/>
    <s v="none"/>
    <n v="95.95"/>
    <x v="24"/>
    <x v="8"/>
    <x v="6"/>
    <x v="1"/>
    <x v="1"/>
  </r>
  <r>
    <n v="698"/>
    <x v="697"/>
    <x v="5"/>
    <x v="25"/>
    <x v="22"/>
    <x v="2"/>
    <x v="0"/>
    <x v="1"/>
    <n v="1272.2887791999999"/>
    <x v="0"/>
    <n v="44.96"/>
    <n v="0.22500000000000001"/>
    <n v="32"/>
    <n v="712.38199999999995"/>
    <x v="2"/>
    <s v="Photo"/>
    <n v="0.75858999999999999"/>
    <n v="13.568"/>
    <n v="15.093999999999999"/>
    <n v="19.997"/>
    <n v="202.15199999999999"/>
    <n v="90"/>
    <n v="502.15199999999999"/>
    <n v="4043.038"/>
    <n v="5053.7969999999996"/>
    <n v="5.056"/>
    <n v="92.335999999999999"/>
    <n v="30.001000000000001"/>
    <x v="2"/>
    <x v="689"/>
    <x v="0"/>
    <x v="0"/>
    <n v="405"/>
    <n v="503.04"/>
    <n v="110.208"/>
    <x v="0"/>
    <s v="Etching"/>
    <n v="163"/>
    <n v="1436"/>
    <n v="3656"/>
    <n v="5744"/>
    <n v="71.238"/>
    <n v="52.284999999999997"/>
    <n v="1.0569999999999999"/>
    <x v="0"/>
    <s v="Implantation"/>
    <n v="1.589284E+16"/>
    <n v="1.295778E+17"/>
    <n v="3.351824E+17"/>
    <n v="2.985649E+17"/>
    <n v="6E+17"/>
    <n v="32423.651000000002"/>
    <n v="0.01"/>
    <n v="105.711"/>
    <n v="860"/>
    <n v="159"/>
    <n v="96"/>
    <x v="5"/>
    <s v="none"/>
    <n v="95.199999999999989"/>
    <x v="43"/>
    <x v="8"/>
    <x v="7"/>
    <x v="4"/>
    <x v="0"/>
  </r>
  <r>
    <n v="699"/>
    <x v="698"/>
    <x v="5"/>
    <x v="25"/>
    <x v="23"/>
    <x v="0"/>
    <x v="0"/>
    <x v="1"/>
    <n v="1277.8484272999999"/>
    <x v="0"/>
    <n v="45.01"/>
    <n v="0.22500000000000001"/>
    <n v="32"/>
    <n v="721.44100000000003"/>
    <x v="0"/>
    <s v="Photo"/>
    <n v="0.92047000000000001"/>
    <n v="20.8"/>
    <n v="14.984"/>
    <n v="19.995000000000001"/>
    <n v="202.393"/>
    <n v="89.998999999999995"/>
    <n v="502.39299999999997"/>
    <n v="4047.864"/>
    <n v="5059.83"/>
    <n v="5.0599999999999996"/>
    <n v="92.203000000000003"/>
    <n v="30.001000000000001"/>
    <x v="0"/>
    <x v="690"/>
    <x v="0"/>
    <x v="0"/>
    <n v="405"/>
    <n v="512.58100000000002"/>
    <n v="109.97799999999999"/>
    <x v="0"/>
    <s v="Etching"/>
    <n v="333"/>
    <n v="1431"/>
    <n v="3665"/>
    <n v="5747"/>
    <n v="72.144000000000005"/>
    <n v="52.201000000000001"/>
    <n v="1.0549999999999999"/>
    <x v="0"/>
    <s v="Implantation"/>
    <n v="1.021895E+16"/>
    <n v="3254083000000000"/>
    <n v="2.438131E+17"/>
    <n v="3.004199E+17"/>
    <n v="5.999997E+17"/>
    <n v="32413.504000000001"/>
    <n v="0.01"/>
    <n v="105.503"/>
    <n v="860"/>
    <n v="158"/>
    <n v="105"/>
    <x v="5"/>
    <s v="none"/>
    <n v="94.75"/>
    <x v="0"/>
    <x v="0"/>
    <x v="0"/>
    <x v="0"/>
    <x v="0"/>
  </r>
  <r>
    <n v="700"/>
    <x v="699"/>
    <x v="5"/>
    <x v="25"/>
    <x v="24"/>
    <x v="0"/>
    <x v="0"/>
    <x v="1"/>
    <n v="1282.6158734999999"/>
    <x v="0"/>
    <n v="44.95"/>
    <n v="0.22500000000000001"/>
    <n v="32"/>
    <n v="725.62099999999998"/>
    <x v="0"/>
    <s v="Photo"/>
    <n v="0.85457000000000005"/>
    <n v="11.582000000000001"/>
    <n v="15.106"/>
    <n v="20"/>
    <n v="202.29400000000001"/>
    <n v="90"/>
    <n v="502.29399999999998"/>
    <n v="4045.8809999999999"/>
    <n v="5057.3519999999999"/>
    <n v="5.0609999999999999"/>
    <n v="92.313000000000002"/>
    <n v="29.995999999999999"/>
    <x v="1"/>
    <x v="691"/>
    <x v="0"/>
    <x v="0"/>
    <n v="405"/>
    <n v="505.50900000000001"/>
    <n v="109.97799999999999"/>
    <x v="1"/>
    <s v="Etching"/>
    <n v="299"/>
    <n v="1517"/>
    <n v="3674"/>
    <n v="5709"/>
    <n v="72.561999999999998"/>
    <n v="52.030999999999999"/>
    <n v="1.0509999999999999"/>
    <x v="1"/>
    <s v="Implantation"/>
    <n v="2.024665E+16"/>
    <n v="1.882127E+17"/>
    <n v="1.198565E+18"/>
    <n v="3.005696E+17"/>
    <n v="5.999999E+17"/>
    <n v="32415.844000000001"/>
    <n v="0.01"/>
    <n v="105.07899999999999"/>
    <n v="860"/>
    <n v="158"/>
    <n v="150"/>
    <x v="5"/>
    <s v="none"/>
    <n v="92.5"/>
    <x v="1"/>
    <x v="0"/>
    <x v="1"/>
    <x v="1"/>
    <x v="1"/>
  </r>
  <r>
    <n v="701"/>
    <x v="700"/>
    <x v="5"/>
    <x v="25"/>
    <x v="25"/>
    <x v="0"/>
    <x v="0"/>
    <x v="1"/>
    <n v="1276.4270829"/>
    <x v="0"/>
    <n v="44.94"/>
    <n v="0.224"/>
    <n v="31"/>
    <n v="715.82100000000003"/>
    <x v="0"/>
    <s v="Photo"/>
    <n v="0.84855999999999998"/>
    <n v="20.67"/>
    <n v="14.935"/>
    <n v="20.004000000000001"/>
    <n v="202.52"/>
    <n v="90"/>
    <n v="502.52"/>
    <n v="4050.393"/>
    <n v="5062.9920000000002"/>
    <n v="5.0640000000000001"/>
    <n v="92.441999999999993"/>
    <n v="30"/>
    <x v="2"/>
    <x v="692"/>
    <x v="0"/>
    <x v="0"/>
    <n v="405"/>
    <n v="505.44099999999997"/>
    <n v="109.221"/>
    <x v="2"/>
    <s v="Etching"/>
    <n v="292"/>
    <n v="1397"/>
    <n v="3665"/>
    <n v="5704"/>
    <n v="71.581999999999994"/>
    <n v="52.006"/>
    <n v="1.05"/>
    <x v="2"/>
    <s v="Implantation"/>
    <n v="2951377000000000"/>
    <n v="3274941000000000"/>
    <n v="1307723000000000"/>
    <n v="3.00529E+17"/>
    <n v="6.000003E+17"/>
    <n v="32428.073"/>
    <n v="0.01"/>
    <n v="105.014"/>
    <n v="860"/>
    <n v="158"/>
    <n v="156"/>
    <x v="5"/>
    <s v="none"/>
    <n v="92.2"/>
    <x v="2"/>
    <x v="0"/>
    <x v="2"/>
    <x v="2"/>
    <x v="2"/>
  </r>
  <r>
    <n v="702"/>
    <x v="701"/>
    <x v="5"/>
    <x v="25"/>
    <x v="26"/>
    <x v="0"/>
    <x v="0"/>
    <x v="1"/>
    <n v="1281.1101197999999"/>
    <x v="0"/>
    <n v="44.94"/>
    <n v="0.22500000000000001"/>
    <n v="32"/>
    <n v="724.28099999999995"/>
    <x v="1"/>
    <s v="Photo"/>
    <n v="0.81772"/>
    <n v="10.83"/>
    <n v="15.005000000000001"/>
    <n v="19.998999999999999"/>
    <n v="202.33500000000001"/>
    <n v="90"/>
    <n v="502.33499999999998"/>
    <n v="4046.7049999999999"/>
    <n v="5058.3819999999996"/>
    <n v="5.0350000000000001"/>
    <n v="92.043000000000006"/>
    <n v="29.994"/>
    <x v="0"/>
    <x v="693"/>
    <x v="0"/>
    <x v="0"/>
    <n v="405"/>
    <n v="507.15499999999997"/>
    <n v="109.398"/>
    <x v="2"/>
    <s v="Etching"/>
    <n v="249"/>
    <n v="1375"/>
    <n v="3663"/>
    <n v="5746"/>
    <n v="72.427999999999997"/>
    <n v="51.709000000000003"/>
    <n v="1.0429999999999999"/>
    <x v="2"/>
    <s v="Implantation"/>
    <n v="2.16534E+16"/>
    <n v="2.165335E+17"/>
    <n v="3.823157E+17"/>
    <n v="3.013813E+17"/>
    <n v="5.999998E+17"/>
    <n v="32424.727999999999"/>
    <n v="0.01"/>
    <n v="104.27200000000001"/>
    <n v="860"/>
    <n v="156"/>
    <n v="57"/>
    <x v="5"/>
    <s v="none"/>
    <n v="97.15"/>
    <x v="3"/>
    <x v="1"/>
    <x v="3"/>
    <x v="3"/>
    <x v="2"/>
  </r>
  <r>
    <n v="703"/>
    <x v="702"/>
    <x v="6"/>
    <x v="26"/>
    <x v="1"/>
    <x v="0"/>
    <x v="0"/>
    <x v="1"/>
    <n v="1273.8982222"/>
    <x v="0"/>
    <n v="44.97"/>
    <n v="0.221"/>
    <n v="28"/>
    <n v="718.01499999999999"/>
    <x v="1"/>
    <s v="Photo"/>
    <n v="0.71782000000000001"/>
    <n v="15.885999999999999"/>
    <n v="14.988"/>
    <n v="20.003"/>
    <n v="203.01499999999999"/>
    <n v="89.998999999999995"/>
    <n v="503.01499999999999"/>
    <n v="4060.308"/>
    <n v="5075.3850000000002"/>
    <n v="5.1150000000000002"/>
    <n v="92.853999999999999"/>
    <n v="29.992999999999999"/>
    <x v="2"/>
    <x v="145"/>
    <x v="0"/>
    <x v="0"/>
    <n v="405"/>
    <n v="495.89299999999997"/>
    <n v="109.608"/>
    <x v="0"/>
    <s v="Etching"/>
    <n v="172"/>
    <n v="1360"/>
    <n v="3659"/>
    <n v="5708"/>
    <n v="71.801000000000002"/>
    <n v="51.786999999999999"/>
    <n v="1.0449999999999999"/>
    <x v="0"/>
    <s v="Implantation"/>
    <n v="1.119563E+16"/>
    <n v="4.359009E+16"/>
    <n v="72150123624"/>
    <n v="3.007603E+17"/>
    <n v="5.999992E+17"/>
    <n v="32456.368999999999"/>
    <n v="0.01"/>
    <n v="104.468"/>
    <n v="861"/>
    <n v="157"/>
    <n v="72"/>
    <x v="6"/>
    <s v="none"/>
    <n v="96.399999999999991"/>
    <x v="5"/>
    <x v="1"/>
    <x v="5"/>
    <x v="4"/>
    <x v="0"/>
  </r>
  <r>
    <n v="704"/>
    <x v="703"/>
    <x v="6"/>
    <x v="26"/>
    <x v="2"/>
    <x v="0"/>
    <x v="0"/>
    <x v="1"/>
    <n v="1274.4422029"/>
    <x v="0"/>
    <n v="44.97"/>
    <n v="0.224"/>
    <n v="31"/>
    <n v="718.05799999999999"/>
    <x v="2"/>
    <s v="Photo"/>
    <n v="0.92379"/>
    <n v="20.091999999999999"/>
    <n v="14.920999999999999"/>
    <n v="19.997"/>
    <n v="204.24299999999999"/>
    <n v="89.998999999999995"/>
    <n v="504.24299999999999"/>
    <n v="4084.87"/>
    <n v="5106.0870000000004"/>
    <n v="5.13"/>
    <n v="93.143000000000001"/>
    <n v="29.989000000000001"/>
    <x v="0"/>
    <x v="694"/>
    <x v="0"/>
    <x v="0"/>
    <n v="405"/>
    <n v="501.47800000000001"/>
    <n v="110.27800000000001"/>
    <x v="0"/>
    <s v="Etching"/>
    <n v="288"/>
    <n v="1435"/>
    <n v="3658"/>
    <n v="5705"/>
    <n v="71.805999999999997"/>
    <n v="52.015000000000001"/>
    <n v="1.05"/>
    <x v="0"/>
    <s v="Implantation"/>
    <n v="2.148572E+16"/>
    <n v="1.046537E+17"/>
    <n v="6.250944E+16"/>
    <n v="3.011449E+17"/>
    <n v="6.000016E+17"/>
    <n v="32452.911"/>
    <n v="0.01"/>
    <n v="105.038"/>
    <n v="860"/>
    <n v="158"/>
    <n v="66"/>
    <x v="6"/>
    <s v="none"/>
    <n v="96.7"/>
    <x v="44"/>
    <x v="2"/>
    <x v="8"/>
    <x v="0"/>
    <x v="0"/>
  </r>
  <r>
    <n v="705"/>
    <x v="704"/>
    <x v="6"/>
    <x v="26"/>
    <x v="3"/>
    <x v="0"/>
    <x v="0"/>
    <x v="1"/>
    <n v="1276.432217"/>
    <x v="0"/>
    <n v="44.89"/>
    <n v="0.223"/>
    <n v="30"/>
    <n v="721.87"/>
    <x v="2"/>
    <s v="Photo"/>
    <n v="0.89617999999999998"/>
    <n v="20.222999999999999"/>
    <n v="15.09"/>
    <n v="20.006"/>
    <n v="203.51"/>
    <n v="90"/>
    <n v="503.51"/>
    <n v="4070.1970000000001"/>
    <n v="5087.7470000000003"/>
    <n v="5.0949999999999998"/>
    <n v="92.6"/>
    <n v="29.998999999999999"/>
    <x v="1"/>
    <x v="695"/>
    <x v="0"/>
    <x v="0"/>
    <n v="405"/>
    <n v="508.483"/>
    <n v="109.768"/>
    <x v="1"/>
    <s v="Etching"/>
    <n v="243"/>
    <n v="1407"/>
    <n v="3665"/>
    <n v="5728"/>
    <n v="72.186999999999998"/>
    <n v="51.97"/>
    <n v="1.0489999999999999"/>
    <x v="1"/>
    <s v="Implantation"/>
    <n v="1.529045E+16"/>
    <n v="23739140000000"/>
    <n v="235443100000000"/>
    <n v="3.003612E+17"/>
    <n v="6.00002E+17"/>
    <n v="32423.19"/>
    <n v="0.01"/>
    <n v="104.926"/>
    <n v="860"/>
    <n v="157"/>
    <n v="93"/>
    <x v="6"/>
    <s v="none"/>
    <n v="95.35"/>
    <x v="6"/>
    <x v="2"/>
    <x v="6"/>
    <x v="1"/>
    <x v="1"/>
  </r>
  <r>
    <n v="706"/>
    <x v="705"/>
    <x v="6"/>
    <x v="26"/>
    <x v="4"/>
    <x v="0"/>
    <x v="0"/>
    <x v="1"/>
    <n v="1277.6559130000001"/>
    <x v="0"/>
    <n v="44.99"/>
    <n v="0.22"/>
    <n v="27"/>
    <n v="718.19799999999998"/>
    <x v="2"/>
    <s v="Photo"/>
    <n v="0.88631000000000004"/>
    <n v="18.52"/>
    <n v="15.161"/>
    <n v="19.995999999999999"/>
    <n v="199.44"/>
    <n v="90"/>
    <n v="499.44"/>
    <n v="3988.797"/>
    <n v="4985.9970000000003"/>
    <n v="4.9850000000000003"/>
    <n v="90.778999999999996"/>
    <n v="30.001999999999999"/>
    <x v="2"/>
    <x v="696"/>
    <x v="0"/>
    <x v="0"/>
    <n v="405"/>
    <n v="507.99299999999999"/>
    <n v="108.15600000000001"/>
    <x v="2"/>
    <s v="Etching"/>
    <n v="266"/>
    <n v="1584"/>
    <n v="3655"/>
    <n v="5732"/>
    <n v="71.819999999999993"/>
    <n v="51.223999999999997"/>
    <n v="1.0309999999999999"/>
    <x v="2"/>
    <s v="Implantation"/>
    <n v="4323006000000000"/>
    <n v="2067721000000000"/>
    <n v="88370220000000"/>
    <n v="3.024722E+17"/>
    <n v="6.000006E+17"/>
    <n v="32546.560000000001"/>
    <n v="0.01"/>
    <n v="103.059"/>
    <n v="913"/>
    <n v="155"/>
    <n v="165"/>
    <x v="6"/>
    <s v="none"/>
    <n v="91.75"/>
    <x v="7"/>
    <x v="2"/>
    <x v="7"/>
    <x v="2"/>
    <x v="2"/>
  </r>
  <r>
    <n v="707"/>
    <x v="706"/>
    <x v="6"/>
    <x v="26"/>
    <x v="5"/>
    <x v="1"/>
    <x v="0"/>
    <x v="1"/>
    <n v="1285.0382853999999"/>
    <x v="0"/>
    <n v="45.03"/>
    <n v="0.22"/>
    <n v="27"/>
    <n v="713.54600000000005"/>
    <x v="0"/>
    <s v="Photo"/>
    <n v="0.80237999999999998"/>
    <n v="17.454999999999998"/>
    <n v="15.039"/>
    <n v="19.997"/>
    <n v="199.511"/>
    <n v="90.001000000000005"/>
    <n v="499.51100000000002"/>
    <n v="3990.2139999999999"/>
    <n v="4987.7669999999998"/>
    <n v="4.9880000000000004"/>
    <n v="90.614999999999995"/>
    <n v="29.995999999999999"/>
    <x v="0"/>
    <x v="697"/>
    <x v="0"/>
    <x v="0"/>
    <n v="405"/>
    <n v="511.27600000000001"/>
    <n v="108.262"/>
    <x v="2"/>
    <s v="Etching"/>
    <n v="213"/>
    <n v="1511"/>
    <n v="3645"/>
    <n v="5715"/>
    <n v="71.355000000000004"/>
    <n v="51.298000000000002"/>
    <n v="1.032"/>
    <x v="2"/>
    <s v="Implantation"/>
    <n v="6658523000000000"/>
    <n v="5577668000000000"/>
    <n v="1.895967E+16"/>
    <n v="3.003245E+17"/>
    <n v="6.000006E+17"/>
    <n v="32555.893"/>
    <n v="0.01"/>
    <n v="103.245"/>
    <n v="910"/>
    <n v="155"/>
    <n v="105"/>
    <x v="6"/>
    <s v="none"/>
    <n v="94.75"/>
    <x v="8"/>
    <x v="3"/>
    <x v="0"/>
    <x v="3"/>
    <x v="2"/>
  </r>
  <r>
    <n v="708"/>
    <x v="707"/>
    <x v="6"/>
    <x v="26"/>
    <x v="6"/>
    <x v="1"/>
    <x v="0"/>
    <x v="1"/>
    <n v="1268.4538442"/>
    <x v="0"/>
    <n v="45.04"/>
    <n v="0.22"/>
    <n v="27"/>
    <n v="711.42100000000005"/>
    <x v="0"/>
    <s v="Photo"/>
    <n v="0.82889000000000002"/>
    <n v="20.382000000000001"/>
    <n v="15.112"/>
    <n v="19.994"/>
    <n v="198.96299999999999"/>
    <n v="90"/>
    <n v="498.96300000000002"/>
    <n v="3979.2570000000001"/>
    <n v="4974.0720000000001"/>
    <n v="4.968"/>
    <n v="90.171000000000006"/>
    <n v="30.007000000000001"/>
    <x v="1"/>
    <x v="698"/>
    <x v="0"/>
    <x v="0"/>
    <n v="405"/>
    <n v="506.76"/>
    <n v="107.953"/>
    <x v="1"/>
    <s v="Etching"/>
    <n v="248"/>
    <n v="1439"/>
    <n v="3646"/>
    <n v="5733"/>
    <n v="71.141999999999996"/>
    <n v="50.908999999999999"/>
    <n v="1.0229999999999999"/>
    <x v="1"/>
    <s v="Implantation"/>
    <n v="1.762706E+16"/>
    <n v="413538700000000"/>
    <n v="2609184000000"/>
    <n v="3.009349E+17"/>
    <n v="5.999989E+17"/>
    <n v="32556.464"/>
    <n v="0.01"/>
    <n v="102.271"/>
    <n v="906"/>
    <n v="153"/>
    <n v="126"/>
    <x v="6"/>
    <s v="none"/>
    <n v="93.7"/>
    <x v="9"/>
    <x v="3"/>
    <x v="1"/>
    <x v="1"/>
    <x v="1"/>
  </r>
  <r>
    <n v="709"/>
    <x v="708"/>
    <x v="6"/>
    <x v="26"/>
    <x v="7"/>
    <x v="1"/>
    <x v="0"/>
    <x v="1"/>
    <n v="1271.7326716"/>
    <x v="0"/>
    <n v="45.02"/>
    <n v="0.217"/>
    <n v="24"/>
    <n v="711.59199999999998"/>
    <x v="0"/>
    <s v="Photo"/>
    <n v="1.2198899999999999"/>
    <n v="11.754"/>
    <n v="14.988"/>
    <n v="19.997"/>
    <n v="197.82300000000001"/>
    <n v="90"/>
    <n v="497.82299999999998"/>
    <n v="3956.4580000000001"/>
    <n v="4945.5720000000001"/>
    <n v="4.952"/>
    <n v="89.9"/>
    <n v="30"/>
    <x v="2"/>
    <x v="699"/>
    <x v="0"/>
    <x v="0"/>
    <n v="405"/>
    <n v="523.39599999999996"/>
    <n v="107.28400000000001"/>
    <x v="0"/>
    <s v="Etching"/>
    <n v="262"/>
    <n v="1523"/>
    <n v="3649"/>
    <n v="5709"/>
    <n v="71.159000000000006"/>
    <n v="51.186999999999998"/>
    <n v="1.03"/>
    <x v="0"/>
    <s v="Implantation"/>
    <n v="1.848596E+16"/>
    <n v="707691500000000"/>
    <n v="4.439694E+16"/>
    <n v="3.00415E+17"/>
    <n v="6.000018E+17"/>
    <n v="32546.944"/>
    <n v="0.01"/>
    <n v="102.967"/>
    <n v="906"/>
    <n v="154"/>
    <n v="150"/>
    <x v="6"/>
    <s v="none"/>
    <n v="92.5"/>
    <x v="10"/>
    <x v="3"/>
    <x v="2"/>
    <x v="4"/>
    <x v="0"/>
  </r>
  <r>
    <n v="710"/>
    <x v="709"/>
    <x v="6"/>
    <x v="26"/>
    <x v="8"/>
    <x v="1"/>
    <x v="0"/>
    <x v="1"/>
    <n v="1269.3002401000001"/>
    <x v="0"/>
    <n v="45.03"/>
    <n v="0.216"/>
    <n v="23"/>
    <n v="712.81399999999996"/>
    <x v="1"/>
    <s v="Photo"/>
    <n v="1.41046"/>
    <n v="20.108000000000001"/>
    <n v="15.061999999999999"/>
    <n v="19.998999999999999"/>
    <n v="197.53299999999999"/>
    <n v="89.998999999999995"/>
    <n v="497.53300000000002"/>
    <n v="3950.652"/>
    <n v="4938.3149999999996"/>
    <n v="4.9320000000000004"/>
    <n v="89.728999999999999"/>
    <n v="29.995999999999999"/>
    <x v="0"/>
    <x v="700"/>
    <x v="0"/>
    <x v="0"/>
    <n v="405"/>
    <n v="516.49800000000005"/>
    <n v="107.306"/>
    <x v="0"/>
    <s v="Etching"/>
    <n v="307"/>
    <n v="1452"/>
    <n v="3650"/>
    <n v="5686"/>
    <n v="71.281000000000006"/>
    <n v="50.984999999999999"/>
    <n v="1.0249999999999999"/>
    <x v="0"/>
    <s v="Implantation"/>
    <n v="4584522000000000"/>
    <n v="1175194000000000"/>
    <n v="2.650513E+17"/>
    <n v="3.002658E+17"/>
    <n v="5.999997E+17"/>
    <n v="32553.593000000001"/>
    <n v="0.01"/>
    <n v="102.462"/>
    <n v="906"/>
    <n v="154"/>
    <n v="156"/>
    <x v="6"/>
    <s v="none"/>
    <n v="92.2"/>
    <x v="11"/>
    <x v="4"/>
    <x v="3"/>
    <x v="0"/>
    <x v="0"/>
  </r>
  <r>
    <n v="711"/>
    <x v="710"/>
    <x v="6"/>
    <x v="26"/>
    <x v="9"/>
    <x v="1"/>
    <x v="0"/>
    <x v="1"/>
    <n v="1279.2192299999999"/>
    <x v="0"/>
    <n v="45.05"/>
    <n v="0.216"/>
    <n v="23"/>
    <n v="717.16300000000001"/>
    <x v="1"/>
    <s v="Photo"/>
    <n v="1.0143500000000001"/>
    <n v="10.667999999999999"/>
    <n v="14.957000000000001"/>
    <n v="19.998000000000001"/>
    <n v="197.37299999999999"/>
    <n v="90"/>
    <n v="497.37299999999999"/>
    <n v="3947.46"/>
    <n v="4934.3249999999998"/>
    <n v="4.9340000000000002"/>
    <n v="89.801000000000002"/>
    <n v="29.997"/>
    <x v="1"/>
    <x v="701"/>
    <x v="0"/>
    <x v="0"/>
    <n v="405"/>
    <n v="521.64200000000005"/>
    <n v="107.241"/>
    <x v="1"/>
    <s v="Etching"/>
    <n v="249"/>
    <n v="1417"/>
    <n v="3649"/>
    <n v="5726"/>
    <n v="71.715999999999994"/>
    <n v="50.981999999999999"/>
    <n v="1.0249999999999999"/>
    <x v="1"/>
    <s v="Implantation"/>
    <n v="2.069253E+16"/>
    <n v="1868734000000000"/>
    <n v="5.448368E+17"/>
    <n v="2.999353E+17"/>
    <n v="6.000003E+17"/>
    <n v="32542.845000000001"/>
    <n v="0.01"/>
    <n v="102.455"/>
    <n v="906"/>
    <n v="154"/>
    <n v="93"/>
    <x v="6"/>
    <s v="none"/>
    <n v="95.35"/>
    <x v="12"/>
    <x v="4"/>
    <x v="4"/>
    <x v="1"/>
    <x v="1"/>
  </r>
  <r>
    <n v="712"/>
    <x v="711"/>
    <x v="6"/>
    <x v="26"/>
    <x v="10"/>
    <x v="1"/>
    <x v="0"/>
    <x v="1"/>
    <n v="1278.2747045000001"/>
    <x v="0"/>
    <n v="45.09"/>
    <n v="0.216"/>
    <n v="23"/>
    <n v="712.16399999999999"/>
    <x v="1"/>
    <s v="Photo"/>
    <n v="1.57538"/>
    <n v="19.446000000000002"/>
    <n v="14.994999999999999"/>
    <n v="20"/>
    <n v="197.358"/>
    <n v="90.001000000000005"/>
    <n v="497.358"/>
    <n v="3947.154"/>
    <n v="4933.942"/>
    <n v="4.9359999999999999"/>
    <n v="89.831000000000003"/>
    <n v="30.01"/>
    <x v="2"/>
    <x v="702"/>
    <x v="0"/>
    <x v="0"/>
    <n v="405"/>
    <n v="521.57899999999995"/>
    <n v="107.288"/>
    <x v="2"/>
    <s v="Etching"/>
    <n v="167"/>
    <n v="1420"/>
    <n v="3640"/>
    <n v="5705"/>
    <n v="71.215999999999994"/>
    <n v="50.984999999999999"/>
    <n v="1.0249999999999999"/>
    <x v="2"/>
    <s v="Implantation"/>
    <n v="1.851153E+16"/>
    <n v="6.739168E+16"/>
    <n v="8726400000000000"/>
    <n v="2.996645E+17"/>
    <n v="6.000005E+17"/>
    <n v="32527.163"/>
    <n v="0.01"/>
    <n v="102.462"/>
    <n v="906"/>
    <n v="154"/>
    <n v="60"/>
    <x v="6"/>
    <s v="none"/>
    <n v="97"/>
    <x v="13"/>
    <x v="4"/>
    <x v="5"/>
    <x v="2"/>
    <x v="2"/>
  </r>
  <r>
    <n v="713"/>
    <x v="712"/>
    <x v="6"/>
    <x v="26"/>
    <x v="11"/>
    <x v="1"/>
    <x v="0"/>
    <x v="1"/>
    <n v="1279.1983197"/>
    <x v="0"/>
    <n v="45.18"/>
    <n v="0.217"/>
    <n v="24"/>
    <n v="710.37699999999995"/>
    <x v="2"/>
    <s v="Photo"/>
    <n v="1.3636999999999999"/>
    <n v="19.940000000000001"/>
    <n v="14.853999999999999"/>
    <n v="20.001999999999999"/>
    <n v="197.69300000000001"/>
    <n v="90"/>
    <n v="497.69299999999998"/>
    <n v="3953.86"/>
    <n v="4942.3249999999998"/>
    <n v="4.9489999999999998"/>
    <n v="90.171999999999997"/>
    <n v="30.003"/>
    <x v="0"/>
    <x v="703"/>
    <x v="0"/>
    <x v="0"/>
    <n v="405"/>
    <n v="521.47699999999998"/>
    <n v="107.325"/>
    <x v="2"/>
    <s v="Etching"/>
    <n v="252"/>
    <n v="1476"/>
    <n v="3643"/>
    <n v="5696"/>
    <n v="71.037999999999997"/>
    <n v="51.2"/>
    <n v="1.03"/>
    <x v="2"/>
    <s v="Implantation"/>
    <n v="9419710000000000"/>
    <n v="2.753173E+16"/>
    <n v="8.20335E+16"/>
    <n v="3.005917E+17"/>
    <n v="5.99998E+17"/>
    <n v="32568.434000000001"/>
    <n v="0.01"/>
    <n v="103"/>
    <n v="907"/>
    <n v="154"/>
    <n v="102"/>
    <x v="6"/>
    <s v="none"/>
    <n v="94.899999999999991"/>
    <x v="14"/>
    <x v="5"/>
    <x v="8"/>
    <x v="3"/>
    <x v="2"/>
  </r>
  <r>
    <n v="714"/>
    <x v="713"/>
    <x v="6"/>
    <x v="26"/>
    <x v="12"/>
    <x v="1"/>
    <x v="0"/>
    <x v="1"/>
    <n v="1281.4718330000001"/>
    <x v="0"/>
    <n v="45.2"/>
    <n v="0.218"/>
    <n v="25"/>
    <n v="715.375"/>
    <x v="2"/>
    <s v="Photo"/>
    <n v="1.33755"/>
    <n v="17.527000000000001"/>
    <n v="15.053000000000001"/>
    <n v="19.994"/>
    <n v="197.488"/>
    <n v="90"/>
    <n v="497.488"/>
    <n v="3949.7579999999998"/>
    <n v="4937.1970000000001"/>
    <n v="4.9470000000000001"/>
    <n v="90.177999999999997"/>
    <n v="29.998999999999999"/>
    <x v="1"/>
    <x v="704"/>
    <x v="0"/>
    <x v="0"/>
    <n v="405"/>
    <n v="509.59699999999998"/>
    <n v="108.45399999999999"/>
    <x v="1"/>
    <s v="Etching"/>
    <n v="238"/>
    <n v="1439"/>
    <n v="3647"/>
    <n v="5691"/>
    <n v="71.537000000000006"/>
    <n v="51.137"/>
    <n v="1.028"/>
    <x v="1"/>
    <s v="Implantation"/>
    <n v="6073664000000000"/>
    <n v="1665649000000"/>
    <n v="407481080828"/>
    <n v="2.988287E+17"/>
    <n v="5.99998E+17"/>
    <n v="32567.933000000001"/>
    <n v="0.01"/>
    <n v="102.843"/>
    <n v="902"/>
    <n v="154"/>
    <n v="84"/>
    <x v="6"/>
    <s v="none"/>
    <n v="95.8"/>
    <x v="15"/>
    <x v="5"/>
    <x v="6"/>
    <x v="1"/>
    <x v="1"/>
  </r>
  <r>
    <n v="715"/>
    <x v="714"/>
    <x v="6"/>
    <x v="26"/>
    <x v="13"/>
    <x v="1"/>
    <x v="0"/>
    <x v="1"/>
    <n v="1276.6584035999999"/>
    <x v="0"/>
    <n v="45.21"/>
    <n v="0.218"/>
    <n v="25"/>
    <n v="710.58699999999999"/>
    <x v="2"/>
    <s v="Photo"/>
    <n v="1.14418"/>
    <n v="20.02"/>
    <n v="14.887"/>
    <n v="20.001999999999999"/>
    <n v="198.57300000000001"/>
    <n v="89.998999999999995"/>
    <n v="498.57299999999998"/>
    <n v="3971.4549999999999"/>
    <n v="4964.3180000000002"/>
    <n v="4.9630000000000001"/>
    <n v="90.012"/>
    <n v="29.998000000000001"/>
    <x v="2"/>
    <x v="705"/>
    <x v="0"/>
    <x v="0"/>
    <n v="405"/>
    <n v="520.005"/>
    <n v="108.315"/>
    <x v="0"/>
    <s v="Etching"/>
    <n v="136"/>
    <n v="1352"/>
    <n v="3639"/>
    <n v="5684"/>
    <n v="71.058999999999997"/>
    <n v="51.308999999999997"/>
    <n v="1.0329999999999999"/>
    <x v="0"/>
    <s v="Implantation"/>
    <n v="9276130000000000"/>
    <n v="3.506905E+16"/>
    <n v="2421943000000000"/>
    <n v="2.9982E+17"/>
    <n v="5.999984E+17"/>
    <n v="32559.307000000001"/>
    <n v="0.01"/>
    <n v="103.273"/>
    <n v="902"/>
    <n v="155"/>
    <n v="57"/>
    <x v="6"/>
    <s v="none"/>
    <n v="97.15"/>
    <x v="16"/>
    <x v="5"/>
    <x v="7"/>
    <x v="4"/>
    <x v="0"/>
  </r>
  <r>
    <n v="716"/>
    <x v="715"/>
    <x v="6"/>
    <x v="26"/>
    <x v="14"/>
    <x v="2"/>
    <x v="0"/>
    <x v="1"/>
    <n v="1274.2334708999999"/>
    <x v="0"/>
    <n v="45.11"/>
    <n v="0.218"/>
    <n v="25"/>
    <n v="715.21799999999996"/>
    <x v="0"/>
    <s v="Photo"/>
    <n v="0.85497999999999996"/>
    <n v="20.004999999999999"/>
    <n v="15.031000000000001"/>
    <n v="20.003"/>
    <n v="198.62700000000001"/>
    <n v="90"/>
    <n v="498.62700000000001"/>
    <n v="3972.5340000000001"/>
    <n v="4965.6679999999997"/>
    <n v="4.9669999999999996"/>
    <n v="90.212000000000003"/>
    <n v="29.998000000000001"/>
    <x v="0"/>
    <x v="706"/>
    <x v="0"/>
    <x v="0"/>
    <n v="405"/>
    <n v="520.78700000000003"/>
    <n v="107.71299999999999"/>
    <x v="0"/>
    <s v="Etching"/>
    <n v="147"/>
    <n v="1362"/>
    <n v="3644"/>
    <n v="5733"/>
    <n v="71.522000000000006"/>
    <n v="51.165999999999997"/>
    <n v="1.0289999999999999"/>
    <x v="0"/>
    <s v="Implantation"/>
    <n v="9662713000000000"/>
    <n v="9.204454E+16"/>
    <n v="2.244547E+17"/>
    <n v="3.011257E+17"/>
    <n v="6E+17"/>
    <n v="32554.617999999999"/>
    <n v="0.01"/>
    <n v="102.91500000000001"/>
    <n v="903"/>
    <n v="154"/>
    <n v="54"/>
    <x v="6"/>
    <s v="none"/>
    <n v="97.3"/>
    <x v="17"/>
    <x v="6"/>
    <x v="0"/>
    <x v="0"/>
    <x v="0"/>
  </r>
  <r>
    <n v="717"/>
    <x v="716"/>
    <x v="6"/>
    <x v="26"/>
    <x v="15"/>
    <x v="2"/>
    <x v="0"/>
    <x v="1"/>
    <n v="1269.7671754"/>
    <x v="0"/>
    <n v="45.08"/>
    <n v="0.218"/>
    <n v="25"/>
    <n v="717.23199999999997"/>
    <x v="0"/>
    <s v="Photo"/>
    <n v="1.2371399999999999"/>
    <n v="19.411000000000001"/>
    <n v="15.02"/>
    <n v="20.001000000000001"/>
    <n v="198.22399999999999"/>
    <n v="90"/>
    <n v="498.22399999999999"/>
    <n v="3964.4789999999998"/>
    <n v="4955.598"/>
    <n v="4.9640000000000004"/>
    <n v="90.308999999999997"/>
    <n v="30.004000000000001"/>
    <x v="2"/>
    <x v="707"/>
    <x v="0"/>
    <x v="0"/>
    <n v="405"/>
    <n v="521.375"/>
    <n v="107.676"/>
    <x v="2"/>
    <s v="Etching"/>
    <n v="149"/>
    <n v="1329"/>
    <n v="3645"/>
    <n v="5732"/>
    <n v="71.722999999999999"/>
    <n v="51.143000000000001"/>
    <n v="1.0289999999999999"/>
    <x v="2"/>
    <s v="Implantation"/>
    <n v="2159339000000000"/>
    <n v="1.258558E+16"/>
    <n v="1.587226E+16"/>
    <n v="2.98542E+17"/>
    <n v="5.999997E+17"/>
    <n v="32552.824000000001"/>
    <n v="0.01"/>
    <n v="102.858"/>
    <n v="902"/>
    <n v="154"/>
    <n v="51"/>
    <x v="6"/>
    <s v="none"/>
    <n v="97.45"/>
    <x v="19"/>
    <x v="6"/>
    <x v="2"/>
    <x v="2"/>
    <x v="2"/>
  </r>
  <r>
    <n v="718"/>
    <x v="717"/>
    <x v="6"/>
    <x v="26"/>
    <x v="16"/>
    <x v="2"/>
    <x v="0"/>
    <x v="1"/>
    <n v="1279.0497353000001"/>
    <x v="0"/>
    <n v="45.11"/>
    <n v="0.218"/>
    <n v="25"/>
    <n v="710.70600000000002"/>
    <x v="1"/>
    <s v="Photo"/>
    <n v="1.1444700000000001"/>
    <n v="18.091999999999999"/>
    <n v="15.055"/>
    <n v="19.998999999999999"/>
    <n v="198.239"/>
    <n v="90.001000000000005"/>
    <n v="498.23899999999998"/>
    <n v="3964.788"/>
    <n v="4955.9849999999997"/>
    <n v="4.923"/>
    <n v="89.66"/>
    <n v="30.001000000000001"/>
    <x v="0"/>
    <x v="708"/>
    <x v="0"/>
    <x v="0"/>
    <n v="405"/>
    <n v="507.90300000000002"/>
    <n v="106.946"/>
    <x v="2"/>
    <s v="Etching"/>
    <n v="186"/>
    <n v="1362"/>
    <n v="3641"/>
    <n v="5725"/>
    <n v="71.070999999999998"/>
    <n v="50.825000000000003"/>
    <n v="1.0209999999999999"/>
    <x v="2"/>
    <s v="Implantation"/>
    <n v="4733234000000000"/>
    <n v="1.467248E+16"/>
    <n v="40416560000000"/>
    <n v="3.023318E+17"/>
    <n v="6.00001E+17"/>
    <n v="32545.179"/>
    <n v="0.01"/>
    <n v="102.062"/>
    <n v="894"/>
    <n v="153"/>
    <n v="54"/>
    <x v="6"/>
    <s v="none"/>
    <n v="97.3"/>
    <x v="20"/>
    <x v="7"/>
    <x v="3"/>
    <x v="3"/>
    <x v="2"/>
  </r>
  <r>
    <n v="719"/>
    <x v="718"/>
    <x v="6"/>
    <x v="26"/>
    <x v="17"/>
    <x v="2"/>
    <x v="0"/>
    <x v="1"/>
    <n v="1272.1821576"/>
    <x v="0"/>
    <n v="45.12"/>
    <n v="0.218"/>
    <n v="25"/>
    <n v="718.78200000000004"/>
    <x v="1"/>
    <s v="Photo"/>
    <n v="1.2922899999999999"/>
    <n v="17.431000000000001"/>
    <n v="15.048999999999999"/>
    <n v="19.998999999999999"/>
    <n v="197.631"/>
    <n v="90.001999999999995"/>
    <n v="497.63099999999997"/>
    <n v="3952.625"/>
    <n v="4940.7820000000002"/>
    <n v="4.9279999999999999"/>
    <n v="89.956000000000003"/>
    <n v="30.004000000000001"/>
    <x v="1"/>
    <x v="709"/>
    <x v="0"/>
    <x v="0"/>
    <n v="405"/>
    <n v="509.286"/>
    <n v="108.361"/>
    <x v="1"/>
    <s v="Etching"/>
    <n v="316"/>
    <n v="1361"/>
    <n v="3655"/>
    <n v="5710"/>
    <n v="71.878"/>
    <n v="50.845999999999997"/>
    <n v="1.0209999999999999"/>
    <x v="1"/>
    <s v="Implantation"/>
    <n v="6168797000000000"/>
    <n v="4.005413E+16"/>
    <n v="194242040.49000001"/>
    <n v="3.022737E+17"/>
    <n v="6E+17"/>
    <n v="32551.637999999999"/>
    <n v="0.01"/>
    <n v="102.116"/>
    <n v="903"/>
    <n v="153"/>
    <n v="132"/>
    <x v="6"/>
    <s v="none"/>
    <n v="93.399999999999991"/>
    <x v="21"/>
    <x v="7"/>
    <x v="4"/>
    <x v="1"/>
    <x v="1"/>
  </r>
  <r>
    <n v="720"/>
    <x v="719"/>
    <x v="6"/>
    <x v="26"/>
    <x v="18"/>
    <x v="2"/>
    <x v="0"/>
    <x v="1"/>
    <n v="1277.0826654"/>
    <x v="0"/>
    <n v="45.09"/>
    <n v="0.22"/>
    <n v="27"/>
    <n v="718.57"/>
    <x v="2"/>
    <s v="Photo"/>
    <n v="1.4738500000000001"/>
    <n v="15.179"/>
    <n v="15.167999999999999"/>
    <n v="20.003"/>
    <n v="197.59100000000001"/>
    <n v="89.998999999999995"/>
    <n v="497.59100000000001"/>
    <n v="3951.826"/>
    <n v="4939.7830000000004"/>
    <n v="4.9359999999999999"/>
    <n v="89.9"/>
    <n v="30.003"/>
    <x v="0"/>
    <x v="710"/>
    <x v="0"/>
    <x v="0"/>
    <n v="405"/>
    <n v="516.04300000000001"/>
    <n v="107.711"/>
    <x v="0"/>
    <s v="Etching"/>
    <n v="228"/>
    <n v="1542"/>
    <n v="3656"/>
    <n v="5741"/>
    <n v="71.856999999999999"/>
    <n v="51.09"/>
    <n v="1.0269999999999999"/>
    <x v="0"/>
    <s v="Implantation"/>
    <n v="1.110951E+16"/>
    <n v="1.035394E+17"/>
    <n v="3.331233E+16"/>
    <n v="2.986369E+17"/>
    <n v="6.00001E+17"/>
    <n v="32445.897000000001"/>
    <n v="0.01"/>
    <n v="102.72499999999999"/>
    <n v="903"/>
    <n v="154"/>
    <n v="147"/>
    <x v="6"/>
    <s v="none"/>
    <n v="92.65"/>
    <x v="23"/>
    <x v="8"/>
    <x v="8"/>
    <x v="0"/>
    <x v="0"/>
  </r>
  <r>
    <n v="721"/>
    <x v="720"/>
    <x v="6"/>
    <x v="26"/>
    <x v="19"/>
    <x v="2"/>
    <x v="0"/>
    <x v="1"/>
    <n v="1276.8710848999999"/>
    <x v="0"/>
    <n v="45.12"/>
    <n v="0.221"/>
    <n v="28"/>
    <n v="719.68700000000001"/>
    <x v="2"/>
    <s v="Photo"/>
    <n v="1.1631899999999999"/>
    <n v="15.553000000000001"/>
    <n v="14.951000000000001"/>
    <n v="20.004000000000001"/>
    <n v="197.74600000000001"/>
    <n v="90"/>
    <n v="497.74599999999998"/>
    <n v="3954.9110000000001"/>
    <n v="4943.6390000000001"/>
    <n v="4.9470000000000001"/>
    <n v="89.884"/>
    <n v="30.003"/>
    <x v="2"/>
    <x v="711"/>
    <x v="0"/>
    <x v="0"/>
    <n v="405"/>
    <n v="520.12900000000002"/>
    <n v="107.79600000000001"/>
    <x v="2"/>
    <s v="Etching"/>
    <n v="227"/>
    <n v="1495"/>
    <n v="3653"/>
    <n v="5706"/>
    <n v="71.968999999999994"/>
    <n v="51.164999999999999"/>
    <n v="1.0289999999999999"/>
    <x v="2"/>
    <s v="Implantation"/>
    <n v="1.037059E+16"/>
    <n v="9.814752E+16"/>
    <n v="6.212981E+17"/>
    <n v="3.000548E+17"/>
    <n v="5.999994E+17"/>
    <n v="32439.106"/>
    <n v="0.01"/>
    <n v="102.91200000000001"/>
    <n v="903"/>
    <n v="154"/>
    <n v="99"/>
    <x v="6"/>
    <s v="none"/>
    <n v="95.05"/>
    <x v="25"/>
    <x v="8"/>
    <x v="7"/>
    <x v="2"/>
    <x v="2"/>
  </r>
  <r>
    <n v="722"/>
    <x v="721"/>
    <x v="6"/>
    <x v="26"/>
    <x v="20"/>
    <x v="0"/>
    <x v="0"/>
    <x v="1"/>
    <n v="1275.5826692999999"/>
    <x v="0"/>
    <n v="45.18"/>
    <n v="0.222"/>
    <n v="29"/>
    <n v="721.08100000000002"/>
    <x v="0"/>
    <s v="Photo"/>
    <n v="1.0620000000000001"/>
    <n v="14.349"/>
    <n v="14.974"/>
    <n v="20.004000000000001"/>
    <n v="197.65700000000001"/>
    <n v="90.001000000000005"/>
    <n v="497.65699999999998"/>
    <n v="3953.15"/>
    <n v="4941.4369999999999"/>
    <n v="4.9359999999999999"/>
    <n v="89.896000000000001"/>
    <n v="29.998000000000001"/>
    <x v="0"/>
    <x v="712"/>
    <x v="0"/>
    <x v="0"/>
    <n v="405"/>
    <n v="508.78399999999999"/>
    <n v="108.361"/>
    <x v="2"/>
    <s v="Etching"/>
    <n v="231"/>
    <n v="1378"/>
    <n v="3655"/>
    <n v="5706"/>
    <n v="72.108000000000004"/>
    <n v="51.182000000000002"/>
    <n v="1.03"/>
    <x v="2"/>
    <s v="Implantation"/>
    <n v="1.292923E+16"/>
    <n v="1.222853E+17"/>
    <n v="7.338509E+16"/>
    <n v="3.018835E+17"/>
    <n v="5.999997E+17"/>
    <n v="32451.316999999999"/>
    <n v="0.01"/>
    <n v="102.955"/>
    <n v="903"/>
    <n v="154"/>
    <n v="108"/>
    <x v="6"/>
    <s v="none"/>
    <n v="94.6"/>
    <x v="26"/>
    <x v="0"/>
    <x v="0"/>
    <x v="3"/>
    <x v="2"/>
  </r>
  <r>
    <n v="723"/>
    <x v="722"/>
    <x v="6"/>
    <x v="26"/>
    <x v="21"/>
    <x v="0"/>
    <x v="0"/>
    <x v="1"/>
    <n v="1277.5518340000001"/>
    <x v="0"/>
    <n v="45.19"/>
    <n v="0.222"/>
    <n v="29"/>
    <n v="717.85799999999995"/>
    <x v="0"/>
    <s v="Photo"/>
    <n v="1.4524999999999999"/>
    <n v="16.591000000000001"/>
    <n v="14.907"/>
    <n v="20.001000000000001"/>
    <n v="197.17500000000001"/>
    <n v="90"/>
    <n v="497.17500000000001"/>
    <n v="3943.491"/>
    <n v="4929.3639999999996"/>
    <n v="4.9320000000000004"/>
    <n v="89.680999999999997"/>
    <n v="30.006"/>
    <x v="1"/>
    <x v="713"/>
    <x v="0"/>
    <x v="0"/>
    <n v="405"/>
    <n v="520.59799999999996"/>
    <n v="107.767"/>
    <x v="1"/>
    <s v="Etching"/>
    <n v="242"/>
    <n v="1366"/>
    <n v="3650"/>
    <n v="5739"/>
    <n v="71.786000000000001"/>
    <n v="51.098999999999997"/>
    <n v="1.0269999999999999"/>
    <x v="1"/>
    <s v="Implantation"/>
    <n v="8022409000000000"/>
    <n v="2.415117E+16"/>
    <n v="4.67936E+17"/>
    <n v="2.991807E+17"/>
    <n v="6.000018E+17"/>
    <n v="32458.956999999999"/>
    <n v="0.01"/>
    <n v="102.748"/>
    <n v="903"/>
    <n v="154"/>
    <n v="96"/>
    <x v="6"/>
    <s v="none"/>
    <n v="95.199999999999989"/>
    <x v="1"/>
    <x v="0"/>
    <x v="1"/>
    <x v="1"/>
    <x v="1"/>
  </r>
  <r>
    <n v="724"/>
    <x v="723"/>
    <x v="6"/>
    <x v="26"/>
    <x v="22"/>
    <x v="0"/>
    <x v="0"/>
    <x v="1"/>
    <n v="1277.7814702000001"/>
    <x v="0"/>
    <n v="45.12"/>
    <n v="0.222"/>
    <n v="29"/>
    <n v="718.89499999999998"/>
    <x v="0"/>
    <s v="Photo"/>
    <n v="1.5259199999999999"/>
    <n v="11.384"/>
    <n v="15.103999999999999"/>
    <n v="19.998000000000001"/>
    <n v="197.04499999999999"/>
    <n v="89.998999999999995"/>
    <n v="497.04500000000002"/>
    <n v="3940.893"/>
    <n v="4926.116"/>
    <n v="4.93"/>
    <n v="89.703000000000003"/>
    <n v="29.997"/>
    <x v="2"/>
    <x v="714"/>
    <x v="0"/>
    <x v="0"/>
    <n v="405"/>
    <n v="516.572"/>
    <n v="107.709"/>
    <x v="0"/>
    <s v="Etching"/>
    <n v="221"/>
    <n v="1465"/>
    <n v="3650"/>
    <n v="5693"/>
    <n v="71.888999999999996"/>
    <n v="51.128"/>
    <n v="1.028"/>
    <x v="0"/>
    <s v="Implantation"/>
    <n v="1.918883E+16"/>
    <n v="1526089000000000"/>
    <n v="8.96996E+17"/>
    <n v="2.995303E+17"/>
    <n v="5.999992E+17"/>
    <n v="32453.215"/>
    <n v="0.01"/>
    <n v="102.821"/>
    <n v="903"/>
    <n v="154"/>
    <n v="81"/>
    <x v="6"/>
    <s v="none"/>
    <n v="95.95"/>
    <x v="27"/>
    <x v="0"/>
    <x v="2"/>
    <x v="4"/>
    <x v="0"/>
  </r>
  <r>
    <n v="725"/>
    <x v="724"/>
    <x v="6"/>
    <x v="26"/>
    <x v="23"/>
    <x v="0"/>
    <x v="0"/>
    <x v="1"/>
    <n v="1277.1782512"/>
    <x v="0"/>
    <n v="45.13"/>
    <n v="0.223"/>
    <n v="30"/>
    <n v="718.56700000000001"/>
    <x v="1"/>
    <s v="Photo"/>
    <n v="1.1965300000000001"/>
    <n v="17.440000000000001"/>
    <n v="15.081"/>
    <n v="19.998000000000001"/>
    <n v="197.41499999999999"/>
    <n v="90.001000000000005"/>
    <n v="497.41500000000002"/>
    <n v="3948.3040000000001"/>
    <n v="4935.38"/>
    <n v="4.931"/>
    <n v="89.588999999999999"/>
    <n v="29.995999999999999"/>
    <x v="0"/>
    <x v="715"/>
    <x v="0"/>
    <x v="0"/>
    <n v="405"/>
    <n v="505.30900000000003"/>
    <n v="107.78400000000001"/>
    <x v="0"/>
    <s v="Etching"/>
    <n v="176"/>
    <n v="1431"/>
    <n v="3647"/>
    <n v="5696"/>
    <n v="71.856999999999999"/>
    <n v="51.073"/>
    <n v="1.0269999999999999"/>
    <x v="0"/>
    <s v="Implantation"/>
    <n v="6183127000000000"/>
    <n v="5976010000000000"/>
    <n v="107351800000000"/>
    <n v="3.013529E+17"/>
    <n v="6.000012E+17"/>
    <n v="32457.056"/>
    <n v="0.01"/>
    <n v="102.682"/>
    <n v="903"/>
    <n v="154"/>
    <n v="57"/>
    <x v="6"/>
    <s v="none"/>
    <n v="97.15"/>
    <x v="28"/>
    <x v="1"/>
    <x v="3"/>
    <x v="0"/>
    <x v="0"/>
  </r>
  <r>
    <n v="726"/>
    <x v="725"/>
    <x v="6"/>
    <x v="26"/>
    <x v="24"/>
    <x v="0"/>
    <x v="0"/>
    <x v="1"/>
    <n v="1270.3423481"/>
    <x v="0"/>
    <n v="45.11"/>
    <n v="0.223"/>
    <n v="30"/>
    <n v="724.096"/>
    <x v="1"/>
    <s v="Photo"/>
    <n v="1.4964500000000001"/>
    <n v="20.292999999999999"/>
    <n v="15.03"/>
    <n v="19.997"/>
    <n v="197.203"/>
    <n v="90.001000000000005"/>
    <n v="497.20299999999997"/>
    <n v="3944.0639999999999"/>
    <n v="4930.08"/>
    <n v="4.9340000000000002"/>
    <n v="89.796999999999997"/>
    <n v="30.009"/>
    <x v="1"/>
    <x v="716"/>
    <x v="0"/>
    <x v="0"/>
    <n v="405"/>
    <n v="519.99800000000005"/>
    <n v="107.72199999999999"/>
    <x v="1"/>
    <s v="Etching"/>
    <n v="361"/>
    <n v="1420"/>
    <n v="3661"/>
    <n v="5726"/>
    <n v="72.41"/>
    <n v="51.137999999999998"/>
    <n v="1.028"/>
    <x v="1"/>
    <s v="Implantation"/>
    <n v="5252294000000000"/>
    <n v="470934600000000"/>
    <n v="26062980000000"/>
    <n v="3.006096E+17"/>
    <n v="6.000007E+17"/>
    <n v="32553.025000000001"/>
    <n v="0.01"/>
    <n v="102.845"/>
    <n v="903"/>
    <n v="154"/>
    <n v="144"/>
    <x v="6"/>
    <s v="none"/>
    <n v="92.800000000000011"/>
    <x v="4"/>
    <x v="1"/>
    <x v="4"/>
    <x v="1"/>
    <x v="1"/>
  </r>
  <r>
    <n v="727"/>
    <x v="726"/>
    <x v="6"/>
    <x v="26"/>
    <x v="25"/>
    <x v="0"/>
    <x v="0"/>
    <x v="1"/>
    <n v="1273.8443010000001"/>
    <x v="0"/>
    <n v="45.15"/>
    <n v="0.223"/>
    <n v="30"/>
    <n v="719.49599999999998"/>
    <x v="1"/>
    <s v="Photo"/>
    <n v="1.29132"/>
    <n v="19.651"/>
    <n v="14.961"/>
    <n v="20.006"/>
    <n v="197.31399999999999"/>
    <n v="89.998999999999995"/>
    <n v="497.31400000000002"/>
    <n v="3946.2840000000001"/>
    <n v="4932.8549999999996"/>
    <n v="4.9320000000000004"/>
    <n v="89.605000000000004"/>
    <n v="29.986999999999998"/>
    <x v="2"/>
    <x v="717"/>
    <x v="0"/>
    <x v="0"/>
    <n v="405"/>
    <n v="519.03"/>
    <n v="107.68899999999999"/>
    <x v="2"/>
    <s v="Etching"/>
    <n v="275"/>
    <n v="1434"/>
    <n v="3656"/>
    <n v="5702"/>
    <n v="71.95"/>
    <n v="51.168999999999997"/>
    <n v="1.0289999999999999"/>
    <x v="2"/>
    <s v="Implantation"/>
    <n v="1.405016E+16"/>
    <n v="1.104989E+17"/>
    <n v="2.30669E+17"/>
    <n v="3.005213E+17"/>
    <n v="6.000016E+17"/>
    <n v="32658.812000000002"/>
    <n v="0.01"/>
    <n v="102.923"/>
    <n v="903"/>
    <n v="154"/>
    <n v="132"/>
    <x v="6"/>
    <s v="none"/>
    <n v="93.399999999999991"/>
    <x v="29"/>
    <x v="1"/>
    <x v="5"/>
    <x v="2"/>
    <x v="2"/>
  </r>
  <r>
    <n v="728"/>
    <x v="727"/>
    <x v="6"/>
    <x v="26"/>
    <x v="26"/>
    <x v="0"/>
    <x v="0"/>
    <x v="1"/>
    <n v="1270.9933412"/>
    <x v="0"/>
    <n v="45.16"/>
    <n v="0.223"/>
    <n v="30"/>
    <n v="716.87400000000002"/>
    <x v="2"/>
    <s v="Photo"/>
    <n v="1.1225099999999999"/>
    <n v="19.617999999999999"/>
    <n v="14.929"/>
    <n v="19.998999999999999"/>
    <n v="197.256"/>
    <n v="90"/>
    <n v="497.25599999999997"/>
    <n v="3945.1289999999999"/>
    <n v="4931.4120000000003"/>
    <n v="4.9379999999999997"/>
    <n v="89.808999999999997"/>
    <n v="29.994"/>
    <x v="0"/>
    <x v="718"/>
    <x v="0"/>
    <x v="0"/>
    <n v="405"/>
    <n v="513.00599999999997"/>
    <n v="108.23099999999999"/>
    <x v="2"/>
    <s v="Etching"/>
    <n v="140"/>
    <n v="1374"/>
    <n v="3644"/>
    <n v="5731"/>
    <n v="71.686999999999998"/>
    <n v="51.341000000000001"/>
    <n v="1.034"/>
    <x v="2"/>
    <s v="Implantation"/>
    <n v="1.564072E+16"/>
    <n v="4057011000000000"/>
    <n v="7.313748E+16"/>
    <n v="2.994398E+17"/>
    <n v="5.999999E+17"/>
    <n v="32771.144"/>
    <n v="0.01"/>
    <n v="103.35299999999999"/>
    <n v="902"/>
    <n v="155"/>
    <n v="42"/>
    <x v="6"/>
    <s v="none"/>
    <n v="97.899999999999991"/>
    <x v="30"/>
    <x v="2"/>
    <x v="8"/>
    <x v="3"/>
    <x v="2"/>
  </r>
  <r>
    <n v="729"/>
    <x v="728"/>
    <x v="7"/>
    <x v="27"/>
    <x v="0"/>
    <x v="0"/>
    <x v="0"/>
    <x v="1"/>
    <n v="1278.5025803999999"/>
    <x v="0"/>
    <n v="45.12"/>
    <n v="0.224"/>
    <n v="31"/>
    <n v="722.52499999999998"/>
    <x v="2"/>
    <s v="Photo"/>
    <n v="1.52756"/>
    <n v="19.276"/>
    <n v="15.02"/>
    <n v="19.998000000000001"/>
    <n v="197.261"/>
    <n v="90"/>
    <n v="497.26100000000002"/>
    <n v="3945.2139999999999"/>
    <n v="4931.5169999999998"/>
    <n v="4.944"/>
    <n v="89.903000000000006"/>
    <n v="30.013999999999999"/>
    <x v="1"/>
    <x v="719"/>
    <x v="0"/>
    <x v="0"/>
    <n v="405"/>
    <n v="518.52"/>
    <n v="108.78700000000001"/>
    <x v="1"/>
    <s v="Etching"/>
    <n v="234"/>
    <n v="1398"/>
    <n v="3656"/>
    <n v="5745"/>
    <n v="72.253"/>
    <n v="51.478999999999999"/>
    <n v="1.0369999999999999"/>
    <x v="1"/>
    <s v="Implantation"/>
    <n v="2329571000000000"/>
    <n v="361693100000000"/>
    <n v="1035153000000000"/>
    <n v="2.994054E+17"/>
    <n v="5.999998E+17"/>
    <n v="32771.764000000003"/>
    <n v="0.01"/>
    <n v="103.697"/>
    <n v="902"/>
    <n v="156"/>
    <n v="99"/>
    <x v="7"/>
    <s v="none"/>
    <n v="95.05"/>
    <x v="6"/>
    <x v="2"/>
    <x v="6"/>
    <x v="1"/>
    <x v="1"/>
  </r>
  <r>
    <n v="730"/>
    <x v="729"/>
    <x v="7"/>
    <x v="27"/>
    <x v="1"/>
    <x v="0"/>
    <x v="0"/>
    <x v="1"/>
    <n v="1278.5999316"/>
    <x v="0"/>
    <n v="45.16"/>
    <n v="0.224"/>
    <n v="31"/>
    <n v="723.08"/>
    <x v="2"/>
    <s v="Photo"/>
    <n v="1.06626"/>
    <n v="13.173"/>
    <n v="14.911"/>
    <n v="20.004000000000001"/>
    <n v="197.84"/>
    <n v="90"/>
    <n v="497.84"/>
    <n v="3956.7919999999999"/>
    <n v="4945.99"/>
    <n v="4.9450000000000003"/>
    <n v="89.915000000000006"/>
    <n v="29.984999999999999"/>
    <x v="2"/>
    <x v="720"/>
    <x v="0"/>
    <x v="0"/>
    <n v="405"/>
    <n v="501.25200000000001"/>
    <n v="108.94499999999999"/>
    <x v="0"/>
    <s v="Etching"/>
    <n v="209"/>
    <n v="1439"/>
    <n v="3651"/>
    <n v="5698"/>
    <n v="72.308000000000007"/>
    <n v="51.796999999999997"/>
    <n v="1.0449999999999999"/>
    <x v="0"/>
    <s v="Implantation"/>
    <n v="1.568585E+16"/>
    <n v="1.469665E+17"/>
    <n v="8.607943E+17"/>
    <n v="3.016162E+17"/>
    <n v="5.999993E+17"/>
    <n v="32767.878000000001"/>
    <n v="0.01"/>
    <n v="104.492"/>
    <n v="901"/>
    <n v="157"/>
    <n v="51"/>
    <x v="7"/>
    <s v="none"/>
    <n v="97.45"/>
    <x v="31"/>
    <x v="2"/>
    <x v="7"/>
    <x v="4"/>
    <x v="0"/>
  </r>
  <r>
    <n v="731"/>
    <x v="730"/>
    <x v="7"/>
    <x v="27"/>
    <x v="2"/>
    <x v="1"/>
    <x v="0"/>
    <x v="1"/>
    <n v="1278.8357592"/>
    <x v="0"/>
    <n v="45.19"/>
    <n v="0.22500000000000001"/>
    <n v="32"/>
    <n v="719.23500000000001"/>
    <x v="0"/>
    <s v="Photo"/>
    <n v="1.2948299999999999"/>
    <n v="15.552"/>
    <n v="14.97"/>
    <n v="19.998999999999999"/>
    <n v="197.62299999999999"/>
    <n v="90"/>
    <n v="497.62299999999999"/>
    <n v="3952.46"/>
    <n v="4940.576"/>
    <n v="4.9379999999999997"/>
    <n v="89.801000000000002"/>
    <n v="29.998999999999999"/>
    <x v="0"/>
    <x v="721"/>
    <x v="0"/>
    <x v="0"/>
    <n v="405"/>
    <n v="505.911"/>
    <n v="108.057"/>
    <x v="0"/>
    <s v="Etching"/>
    <n v="269"/>
    <n v="1437"/>
    <n v="3651"/>
    <n v="5702"/>
    <n v="71.924000000000007"/>
    <n v="51.22"/>
    <n v="1.03"/>
    <x v="0"/>
    <s v="Implantation"/>
    <n v="1.033091E+16"/>
    <n v="5548052000000000"/>
    <n v="4.067639E+16"/>
    <n v="3.009726E+17"/>
    <n v="5.999985E+17"/>
    <n v="32767.951000000001"/>
    <n v="0.01"/>
    <n v="103.05"/>
    <n v="901"/>
    <n v="155"/>
    <n v="90"/>
    <x v="7"/>
    <s v="none"/>
    <n v="95.5"/>
    <x v="32"/>
    <x v="3"/>
    <x v="0"/>
    <x v="0"/>
    <x v="0"/>
  </r>
  <r>
    <n v="732"/>
    <x v="731"/>
    <x v="7"/>
    <x v="27"/>
    <x v="3"/>
    <x v="1"/>
    <x v="0"/>
    <x v="1"/>
    <n v="1281.9241073999999"/>
    <x v="0"/>
    <n v="45.2"/>
    <n v="0.22500000000000001"/>
    <n v="32"/>
    <n v="724.82100000000003"/>
    <x v="0"/>
    <s v="Photo"/>
    <n v="1.38632"/>
    <n v="20.106999999999999"/>
    <n v="15.01"/>
    <n v="20"/>
    <n v="197.55"/>
    <n v="90"/>
    <n v="497.55"/>
    <n v="3950.9940000000001"/>
    <n v="4938.7430000000004"/>
    <n v="4.944"/>
    <n v="89.834999999999994"/>
    <n v="30.003"/>
    <x v="1"/>
    <x v="722"/>
    <x v="0"/>
    <x v="0"/>
    <n v="405"/>
    <n v="521.053"/>
    <n v="108.59"/>
    <x v="1"/>
    <s v="Etching"/>
    <n v="261"/>
    <n v="1617"/>
    <n v="3661"/>
    <n v="5731"/>
    <n v="72.481999999999999"/>
    <n v="51.298999999999999"/>
    <n v="1.032"/>
    <x v="1"/>
    <s v="Implantation"/>
    <n v="5249910000000000"/>
    <n v="9552697000000000"/>
    <n v="1.920297E+16"/>
    <n v="2.998399E+17"/>
    <n v="6.000015E+17"/>
    <n v="32757.688999999998"/>
    <n v="0.01"/>
    <n v="103.247"/>
    <n v="902"/>
    <n v="155"/>
    <n v="132"/>
    <x v="7"/>
    <s v="none"/>
    <n v="93.399999999999991"/>
    <x v="9"/>
    <x v="3"/>
    <x v="1"/>
    <x v="1"/>
    <x v="1"/>
  </r>
  <r>
    <n v="733"/>
    <x v="732"/>
    <x v="7"/>
    <x v="27"/>
    <x v="4"/>
    <x v="1"/>
    <x v="0"/>
    <x v="1"/>
    <n v="1276.0615769999999"/>
    <x v="0"/>
    <n v="45.22"/>
    <n v="0.223"/>
    <n v="30"/>
    <n v="718.62800000000004"/>
    <x v="0"/>
    <s v="Photo"/>
    <n v="1.41858"/>
    <n v="10.45"/>
    <n v="15.07"/>
    <n v="19.997"/>
    <n v="197.42699999999999"/>
    <n v="90"/>
    <n v="497.42700000000002"/>
    <n v="3948.538"/>
    <n v="4935.6729999999998"/>
    <n v="4.9459999999999997"/>
    <n v="89.930999999999997"/>
    <n v="30.013000000000002"/>
    <x v="2"/>
    <x v="723"/>
    <x v="0"/>
    <x v="0"/>
    <n v="405"/>
    <n v="518.85799999999995"/>
    <n v="108.69"/>
    <x v="2"/>
    <s v="Etching"/>
    <n v="312"/>
    <n v="1563"/>
    <n v="3657"/>
    <n v="5708"/>
    <n v="71.863"/>
    <n v="51.601999999999997"/>
    <n v="1.04"/>
    <x v="2"/>
    <s v="Implantation"/>
    <n v="2.153688E+16"/>
    <n v="2414465000000000"/>
    <n v="187664300000000"/>
    <n v="2.990665E+17"/>
    <n v="5.999993E+17"/>
    <n v="32758.758999999998"/>
    <n v="0.01"/>
    <n v="104.005"/>
    <n v="903"/>
    <n v="156"/>
    <n v="156"/>
    <x v="7"/>
    <s v="none"/>
    <n v="92.2"/>
    <x v="33"/>
    <x v="3"/>
    <x v="2"/>
    <x v="2"/>
    <x v="2"/>
  </r>
  <r>
    <n v="734"/>
    <x v="733"/>
    <x v="7"/>
    <x v="27"/>
    <x v="5"/>
    <x v="1"/>
    <x v="0"/>
    <x v="1"/>
    <n v="1276.3955003999999"/>
    <x v="0"/>
    <n v="45.25"/>
    <n v="0.22500000000000001"/>
    <n v="32"/>
    <n v="720.697"/>
    <x v="1"/>
    <s v="Photo"/>
    <n v="1.27336"/>
    <n v="14.487"/>
    <n v="14.923"/>
    <n v="20"/>
    <n v="197.69499999999999"/>
    <n v="90"/>
    <n v="497.69499999999999"/>
    <n v="3953.9009999999998"/>
    <n v="4942.3760000000002"/>
    <n v="4.9450000000000003"/>
    <n v="89.811999999999998"/>
    <n v="30.010999999999999"/>
    <x v="0"/>
    <x v="724"/>
    <x v="0"/>
    <x v="0"/>
    <n v="405"/>
    <n v="514.91300000000001"/>
    <n v="109.247"/>
    <x v="2"/>
    <s v="Etching"/>
    <n v="265"/>
    <n v="1320"/>
    <n v="3655"/>
    <n v="5694"/>
    <n v="72.069999999999993"/>
    <n v="51.533000000000001"/>
    <n v="1.038"/>
    <x v="2"/>
    <s v="Implantation"/>
    <n v="1.284569E+16"/>
    <n v="1.363434E+16"/>
    <n v="4.692706E+17"/>
    <n v="2.98862E+17"/>
    <n v="6.000009E+17"/>
    <n v="32951.237000000001"/>
    <n v="0.01"/>
    <n v="103.83199999999999"/>
    <n v="903"/>
    <n v="156"/>
    <n v="117"/>
    <x v="7"/>
    <s v="none"/>
    <n v="94.15"/>
    <x v="34"/>
    <x v="4"/>
    <x v="3"/>
    <x v="3"/>
    <x v="2"/>
  </r>
  <r>
    <n v="735"/>
    <x v="734"/>
    <x v="7"/>
    <x v="27"/>
    <x v="6"/>
    <x v="1"/>
    <x v="0"/>
    <x v="1"/>
    <n v="1275.2006133"/>
    <x v="0"/>
    <n v="45.26"/>
    <n v="0.22500000000000001"/>
    <n v="32"/>
    <n v="719.26499999999999"/>
    <x v="1"/>
    <s v="Photo"/>
    <n v="1.2775700000000001"/>
    <n v="15.464"/>
    <n v="15.04"/>
    <n v="19.995999999999999"/>
    <n v="197.64699999999999"/>
    <n v="90"/>
    <n v="497.64699999999999"/>
    <n v="3952.9349999999999"/>
    <n v="4941.1689999999999"/>
    <n v="4.9420000000000002"/>
    <n v="89.843000000000004"/>
    <n v="29.998000000000001"/>
    <x v="1"/>
    <x v="725"/>
    <x v="0"/>
    <x v="0"/>
    <n v="405"/>
    <n v="510.959"/>
    <n v="109.34699999999999"/>
    <x v="1"/>
    <s v="Etching"/>
    <n v="210"/>
    <n v="1476"/>
    <n v="3655"/>
    <n v="5716"/>
    <n v="71.927000000000007"/>
    <n v="51.814"/>
    <n v="1.0449999999999999"/>
    <x v="1"/>
    <s v="Implantation"/>
    <n v="1.065457E+16"/>
    <n v="79187560000000"/>
    <n v="256269300000000"/>
    <n v="3.001302E+17"/>
    <n v="5.999995E+17"/>
    <n v="32572.985000000001"/>
    <n v="0.01"/>
    <n v="104.536"/>
    <n v="903"/>
    <n v="157"/>
    <n v="123"/>
    <x v="7"/>
    <s v="none"/>
    <n v="93.85"/>
    <x v="12"/>
    <x v="4"/>
    <x v="4"/>
    <x v="1"/>
    <x v="1"/>
  </r>
  <r>
    <n v="736"/>
    <x v="735"/>
    <x v="7"/>
    <x v="27"/>
    <x v="7"/>
    <x v="1"/>
    <x v="0"/>
    <x v="1"/>
    <n v="1278.9800751"/>
    <x v="0"/>
    <n v="45.26"/>
    <n v="0.22500000000000001"/>
    <n v="32"/>
    <n v="715.88"/>
    <x v="1"/>
    <s v="Photo"/>
    <n v="1.0892500000000001"/>
    <n v="15.583"/>
    <n v="14.88"/>
    <n v="19.998000000000001"/>
    <n v="197.68700000000001"/>
    <n v="90"/>
    <n v="497.68700000000001"/>
    <n v="3953.73"/>
    <n v="4942.1629999999996"/>
    <n v="4.9429999999999996"/>
    <n v="89.844999999999999"/>
    <n v="30"/>
    <x v="2"/>
    <x v="726"/>
    <x v="0"/>
    <x v="1"/>
    <n v="365"/>
    <n v="464.99400000000003"/>
    <n v="109.971"/>
    <x v="0"/>
    <s v="Etching"/>
    <n v="202"/>
    <n v="1433"/>
    <n v="3649"/>
    <n v="5727"/>
    <n v="71.587999999999994"/>
    <n v="51.84"/>
    <n v="1.046"/>
    <x v="0"/>
    <s v="Implantation"/>
    <n v="1.047645E+16"/>
    <n v="1049548000000000"/>
    <n v="5.404062E+17"/>
    <n v="2.995682E+17"/>
    <n v="6.000004E+17"/>
    <n v="32547.768"/>
    <n v="0.01"/>
    <n v="104.6"/>
    <n v="903"/>
    <n v="157"/>
    <n v="99"/>
    <x v="7"/>
    <s v="none"/>
    <n v="95.05"/>
    <x v="35"/>
    <x v="4"/>
    <x v="5"/>
    <x v="4"/>
    <x v="0"/>
  </r>
  <r>
    <n v="737"/>
    <x v="736"/>
    <x v="7"/>
    <x v="27"/>
    <x v="8"/>
    <x v="1"/>
    <x v="0"/>
    <x v="1"/>
    <n v="1282.1392370000001"/>
    <x v="0"/>
    <n v="45.21"/>
    <n v="0.22500000000000001"/>
    <n v="32"/>
    <n v="726.38300000000004"/>
    <x v="2"/>
    <s v="Photo"/>
    <n v="1.35571"/>
    <n v="15.388"/>
    <n v="14.948"/>
    <n v="20.004000000000001"/>
    <n v="197.72499999999999"/>
    <n v="90"/>
    <n v="497.72500000000002"/>
    <n v="3954.5059999999999"/>
    <n v="4943.1329999999998"/>
    <n v="4.9429999999999996"/>
    <n v="89.89"/>
    <n v="30.004999999999999"/>
    <x v="0"/>
    <x v="727"/>
    <x v="0"/>
    <x v="1"/>
    <n v="365"/>
    <n v="478.745"/>
    <n v="109.048"/>
    <x v="0"/>
    <s v="Etching"/>
    <n v="317"/>
    <n v="1494"/>
    <n v="3670"/>
    <n v="5722"/>
    <n v="72.638000000000005"/>
    <n v="51.816000000000003"/>
    <n v="1.0449999999999999"/>
    <x v="0"/>
    <s v="Implantation"/>
    <n v="1.084635E+16"/>
    <n v="1.083809E+17"/>
    <n v="3.44836E+17"/>
    <n v="3.006498E+17"/>
    <n v="6.000006E+17"/>
    <n v="32547.251"/>
    <n v="0.01"/>
    <n v="104.54"/>
    <n v="899"/>
    <n v="157"/>
    <n v="192"/>
    <x v="7"/>
    <s v="none"/>
    <n v="90.4"/>
    <x v="36"/>
    <x v="5"/>
    <x v="8"/>
    <x v="0"/>
    <x v="0"/>
  </r>
  <r>
    <n v="738"/>
    <x v="737"/>
    <x v="7"/>
    <x v="27"/>
    <x v="9"/>
    <x v="1"/>
    <x v="0"/>
    <x v="1"/>
    <n v="1274.5250014999999"/>
    <x v="0"/>
    <n v="45.22"/>
    <n v="0.224"/>
    <n v="31"/>
    <n v="720.26400000000001"/>
    <x v="2"/>
    <s v="Photo"/>
    <n v="1.1956100000000001"/>
    <n v="15.515000000000001"/>
    <n v="14.951000000000001"/>
    <n v="20.001999999999999"/>
    <n v="197.71899999999999"/>
    <n v="90"/>
    <n v="497.71899999999999"/>
    <n v="3954.3809999999999"/>
    <n v="4942.9759999999997"/>
    <n v="4.9420000000000002"/>
    <n v="89.825000000000003"/>
    <n v="30.001000000000001"/>
    <x v="1"/>
    <x v="728"/>
    <x v="0"/>
    <x v="1"/>
    <n v="365"/>
    <n v="472.416"/>
    <n v="108.76900000000001"/>
    <x v="1"/>
    <s v="Etching"/>
    <n v="162"/>
    <n v="1447"/>
    <n v="3652"/>
    <n v="5717"/>
    <n v="72.025999999999996"/>
    <n v="51.692"/>
    <n v="1.042"/>
    <x v="1"/>
    <s v="Implantation"/>
    <n v="1.052823E+16"/>
    <n v="7.19429E+16"/>
    <n v="5.547434E+16"/>
    <n v="2.983236E+17"/>
    <n v="6.000001E+17"/>
    <n v="32234.853999999999"/>
    <n v="0.01"/>
    <n v="104.23"/>
    <n v="898"/>
    <n v="156"/>
    <n v="72"/>
    <x v="7"/>
    <s v="none"/>
    <n v="96.399999999999991"/>
    <x v="15"/>
    <x v="5"/>
    <x v="6"/>
    <x v="1"/>
    <x v="1"/>
  </r>
  <r>
    <n v="739"/>
    <x v="738"/>
    <x v="7"/>
    <x v="27"/>
    <x v="10"/>
    <x v="1"/>
    <x v="0"/>
    <x v="1"/>
    <n v="1273.8637358999999"/>
    <x v="0"/>
    <n v="45.22"/>
    <n v="0.22500000000000001"/>
    <n v="32"/>
    <n v="717.76300000000003"/>
    <x v="2"/>
    <s v="Photo"/>
    <n v="1.48265"/>
    <n v="15.987"/>
    <n v="15.048999999999999"/>
    <n v="20.001999999999999"/>
    <n v="197.46600000000001"/>
    <n v="90"/>
    <n v="497.46600000000001"/>
    <n v="3949.3240000000001"/>
    <n v="4936.6549999999997"/>
    <n v="4.9390000000000001"/>
    <n v="89.852000000000004"/>
    <n v="30.003"/>
    <x v="2"/>
    <x v="729"/>
    <x v="0"/>
    <x v="1"/>
    <n v="365"/>
    <n v="474.589"/>
    <n v="108.643"/>
    <x v="2"/>
    <s v="Etching"/>
    <n v="150"/>
    <n v="1333"/>
    <n v="3648"/>
    <n v="5711"/>
    <n v="71.775999999999996"/>
    <n v="51.503"/>
    <n v="1.038"/>
    <x v="2"/>
    <s v="Implantation"/>
    <n v="9447634000000000"/>
    <n v="6.982225E+16"/>
    <n v="415331500000000"/>
    <n v="2.99916E+17"/>
    <n v="6.000005E+17"/>
    <n v="32330.696"/>
    <n v="0.01"/>
    <n v="103.75700000000001"/>
    <n v="898"/>
    <n v="156"/>
    <n v="57"/>
    <x v="7"/>
    <s v="none"/>
    <n v="97.15"/>
    <x v="37"/>
    <x v="5"/>
    <x v="7"/>
    <x v="2"/>
    <x v="2"/>
  </r>
  <r>
    <n v="740"/>
    <x v="739"/>
    <x v="7"/>
    <x v="27"/>
    <x v="11"/>
    <x v="2"/>
    <x v="0"/>
    <x v="1"/>
    <n v="1283.9851071000001"/>
    <x v="0"/>
    <n v="45.28"/>
    <n v="0.22500000000000001"/>
    <n v="32"/>
    <n v="724.49900000000002"/>
    <x v="0"/>
    <s v="Photo"/>
    <n v="1.17821"/>
    <n v="16.312999999999999"/>
    <n v="14.958"/>
    <n v="20.004999999999999"/>
    <n v="197.66200000000001"/>
    <n v="89.998999999999995"/>
    <n v="497.66199999999998"/>
    <n v="3953.2359999999999"/>
    <n v="4941.5450000000001"/>
    <n v="4.9530000000000003"/>
    <n v="89.986000000000004"/>
    <n v="29.991"/>
    <x v="0"/>
    <x v="730"/>
    <x v="0"/>
    <x v="1"/>
    <n v="365"/>
    <n v="473.70699999999999"/>
    <n v="108.626"/>
    <x v="2"/>
    <s v="Etching"/>
    <n v="249"/>
    <n v="1530"/>
    <n v="3662"/>
    <n v="5737"/>
    <n v="72.45"/>
    <n v="51.518000000000001"/>
    <n v="1.038"/>
    <x v="2"/>
    <s v="Implantation"/>
    <n v="8746548000000000"/>
    <n v="8.621174E+16"/>
    <n v="3.449629E+17"/>
    <n v="3.005335E+17"/>
    <n v="6.000005E+17"/>
    <n v="32453.91"/>
    <n v="0.01"/>
    <n v="103.794"/>
    <n v="898"/>
    <n v="156"/>
    <n v="129"/>
    <x v="7"/>
    <s v="none"/>
    <n v="93.55"/>
    <x v="38"/>
    <x v="6"/>
    <x v="0"/>
    <x v="3"/>
    <x v="2"/>
  </r>
  <r>
    <n v="741"/>
    <x v="740"/>
    <x v="7"/>
    <x v="27"/>
    <x v="12"/>
    <x v="2"/>
    <x v="0"/>
    <x v="1"/>
    <n v="1283.3630390999999"/>
    <x v="0"/>
    <n v="45.26"/>
    <n v="0.22600000000000001"/>
    <n v="33"/>
    <n v="727.81399999999996"/>
    <x v="0"/>
    <s v="Photo"/>
    <n v="1.3891199999999999"/>
    <n v="12.416"/>
    <n v="14.984"/>
    <n v="20.004999999999999"/>
    <n v="198.02799999999999"/>
    <n v="90"/>
    <n v="498.02800000000002"/>
    <n v="3960.5610000000001"/>
    <n v="4950.7020000000002"/>
    <n v="4.9509999999999996"/>
    <n v="90.040999999999997"/>
    <n v="30.013999999999999"/>
    <x v="1"/>
    <x v="731"/>
    <x v="0"/>
    <x v="1"/>
    <n v="365"/>
    <n v="478.68400000000003"/>
    <n v="108.5"/>
    <x v="1"/>
    <s v="Etching"/>
    <n v="237"/>
    <n v="1488"/>
    <n v="3664"/>
    <n v="5739"/>
    <n v="72.781000000000006"/>
    <n v="51.406999999999996"/>
    <n v="1.0349999999999999"/>
    <x v="1"/>
    <s v="Implantation"/>
    <n v="1.728803E+16"/>
    <n v="1.403345E+17"/>
    <n v="1.004486E+18"/>
    <n v="3.010751E+17"/>
    <n v="5.999988E+17"/>
    <n v="32459.947"/>
    <n v="0.01"/>
    <n v="103.517"/>
    <n v="898"/>
    <n v="155"/>
    <n v="117"/>
    <x v="7"/>
    <s v="none"/>
    <n v="94.15"/>
    <x v="18"/>
    <x v="6"/>
    <x v="1"/>
    <x v="1"/>
    <x v="1"/>
  </r>
  <r>
    <n v="742"/>
    <x v="741"/>
    <x v="7"/>
    <x v="27"/>
    <x v="13"/>
    <x v="2"/>
    <x v="0"/>
    <x v="1"/>
    <n v="1274.8036514999999"/>
    <x v="0"/>
    <n v="45.24"/>
    <n v="0.22600000000000001"/>
    <n v="33"/>
    <n v="722.68299999999999"/>
    <x v="0"/>
    <s v="Photo"/>
    <n v="1.2194199999999999"/>
    <n v="12.698"/>
    <n v="15.012"/>
    <n v="20.001000000000001"/>
    <n v="197.95"/>
    <n v="90.001000000000005"/>
    <n v="497.95"/>
    <n v="3958.9940000000001"/>
    <n v="4948.7430000000004"/>
    <n v="4.9509999999999996"/>
    <n v="90.028000000000006"/>
    <n v="30"/>
    <x v="2"/>
    <x v="732"/>
    <x v="0"/>
    <x v="1"/>
    <n v="365"/>
    <n v="466.09100000000001"/>
    <n v="108.45"/>
    <x v="0"/>
    <s v="Etching"/>
    <n v="257"/>
    <n v="1423"/>
    <n v="3656"/>
    <n v="5724"/>
    <n v="72.268000000000001"/>
    <n v="51.404000000000003"/>
    <n v="1.0349999999999999"/>
    <x v="0"/>
    <s v="Implantation"/>
    <n v="1.668517E+16"/>
    <n v="1.308587E+17"/>
    <n v="2414846000000000"/>
    <n v="2.994405E+17"/>
    <n v="6.000003E+17"/>
    <n v="32451.735000000001"/>
    <n v="0.01"/>
    <n v="103.511"/>
    <n v="893"/>
    <n v="155"/>
    <n v="81"/>
    <x v="7"/>
    <s v="none"/>
    <n v="95.95"/>
    <x v="39"/>
    <x v="6"/>
    <x v="2"/>
    <x v="4"/>
    <x v="0"/>
  </r>
  <r>
    <n v="743"/>
    <x v="742"/>
    <x v="7"/>
    <x v="27"/>
    <x v="14"/>
    <x v="2"/>
    <x v="0"/>
    <x v="1"/>
    <n v="1278.6174272000001"/>
    <x v="0"/>
    <n v="45.35"/>
    <n v="0.22600000000000001"/>
    <n v="33"/>
    <n v="727.58199999999999"/>
    <x v="1"/>
    <s v="Photo"/>
    <n v="1.19937"/>
    <n v="12.151"/>
    <n v="14.957000000000001"/>
    <n v="19.998999999999999"/>
    <n v="197.98599999999999"/>
    <n v="90"/>
    <n v="497.98599999999999"/>
    <n v="3959.721"/>
    <n v="4949.6509999999998"/>
    <n v="4.9470000000000001"/>
    <n v="89.576999999999998"/>
    <n v="30.003"/>
    <x v="0"/>
    <x v="733"/>
    <x v="0"/>
    <x v="1"/>
    <n v="365"/>
    <n v="475.18599999999998"/>
    <n v="108.282"/>
    <x v="0"/>
    <s v="Etching"/>
    <n v="285"/>
    <n v="1391"/>
    <n v="3669"/>
    <n v="5713"/>
    <n v="72.757999999999996"/>
    <n v="51.384"/>
    <n v="1.0349999999999999"/>
    <x v="0"/>
    <s v="Implantation"/>
    <n v="1.782448E+16"/>
    <n v="1.228572E+16"/>
    <n v="1.498824E+17"/>
    <n v="2.98324E+17"/>
    <n v="5.999995E+17"/>
    <n v="32446.311000000002"/>
    <n v="0.01"/>
    <n v="103.461"/>
    <n v="884"/>
    <n v="155"/>
    <n v="144"/>
    <x v="7"/>
    <s v="none"/>
    <n v="92.800000000000011"/>
    <x v="40"/>
    <x v="7"/>
    <x v="3"/>
    <x v="0"/>
    <x v="0"/>
  </r>
  <r>
    <n v="744"/>
    <x v="743"/>
    <x v="7"/>
    <x v="27"/>
    <x v="15"/>
    <x v="2"/>
    <x v="0"/>
    <x v="1"/>
    <n v="1277.4935336999999"/>
    <x v="0"/>
    <n v="45.31"/>
    <n v="0.22600000000000001"/>
    <n v="33"/>
    <n v="726.81799999999998"/>
    <x v="1"/>
    <s v="Photo"/>
    <n v="1.2452000000000001"/>
    <n v="11.544"/>
    <n v="15.084"/>
    <n v="20.001000000000001"/>
    <n v="196.989"/>
    <n v="89.998999999999995"/>
    <n v="496.98899999999998"/>
    <n v="3939.779"/>
    <n v="4924.7240000000002"/>
    <n v="4.9279999999999999"/>
    <n v="89.665999999999997"/>
    <n v="30.001000000000001"/>
    <x v="1"/>
    <x v="734"/>
    <x v="0"/>
    <x v="1"/>
    <n v="365"/>
    <n v="467.04899999999998"/>
    <n v="108.361"/>
    <x v="1"/>
    <s v="Etching"/>
    <n v="307"/>
    <n v="1533"/>
    <n v="3668"/>
    <n v="5706"/>
    <n v="72.682000000000002"/>
    <n v="51.335999999999999"/>
    <n v="1.0329999999999999"/>
    <x v="1"/>
    <s v="Implantation"/>
    <n v="1.894166E+16"/>
    <n v="4.39813E+16"/>
    <n v="1.099472E+18"/>
    <n v="2.987816E+17"/>
    <n v="5.999993E+17"/>
    <n v="32461.916000000001"/>
    <n v="0.01"/>
    <n v="103.339"/>
    <n v="885"/>
    <n v="155"/>
    <n v="138"/>
    <x v="7"/>
    <s v="none"/>
    <n v="93.100000000000009"/>
    <x v="21"/>
    <x v="7"/>
    <x v="4"/>
    <x v="1"/>
    <x v="1"/>
  </r>
  <r>
    <n v="745"/>
    <x v="744"/>
    <x v="7"/>
    <x v="27"/>
    <x v="16"/>
    <x v="2"/>
    <x v="0"/>
    <x v="1"/>
    <n v="1269.2360096"/>
    <x v="0"/>
    <n v="45.34"/>
    <n v="0.22500000000000001"/>
    <n v="32"/>
    <n v="713.60500000000002"/>
    <x v="1"/>
    <s v="Photo"/>
    <n v="1.3460099999999999"/>
    <n v="12.262"/>
    <n v="14.992000000000001"/>
    <n v="19.998999999999999"/>
    <n v="197.14"/>
    <n v="90"/>
    <n v="497.14"/>
    <n v="3942.7930000000001"/>
    <n v="4928.491"/>
    <n v="4.9020000000000001"/>
    <n v="89.52"/>
    <n v="30.001999999999999"/>
    <x v="2"/>
    <x v="735"/>
    <x v="0"/>
    <x v="1"/>
    <n v="365"/>
    <n v="470.37200000000001"/>
    <n v="107.95399999999999"/>
    <x v="2"/>
    <s v="Etching"/>
    <n v="319"/>
    <n v="1343"/>
    <n v="3658"/>
    <n v="5712"/>
    <n v="71.36"/>
    <n v="51.033999999999999"/>
    <n v="1.026"/>
    <x v="2"/>
    <s v="Implantation"/>
    <n v="1.730546E+16"/>
    <n v="1.30198E+16"/>
    <n v="4875516000000000"/>
    <n v="2.982447E+17"/>
    <n v="6.000002E+17"/>
    <n v="32461.008999999998"/>
    <n v="0.01"/>
    <n v="102.584"/>
    <n v="885"/>
    <n v="154"/>
    <n v="171"/>
    <x v="7"/>
    <s v="none"/>
    <n v="91.45"/>
    <x v="41"/>
    <x v="7"/>
    <x v="5"/>
    <x v="2"/>
    <x v="2"/>
  </r>
  <r>
    <n v="746"/>
    <x v="745"/>
    <x v="7"/>
    <x v="27"/>
    <x v="17"/>
    <x v="2"/>
    <x v="0"/>
    <x v="1"/>
    <n v="1274.6674892999999"/>
    <x v="0"/>
    <n v="45.47"/>
    <n v="0.224"/>
    <n v="31"/>
    <n v="726.63300000000004"/>
    <x v="2"/>
    <s v="Photo"/>
    <n v="1.69872"/>
    <n v="19.518000000000001"/>
    <n v="15.019"/>
    <n v="20.001000000000001"/>
    <n v="196.262"/>
    <n v="89.998999999999995"/>
    <n v="496.262"/>
    <n v="3925.23"/>
    <n v="4906.5379999999996"/>
    <n v="4.9039999999999999"/>
    <n v="89.125"/>
    <n v="29.991"/>
    <x v="0"/>
    <x v="736"/>
    <x v="0"/>
    <x v="1"/>
    <n v="365"/>
    <n v="474.85500000000002"/>
    <n v="107.961"/>
    <x v="2"/>
    <s v="Etching"/>
    <n v="169"/>
    <n v="1465"/>
    <n v="3668"/>
    <n v="5731"/>
    <n v="72.662999999999997"/>
    <n v="51.235999999999997"/>
    <n v="1.0309999999999999"/>
    <x v="2"/>
    <s v="Implantation"/>
    <n v="1.454065E+16"/>
    <n v="1.310033E+16"/>
    <n v="8.702955E+17"/>
    <n v="2.999457E+17"/>
    <n v="5.999999E+17"/>
    <n v="32451.238000000001"/>
    <n v="0.01"/>
    <n v="103.09"/>
    <n v="881"/>
    <n v="155"/>
    <n v="129"/>
    <x v="7"/>
    <s v="none"/>
    <n v="93.55"/>
    <x v="42"/>
    <x v="8"/>
    <x v="8"/>
    <x v="3"/>
    <x v="2"/>
  </r>
  <r>
    <n v="747"/>
    <x v="746"/>
    <x v="7"/>
    <x v="27"/>
    <x v="18"/>
    <x v="2"/>
    <x v="0"/>
    <x v="1"/>
    <n v="1282.9336088"/>
    <x v="0"/>
    <n v="45.52"/>
    <n v="0.224"/>
    <n v="31"/>
    <n v="719.26499999999999"/>
    <x v="2"/>
    <s v="Photo"/>
    <n v="1.63049"/>
    <n v="10.997999999999999"/>
    <n v="15.042"/>
    <n v="20.001999999999999"/>
    <n v="196.017"/>
    <n v="90"/>
    <n v="496.017"/>
    <n v="3920.3449999999998"/>
    <n v="4900.4309999999996"/>
    <n v="4.9169999999999998"/>
    <n v="89.055000000000007"/>
    <n v="30.001999999999999"/>
    <x v="1"/>
    <x v="737"/>
    <x v="0"/>
    <x v="1"/>
    <n v="365"/>
    <n v="464.56700000000001"/>
    <n v="107.98"/>
    <x v="1"/>
    <s v="Etching"/>
    <n v="269"/>
    <n v="1475"/>
    <n v="3656"/>
    <n v="5730"/>
    <n v="71.927000000000007"/>
    <n v="51.247"/>
    <n v="1.0309999999999999"/>
    <x v="1"/>
    <s v="Implantation"/>
    <n v="1.994389E+16"/>
    <n v="1.062804E+17"/>
    <n v="3339563000000000"/>
    <n v="2.994151E+17"/>
    <n v="6.000002E+17"/>
    <n v="32360.3"/>
    <n v="0.01"/>
    <n v="103.119"/>
    <n v="881"/>
    <n v="155"/>
    <n v="87"/>
    <x v="7"/>
    <s v="none"/>
    <n v="95.65"/>
    <x v="24"/>
    <x v="8"/>
    <x v="6"/>
    <x v="1"/>
    <x v="1"/>
  </r>
  <r>
    <n v="748"/>
    <x v="747"/>
    <x v="7"/>
    <x v="27"/>
    <x v="19"/>
    <x v="2"/>
    <x v="0"/>
    <x v="1"/>
    <n v="1275.5891139"/>
    <x v="0"/>
    <n v="45.44"/>
    <n v="0.22600000000000001"/>
    <n v="33"/>
    <n v="722.54600000000005"/>
    <x v="2"/>
    <s v="Photo"/>
    <n v="1.87839"/>
    <n v="18.719000000000001"/>
    <n v="14.999000000000001"/>
    <n v="20"/>
    <n v="196.31"/>
    <n v="90"/>
    <n v="496.31"/>
    <n v="3926.1950000000002"/>
    <n v="4907.7439999999997"/>
    <n v="4.907"/>
    <n v="89.192999999999998"/>
    <n v="30.007000000000001"/>
    <x v="2"/>
    <x v="738"/>
    <x v="0"/>
    <x v="1"/>
    <n v="365"/>
    <n v="479.26100000000002"/>
    <n v="107.893"/>
    <x v="0"/>
    <s v="Etching"/>
    <n v="233"/>
    <n v="1363"/>
    <n v="3664"/>
    <n v="5709"/>
    <n v="72.254999999999995"/>
    <n v="51.173999999999999"/>
    <n v="1.0289999999999999"/>
    <x v="0"/>
    <s v="Implantation"/>
    <n v="3237665000000000"/>
    <n v="2411845000000000"/>
    <n v="60393540000000"/>
    <n v="3.017264E+17"/>
    <n v="5.999987E+17"/>
    <n v="32551.161"/>
    <n v="0.01"/>
    <n v="102.93600000000001"/>
    <n v="881"/>
    <n v="154"/>
    <n v="132"/>
    <x v="7"/>
    <s v="none"/>
    <n v="93.399999999999991"/>
    <x v="43"/>
    <x v="8"/>
    <x v="7"/>
    <x v="4"/>
    <x v="0"/>
  </r>
  <r>
    <n v="749"/>
    <x v="748"/>
    <x v="7"/>
    <x v="27"/>
    <x v="20"/>
    <x v="0"/>
    <x v="0"/>
    <x v="1"/>
    <n v="1282.8167358000001"/>
    <x v="0"/>
    <n v="45.44"/>
    <n v="0.22600000000000001"/>
    <n v="33"/>
    <n v="728.73099999999999"/>
    <x v="0"/>
    <s v="Photo"/>
    <n v="1.55183"/>
    <n v="18.047000000000001"/>
    <n v="14.95"/>
    <n v="20.001000000000001"/>
    <n v="196.47399999999999"/>
    <n v="90.001000000000005"/>
    <n v="496.47399999999999"/>
    <n v="3929.473"/>
    <n v="4911.8419999999996"/>
    <n v="4.91"/>
    <n v="89.228999999999999"/>
    <n v="30.004000000000001"/>
    <x v="0"/>
    <x v="739"/>
    <x v="0"/>
    <x v="1"/>
    <n v="365"/>
    <n v="478.54"/>
    <n v="107.908"/>
    <x v="0"/>
    <s v="Etching"/>
    <n v="301"/>
    <n v="1359"/>
    <n v="3668"/>
    <n v="5730"/>
    <n v="72.873000000000005"/>
    <n v="51.198"/>
    <n v="1.03"/>
    <x v="0"/>
    <s v="Implantation"/>
    <n v="4695525000000000"/>
    <n v="1.317511E+16"/>
    <n v="1807506000000000"/>
    <n v="2.98064E+17"/>
    <n v="5.999995E+17"/>
    <n v="32446.177"/>
    <n v="0.01"/>
    <n v="102.995"/>
    <n v="881"/>
    <n v="154"/>
    <n v="114"/>
    <x v="7"/>
    <s v="none"/>
    <n v="94.3"/>
    <x v="0"/>
    <x v="0"/>
    <x v="0"/>
    <x v="0"/>
    <x v="0"/>
  </r>
  <r>
    <n v="750"/>
    <x v="749"/>
    <x v="7"/>
    <x v="27"/>
    <x v="21"/>
    <x v="0"/>
    <x v="0"/>
    <x v="1"/>
    <n v="1270.2389555"/>
    <x v="0"/>
    <n v="45.43"/>
    <n v="0.22500000000000001"/>
    <n v="32"/>
    <n v="728.85799999999995"/>
    <x v="0"/>
    <s v="Photo"/>
    <n v="1.72079"/>
    <n v="19.02"/>
    <n v="15.021000000000001"/>
    <n v="19.997"/>
    <n v="195.99600000000001"/>
    <n v="90"/>
    <n v="495.99599999999998"/>
    <n v="3919.9189999999999"/>
    <n v="4899.8990000000003"/>
    <n v="4.8940000000000001"/>
    <n v="88.513999999999996"/>
    <n v="29.994"/>
    <x v="1"/>
    <x v="740"/>
    <x v="0"/>
    <x v="1"/>
    <n v="365"/>
    <n v="464.04300000000001"/>
    <n v="106.18600000000001"/>
    <x v="1"/>
    <s v="Etching"/>
    <n v="269"/>
    <n v="1481"/>
    <n v="3669"/>
    <n v="5710"/>
    <n v="72.885999999999996"/>
    <n v="50.996000000000002"/>
    <n v="1.0249999999999999"/>
    <x v="1"/>
    <s v="Implantation"/>
    <n v="2557378000000000"/>
    <n v="9225372000000"/>
    <n v="575508900000000"/>
    <n v="2.997097E+17"/>
    <n v="5.999999E+17"/>
    <n v="32441.521000000001"/>
    <n v="0.01"/>
    <n v="102.49"/>
    <n v="878"/>
    <n v="154"/>
    <n v="114"/>
    <x v="7"/>
    <s v="none"/>
    <n v="94.3"/>
    <x v="1"/>
    <x v="0"/>
    <x v="1"/>
    <x v="1"/>
    <x v="1"/>
  </r>
  <r>
    <n v="751"/>
    <x v="750"/>
    <x v="7"/>
    <x v="27"/>
    <x v="22"/>
    <x v="0"/>
    <x v="0"/>
    <x v="1"/>
    <n v="1279.0427149"/>
    <x v="0"/>
    <n v="45.46"/>
    <n v="0.222"/>
    <n v="29"/>
    <n v="713.971"/>
    <x v="0"/>
    <s v="Photo"/>
    <n v="2.2937099999999999"/>
    <n v="17.274999999999999"/>
    <n v="15.084"/>
    <n v="20.004999999999999"/>
    <n v="194.399"/>
    <n v="90.001000000000005"/>
    <n v="494.399"/>
    <n v="3887.97"/>
    <n v="4859.9629999999997"/>
    <n v="4.8559999999999999"/>
    <n v="88.81"/>
    <n v="30.013000000000002"/>
    <x v="2"/>
    <x v="741"/>
    <x v="0"/>
    <x v="1"/>
    <n v="365"/>
    <n v="478.12700000000001"/>
    <n v="106.857"/>
    <x v="2"/>
    <s v="Etching"/>
    <n v="289"/>
    <n v="1391"/>
    <n v="3654"/>
    <n v="5722"/>
    <n v="71.397000000000006"/>
    <n v="50.447000000000003"/>
    <n v="1.0109999999999999"/>
    <x v="2"/>
    <s v="Implantation"/>
    <n v="5884392000000000"/>
    <n v="5.797774E+16"/>
    <n v="22564131372"/>
    <n v="3.014716E+17"/>
    <n v="5.999998E+17"/>
    <n v="32449.707999999999"/>
    <n v="0.01"/>
    <n v="101.11799999999999"/>
    <n v="882"/>
    <n v="152"/>
    <n v="117"/>
    <x v="7"/>
    <s v="none"/>
    <n v="94.15"/>
    <x v="2"/>
    <x v="0"/>
    <x v="2"/>
    <x v="2"/>
    <x v="2"/>
  </r>
  <r>
    <n v="752"/>
    <x v="751"/>
    <x v="7"/>
    <x v="27"/>
    <x v="23"/>
    <x v="0"/>
    <x v="0"/>
    <x v="1"/>
    <n v="1283.2036181000001"/>
    <x v="0"/>
    <n v="45.66"/>
    <n v="0.222"/>
    <n v="29"/>
    <n v="721.06600000000003"/>
    <x v="1"/>
    <s v="Photo"/>
    <n v="1.9564699999999999"/>
    <n v="17.34"/>
    <n v="15.036"/>
    <n v="19.998000000000001"/>
    <n v="195.43899999999999"/>
    <n v="90"/>
    <n v="495.43900000000002"/>
    <n v="3908.7869999999998"/>
    <n v="4885.9840000000004"/>
    <n v="4.8810000000000002"/>
    <n v="88.456999999999994"/>
    <n v="30.003"/>
    <x v="0"/>
    <x v="742"/>
    <x v="0"/>
    <x v="1"/>
    <n v="365"/>
    <n v="466.58499999999998"/>
    <n v="106.898"/>
    <x v="2"/>
    <s v="Etching"/>
    <n v="250"/>
    <n v="1384"/>
    <n v="3658"/>
    <n v="5730"/>
    <n v="72.106999999999999"/>
    <n v="50.79"/>
    <n v="1.02"/>
    <x v="2"/>
    <s v="Implantation"/>
    <n v="5923203000000000"/>
    <n v="158573200000000"/>
    <n v="235843410402"/>
    <n v="3.000616E+17"/>
    <n v="6.000007E+17"/>
    <n v="32456.237000000001"/>
    <n v="0.01"/>
    <n v="101.97499999999999"/>
    <n v="883"/>
    <n v="153"/>
    <n v="84"/>
    <x v="7"/>
    <s v="none"/>
    <n v="95.8"/>
    <x v="3"/>
    <x v="1"/>
    <x v="3"/>
    <x v="3"/>
    <x v="2"/>
  </r>
  <r>
    <n v="753"/>
    <x v="752"/>
    <x v="7"/>
    <x v="27"/>
    <x v="24"/>
    <x v="0"/>
    <x v="0"/>
    <x v="1"/>
    <n v="1280.8740903999999"/>
    <x v="0"/>
    <n v="45.89"/>
    <n v="0.223"/>
    <n v="30"/>
    <n v="729.19799999999998"/>
    <x v="1"/>
    <s v="Photo"/>
    <n v="1.85826"/>
    <n v="14.003"/>
    <n v="15.021000000000001"/>
    <n v="19.997"/>
    <n v="194.947"/>
    <n v="90"/>
    <n v="494.947"/>
    <n v="3898.9369999999999"/>
    <n v="4873.6710000000003"/>
    <n v="4.9039999999999999"/>
    <n v="88.771000000000001"/>
    <n v="29.995999999999999"/>
    <x v="1"/>
    <x v="743"/>
    <x v="0"/>
    <x v="1"/>
    <n v="365"/>
    <n v="471.58800000000002"/>
    <n v="108.04600000000001"/>
    <x v="1"/>
    <s v="Etching"/>
    <n v="238"/>
    <n v="1496"/>
    <n v="3672"/>
    <n v="5749"/>
    <n v="72.92"/>
    <n v="51.323"/>
    <n v="1.0329999999999999"/>
    <x v="1"/>
    <s v="Implantation"/>
    <n v="1.336957E+16"/>
    <n v="4623857000000"/>
    <n v="724367782663"/>
    <n v="3.006356E+17"/>
    <n v="6E+17"/>
    <n v="32463.403999999999"/>
    <n v="0.01"/>
    <n v="103.309"/>
    <n v="881"/>
    <n v="155"/>
    <n v="141"/>
    <x v="7"/>
    <s v="none"/>
    <n v="92.95"/>
    <x v="4"/>
    <x v="1"/>
    <x v="4"/>
    <x v="1"/>
    <x v="1"/>
  </r>
  <r>
    <n v="754"/>
    <x v="753"/>
    <x v="7"/>
    <x v="27"/>
    <x v="25"/>
    <x v="0"/>
    <x v="0"/>
    <x v="1"/>
    <n v="1280.1021674000001"/>
    <x v="0"/>
    <n v="45.86"/>
    <n v="0.22600000000000001"/>
    <n v="33"/>
    <n v="721.51400000000001"/>
    <x v="1"/>
    <s v="Photo"/>
    <n v="1.9212800000000001"/>
    <n v="19.562999999999999"/>
    <n v="15.214"/>
    <n v="19.997"/>
    <n v="195.59399999999999"/>
    <n v="90"/>
    <n v="495.59399999999999"/>
    <n v="3911.8739999999998"/>
    <n v="4889.8419999999996"/>
    <n v="4.8890000000000002"/>
    <n v="88.713999999999999"/>
    <n v="29.998999999999999"/>
    <x v="2"/>
    <x v="744"/>
    <x v="0"/>
    <x v="1"/>
    <n v="365"/>
    <n v="465.35899999999998"/>
    <n v="108.265"/>
    <x v="0"/>
    <s v="Etching"/>
    <n v="270"/>
    <n v="1462"/>
    <n v="3659"/>
    <n v="5712"/>
    <n v="72.150999999999996"/>
    <n v="51.12"/>
    <n v="1.028"/>
    <x v="0"/>
    <s v="Implantation"/>
    <n v="1.262671E+16"/>
    <n v="117302900000000"/>
    <n v="983912019517"/>
    <n v="2.987244E+17"/>
    <n v="6.00001E+17"/>
    <n v="32454.981"/>
    <n v="0.01"/>
    <n v="102.8"/>
    <n v="882"/>
    <n v="154"/>
    <n v="93"/>
    <x v="7"/>
    <s v="none"/>
    <n v="95.35"/>
    <x v="5"/>
    <x v="1"/>
    <x v="5"/>
    <x v="4"/>
    <x v="0"/>
  </r>
  <r>
    <n v="755"/>
    <x v="754"/>
    <x v="7"/>
    <x v="27"/>
    <x v="26"/>
    <x v="0"/>
    <x v="0"/>
    <x v="1"/>
    <n v="1281.3044213000001"/>
    <x v="0"/>
    <n v="45.75"/>
    <n v="0.22500000000000001"/>
    <n v="32"/>
    <n v="721.32899999999995"/>
    <x v="2"/>
    <s v="Photo"/>
    <n v="1.9729000000000001"/>
    <n v="13.227"/>
    <n v="14.846"/>
    <n v="20"/>
    <n v="194.69399999999999"/>
    <n v="89.998999999999995"/>
    <n v="494.69400000000002"/>
    <n v="3893.8789999999999"/>
    <n v="4867.348"/>
    <n v="4.8739999999999997"/>
    <n v="88.424000000000007"/>
    <n v="29.995000000000001"/>
    <x v="1"/>
    <x v="745"/>
    <x v="0"/>
    <x v="1"/>
    <n v="365"/>
    <n v="465.00400000000002"/>
    <n v="106.136"/>
    <x v="1"/>
    <s v="Etching"/>
    <n v="320"/>
    <n v="1419"/>
    <n v="3668"/>
    <n v="5731"/>
    <n v="72.132999999999996"/>
    <n v="50.889000000000003"/>
    <n v="1.022"/>
    <x v="1"/>
    <s v="Implantation"/>
    <n v="1.464149E+16"/>
    <n v="71009350000000"/>
    <n v="7.878307E+17"/>
    <n v="2.991476E+17"/>
    <n v="5.999983E+17"/>
    <n v="32449.883999999998"/>
    <n v="0.01"/>
    <n v="102.223"/>
    <n v="878"/>
    <n v="153"/>
    <n v="171"/>
    <x v="7"/>
    <s v="none"/>
    <n v="91.45"/>
    <x v="6"/>
    <x v="2"/>
    <x v="6"/>
    <x v="1"/>
    <x v="1"/>
  </r>
  <r>
    <n v="756"/>
    <x v="755"/>
    <x v="8"/>
    <x v="28"/>
    <x v="0"/>
    <x v="0"/>
    <x v="0"/>
    <x v="1"/>
    <n v="1275.5657002999999"/>
    <x v="0"/>
    <n v="45.74"/>
    <n v="0.222"/>
    <n v="29"/>
    <n v="716.87"/>
    <x v="2"/>
    <s v="Photo"/>
    <n v="2.1518700000000002"/>
    <n v="16.77"/>
    <n v="14.91"/>
    <n v="20.003"/>
    <n v="194.66"/>
    <n v="89.998999999999995"/>
    <n v="494.66"/>
    <n v="3893.2089999999998"/>
    <n v="4866.5110000000004"/>
    <n v="4.8529999999999998"/>
    <n v="88.739000000000004"/>
    <n v="29.995999999999999"/>
    <x v="2"/>
    <x v="746"/>
    <x v="0"/>
    <x v="1"/>
    <n v="365"/>
    <n v="474.98700000000002"/>
    <n v="106.911"/>
    <x v="2"/>
    <s v="Etching"/>
    <n v="309"/>
    <n v="1424"/>
    <n v="3665"/>
    <n v="5722"/>
    <n v="71.686999999999998"/>
    <n v="50.542999999999999"/>
    <n v="1.014"/>
    <x v="2"/>
    <s v="Implantation"/>
    <n v="6964209000000000"/>
    <n v="5521553000000000"/>
    <n v="3.089572E+17"/>
    <n v="2.99097E+17"/>
    <n v="6.000016E+17"/>
    <n v="32444.190999999999"/>
    <n v="0.01"/>
    <n v="101.35899999999999"/>
    <n v="877"/>
    <n v="152"/>
    <n v="186"/>
    <x v="8"/>
    <s v="none"/>
    <n v="90.7"/>
    <x v="7"/>
    <x v="2"/>
    <x v="7"/>
    <x v="2"/>
    <x v="2"/>
  </r>
  <r>
    <n v="757"/>
    <x v="756"/>
    <x v="8"/>
    <x v="28"/>
    <x v="1"/>
    <x v="1"/>
    <x v="0"/>
    <x v="1"/>
    <n v="1276.0602742999999"/>
    <x v="0"/>
    <n v="45.76"/>
    <n v="0.223"/>
    <n v="30"/>
    <n v="720.76900000000001"/>
    <x v="0"/>
    <s v="Photo"/>
    <n v="1.83294"/>
    <n v="19.922000000000001"/>
    <n v="14.959"/>
    <n v="20.004000000000001"/>
    <n v="195.24600000000001"/>
    <n v="90.001000000000005"/>
    <n v="495.24599999999998"/>
    <n v="3904.9229999999998"/>
    <n v="4881.1540000000005"/>
    <n v="4.8780000000000001"/>
    <n v="88.722999999999999"/>
    <n v="30.004999999999999"/>
    <x v="0"/>
    <x v="747"/>
    <x v="0"/>
    <x v="1"/>
    <n v="365"/>
    <n v="479.43700000000001"/>
    <n v="106.964"/>
    <x v="2"/>
    <s v="Etching"/>
    <n v="316"/>
    <n v="1472"/>
    <n v="3663"/>
    <n v="5701"/>
    <n v="72.076999999999998"/>
    <n v="50.807000000000002"/>
    <n v="1.02"/>
    <x v="2"/>
    <s v="Implantation"/>
    <n v="3590578000000000"/>
    <n v="3.369503E+16"/>
    <n v="1999220000000"/>
    <n v="2.997058E+17"/>
    <n v="5.999995E+17"/>
    <n v="32445.445"/>
    <n v="0.01"/>
    <n v="102.018"/>
    <n v="878"/>
    <n v="153"/>
    <n v="132"/>
    <x v="8"/>
    <s v="none"/>
    <n v="93.399999999999991"/>
    <x v="8"/>
    <x v="3"/>
    <x v="0"/>
    <x v="3"/>
    <x v="2"/>
  </r>
  <r>
    <n v="758"/>
    <x v="757"/>
    <x v="8"/>
    <x v="28"/>
    <x v="2"/>
    <x v="1"/>
    <x v="0"/>
    <x v="1"/>
    <n v="1283.8679192"/>
    <x v="0"/>
    <n v="45.89"/>
    <n v="0.222"/>
    <n v="29"/>
    <n v="721.95399999999995"/>
    <x v="0"/>
    <s v="Photo"/>
    <n v="1.86791"/>
    <n v="10.292"/>
    <n v="14.933999999999999"/>
    <n v="20.001999999999999"/>
    <n v="195.334"/>
    <n v="90"/>
    <n v="495.334"/>
    <n v="3906.6849999999999"/>
    <n v="4883.357"/>
    <n v="4.88"/>
    <n v="88.503"/>
    <n v="30.004000000000001"/>
    <x v="1"/>
    <x v="748"/>
    <x v="0"/>
    <x v="1"/>
    <n v="365"/>
    <n v="464.94299999999998"/>
    <n v="107.066"/>
    <x v="1"/>
    <s v="Etching"/>
    <n v="308"/>
    <n v="1464"/>
    <n v="3666"/>
    <n v="5711"/>
    <n v="72.194999999999993"/>
    <n v="50.811"/>
    <n v="1.02"/>
    <x v="1"/>
    <s v="Implantation"/>
    <n v="2.101934E+16"/>
    <n v="4.971335E+16"/>
    <n v="8.93006E+16"/>
    <n v="3.00448E+17"/>
    <n v="5.99999E+17"/>
    <n v="32412.236000000001"/>
    <n v="0.01"/>
    <n v="102.02800000000001"/>
    <n v="878"/>
    <n v="153"/>
    <n v="150"/>
    <x v="8"/>
    <s v="none"/>
    <n v="92.5"/>
    <x v="9"/>
    <x v="3"/>
    <x v="1"/>
    <x v="1"/>
    <x v="1"/>
  </r>
  <r>
    <n v="759"/>
    <x v="758"/>
    <x v="8"/>
    <x v="28"/>
    <x v="3"/>
    <x v="1"/>
    <x v="0"/>
    <x v="1"/>
    <n v="1273.7834359999999"/>
    <x v="0"/>
    <n v="45.88"/>
    <n v="0.223"/>
    <n v="30"/>
    <n v="712.62099999999998"/>
    <x v="0"/>
    <s v="Photo"/>
    <n v="2.0610900000000001"/>
    <n v="14.536"/>
    <n v="14.96"/>
    <n v="19.995000000000001"/>
    <n v="194.72399999999999"/>
    <n v="90"/>
    <n v="494.72399999999999"/>
    <n v="3894.4769999999999"/>
    <n v="4868.0969999999998"/>
    <n v="4.8769999999999998"/>
    <n v="89.198999999999998"/>
    <n v="29.998999999999999"/>
    <x v="2"/>
    <x v="749"/>
    <x v="0"/>
    <x v="1"/>
    <n v="365"/>
    <n v="472.99099999999999"/>
    <n v="106.953"/>
    <x v="0"/>
    <s v="Etching"/>
    <n v="317"/>
    <n v="1441"/>
    <n v="3663"/>
    <n v="5733"/>
    <n v="71.262"/>
    <n v="50.83"/>
    <n v="1.0209999999999999"/>
    <x v="0"/>
    <s v="Implantation"/>
    <n v="1.186455E+16"/>
    <n v="32645606689"/>
    <n v="26639639.169"/>
    <n v="3.014574E+17"/>
    <n v="6.000017E+17"/>
    <n v="31636.858"/>
    <n v="0.01"/>
    <n v="102.074"/>
    <n v="877"/>
    <n v="153"/>
    <n v="207"/>
    <x v="8"/>
    <s v="[['Edge-Loc']]"/>
    <n v="89.649999999999991"/>
    <x v="10"/>
    <x v="3"/>
    <x v="2"/>
    <x v="4"/>
    <x v="0"/>
  </r>
  <r>
    <n v="760"/>
    <x v="759"/>
    <x v="8"/>
    <x v="28"/>
    <x v="4"/>
    <x v="1"/>
    <x v="0"/>
    <x v="1"/>
    <n v="1272.5648581"/>
    <x v="0"/>
    <n v="45.85"/>
    <n v="0.223"/>
    <n v="30"/>
    <n v="716.79399999999998"/>
    <x v="1"/>
    <s v="Photo"/>
    <n v="1.8245100000000001"/>
    <n v="16.466999999999999"/>
    <n v="14.95"/>
    <n v="20.001999999999999"/>
    <n v="195.71600000000001"/>
    <n v="89.998999999999995"/>
    <n v="495.71600000000001"/>
    <n v="3914.328"/>
    <n v="4892.91"/>
    <n v="4.8949999999999996"/>
    <n v="88.692999999999998"/>
    <n v="30.001000000000001"/>
    <x v="0"/>
    <x v="750"/>
    <x v="0"/>
    <x v="1"/>
    <n v="365"/>
    <n v="476.077"/>
    <n v="106.39400000000001"/>
    <x v="0"/>
    <s v="Etching"/>
    <n v="523"/>
    <n v="1614"/>
    <n v="3682"/>
    <n v="5729"/>
    <n v="71.679000000000002"/>
    <n v="50.762999999999998"/>
    <n v="1.0189999999999999"/>
    <x v="0"/>
    <s v="Implantation"/>
    <n v="7802756000000000"/>
    <n v="1.30873E+16"/>
    <n v="4.644509E+17"/>
    <n v="3.004248E+17"/>
    <n v="6.000003E+17"/>
    <n v="30152.769"/>
    <n v="0.01"/>
    <n v="101.907"/>
    <n v="874"/>
    <n v="153"/>
    <n v="354"/>
    <x v="8"/>
    <s v="[['Edge-Loc']]"/>
    <n v="82.3"/>
    <x v="11"/>
    <x v="4"/>
    <x v="3"/>
    <x v="0"/>
    <x v="0"/>
  </r>
  <r>
    <n v="761"/>
    <x v="760"/>
    <x v="8"/>
    <x v="28"/>
    <x v="5"/>
    <x v="1"/>
    <x v="0"/>
    <x v="1"/>
    <n v="1268.3337810999999"/>
    <x v="0"/>
    <n v="44.53"/>
    <n v="0.191"/>
    <n v="113.2"/>
    <n v="686.53"/>
    <x v="1"/>
    <s v="Photo"/>
    <n v="0.84653"/>
    <n v="19.690000000000001"/>
    <n v="15.132"/>
    <n v="19.997"/>
    <n v="199.721"/>
    <n v="90.001000000000005"/>
    <n v="499.721"/>
    <n v="3994.4229999999998"/>
    <n v="4993.0290000000005"/>
    <n v="5.0019999999999998"/>
    <n v="91.85"/>
    <n v="29.995999999999999"/>
    <x v="1"/>
    <x v="751"/>
    <x v="0"/>
    <x v="1"/>
    <n v="365"/>
    <n v="466.95400000000001"/>
    <n v="105.637"/>
    <x v="1"/>
    <s v="Etching"/>
    <n v="105"/>
    <n v="1278"/>
    <n v="3609"/>
    <n v="5691"/>
    <n v="68.653000000000006"/>
    <n v="50.195999999999998"/>
    <n v="1.0049999999999999"/>
    <x v="1"/>
    <s v="Implantation"/>
    <n v="1.694729E+16"/>
    <n v="6.277507E+16"/>
    <n v="45700190000000"/>
    <n v="2.990783E+17"/>
    <n v="5.99999E+17"/>
    <n v="32166.325000000001"/>
    <n v="0.01"/>
    <n v="100.491"/>
    <n v="909"/>
    <n v="151"/>
    <n v="9"/>
    <x v="8"/>
    <s v="none"/>
    <n v="99.550000000000011"/>
    <x v="12"/>
    <x v="4"/>
    <x v="4"/>
    <x v="1"/>
    <x v="1"/>
  </r>
  <r>
    <n v="762"/>
    <x v="761"/>
    <x v="8"/>
    <x v="28"/>
    <x v="6"/>
    <x v="1"/>
    <x v="0"/>
    <x v="1"/>
    <n v="1274.7521889"/>
    <x v="0"/>
    <n v="44.62"/>
    <n v="0.187"/>
    <n v="82.8"/>
    <n v="691.16800000000001"/>
    <x v="1"/>
    <s v="Photo"/>
    <n v="0.87234999999999996"/>
    <n v="15.329000000000001"/>
    <n v="14.965999999999999"/>
    <n v="20"/>
    <n v="200.465"/>
    <n v="90"/>
    <n v="500.46499999999997"/>
    <n v="4009.2959999999998"/>
    <n v="5011.62"/>
    <n v="5.0149999999999997"/>
    <n v="92.402000000000001"/>
    <n v="29.992000000000001"/>
    <x v="2"/>
    <x v="752"/>
    <x v="0"/>
    <x v="1"/>
    <n v="365"/>
    <n v="470.815"/>
    <n v="105.863"/>
    <x v="2"/>
    <s v="Etching"/>
    <n v="111"/>
    <n v="1284"/>
    <n v="3613"/>
    <n v="5679"/>
    <n v="69.117000000000004"/>
    <n v="50.387999999999998"/>
    <n v="1.01"/>
    <x v="2"/>
    <s v="Implantation"/>
    <n v="1.102079E+16"/>
    <n v="7.875218E+16"/>
    <n v="6.304516E+17"/>
    <n v="2.993458E+17"/>
    <n v="6.000008E+17"/>
    <n v="32454.409"/>
    <n v="0.01"/>
    <n v="100.971"/>
    <n v="910"/>
    <n v="151"/>
    <n v="12"/>
    <x v="8"/>
    <s v="none"/>
    <n v="99.4"/>
    <x v="13"/>
    <x v="4"/>
    <x v="5"/>
    <x v="2"/>
    <x v="2"/>
  </r>
  <r>
    <n v="763"/>
    <x v="762"/>
    <x v="8"/>
    <x v="28"/>
    <x v="7"/>
    <x v="1"/>
    <x v="0"/>
    <x v="1"/>
    <n v="1268.1209085999999"/>
    <x v="0"/>
    <n v="44.64"/>
    <n v="0.20300000000000001"/>
    <n v="10"/>
    <n v="710.04"/>
    <x v="2"/>
    <s v="Photo"/>
    <n v="1.0319"/>
    <n v="17.908999999999999"/>
    <n v="14.965"/>
    <n v="20.001999999999999"/>
    <n v="201.64"/>
    <n v="90"/>
    <n v="501.64"/>
    <n v="4032.797"/>
    <n v="5040.9970000000003"/>
    <n v="5.0419999999999998"/>
    <n v="92.248999999999995"/>
    <n v="29.998999999999999"/>
    <x v="0"/>
    <x v="753"/>
    <x v="0"/>
    <x v="1"/>
    <n v="365"/>
    <n v="480.69600000000003"/>
    <n v="105.669"/>
    <x v="2"/>
    <s v="Etching"/>
    <n v="147"/>
    <n v="1409"/>
    <n v="3632"/>
    <n v="5696"/>
    <n v="71.004000000000005"/>
    <n v="50.545999999999999"/>
    <n v="1.014"/>
    <x v="2"/>
    <s v="Implantation"/>
    <n v="5812654000000000"/>
    <n v="4.085213E+16"/>
    <n v="3.377489E+17"/>
    <n v="3.001889E+17"/>
    <n v="5.999996E+17"/>
    <n v="32445.721000000001"/>
    <n v="0.01"/>
    <n v="101.366"/>
    <n v="909"/>
    <n v="152"/>
    <n v="6"/>
    <x v="8"/>
    <s v="none"/>
    <n v="99.7"/>
    <x v="14"/>
    <x v="5"/>
    <x v="8"/>
    <x v="3"/>
    <x v="2"/>
  </r>
  <r>
    <n v="764"/>
    <x v="763"/>
    <x v="8"/>
    <x v="28"/>
    <x v="8"/>
    <x v="1"/>
    <x v="0"/>
    <x v="1"/>
    <n v="1269.5212442"/>
    <x v="0"/>
    <n v="44.54"/>
    <n v="0.21299999999999999"/>
    <n v="20"/>
    <n v="709.04700000000003"/>
    <x v="2"/>
    <s v="Photo"/>
    <n v="0.79534000000000005"/>
    <n v="19.018999999999998"/>
    <n v="15.109"/>
    <n v="19.998000000000001"/>
    <n v="200.446"/>
    <n v="90"/>
    <n v="500.44600000000003"/>
    <n v="4008.924"/>
    <n v="5011.1549999999997"/>
    <n v="5.008"/>
    <n v="92.361999999999995"/>
    <n v="30"/>
    <x v="1"/>
    <x v="754"/>
    <x v="0"/>
    <x v="1"/>
    <n v="365"/>
    <n v="469.63600000000002"/>
    <n v="104.745"/>
    <x v="1"/>
    <s v="Etching"/>
    <n v="159"/>
    <n v="1328"/>
    <n v="3632"/>
    <n v="5686"/>
    <n v="70.905000000000001"/>
    <n v="50.328000000000003"/>
    <n v="1.008"/>
    <x v="1"/>
    <s v="Implantation"/>
    <n v="3111555000000000"/>
    <n v="1.582519E+16"/>
    <n v="1.134649E+16"/>
    <n v="2.998645E+17"/>
    <n v="6.000004E+17"/>
    <n v="32450.024000000001"/>
    <n v="0.01"/>
    <n v="100.821"/>
    <n v="900"/>
    <n v="151"/>
    <n v="0"/>
    <x v="8"/>
    <s v="none"/>
    <n v="100"/>
    <x v="15"/>
    <x v="5"/>
    <x v="6"/>
    <x v="1"/>
    <x v="1"/>
  </r>
  <r>
    <n v="765"/>
    <x v="764"/>
    <x v="8"/>
    <x v="28"/>
    <x v="9"/>
    <x v="1"/>
    <x v="0"/>
    <x v="1"/>
    <n v="1267.4059178"/>
    <x v="0"/>
    <n v="44.53"/>
    <n v="0.219"/>
    <n v="26"/>
    <n v="723.55499999999995"/>
    <x v="2"/>
    <s v="Photo"/>
    <n v="0.71786000000000005"/>
    <n v="17.852"/>
    <n v="15.029"/>
    <n v="20.001999999999999"/>
    <n v="200.56299999999999"/>
    <n v="90"/>
    <n v="500.56299999999999"/>
    <n v="4011.2669999999998"/>
    <n v="5014.0839999999998"/>
    <n v="5.01"/>
    <n v="92.528999999999996"/>
    <n v="29.998999999999999"/>
    <x v="2"/>
    <x v="755"/>
    <x v="0"/>
    <x v="1"/>
    <n v="365"/>
    <n v="474.47899999999998"/>
    <n v="104.604"/>
    <x v="0"/>
    <s v="Etching"/>
    <n v="165"/>
    <n v="1380"/>
    <n v="3649"/>
    <n v="5739"/>
    <n v="72.355999999999995"/>
    <n v="49.965000000000003"/>
    <n v="0.999"/>
    <x v="0"/>
    <s v="Implantation"/>
    <n v="5573909000000000"/>
    <n v="3.992374E+16"/>
    <n v="2.377966E+17"/>
    <n v="3.001736E+17"/>
    <n v="5.999988E+17"/>
    <n v="32158.005000000001"/>
    <n v="0.01"/>
    <n v="99.912000000000006"/>
    <n v="900"/>
    <n v="150"/>
    <n v="21"/>
    <x v="8"/>
    <s v="none"/>
    <n v="98.95"/>
    <x v="16"/>
    <x v="5"/>
    <x v="7"/>
    <x v="4"/>
    <x v="0"/>
  </r>
  <r>
    <n v="766"/>
    <x v="765"/>
    <x v="8"/>
    <x v="28"/>
    <x v="10"/>
    <x v="2"/>
    <x v="0"/>
    <x v="1"/>
    <n v="1279.5358432999999"/>
    <x v="0"/>
    <n v="44.49"/>
    <n v="0.218"/>
    <n v="25"/>
    <n v="720.16700000000003"/>
    <x v="0"/>
    <s v="Photo"/>
    <n v="0.77995000000000003"/>
    <n v="20.157"/>
    <n v="14.941000000000001"/>
    <n v="19.997"/>
    <n v="200.84200000000001"/>
    <n v="90"/>
    <n v="500.84199999999998"/>
    <n v="4016.84"/>
    <n v="5021.05"/>
    <n v="4.9909999999999997"/>
    <n v="91.759"/>
    <n v="29.99"/>
    <x v="0"/>
    <x v="756"/>
    <x v="0"/>
    <x v="1"/>
    <n v="365"/>
    <n v="466.89800000000002"/>
    <n v="104.45"/>
    <x v="0"/>
    <s v="Etching"/>
    <n v="106"/>
    <n v="1381"/>
    <n v="3644"/>
    <n v="5724"/>
    <n v="72.016999999999996"/>
    <n v="49.902000000000001"/>
    <n v="0.998"/>
    <x v="0"/>
    <s v="Implantation"/>
    <n v="8235287000000000"/>
    <n v="5589380000000000"/>
    <n v="4.933008E+17"/>
    <n v="3.009716E+17"/>
    <n v="5.999984E+17"/>
    <n v="32446.796999999999"/>
    <n v="0.01"/>
    <n v="99.754000000000005"/>
    <n v="900"/>
    <n v="150"/>
    <n v="6"/>
    <x v="8"/>
    <s v="none"/>
    <n v="99.7"/>
    <x v="17"/>
    <x v="6"/>
    <x v="0"/>
    <x v="0"/>
    <x v="0"/>
  </r>
  <r>
    <n v="767"/>
    <x v="766"/>
    <x v="8"/>
    <x v="28"/>
    <x v="11"/>
    <x v="2"/>
    <x v="0"/>
    <x v="1"/>
    <n v="1272.8484718"/>
    <x v="0"/>
    <n v="44.51"/>
    <n v="0.217"/>
    <n v="24"/>
    <n v="708.6"/>
    <x v="0"/>
    <s v="Photo"/>
    <n v="0.94145999999999996"/>
    <n v="14.981999999999999"/>
    <n v="15.103"/>
    <n v="20"/>
    <n v="198.84299999999999"/>
    <n v="90.001000000000005"/>
    <n v="498.84300000000002"/>
    <n v="3976.864"/>
    <n v="4971.0789999999997"/>
    <n v="4.9729999999999999"/>
    <n v="91.73"/>
    <n v="29.998000000000001"/>
    <x v="1"/>
    <x v="757"/>
    <x v="0"/>
    <x v="1"/>
    <n v="365"/>
    <n v="467.53"/>
    <n v="104.529"/>
    <x v="1"/>
    <s v="Etching"/>
    <n v="187"/>
    <n v="1296"/>
    <n v="3633"/>
    <n v="5726"/>
    <n v="70.86"/>
    <n v="49.901000000000003"/>
    <n v="0.998"/>
    <x v="1"/>
    <s v="Implantation"/>
    <n v="1.125505E+16"/>
    <n v="1.12313E+17"/>
    <n v="141987392451"/>
    <n v="2.990033E+17"/>
    <n v="5.999988E+17"/>
    <n v="32657.34"/>
    <n v="0.01"/>
    <n v="99.751999999999995"/>
    <n v="900"/>
    <n v="150"/>
    <n v="6"/>
    <x v="8"/>
    <s v="none"/>
    <n v="99.7"/>
    <x v="18"/>
    <x v="6"/>
    <x v="1"/>
    <x v="1"/>
    <x v="1"/>
  </r>
  <r>
    <n v="768"/>
    <x v="767"/>
    <x v="8"/>
    <x v="28"/>
    <x v="12"/>
    <x v="2"/>
    <x v="0"/>
    <x v="1"/>
    <n v="1275.1114032"/>
    <x v="0"/>
    <n v="44.57"/>
    <n v="0.217"/>
    <n v="24"/>
    <n v="715.25599999999997"/>
    <x v="0"/>
    <s v="Photo"/>
    <n v="1.0325800000000001"/>
    <n v="15.295999999999999"/>
    <n v="15.002000000000001"/>
    <n v="19.998999999999999"/>
    <n v="198.857"/>
    <n v="90.001000000000005"/>
    <n v="498.85700000000003"/>
    <n v="3977.14"/>
    <n v="4971.4250000000002"/>
    <n v="5.0119999999999996"/>
    <n v="92.299000000000007"/>
    <n v="30.007999999999999"/>
    <x v="2"/>
    <x v="758"/>
    <x v="0"/>
    <x v="1"/>
    <n v="365"/>
    <n v="468.90800000000002"/>
    <n v="104.88200000000001"/>
    <x v="2"/>
    <s v="Etching"/>
    <n v="128"/>
    <n v="1345"/>
    <n v="3639"/>
    <n v="5700"/>
    <n v="71.525999999999996"/>
    <n v="50.296999999999997"/>
    <n v="1.0069999999999999"/>
    <x v="2"/>
    <s v="Implantation"/>
    <n v="1.07873E+16"/>
    <n v="3.921617E+16"/>
    <n v="6.264095E+16"/>
    <n v="2.989257E+17"/>
    <n v="5.999994E+17"/>
    <n v="32688.659"/>
    <n v="0.01"/>
    <n v="100.742"/>
    <n v="903"/>
    <n v="151"/>
    <n v="15"/>
    <x v="8"/>
    <s v="none"/>
    <n v="99.25"/>
    <x v="19"/>
    <x v="6"/>
    <x v="2"/>
    <x v="2"/>
    <x v="2"/>
  </r>
  <r>
    <n v="769"/>
    <x v="768"/>
    <x v="8"/>
    <x v="28"/>
    <x v="13"/>
    <x v="2"/>
    <x v="0"/>
    <x v="1"/>
    <n v="1269.3646801"/>
    <x v="0"/>
    <n v="44.56"/>
    <n v="0.218"/>
    <n v="25"/>
    <n v="711.702"/>
    <x v="1"/>
    <s v="Photo"/>
    <n v="0.96053999999999995"/>
    <n v="19.782"/>
    <n v="14.928000000000001"/>
    <n v="20"/>
    <n v="200.31700000000001"/>
    <n v="89.998999999999995"/>
    <n v="500.31700000000001"/>
    <n v="4006.3359999999998"/>
    <n v="5007.92"/>
    <n v="5.008"/>
    <n v="92.137"/>
    <n v="30.007999999999999"/>
    <x v="0"/>
    <x v="759"/>
    <x v="0"/>
    <x v="1"/>
    <n v="365"/>
    <n v="484.87200000000001"/>
    <n v="105.55800000000001"/>
    <x v="2"/>
    <s v="Etching"/>
    <n v="180"/>
    <n v="1376"/>
    <n v="3644"/>
    <n v="5688"/>
    <n v="71.17"/>
    <n v="50.046999999999997"/>
    <n v="1.0009999999999999"/>
    <x v="2"/>
    <s v="Implantation"/>
    <n v="1.532339E+16"/>
    <n v="1.050748E+17"/>
    <n v="1.807828E+17"/>
    <n v="3.006332E+17"/>
    <n v="5.999998E+17"/>
    <n v="32664.685000000001"/>
    <n v="0.01"/>
    <n v="100.117"/>
    <n v="904"/>
    <n v="150"/>
    <n v="102"/>
    <x v="8"/>
    <s v="none"/>
    <n v="94.899999999999991"/>
    <x v="20"/>
    <x v="7"/>
    <x v="3"/>
    <x v="3"/>
    <x v="2"/>
  </r>
  <r>
    <n v="770"/>
    <x v="769"/>
    <x v="8"/>
    <x v="28"/>
    <x v="14"/>
    <x v="2"/>
    <x v="0"/>
    <x v="1"/>
    <n v="1275.8518961"/>
    <x v="0"/>
    <n v="44.55"/>
    <n v="0.218"/>
    <n v="25"/>
    <n v="715.97299999999996"/>
    <x v="1"/>
    <s v="Photo"/>
    <n v="1.0072399999999999"/>
    <n v="12.41"/>
    <n v="14.864000000000001"/>
    <n v="19.998000000000001"/>
    <n v="199.99600000000001"/>
    <n v="90"/>
    <n v="499.99599999999998"/>
    <n v="3999.9259999999999"/>
    <n v="4999.9070000000002"/>
    <n v="4.9889999999999999"/>
    <n v="91.938000000000002"/>
    <n v="29.998999999999999"/>
    <x v="1"/>
    <x v="760"/>
    <x v="0"/>
    <x v="1"/>
    <n v="365"/>
    <n v="469.14600000000002"/>
    <n v="106.354"/>
    <x v="1"/>
    <s v="Etching"/>
    <n v="211"/>
    <n v="1385"/>
    <n v="3643"/>
    <n v="5689"/>
    <n v="71.596999999999994"/>
    <n v="50.414999999999999"/>
    <n v="1.01"/>
    <x v="1"/>
    <s v="Implantation"/>
    <n v="1.71001E+16"/>
    <n v="7598722000000000"/>
    <n v="8.455274E+17"/>
    <n v="3.004396E+17"/>
    <n v="6.000011E+17"/>
    <n v="32632.272000000001"/>
    <n v="0.01"/>
    <n v="101.036"/>
    <n v="905"/>
    <n v="152"/>
    <n v="45"/>
    <x v="8"/>
    <s v="none"/>
    <n v="97.75"/>
    <x v="21"/>
    <x v="7"/>
    <x v="4"/>
    <x v="1"/>
    <x v="1"/>
  </r>
  <r>
    <n v="771"/>
    <x v="770"/>
    <x v="8"/>
    <x v="28"/>
    <x v="15"/>
    <x v="2"/>
    <x v="0"/>
    <x v="1"/>
    <n v="1271.2796217"/>
    <x v="0"/>
    <n v="44.48"/>
    <n v="0.218"/>
    <n v="25"/>
    <n v="717.23599999999999"/>
    <x v="2"/>
    <s v="Photo"/>
    <n v="1.0290600000000001"/>
    <n v="14.492000000000001"/>
    <n v="14.807"/>
    <n v="19.998000000000001"/>
    <n v="199.84700000000001"/>
    <n v="90"/>
    <n v="499.84699999999998"/>
    <n v="3996.9479999999999"/>
    <n v="4996.1850000000004"/>
    <n v="5.0039999999999996"/>
    <n v="91.674000000000007"/>
    <n v="30.001999999999999"/>
    <x v="0"/>
    <x v="761"/>
    <x v="0"/>
    <x v="1"/>
    <n v="365"/>
    <n v="473.62900000000002"/>
    <n v="106.05800000000001"/>
    <x v="0"/>
    <s v="Etching"/>
    <n v="190"/>
    <n v="1482"/>
    <n v="3647"/>
    <n v="5711"/>
    <n v="71.724000000000004"/>
    <n v="50.826999999999998"/>
    <n v="1.0209999999999999"/>
    <x v="0"/>
    <s v="Implantation"/>
    <n v="1.276583E+16"/>
    <n v="3430457000000000"/>
    <n v="1.230017E+17"/>
    <n v="2.99124E+17"/>
    <n v="6.000001E+17"/>
    <n v="32636.484"/>
    <n v="0.01"/>
    <n v="102.066"/>
    <n v="908"/>
    <n v="153"/>
    <n v="78"/>
    <x v="8"/>
    <s v="none"/>
    <n v="96.1"/>
    <x v="23"/>
    <x v="8"/>
    <x v="8"/>
    <x v="0"/>
    <x v="0"/>
  </r>
  <r>
    <n v="772"/>
    <x v="771"/>
    <x v="8"/>
    <x v="28"/>
    <x v="16"/>
    <x v="2"/>
    <x v="0"/>
    <x v="1"/>
    <n v="1269.0316634999999"/>
    <x v="0"/>
    <n v="44.48"/>
    <n v="0.217"/>
    <n v="24"/>
    <n v="712.928"/>
    <x v="2"/>
    <s v="Photo"/>
    <n v="1.03694"/>
    <n v="10.507"/>
    <n v="15.02"/>
    <n v="20.004000000000001"/>
    <n v="199.03"/>
    <n v="90"/>
    <n v="499.03"/>
    <n v="3980.5909999999999"/>
    <n v="4975.7380000000003"/>
    <n v="4.9560000000000004"/>
    <n v="91.155000000000001"/>
    <n v="30.004000000000001"/>
    <x v="1"/>
    <x v="762"/>
    <x v="0"/>
    <x v="1"/>
    <n v="365"/>
    <n v="463.71100000000001"/>
    <n v="105.467"/>
    <x v="1"/>
    <s v="Etching"/>
    <n v="214"/>
    <n v="1384"/>
    <n v="3644"/>
    <n v="5730"/>
    <n v="71.293000000000006"/>
    <n v="50.372"/>
    <n v="1.0089999999999999"/>
    <x v="1"/>
    <s v="Implantation"/>
    <n v="2.069521E+16"/>
    <n v="1.531356E+17"/>
    <n v="1.168032E+18"/>
    <n v="2.997421E+17"/>
    <n v="6.000007E+17"/>
    <n v="32666.316999999999"/>
    <n v="0.01"/>
    <n v="100.929"/>
    <n v="904"/>
    <n v="151"/>
    <n v="78"/>
    <x v="8"/>
    <s v="none"/>
    <n v="96.1"/>
    <x v="24"/>
    <x v="8"/>
    <x v="6"/>
    <x v="1"/>
    <x v="1"/>
  </r>
  <r>
    <n v="773"/>
    <x v="772"/>
    <x v="8"/>
    <x v="28"/>
    <x v="17"/>
    <x v="2"/>
    <x v="0"/>
    <x v="1"/>
    <n v="1277.2932185"/>
    <x v="0"/>
    <n v="44.58"/>
    <n v="0.216"/>
    <n v="23"/>
    <n v="714.822"/>
    <x v="2"/>
    <s v="Photo"/>
    <n v="1.24699"/>
    <n v="20.347999999999999"/>
    <n v="14.968999999999999"/>
    <n v="19.998999999999999"/>
    <n v="198.465"/>
    <n v="89.998999999999995"/>
    <n v="498.46499999999997"/>
    <n v="3969.2910000000002"/>
    <n v="4961.6139999999996"/>
    <n v="4.9930000000000003"/>
    <n v="91.924999999999997"/>
    <n v="30.01"/>
    <x v="2"/>
    <x v="763"/>
    <x v="0"/>
    <x v="1"/>
    <n v="365"/>
    <n v="480.32400000000001"/>
    <n v="106.577"/>
    <x v="2"/>
    <s v="Etching"/>
    <n v="174"/>
    <n v="1473"/>
    <n v="3647"/>
    <n v="5737"/>
    <n v="71.481999999999999"/>
    <n v="50.828000000000003"/>
    <n v="1.0209999999999999"/>
    <x v="2"/>
    <s v="Implantation"/>
    <n v="1.996179E+16"/>
    <n v="2.065006E+16"/>
    <n v="6.89915E+17"/>
    <n v="2.996304E+17"/>
    <n v="5.999995E+17"/>
    <n v="32646.297999999999"/>
    <n v="0.01"/>
    <n v="102.07"/>
    <n v="908"/>
    <n v="153"/>
    <n v="102"/>
    <x v="8"/>
    <s v="none"/>
    <n v="94.899999999999991"/>
    <x v="25"/>
    <x v="8"/>
    <x v="7"/>
    <x v="2"/>
    <x v="2"/>
  </r>
  <r>
    <n v="774"/>
    <x v="773"/>
    <x v="8"/>
    <x v="28"/>
    <x v="18"/>
    <x v="0"/>
    <x v="0"/>
    <x v="1"/>
    <n v="1269.0927996"/>
    <x v="0"/>
    <n v="44.59"/>
    <n v="0.217"/>
    <n v="24"/>
    <n v="721.52800000000002"/>
    <x v="0"/>
    <s v="Photo"/>
    <n v="0.83379999999999999"/>
    <n v="12.502000000000001"/>
    <n v="15.095000000000001"/>
    <n v="19.995999999999999"/>
    <n v="199.90700000000001"/>
    <n v="90"/>
    <n v="499.90699999999998"/>
    <n v="3998.1469999999999"/>
    <n v="4997.6840000000002"/>
    <n v="5.016"/>
    <n v="92.171999999999997"/>
    <n v="30.004000000000001"/>
    <x v="0"/>
    <x v="764"/>
    <x v="0"/>
    <x v="1"/>
    <n v="365"/>
    <n v="470.66199999999998"/>
    <n v="107.212"/>
    <x v="2"/>
    <s v="Etching"/>
    <n v="178"/>
    <n v="1371"/>
    <n v="3648"/>
    <n v="5740"/>
    <n v="72.153000000000006"/>
    <n v="50.838999999999999"/>
    <n v="1.0209999999999999"/>
    <x v="2"/>
    <s v="Implantation"/>
    <n v="1.71423E+16"/>
    <n v="1.8164E+16"/>
    <n v="3.776702E+16"/>
    <n v="3.002527E+17"/>
    <n v="6.000002E+17"/>
    <n v="32682.764999999999"/>
    <n v="0.01"/>
    <n v="102.099"/>
    <n v="913"/>
    <n v="153"/>
    <n v="60"/>
    <x v="8"/>
    <s v="none"/>
    <n v="97"/>
    <x v="26"/>
    <x v="0"/>
    <x v="0"/>
    <x v="3"/>
    <x v="2"/>
  </r>
  <r>
    <n v="775"/>
    <x v="774"/>
    <x v="8"/>
    <x v="28"/>
    <x v="19"/>
    <x v="0"/>
    <x v="0"/>
    <x v="1"/>
    <n v="1274.338129"/>
    <x v="0"/>
    <n v="44.53"/>
    <n v="0.218"/>
    <n v="25"/>
    <n v="715.24900000000002"/>
    <x v="0"/>
    <s v="Photo"/>
    <n v="0.90825999999999996"/>
    <n v="16.071999999999999"/>
    <n v="14.964"/>
    <n v="20"/>
    <n v="200.435"/>
    <n v="90"/>
    <n v="500.435"/>
    <n v="4008.6950000000002"/>
    <n v="5010.8689999999997"/>
    <n v="5.0069999999999997"/>
    <n v="91.981999999999999"/>
    <n v="30.004000000000001"/>
    <x v="1"/>
    <x v="765"/>
    <x v="0"/>
    <x v="1"/>
    <n v="365"/>
    <n v="484.87799999999999"/>
    <n v="107.193"/>
    <x v="1"/>
    <s v="Etching"/>
    <n v="183"/>
    <n v="1272"/>
    <n v="3639"/>
    <n v="5714"/>
    <n v="71.525000000000006"/>
    <n v="50.976999999999997"/>
    <n v="1.024"/>
    <x v="1"/>
    <s v="Implantation"/>
    <n v="9560984000000000"/>
    <n v="7.735008E+16"/>
    <n v="4.665781E+17"/>
    <n v="3.002129E+17"/>
    <n v="6.000004E+17"/>
    <n v="32673.341"/>
    <n v="0.01"/>
    <n v="102.443"/>
    <n v="913"/>
    <n v="154"/>
    <n v="27"/>
    <x v="8"/>
    <s v="none"/>
    <n v="98.65"/>
    <x v="1"/>
    <x v="0"/>
    <x v="1"/>
    <x v="1"/>
    <x v="1"/>
  </r>
  <r>
    <n v="776"/>
    <x v="775"/>
    <x v="8"/>
    <x v="28"/>
    <x v="20"/>
    <x v="0"/>
    <x v="0"/>
    <x v="1"/>
    <n v="1277.1252873000001"/>
    <x v="0"/>
    <n v="44.53"/>
    <n v="0.219"/>
    <n v="26"/>
    <n v="713.00699999999995"/>
    <x v="0"/>
    <s v="Photo"/>
    <n v="0.86833000000000005"/>
    <n v="19.337"/>
    <n v="15.098000000000001"/>
    <n v="19.998000000000001"/>
    <n v="200.203"/>
    <n v="90"/>
    <n v="500.20299999999997"/>
    <n v="4004.0610000000001"/>
    <n v="5005.076"/>
    <n v="4.9870000000000001"/>
    <n v="91.712999999999994"/>
    <n v="30.013999999999999"/>
    <x v="2"/>
    <x v="766"/>
    <x v="0"/>
    <x v="1"/>
    <n v="365"/>
    <n v="483.52699999999999"/>
    <n v="106.76300000000001"/>
    <x v="0"/>
    <s v="Etching"/>
    <n v="141"/>
    <n v="1408"/>
    <n v="3641"/>
    <n v="5727"/>
    <n v="71.301000000000002"/>
    <n v="50.744"/>
    <n v="1.0189999999999999"/>
    <x v="0"/>
    <s v="Implantation"/>
    <n v="2524937000000000"/>
    <n v="1.368468E+16"/>
    <n v="3071422000000000"/>
    <n v="3.003563E+17"/>
    <n v="5.999984E+17"/>
    <n v="32653.527999999998"/>
    <n v="0.01"/>
    <n v="101.86"/>
    <n v="912"/>
    <n v="153"/>
    <n v="66"/>
    <x v="8"/>
    <s v="none"/>
    <n v="96.7"/>
    <x v="27"/>
    <x v="0"/>
    <x v="2"/>
    <x v="4"/>
    <x v="0"/>
  </r>
  <r>
    <n v="777"/>
    <x v="776"/>
    <x v="8"/>
    <x v="28"/>
    <x v="21"/>
    <x v="0"/>
    <x v="0"/>
    <x v="1"/>
    <n v="1273.4665605"/>
    <x v="0"/>
    <n v="44.62"/>
    <n v="0.218"/>
    <n v="25"/>
    <n v="714.23800000000006"/>
    <x v="1"/>
    <s v="Photo"/>
    <n v="0.84341999999999995"/>
    <n v="14.471"/>
    <n v="14.962999999999999"/>
    <n v="19.995999999999999"/>
    <n v="199.559"/>
    <n v="90"/>
    <n v="499.55900000000003"/>
    <n v="3991.1750000000002"/>
    <n v="4988.9679999999998"/>
    <n v="4.9939999999999998"/>
    <n v="91.870999999999995"/>
    <n v="29.992999999999999"/>
    <x v="0"/>
    <x v="767"/>
    <x v="0"/>
    <x v="1"/>
    <n v="365"/>
    <n v="474.25700000000001"/>
    <n v="106.786"/>
    <x v="0"/>
    <s v="Etching"/>
    <n v="176"/>
    <n v="1361"/>
    <n v="3643"/>
    <n v="5721"/>
    <n v="71.424000000000007"/>
    <n v="50.838000000000001"/>
    <n v="1.0209999999999999"/>
    <x v="0"/>
    <s v="Implantation"/>
    <n v="1.280195E+16"/>
    <n v="1071504000000000"/>
    <n v="3.585575E+17"/>
    <n v="3.001495E+17"/>
    <n v="5.99999E+17"/>
    <n v="32677.208999999999"/>
    <n v="0.01"/>
    <n v="102.09399999999999"/>
    <n v="913"/>
    <n v="153"/>
    <n v="78"/>
    <x v="8"/>
    <s v="none"/>
    <n v="96.1"/>
    <x v="28"/>
    <x v="1"/>
    <x v="3"/>
    <x v="0"/>
    <x v="0"/>
  </r>
  <r>
    <n v="778"/>
    <x v="777"/>
    <x v="8"/>
    <x v="28"/>
    <x v="22"/>
    <x v="0"/>
    <x v="0"/>
    <x v="1"/>
    <n v="1277.0741505999999"/>
    <x v="0"/>
    <n v="44.72"/>
    <n v="0.218"/>
    <n v="25"/>
    <n v="714.97400000000005"/>
    <x v="1"/>
    <s v="Photo"/>
    <n v="0.96136999999999995"/>
    <n v="18.626000000000001"/>
    <n v="14.965999999999999"/>
    <n v="20.001000000000001"/>
    <n v="199.15100000000001"/>
    <n v="90.001999999999995"/>
    <n v="499.15100000000001"/>
    <n v="3983.029"/>
    <n v="4978.7860000000001"/>
    <n v="4.9800000000000004"/>
    <n v="91.816000000000003"/>
    <n v="30"/>
    <x v="2"/>
    <x v="768"/>
    <x v="0"/>
    <x v="1"/>
    <n v="365"/>
    <n v="478.30799999999999"/>
    <n v="106.622"/>
    <x v="2"/>
    <s v="Etching"/>
    <n v="223"/>
    <n v="1360"/>
    <n v="3645"/>
    <n v="5731"/>
    <n v="71.497"/>
    <n v="50.802"/>
    <n v="1.02"/>
    <x v="2"/>
    <s v="Implantation"/>
    <n v="3835198000000000"/>
    <n v="3.817779E+16"/>
    <n v="1875907865"/>
    <n v="2.984513E+17"/>
    <n v="6.000013E+17"/>
    <n v="32696.413"/>
    <n v="0.01"/>
    <n v="102.006"/>
    <n v="913"/>
    <n v="153"/>
    <n v="96"/>
    <x v="8"/>
    <s v="none"/>
    <n v="95.199999999999989"/>
    <x v="29"/>
    <x v="1"/>
    <x v="5"/>
    <x v="2"/>
    <x v="2"/>
  </r>
  <r>
    <n v="779"/>
    <x v="778"/>
    <x v="8"/>
    <x v="28"/>
    <x v="23"/>
    <x v="0"/>
    <x v="0"/>
    <x v="1"/>
    <n v="1273.4780702"/>
    <x v="0"/>
    <n v="44.78"/>
    <n v="0.218"/>
    <n v="25"/>
    <n v="715.226"/>
    <x v="2"/>
    <s v="Photo"/>
    <n v="1.08352"/>
    <n v="14.834"/>
    <n v="14.884"/>
    <n v="20.003"/>
    <n v="199.63499999999999"/>
    <n v="90"/>
    <n v="499.63499999999999"/>
    <n v="3992.7049999999999"/>
    <n v="4990.8810000000003"/>
    <n v="4.9930000000000003"/>
    <n v="92.022000000000006"/>
    <n v="30.009"/>
    <x v="0"/>
    <x v="769"/>
    <x v="0"/>
    <x v="1"/>
    <n v="365"/>
    <n v="486.33699999999999"/>
    <n v="106.24"/>
    <x v="2"/>
    <s v="Etching"/>
    <n v="108"/>
    <n v="1521"/>
    <n v="3639"/>
    <n v="5698"/>
    <n v="71.522999999999996"/>
    <n v="50.667999999999999"/>
    <n v="1.0169999999999999"/>
    <x v="2"/>
    <s v="Implantation"/>
    <n v="1.195881E+16"/>
    <n v="1.184645E+17"/>
    <n v="1.053268E+17"/>
    <n v="2.997752E+17"/>
    <n v="6.000019E+17"/>
    <n v="32700.965"/>
    <n v="0.01"/>
    <n v="101.67100000000001"/>
    <n v="912"/>
    <n v="153"/>
    <n v="33"/>
    <x v="8"/>
    <s v="none"/>
    <n v="98.350000000000009"/>
    <x v="30"/>
    <x v="2"/>
    <x v="8"/>
    <x v="3"/>
    <x v="2"/>
  </r>
  <r>
    <n v="780"/>
    <x v="779"/>
    <x v="8"/>
    <x v="28"/>
    <x v="24"/>
    <x v="0"/>
    <x v="0"/>
    <x v="1"/>
    <n v="1273.731235"/>
    <x v="0"/>
    <n v="44.68"/>
    <n v="0.218"/>
    <n v="25"/>
    <n v="724.37400000000002"/>
    <x v="2"/>
    <s v="Photo"/>
    <n v="0.75283999999999995"/>
    <n v="19.907"/>
    <n v="14.945"/>
    <n v="20.001000000000001"/>
    <n v="199.822"/>
    <n v="90"/>
    <n v="499.822"/>
    <n v="3996.4430000000002"/>
    <n v="4995.5540000000001"/>
    <n v="4.9969999999999999"/>
    <n v="92.213999999999999"/>
    <n v="30.003"/>
    <x v="2"/>
    <x v="770"/>
    <x v="0"/>
    <x v="1"/>
    <n v="365"/>
    <n v="474.61900000000003"/>
    <n v="106.161"/>
    <x v="0"/>
    <s v="Etching"/>
    <n v="339"/>
    <n v="1465"/>
    <n v="3657"/>
    <n v="5695"/>
    <n v="72.436999999999998"/>
    <n v="50.554000000000002"/>
    <n v="1.014"/>
    <x v="0"/>
    <s v="Implantation"/>
    <n v="1.184053E+16"/>
    <n v="1.086298E+17"/>
    <n v="5.11967E+17"/>
    <n v="2.997173E+17"/>
    <n v="5.999986E+17"/>
    <n v="32451.323"/>
    <n v="0.01"/>
    <n v="101.386"/>
    <n v="913"/>
    <n v="152"/>
    <n v="117"/>
    <x v="8"/>
    <s v="none"/>
    <n v="94.15"/>
    <x v="31"/>
    <x v="2"/>
    <x v="7"/>
    <x v="4"/>
    <x v="0"/>
  </r>
  <r>
    <n v="781"/>
    <x v="780"/>
    <x v="8"/>
    <x v="28"/>
    <x v="25"/>
    <x v="1"/>
    <x v="0"/>
    <x v="1"/>
    <n v="1277.8583965"/>
    <x v="0"/>
    <n v="44.64"/>
    <n v="0.218"/>
    <n v="25"/>
    <n v="719.23"/>
    <x v="0"/>
    <s v="Photo"/>
    <n v="0.82818999999999998"/>
    <n v="12.087"/>
    <n v="15.071999999999999"/>
    <n v="20.003"/>
    <n v="200.078"/>
    <n v="90"/>
    <n v="500.07799999999997"/>
    <n v="4001.5569999999998"/>
    <n v="5001.9470000000001"/>
    <n v="5.0060000000000002"/>
    <n v="91.921999999999997"/>
    <n v="30.004999999999999"/>
    <x v="0"/>
    <x v="771"/>
    <x v="0"/>
    <x v="1"/>
    <n v="365"/>
    <n v="466.05799999999999"/>
    <n v="105.087"/>
    <x v="0"/>
    <s v="Etching"/>
    <n v="321"/>
    <n v="1471"/>
    <n v="3661"/>
    <n v="5696"/>
    <n v="71.923000000000002"/>
    <n v="50.488999999999997"/>
    <n v="1.012"/>
    <x v="0"/>
    <s v="Implantation"/>
    <n v="1.768872E+16"/>
    <n v="7.782877E+16"/>
    <n v="8.15497E+17"/>
    <n v="3.011042E+17"/>
    <n v="5.999986E+17"/>
    <n v="32534.357"/>
    <n v="0.01"/>
    <n v="101.223"/>
    <n v="904"/>
    <n v="152"/>
    <n v="186"/>
    <x v="8"/>
    <s v="none"/>
    <n v="90.7"/>
    <x v="32"/>
    <x v="3"/>
    <x v="0"/>
    <x v="0"/>
    <x v="0"/>
  </r>
  <r>
    <n v="782"/>
    <x v="781"/>
    <x v="8"/>
    <x v="28"/>
    <x v="26"/>
    <x v="1"/>
    <x v="0"/>
    <x v="1"/>
    <n v="1272.1509469"/>
    <x v="0"/>
    <n v="44.53"/>
    <n v="0.215"/>
    <n v="22"/>
    <n v="713.79"/>
    <x v="0"/>
    <s v="Photo"/>
    <n v="0.87300999999999995"/>
    <n v="10.637"/>
    <n v="15.026999999999999"/>
    <n v="20.001000000000001"/>
    <n v="199.249"/>
    <n v="89.998999999999995"/>
    <n v="499.24900000000002"/>
    <n v="3984.9839999999999"/>
    <n v="4981.2299999999996"/>
    <n v="4.992"/>
    <n v="91.864999999999995"/>
    <n v="29.986999999999998"/>
    <x v="1"/>
    <x v="772"/>
    <x v="0"/>
    <x v="1"/>
    <n v="365"/>
    <n v="481.67099999999999"/>
    <n v="105.572"/>
    <x v="1"/>
    <s v="Etching"/>
    <n v="328"/>
    <n v="1596"/>
    <n v="3657"/>
    <n v="5713"/>
    <n v="71.379000000000005"/>
    <n v="50.21"/>
    <n v="1.0049999999999999"/>
    <x v="1"/>
    <s v="Implantation"/>
    <n v="2.074912E+16"/>
    <n v="1.453113E+17"/>
    <n v="1.209174E+18"/>
    <n v="3.018273E+17"/>
    <n v="5.999992E+17"/>
    <n v="32621.49"/>
    <n v="0.01"/>
    <n v="100.52500000000001"/>
    <n v="905"/>
    <n v="151"/>
    <n v="207"/>
    <x v="8"/>
    <s v="[['Edge-Loc']]"/>
    <n v="89.649999999999991"/>
    <x v="9"/>
    <x v="3"/>
    <x v="1"/>
    <x v="1"/>
    <x v="1"/>
  </r>
  <r>
    <n v="783"/>
    <x v="782"/>
    <x v="9"/>
    <x v="29"/>
    <x v="0"/>
    <x v="1"/>
    <x v="0"/>
    <x v="1"/>
    <n v="1277.5858851999999"/>
    <x v="0"/>
    <n v="44.61"/>
    <n v="0.217"/>
    <n v="24"/>
    <n v="713.55899999999997"/>
    <x v="0"/>
    <s v="Photo"/>
    <n v="0.97824999999999995"/>
    <n v="17.646999999999998"/>
    <n v="14.987"/>
    <n v="19.991"/>
    <n v="199.49299999999999"/>
    <n v="90"/>
    <n v="499.49299999999999"/>
    <n v="3989.857"/>
    <n v="4987.3220000000001"/>
    <n v="4.9909999999999997"/>
    <n v="92.494"/>
    <n v="29.998000000000001"/>
    <x v="2"/>
    <x v="773"/>
    <x v="0"/>
    <x v="1"/>
    <n v="365"/>
    <n v="478.63"/>
    <n v="106.083"/>
    <x v="2"/>
    <s v="Etching"/>
    <n v="364"/>
    <n v="1563"/>
    <n v="3658"/>
    <n v="5691"/>
    <n v="71.355999999999995"/>
    <n v="50.274999999999999"/>
    <n v="1.0069999999999999"/>
    <x v="2"/>
    <s v="Implantation"/>
    <n v="5923648000000000"/>
    <n v="3846247470"/>
    <n v="179892430261"/>
    <n v="3.014991E+17"/>
    <n v="5.999982E+17"/>
    <n v="32337.741999999998"/>
    <n v="0.01"/>
    <n v="100.688"/>
    <n v="909"/>
    <n v="151"/>
    <n v="222"/>
    <x v="9"/>
    <s v="[['Random']]"/>
    <n v="88.9"/>
    <x v="33"/>
    <x v="3"/>
    <x v="2"/>
    <x v="2"/>
    <x v="2"/>
  </r>
  <r>
    <n v="784"/>
    <x v="783"/>
    <x v="9"/>
    <x v="29"/>
    <x v="1"/>
    <x v="1"/>
    <x v="0"/>
    <x v="1"/>
    <n v="1269.5530495"/>
    <x v="0"/>
    <n v="44.58"/>
    <n v="0.218"/>
    <n v="25"/>
    <n v="716.18399999999997"/>
    <x v="1"/>
    <s v="Photo"/>
    <n v="0.73624000000000001"/>
    <n v="17.065999999999999"/>
    <n v="15.128"/>
    <n v="20.001999999999999"/>
    <n v="200.71700000000001"/>
    <n v="90"/>
    <n v="500.71699999999998"/>
    <n v="4014.3490000000002"/>
    <n v="5017.9369999999999"/>
    <n v="5.016"/>
    <n v="92.257999999999996"/>
    <n v="30.006"/>
    <x v="0"/>
    <x v="774"/>
    <x v="0"/>
    <x v="1"/>
    <n v="365"/>
    <n v="473.637"/>
    <n v="106.059"/>
    <x v="2"/>
    <s v="Etching"/>
    <n v="308"/>
    <n v="1643"/>
    <n v="3659"/>
    <n v="5724"/>
    <n v="71.617999999999995"/>
    <n v="50.387"/>
    <n v="1.01"/>
    <x v="2"/>
    <s v="Implantation"/>
    <n v="7321263000000000"/>
    <n v="2.755819E+16"/>
    <n v="4.28579E+17"/>
    <n v="3.009804E+17"/>
    <n v="6.000004E+17"/>
    <n v="32422.811000000002"/>
    <n v="0.01"/>
    <n v="100.968"/>
    <n v="908"/>
    <n v="151"/>
    <n v="213"/>
    <x v="9"/>
    <s v="[['Loc']]"/>
    <n v="89.35"/>
    <x v="34"/>
    <x v="4"/>
    <x v="3"/>
    <x v="3"/>
    <x v="2"/>
  </r>
  <r>
    <n v="785"/>
    <x v="784"/>
    <x v="9"/>
    <x v="29"/>
    <x v="2"/>
    <x v="1"/>
    <x v="0"/>
    <x v="1"/>
    <n v="1282.3930143"/>
    <x v="0"/>
    <n v="44.58"/>
    <n v="0.218"/>
    <n v="25"/>
    <n v="719.65800000000002"/>
    <x v="1"/>
    <s v="Photo"/>
    <n v="0.93562999999999996"/>
    <n v="11.048"/>
    <n v="15.012"/>
    <n v="20"/>
    <n v="200.328"/>
    <n v="90"/>
    <n v="500.32799999999997"/>
    <n v="4006.5619999999999"/>
    <n v="5008.2020000000002"/>
    <n v="4.9989999999999997"/>
    <n v="91.835999999999999"/>
    <n v="30.004999999999999"/>
    <x v="1"/>
    <x v="775"/>
    <x v="0"/>
    <x v="1"/>
    <n v="365"/>
    <n v="474.72399999999999"/>
    <n v="105.02800000000001"/>
    <x v="1"/>
    <s v="Etching"/>
    <n v="344"/>
    <n v="1490"/>
    <n v="3656"/>
    <n v="5741"/>
    <n v="71.965999999999994"/>
    <n v="50.228000000000002"/>
    <n v="1.006"/>
    <x v="1"/>
    <s v="Implantation"/>
    <n v="1.985531E+16"/>
    <n v="1.589177E+17"/>
    <n v="1.016726E+18"/>
    <n v="3.006262E+17"/>
    <n v="6E+17"/>
    <n v="32255.475999999999"/>
    <n v="0.01"/>
    <n v="100.571"/>
    <n v="904"/>
    <n v="151"/>
    <n v="138"/>
    <x v="9"/>
    <s v="none"/>
    <n v="93.100000000000009"/>
    <x v="12"/>
    <x v="4"/>
    <x v="4"/>
    <x v="1"/>
    <x v="1"/>
  </r>
  <r>
    <n v="786"/>
    <x v="785"/>
    <x v="9"/>
    <x v="29"/>
    <x v="3"/>
    <x v="1"/>
    <x v="0"/>
    <x v="1"/>
    <n v="1269.4754103"/>
    <x v="0"/>
    <n v="44.59"/>
    <n v="0.215"/>
    <n v="22"/>
    <n v="717.26400000000001"/>
    <x v="1"/>
    <s v="Photo"/>
    <n v="1.24881"/>
    <n v="12.382999999999999"/>
    <n v="14.986000000000001"/>
    <n v="19.992999999999999"/>
    <n v="199.04499999999999"/>
    <n v="90"/>
    <n v="499.04500000000002"/>
    <n v="3980.8939999999998"/>
    <n v="4976.1170000000002"/>
    <n v="4.9790000000000001"/>
    <n v="91.674999999999997"/>
    <n v="30.013999999999999"/>
    <x v="2"/>
    <x v="776"/>
    <x v="0"/>
    <x v="1"/>
    <n v="365"/>
    <n v="476.32100000000003"/>
    <n v="105.053"/>
    <x v="0"/>
    <s v="Etching"/>
    <n v="379"/>
    <n v="1625"/>
    <n v="3662"/>
    <n v="5738"/>
    <n v="71.725999999999999"/>
    <n v="50.100999999999999"/>
    <n v="1.0029999999999999"/>
    <x v="0"/>
    <s v="Implantation"/>
    <n v="1.683621E+16"/>
    <n v="3036635000000"/>
    <n v="190060100000000"/>
    <n v="2.97968E+17"/>
    <n v="6.000015E+17"/>
    <n v="32597.159"/>
    <n v="0.01"/>
    <n v="100.254"/>
    <n v="905"/>
    <n v="150"/>
    <n v="219"/>
    <x v="9"/>
    <s v="[['Loc']]"/>
    <n v="89.05"/>
    <x v="35"/>
    <x v="4"/>
    <x v="5"/>
    <x v="4"/>
    <x v="0"/>
  </r>
  <r>
    <n v="787"/>
    <x v="786"/>
    <x v="9"/>
    <x v="29"/>
    <x v="4"/>
    <x v="1"/>
    <x v="0"/>
    <x v="1"/>
    <n v="1265.7099966000001"/>
    <x v="0"/>
    <n v="44.57"/>
    <n v="0.216"/>
    <n v="23"/>
    <n v="718.32100000000003"/>
    <x v="2"/>
    <s v="Photo"/>
    <n v="1.02996"/>
    <n v="15.179"/>
    <n v="15.129"/>
    <n v="20.004000000000001"/>
    <n v="198.85400000000001"/>
    <n v="90"/>
    <n v="498.85399999999998"/>
    <n v="3977.087"/>
    <n v="4971.3590000000004"/>
    <n v="4.9690000000000003"/>
    <n v="91.209000000000003"/>
    <n v="30.004999999999999"/>
    <x v="0"/>
    <x v="777"/>
    <x v="0"/>
    <x v="1"/>
    <n v="365"/>
    <n v="474.334"/>
    <n v="104.697"/>
    <x v="0"/>
    <s v="Etching"/>
    <n v="280"/>
    <n v="1381"/>
    <n v="3655"/>
    <n v="5737"/>
    <n v="71.831999999999994"/>
    <n v="49.906999999999996"/>
    <n v="0.998"/>
    <x v="0"/>
    <s v="Implantation"/>
    <n v="1.083154E+16"/>
    <n v="4.680457E+16"/>
    <n v="3.003513E+17"/>
    <n v="3.02081E+17"/>
    <n v="5.999994E+17"/>
    <n v="32194.560000000001"/>
    <n v="0.01"/>
    <n v="99.766000000000005"/>
    <n v="901"/>
    <n v="150"/>
    <n v="135"/>
    <x v="9"/>
    <s v="none"/>
    <n v="93.25"/>
    <x v="36"/>
    <x v="5"/>
    <x v="8"/>
    <x v="0"/>
    <x v="0"/>
  </r>
  <r>
    <n v="788"/>
    <x v="787"/>
    <x v="9"/>
    <x v="29"/>
    <x v="5"/>
    <x v="1"/>
    <x v="0"/>
    <x v="1"/>
    <n v="1271.0293713000001"/>
    <x v="0"/>
    <n v="44.59"/>
    <n v="0.216"/>
    <n v="23"/>
    <n v="712.49199999999996"/>
    <x v="2"/>
    <s v="Photo"/>
    <n v="1.07392"/>
    <n v="13.624000000000001"/>
    <n v="14.991"/>
    <n v="19.998999999999999"/>
    <n v="198.96600000000001"/>
    <n v="90"/>
    <n v="498.96600000000001"/>
    <n v="3979.3130000000001"/>
    <n v="4974.1419999999998"/>
    <n v="4.9749999999999996"/>
    <n v="92.009"/>
    <n v="29.998000000000001"/>
    <x v="1"/>
    <x v="778"/>
    <x v="0"/>
    <x v="1"/>
    <n v="365"/>
    <n v="470.97800000000001"/>
    <n v="105.589"/>
    <x v="1"/>
    <s v="Etching"/>
    <n v="239"/>
    <n v="1457"/>
    <n v="3645"/>
    <n v="5693"/>
    <n v="71.248999999999995"/>
    <n v="50.161000000000001"/>
    <n v="1.004"/>
    <x v="1"/>
    <s v="Implantation"/>
    <n v="1.423168E+16"/>
    <n v="2.695435E+16"/>
    <n v="5.314508E+17"/>
    <n v="3.010896E+17"/>
    <n v="6.000007E+17"/>
    <n v="32641.989000000001"/>
    <n v="0.01"/>
    <n v="100.404"/>
    <n v="904"/>
    <n v="151"/>
    <n v="99"/>
    <x v="9"/>
    <s v="none"/>
    <n v="95.05"/>
    <x v="15"/>
    <x v="5"/>
    <x v="6"/>
    <x v="1"/>
    <x v="1"/>
  </r>
  <r>
    <n v="789"/>
    <x v="788"/>
    <x v="9"/>
    <x v="29"/>
    <x v="6"/>
    <x v="1"/>
    <x v="0"/>
    <x v="1"/>
    <n v="1277.113934"/>
    <x v="0"/>
    <n v="44.59"/>
    <n v="0.217"/>
    <n v="24"/>
    <n v="708.404"/>
    <x v="2"/>
    <s v="Photo"/>
    <n v="1.2436199999999999"/>
    <n v="17.263999999999999"/>
    <n v="14.978"/>
    <n v="20.004000000000001"/>
    <n v="199.68100000000001"/>
    <n v="89.998999999999995"/>
    <n v="499.68099999999998"/>
    <n v="3993.6239999999998"/>
    <n v="4992.03"/>
    <n v="4.9930000000000003"/>
    <n v="91.742999999999995"/>
    <n v="30.010999999999999"/>
    <x v="2"/>
    <x v="779"/>
    <x v="0"/>
    <x v="1"/>
    <n v="365"/>
    <n v="482.55900000000003"/>
    <n v="105.53100000000001"/>
    <x v="2"/>
    <s v="Etching"/>
    <n v="171"/>
    <n v="1324"/>
    <n v="3638"/>
    <n v="5731"/>
    <n v="70.84"/>
    <n v="50.292000000000002"/>
    <n v="1.0069999999999999"/>
    <x v="2"/>
    <s v="Implantation"/>
    <n v="6696777000000000"/>
    <n v="5.627249E+16"/>
    <n v="526566100000000"/>
    <n v="2.983689E+17"/>
    <n v="5.999992E+17"/>
    <n v="32639.929"/>
    <n v="0.01"/>
    <n v="100.729"/>
    <n v="903"/>
    <n v="151"/>
    <n v="60"/>
    <x v="9"/>
    <s v="none"/>
    <n v="97"/>
    <x v="37"/>
    <x v="5"/>
    <x v="7"/>
    <x v="2"/>
    <x v="2"/>
  </r>
  <r>
    <n v="790"/>
    <x v="789"/>
    <x v="9"/>
    <x v="29"/>
    <x v="7"/>
    <x v="2"/>
    <x v="0"/>
    <x v="1"/>
    <n v="1278.4419088"/>
    <x v="0"/>
    <n v="44.59"/>
    <n v="0.217"/>
    <n v="24"/>
    <n v="720.94500000000005"/>
    <x v="0"/>
    <s v="Photo"/>
    <n v="0.90447"/>
    <n v="12.537000000000001"/>
    <n v="14.978"/>
    <n v="20.003"/>
    <n v="198.98099999999999"/>
    <n v="90"/>
    <n v="498.98099999999999"/>
    <n v="3979.6239999999998"/>
    <n v="4974.53"/>
    <n v="4.9729999999999999"/>
    <n v="91.617999999999995"/>
    <n v="30.003"/>
    <x v="0"/>
    <x v="780"/>
    <x v="0"/>
    <x v="1"/>
    <n v="365"/>
    <n v="465.642"/>
    <n v="105.675"/>
    <x v="2"/>
    <s v="Etching"/>
    <n v="172"/>
    <n v="1436"/>
    <n v="3654"/>
    <n v="5709"/>
    <n v="72.094999999999999"/>
    <n v="50.280999999999999"/>
    <n v="1.0069999999999999"/>
    <x v="2"/>
    <s v="Implantation"/>
    <n v="1.656969E+16"/>
    <n v="1.576066E+17"/>
    <n v="9.615263E+17"/>
    <n v="3.003385E+17"/>
    <n v="5.999986E+17"/>
    <n v="32636.286"/>
    <n v="0.01"/>
    <n v="100.703"/>
    <n v="904"/>
    <n v="151"/>
    <n v="96"/>
    <x v="9"/>
    <s v="none"/>
    <n v="95.199999999999989"/>
    <x v="38"/>
    <x v="6"/>
    <x v="0"/>
    <x v="3"/>
    <x v="2"/>
  </r>
  <r>
    <n v="791"/>
    <x v="790"/>
    <x v="9"/>
    <x v="29"/>
    <x v="8"/>
    <x v="2"/>
    <x v="0"/>
    <x v="1"/>
    <n v="1268.3700627000001"/>
    <x v="0"/>
    <n v="44.55"/>
    <n v="0.215"/>
    <n v="22"/>
    <n v="713.33399999999995"/>
    <x v="0"/>
    <s v="Photo"/>
    <n v="1.18764"/>
    <n v="17.218"/>
    <n v="15.146000000000001"/>
    <n v="20.001000000000001"/>
    <n v="198.56899999999999"/>
    <n v="90"/>
    <n v="498.56900000000002"/>
    <n v="3971.3879999999999"/>
    <n v="4964.2349999999997"/>
    <n v="4.9660000000000002"/>
    <n v="91.305999999999997"/>
    <n v="30.004000000000001"/>
    <x v="2"/>
    <x v="781"/>
    <x v="0"/>
    <x v="1"/>
    <n v="365"/>
    <n v="472.762"/>
    <n v="105.026"/>
    <x v="0"/>
    <s v="Etching"/>
    <n v="257"/>
    <n v="1393"/>
    <n v="3643"/>
    <n v="5708"/>
    <n v="71.332999999999998"/>
    <n v="50.061999999999998"/>
    <n v="1.002"/>
    <x v="0"/>
    <s v="Implantation"/>
    <n v="6552350000000000"/>
    <n v="6.397895E+16"/>
    <n v="54702560000000"/>
    <n v="2.991681E+17"/>
    <n v="5.999993E+17"/>
    <n v="31686.263999999999"/>
    <n v="0.01"/>
    <n v="100.155"/>
    <n v="904"/>
    <n v="150"/>
    <n v="72"/>
    <x v="9"/>
    <s v="none"/>
    <n v="96.399999999999991"/>
    <x v="39"/>
    <x v="6"/>
    <x v="2"/>
    <x v="4"/>
    <x v="0"/>
  </r>
  <r>
    <n v="792"/>
    <x v="791"/>
    <x v="9"/>
    <x v="29"/>
    <x v="9"/>
    <x v="2"/>
    <x v="0"/>
    <x v="1"/>
    <n v="1271.8214885"/>
    <x v="0"/>
    <n v="44.57"/>
    <n v="0.216"/>
    <n v="23"/>
    <n v="716.68"/>
    <x v="1"/>
    <s v="Photo"/>
    <n v="1.1698500000000001"/>
    <n v="10.47"/>
    <n v="14.907"/>
    <n v="19.995999999999999"/>
    <n v="198.20699999999999"/>
    <n v="90.001000000000005"/>
    <n v="498.20699999999999"/>
    <n v="3964.1370000000002"/>
    <n v="4955.1710000000003"/>
    <n v="4.9550000000000001"/>
    <n v="91.346999999999994"/>
    <n v="30.003"/>
    <x v="0"/>
    <x v="782"/>
    <x v="0"/>
    <x v="1"/>
    <n v="365"/>
    <n v="474.54199999999997"/>
    <n v="105.10899999999999"/>
    <x v="0"/>
    <s v="Etching"/>
    <n v="172"/>
    <n v="1375"/>
    <n v="3641"/>
    <n v="5719"/>
    <n v="71.668000000000006"/>
    <n v="50.070999999999998"/>
    <n v="1.002"/>
    <x v="0"/>
    <s v="Implantation"/>
    <n v="2.065216E+16"/>
    <n v="1012269000000000"/>
    <n v="2750738000000000"/>
    <n v="3.001485E+17"/>
    <n v="6.00001E+17"/>
    <n v="31783.84"/>
    <n v="0.01"/>
    <n v="100.17700000000001"/>
    <n v="903"/>
    <n v="150"/>
    <n v="9"/>
    <x v="9"/>
    <s v="none"/>
    <n v="99.550000000000011"/>
    <x v="40"/>
    <x v="7"/>
    <x v="3"/>
    <x v="0"/>
    <x v="0"/>
  </r>
  <r>
    <n v="793"/>
    <x v="792"/>
    <x v="9"/>
    <x v="29"/>
    <x v="10"/>
    <x v="2"/>
    <x v="0"/>
    <x v="1"/>
    <n v="1279.9405055"/>
    <x v="0"/>
    <n v="44.57"/>
    <n v="0.216"/>
    <n v="23"/>
    <n v="717.31399999999996"/>
    <x v="1"/>
    <s v="Photo"/>
    <n v="1.23156"/>
    <n v="20.295000000000002"/>
    <n v="15.145"/>
    <n v="19.995999999999999"/>
    <n v="198.31299999999999"/>
    <n v="89.998999999999995"/>
    <n v="498.31299999999999"/>
    <n v="3966.259"/>
    <n v="4957.8239999999996"/>
    <n v="4.96"/>
    <n v="91.486000000000004"/>
    <n v="29.998000000000001"/>
    <x v="1"/>
    <x v="783"/>
    <x v="0"/>
    <x v="1"/>
    <n v="365"/>
    <n v="461.4"/>
    <n v="105.119"/>
    <x v="1"/>
    <s v="Etching"/>
    <n v="236"/>
    <n v="1382"/>
    <n v="3647"/>
    <n v="5712"/>
    <n v="71.730999999999995"/>
    <n v="50.103000000000002"/>
    <n v="1.0029999999999999"/>
    <x v="1"/>
    <s v="Implantation"/>
    <n v="2928817000000000"/>
    <n v="80809930000000"/>
    <n v="1.791592E+16"/>
    <n v="2.998574E+17"/>
    <n v="5.999973E+17"/>
    <n v="31618.822"/>
    <n v="0.01"/>
    <n v="100.256"/>
    <n v="904"/>
    <n v="150"/>
    <n v="72"/>
    <x v="9"/>
    <s v="none"/>
    <n v="96.399999999999991"/>
    <x v="21"/>
    <x v="7"/>
    <x v="4"/>
    <x v="1"/>
    <x v="1"/>
  </r>
  <r>
    <n v="794"/>
    <x v="793"/>
    <x v="9"/>
    <x v="29"/>
    <x v="11"/>
    <x v="2"/>
    <x v="0"/>
    <x v="1"/>
    <n v="1275.0640876"/>
    <x v="0"/>
    <n v="44.62"/>
    <n v="0.216"/>
    <n v="23"/>
    <n v="716.54499999999996"/>
    <x v="1"/>
    <s v="Photo"/>
    <n v="1.25946"/>
    <n v="17.853000000000002"/>
    <n v="15.026999999999999"/>
    <n v="20.001999999999999"/>
    <n v="198.53299999999999"/>
    <n v="90"/>
    <n v="498.53300000000002"/>
    <n v="3970.66"/>
    <n v="4963.3249999999998"/>
    <n v="4.9649999999999999"/>
    <n v="92.028000000000006"/>
    <n v="30.003"/>
    <x v="2"/>
    <x v="784"/>
    <x v="0"/>
    <x v="1"/>
    <n v="365"/>
    <n v="478.49700000000001"/>
    <n v="106.038"/>
    <x v="2"/>
    <s v="Etching"/>
    <n v="151"/>
    <n v="1301"/>
    <n v="3641"/>
    <n v="5721"/>
    <n v="71.655000000000001"/>
    <n v="50.128"/>
    <n v="1.0029999999999999"/>
    <x v="2"/>
    <s v="Implantation"/>
    <n v="5248648000000000"/>
    <n v="5.185593E+16"/>
    <n v="1.146735E+16"/>
    <n v="3.011718E+17"/>
    <n v="6E+17"/>
    <n v="31618.16"/>
    <n v="0.01"/>
    <n v="100.32"/>
    <n v="908"/>
    <n v="150"/>
    <n v="30"/>
    <x v="9"/>
    <s v="none"/>
    <n v="98.5"/>
    <x v="41"/>
    <x v="7"/>
    <x v="5"/>
    <x v="2"/>
    <x v="2"/>
  </r>
  <r>
    <n v="795"/>
    <x v="794"/>
    <x v="9"/>
    <x v="29"/>
    <x v="12"/>
    <x v="2"/>
    <x v="0"/>
    <x v="1"/>
    <n v="1274.0025146999999"/>
    <x v="0"/>
    <n v="44.63"/>
    <n v="0.219"/>
    <n v="26"/>
    <n v="712.70600000000002"/>
    <x v="2"/>
    <s v="Photo"/>
    <n v="0.82903000000000004"/>
    <n v="16.387"/>
    <n v="14.989000000000001"/>
    <n v="19.998999999999999"/>
    <n v="199.66900000000001"/>
    <n v="90"/>
    <n v="499.66899999999998"/>
    <n v="3993.375"/>
    <n v="4991.7179999999998"/>
    <n v="4.9909999999999997"/>
    <n v="91.89"/>
    <n v="29.992000000000001"/>
    <x v="0"/>
    <x v="785"/>
    <x v="0"/>
    <x v="1"/>
    <n v="365"/>
    <n v="470.40800000000002"/>
    <n v="105.989"/>
    <x v="2"/>
    <s v="Etching"/>
    <n v="200"/>
    <n v="1306"/>
    <n v="3638"/>
    <n v="5714"/>
    <n v="71.271000000000001"/>
    <n v="50.420999999999999"/>
    <n v="1.0109999999999999"/>
    <x v="2"/>
    <s v="Implantation"/>
    <n v="8591464000000000"/>
    <n v="1.964774E+16"/>
    <n v="5.107497E+17"/>
    <n v="2.998091E+17"/>
    <n v="6.000003E+17"/>
    <n v="31910.25"/>
    <n v="0.01"/>
    <n v="101.053"/>
    <n v="908"/>
    <n v="152"/>
    <n v="33"/>
    <x v="9"/>
    <s v="none"/>
    <n v="98.350000000000009"/>
    <x v="42"/>
    <x v="8"/>
    <x v="8"/>
    <x v="3"/>
    <x v="2"/>
  </r>
  <r>
    <n v="796"/>
    <x v="795"/>
    <x v="9"/>
    <x v="29"/>
    <x v="13"/>
    <x v="2"/>
    <x v="0"/>
    <x v="1"/>
    <n v="1280.5877181000001"/>
    <x v="0"/>
    <n v="44.55"/>
    <n v="0.219"/>
    <n v="26"/>
    <n v="716.92"/>
    <x v="2"/>
    <s v="Photo"/>
    <n v="0.85326000000000002"/>
    <n v="16.166"/>
    <n v="15.021000000000001"/>
    <n v="20.003"/>
    <n v="199.697"/>
    <n v="90"/>
    <n v="499.697"/>
    <n v="3993.9369999999999"/>
    <n v="4992.4210000000003"/>
    <n v="4.9950000000000001"/>
    <n v="91.370999999999995"/>
    <n v="30.001000000000001"/>
    <x v="1"/>
    <x v="786"/>
    <x v="0"/>
    <x v="1"/>
    <n v="365"/>
    <n v="470.267"/>
    <n v="105.03"/>
    <x v="1"/>
    <s v="Etching"/>
    <n v="261"/>
    <n v="1423"/>
    <n v="3647"/>
    <n v="5720"/>
    <n v="71.691999999999993"/>
    <n v="50.401000000000003"/>
    <n v="1.01"/>
    <x v="1"/>
    <s v="Implantation"/>
    <n v="8987196000000000"/>
    <n v="7.341163E+16"/>
    <n v="5.387133E+17"/>
    <n v="2.999631E+17"/>
    <n v="5.999983E+17"/>
    <n v="32155.309000000001"/>
    <n v="0.01"/>
    <n v="101.003"/>
    <n v="900"/>
    <n v="152"/>
    <n v="57"/>
    <x v="9"/>
    <s v="none"/>
    <n v="97.15"/>
    <x v="24"/>
    <x v="8"/>
    <x v="6"/>
    <x v="1"/>
    <x v="1"/>
  </r>
  <r>
    <n v="797"/>
    <x v="796"/>
    <x v="9"/>
    <x v="29"/>
    <x v="14"/>
    <x v="2"/>
    <x v="0"/>
    <x v="1"/>
    <n v="1274.885849"/>
    <x v="0"/>
    <n v="44.57"/>
    <n v="0.215"/>
    <n v="22"/>
    <n v="716.82799999999997"/>
    <x v="2"/>
    <s v="Photo"/>
    <n v="1.58344"/>
    <n v="15"/>
    <n v="15.015000000000001"/>
    <n v="20.001000000000001"/>
    <n v="197.73099999999999"/>
    <n v="89.998999999999995"/>
    <n v="497.73099999999999"/>
    <n v="3954.614"/>
    <n v="4943.2669999999998"/>
    <n v="4.9290000000000003"/>
    <n v="91.427000000000007"/>
    <n v="30.001000000000001"/>
    <x v="2"/>
    <x v="787"/>
    <x v="0"/>
    <x v="1"/>
    <n v="365"/>
    <n v="468.53899999999999"/>
    <n v="105.178"/>
    <x v="0"/>
    <s v="Etching"/>
    <n v="181"/>
    <n v="1431"/>
    <n v="3647"/>
    <n v="5711"/>
    <n v="71.683000000000007"/>
    <n v="49.646000000000001"/>
    <n v="0.99099999999999999"/>
    <x v="0"/>
    <s v="Implantation"/>
    <n v="1.110514E+16"/>
    <n v="5.589599E+16"/>
    <n v="3.988166E+17"/>
    <n v="2.998609E+17"/>
    <n v="5.999984E+17"/>
    <n v="32178.343000000001"/>
    <n v="0.01"/>
    <n v="99.116"/>
    <n v="899"/>
    <n v="149"/>
    <n v="57"/>
    <x v="9"/>
    <s v="none"/>
    <n v="97.15"/>
    <x v="43"/>
    <x v="8"/>
    <x v="7"/>
    <x v="4"/>
    <x v="0"/>
  </r>
  <r>
    <n v="798"/>
    <x v="797"/>
    <x v="9"/>
    <x v="29"/>
    <x v="15"/>
    <x v="0"/>
    <x v="0"/>
    <x v="1"/>
    <n v="1278.7669619000001"/>
    <x v="0"/>
    <n v="44.56"/>
    <n v="0.216"/>
    <n v="23"/>
    <n v="707.05700000000002"/>
    <x v="0"/>
    <s v="Photo"/>
    <n v="1.01397"/>
    <n v="20.058"/>
    <n v="14.917"/>
    <n v="20"/>
    <n v="198.523"/>
    <n v="90"/>
    <n v="498.52300000000002"/>
    <n v="3970.4520000000002"/>
    <n v="4963.0649999999996"/>
    <n v="4.95"/>
    <n v="91.486999999999995"/>
    <n v="29.998999999999999"/>
    <x v="0"/>
    <x v="788"/>
    <x v="0"/>
    <x v="1"/>
    <n v="365"/>
    <n v="476.35700000000003"/>
    <n v="104.63200000000001"/>
    <x v="0"/>
    <s v="Etching"/>
    <n v="150"/>
    <n v="1368"/>
    <n v="3632"/>
    <n v="5683"/>
    <n v="70.706000000000003"/>
    <n v="49.944000000000003"/>
    <n v="0.999"/>
    <x v="0"/>
    <s v="Implantation"/>
    <n v="4331557000000000"/>
    <n v="1.810813E+16"/>
    <n v="1.173134E+17"/>
    <n v="2.997416E+17"/>
    <n v="6.00001E+17"/>
    <n v="32141.981"/>
    <n v="0.01"/>
    <n v="99.858999999999995"/>
    <n v="900"/>
    <n v="150"/>
    <n v="15"/>
    <x v="9"/>
    <s v="none"/>
    <n v="99.25"/>
    <x v="0"/>
    <x v="0"/>
    <x v="0"/>
    <x v="0"/>
    <x v="0"/>
  </r>
  <r>
    <n v="799"/>
    <x v="798"/>
    <x v="9"/>
    <x v="29"/>
    <x v="16"/>
    <x v="0"/>
    <x v="0"/>
    <x v="1"/>
    <n v="1278.8005771999999"/>
    <x v="0"/>
    <n v="44.53"/>
    <n v="0.21299999999999999"/>
    <n v="20"/>
    <n v="717.05899999999997"/>
    <x v="0"/>
    <s v="Photo"/>
    <n v="1.1657900000000001"/>
    <n v="17.89"/>
    <n v="14.994999999999999"/>
    <n v="20"/>
    <n v="198.559"/>
    <n v="89.998999999999995"/>
    <n v="498.55900000000003"/>
    <n v="3971.1869999999999"/>
    <n v="4963.9840000000004"/>
    <n v="4.9619999999999997"/>
    <n v="91.460999999999999"/>
    <n v="29.998000000000001"/>
    <x v="1"/>
    <x v="789"/>
    <x v="0"/>
    <x v="1"/>
    <n v="365"/>
    <n v="467.07400000000001"/>
    <n v="104.482"/>
    <x v="1"/>
    <s v="Etching"/>
    <n v="185"/>
    <n v="1401"/>
    <n v="3642"/>
    <n v="5695"/>
    <n v="71.706000000000003"/>
    <n v="49.917999999999999"/>
    <n v="0.998"/>
    <x v="1"/>
    <s v="Implantation"/>
    <n v="5104767000000000"/>
    <n v="1.58002E+16"/>
    <n v="3.016942E+17"/>
    <n v="2.991045E+17"/>
    <n v="6.00001E+17"/>
    <n v="31618.690999999999"/>
    <n v="0.01"/>
    <n v="99.796000000000006"/>
    <n v="898"/>
    <n v="150"/>
    <n v="9"/>
    <x v="9"/>
    <s v="none"/>
    <n v="99.550000000000011"/>
    <x v="1"/>
    <x v="0"/>
    <x v="1"/>
    <x v="1"/>
    <x v="1"/>
  </r>
  <r>
    <n v="800"/>
    <x v="799"/>
    <x v="9"/>
    <x v="29"/>
    <x v="17"/>
    <x v="0"/>
    <x v="0"/>
    <x v="1"/>
    <n v="1273.8183795"/>
    <x v="0"/>
    <n v="44.56"/>
    <n v="0.21299999999999999"/>
    <n v="20"/>
    <n v="711.63900000000001"/>
    <x v="0"/>
    <s v="Photo"/>
    <n v="1.22262"/>
    <n v="17.14"/>
    <n v="15.061"/>
    <n v="20.003"/>
    <n v="198.70400000000001"/>
    <n v="89.998999999999995"/>
    <n v="498.70400000000001"/>
    <n v="3974.0790000000002"/>
    <n v="4967.5990000000002"/>
    <n v="4.9720000000000004"/>
    <n v="91.957999999999998"/>
    <n v="29.997"/>
    <x v="2"/>
    <x v="790"/>
    <x v="0"/>
    <x v="1"/>
    <n v="365"/>
    <n v="473.322"/>
    <n v="104.514"/>
    <x v="2"/>
    <s v="Etching"/>
    <n v="166"/>
    <n v="1362"/>
    <n v="3641"/>
    <n v="5688"/>
    <n v="71.164000000000001"/>
    <n v="49.893999999999998"/>
    <n v="0.997"/>
    <x v="2"/>
    <s v="Implantation"/>
    <n v="6704375000000000"/>
    <n v="6.699262E+16"/>
    <n v="4.011571E+17"/>
    <n v="3.012525E+17"/>
    <n v="6.00001E+17"/>
    <n v="33321.978999999999"/>
    <n v="0.01"/>
    <n v="99.736000000000004"/>
    <n v="900"/>
    <n v="150"/>
    <n v="57"/>
    <x v="9"/>
    <s v="none"/>
    <n v="97.15"/>
    <x v="2"/>
    <x v="0"/>
    <x v="2"/>
    <x v="2"/>
    <x v="2"/>
  </r>
  <r>
    <n v="801"/>
    <x v="800"/>
    <x v="9"/>
    <x v="29"/>
    <x v="18"/>
    <x v="0"/>
    <x v="0"/>
    <x v="1"/>
    <n v="1271.5300041"/>
    <x v="0"/>
    <n v="44.58"/>
    <n v="0.21099999999999999"/>
    <n v="18"/>
    <n v="707.58199999999999"/>
    <x v="1"/>
    <s v="Photo"/>
    <n v="0.84499000000000002"/>
    <n v="16.613"/>
    <n v="14.901"/>
    <n v="20.001000000000001"/>
    <n v="199.864"/>
    <n v="90"/>
    <n v="499.86399999999998"/>
    <n v="3997.2869999999998"/>
    <n v="4996.6090000000004"/>
    <n v="5.0030000000000001"/>
    <n v="92.302000000000007"/>
    <n v="30.003"/>
    <x v="0"/>
    <x v="791"/>
    <x v="0"/>
    <x v="1"/>
    <n v="365"/>
    <n v="484.37700000000001"/>
    <n v="104.52200000000001"/>
    <x v="2"/>
    <s v="Etching"/>
    <n v="202"/>
    <n v="1460"/>
    <n v="3634"/>
    <n v="5726"/>
    <n v="70.757999999999996"/>
    <n v="49.87"/>
    <n v="0.997"/>
    <x v="2"/>
    <s v="Implantation"/>
    <n v="8040882000000000"/>
    <n v="6.432709E+16"/>
    <n v="4.533785E+17"/>
    <n v="3.012372E+17"/>
    <n v="5.999991E+17"/>
    <n v="32175.559000000001"/>
    <n v="0.01"/>
    <n v="99.674000000000007"/>
    <n v="899"/>
    <n v="150"/>
    <n v="18"/>
    <x v="9"/>
    <s v="none"/>
    <n v="99.1"/>
    <x v="3"/>
    <x v="1"/>
    <x v="3"/>
    <x v="3"/>
    <x v="2"/>
  </r>
  <r>
    <n v="802"/>
    <x v="801"/>
    <x v="9"/>
    <x v="29"/>
    <x v="19"/>
    <x v="0"/>
    <x v="0"/>
    <x v="1"/>
    <n v="1272.5312736000001"/>
    <x v="0"/>
    <n v="44.6"/>
    <n v="0.216"/>
    <n v="23"/>
    <n v="707.61900000000003"/>
    <x v="1"/>
    <s v="Photo"/>
    <n v="0.71204999999999996"/>
    <n v="20.015000000000001"/>
    <n v="14.874000000000001"/>
    <n v="20.007000000000001"/>
    <n v="202.946"/>
    <n v="90"/>
    <n v="502.94600000000003"/>
    <n v="4058.9189999999999"/>
    <n v="5073.6490000000003"/>
    <n v="5.0590000000000002"/>
    <n v="93.552000000000007"/>
    <n v="29.997"/>
    <x v="2"/>
    <x v="792"/>
    <x v="0"/>
    <x v="1"/>
    <n v="365"/>
    <n v="471.12700000000001"/>
    <n v="106.557"/>
    <x v="0"/>
    <s v="Etching"/>
    <n v="177"/>
    <n v="1247"/>
    <n v="3629"/>
    <n v="5705"/>
    <n v="70.762"/>
    <n v="50.448"/>
    <n v="1.0109999999999999"/>
    <x v="0"/>
    <s v="Implantation"/>
    <n v="1.466261E+16"/>
    <n v="247369800000000"/>
    <n v="1422644000000"/>
    <n v="2.994442E+17"/>
    <n v="6.000002E+17"/>
    <n v="31260.811000000002"/>
    <n v="0.01"/>
    <n v="101.119"/>
    <n v="917"/>
    <n v="152"/>
    <n v="18"/>
    <x v="9"/>
    <s v="none"/>
    <n v="99.1"/>
    <x v="5"/>
    <x v="1"/>
    <x v="5"/>
    <x v="4"/>
    <x v="0"/>
  </r>
  <r>
    <n v="803"/>
    <x v="802"/>
    <x v="9"/>
    <x v="29"/>
    <x v="20"/>
    <x v="0"/>
    <x v="0"/>
    <x v="1"/>
    <n v="1275.4250116000001"/>
    <x v="0"/>
    <n v="44.56"/>
    <n v="0.215"/>
    <n v="22"/>
    <n v="713.86699999999996"/>
    <x v="2"/>
    <s v="Photo"/>
    <n v="0.99531999999999998"/>
    <n v="19.145"/>
    <n v="14.945"/>
    <n v="19.997"/>
    <n v="203.41300000000001"/>
    <n v="90.001000000000005"/>
    <n v="503.41300000000001"/>
    <n v="4068.261"/>
    <n v="5085.326"/>
    <n v="5.0839999999999996"/>
    <n v="92.894000000000005"/>
    <n v="29.998000000000001"/>
    <x v="0"/>
    <x v="793"/>
    <x v="0"/>
    <x v="1"/>
    <n v="365"/>
    <n v="474.71199999999999"/>
    <n v="105.431"/>
    <x v="0"/>
    <s v="Etching"/>
    <n v="143"/>
    <n v="1463"/>
    <n v="3638"/>
    <n v="5728"/>
    <n v="71.387"/>
    <n v="50.593000000000004"/>
    <n v="1.0149999999999999"/>
    <x v="0"/>
    <s v="Implantation"/>
    <n v="3531736000000000"/>
    <n v="2.523745E+16"/>
    <n v="3.802681E+16"/>
    <n v="2.998006E+17"/>
    <n v="6.000011E+17"/>
    <n v="31576.001"/>
    <n v="0.01"/>
    <n v="101.482"/>
    <n v="908"/>
    <n v="152"/>
    <n v="21"/>
    <x v="9"/>
    <s v="none"/>
    <n v="98.95"/>
    <x v="44"/>
    <x v="2"/>
    <x v="8"/>
    <x v="0"/>
    <x v="0"/>
  </r>
  <r>
    <n v="804"/>
    <x v="803"/>
    <x v="9"/>
    <x v="29"/>
    <x v="21"/>
    <x v="0"/>
    <x v="0"/>
    <x v="1"/>
    <n v="1271.3490469999999"/>
    <x v="0"/>
    <n v="44.59"/>
    <n v="0.21299999999999999"/>
    <n v="20"/>
    <n v="705.55700000000002"/>
    <x v="2"/>
    <s v="Photo"/>
    <n v="0.32865"/>
    <n v="13.491"/>
    <n v="15.066000000000001"/>
    <n v="19.998999999999999"/>
    <n v="201.95599999999999"/>
    <n v="90"/>
    <n v="501.95600000000002"/>
    <n v="4039.1109999999999"/>
    <n v="5048.8890000000001"/>
    <n v="5.05"/>
    <n v="93.15"/>
    <n v="29.995999999999999"/>
    <x v="1"/>
    <x v="794"/>
    <x v="0"/>
    <x v="1"/>
    <n v="365"/>
    <n v="473.30500000000001"/>
    <n v="105.48699999999999"/>
    <x v="1"/>
    <s v="Etching"/>
    <n v="173"/>
    <n v="1351"/>
    <n v="3628"/>
    <n v="5720"/>
    <n v="70.555999999999997"/>
    <n v="50.313000000000002"/>
    <n v="1.008"/>
    <x v="1"/>
    <s v="Implantation"/>
    <n v="1.515931E+16"/>
    <n v="1.515847E+17"/>
    <n v="9.067717E+17"/>
    <n v="2.995397E+17"/>
    <n v="5.999992E+17"/>
    <n v="31637.594000000001"/>
    <n v="0.01"/>
    <n v="100.782"/>
    <n v="908"/>
    <n v="151"/>
    <n v="6"/>
    <x v="9"/>
    <s v="none"/>
    <n v="99.7"/>
    <x v="6"/>
    <x v="2"/>
    <x v="6"/>
    <x v="1"/>
    <x v="1"/>
  </r>
  <r>
    <n v="805"/>
    <x v="804"/>
    <x v="9"/>
    <x v="29"/>
    <x v="22"/>
    <x v="0"/>
    <x v="0"/>
    <x v="1"/>
    <n v="1271.7108040999999"/>
    <x v="0"/>
    <n v="44.65"/>
    <n v="0.21099999999999999"/>
    <n v="18"/>
    <n v="707.75400000000002"/>
    <x v="2"/>
    <s v="Photo"/>
    <n v="0.88339000000000001"/>
    <n v="18.876000000000001"/>
    <n v="15.074999999999999"/>
    <n v="20.001999999999999"/>
    <n v="201.86199999999999"/>
    <n v="90.001000000000005"/>
    <n v="501.86200000000002"/>
    <n v="4037.2359999999999"/>
    <n v="5046.5450000000001"/>
    <n v="5.04"/>
    <n v="93.361999999999995"/>
    <n v="30.006"/>
    <x v="2"/>
    <x v="795"/>
    <x v="0"/>
    <x v="1"/>
    <n v="365"/>
    <n v="485.04"/>
    <n v="105.565"/>
    <x v="2"/>
    <s v="Etching"/>
    <n v="140"/>
    <n v="1389"/>
    <n v="3633"/>
    <n v="5697"/>
    <n v="70.775000000000006"/>
    <n v="49.884"/>
    <n v="0.997"/>
    <x v="2"/>
    <s v="Implantation"/>
    <n v="3703005000000000"/>
    <n v="1.310021E+16"/>
    <n v="1.553849E+17"/>
    <n v="3.000871E+17"/>
    <n v="5.999986E+17"/>
    <n v="32156.958999999999"/>
    <n v="0.01"/>
    <n v="99.710999999999999"/>
    <n v="908"/>
    <n v="150"/>
    <n v="30"/>
    <x v="9"/>
    <s v="none"/>
    <n v="98.5"/>
    <x v="7"/>
    <x v="2"/>
    <x v="7"/>
    <x v="2"/>
    <x v="2"/>
  </r>
  <r>
    <n v="806"/>
    <x v="805"/>
    <x v="9"/>
    <x v="29"/>
    <x v="23"/>
    <x v="1"/>
    <x v="0"/>
    <x v="1"/>
    <n v="1275.0145915999999"/>
    <x v="0"/>
    <n v="44.62"/>
    <n v="0.21099999999999999"/>
    <n v="18"/>
    <n v="702.47199999999998"/>
    <x v="0"/>
    <s v="Photo"/>
    <n v="0.94623999999999997"/>
    <n v="15.211"/>
    <n v="14.878"/>
    <n v="19.995000000000001"/>
    <n v="202.68600000000001"/>
    <n v="90.001000000000005"/>
    <n v="502.68599999999998"/>
    <n v="4053.721"/>
    <n v="5067.152"/>
    <n v="5.0629999999999997"/>
    <n v="93.131"/>
    <n v="30.004999999999999"/>
    <x v="0"/>
    <x v="796"/>
    <x v="0"/>
    <x v="1"/>
    <n v="365"/>
    <n v="474.416"/>
    <n v="105.548"/>
    <x v="2"/>
    <s v="Etching"/>
    <n v="191"/>
    <n v="1395"/>
    <n v="3633"/>
    <n v="5698"/>
    <n v="70.247"/>
    <n v="50.222999999999999"/>
    <n v="1.006"/>
    <x v="2"/>
    <s v="Implantation"/>
    <n v="1.167489E+16"/>
    <n v="1.436575E+16"/>
    <n v="3.366238E+16"/>
    <n v="3.011609E+17"/>
    <n v="6.000013E+17"/>
    <n v="32998.534"/>
    <n v="0.01"/>
    <n v="100.557"/>
    <n v="909"/>
    <n v="151"/>
    <n v="87"/>
    <x v="9"/>
    <s v="none"/>
    <n v="95.65"/>
    <x v="8"/>
    <x v="3"/>
    <x v="0"/>
    <x v="3"/>
    <x v="2"/>
  </r>
  <r>
    <n v="807"/>
    <x v="806"/>
    <x v="9"/>
    <x v="29"/>
    <x v="24"/>
    <x v="1"/>
    <x v="0"/>
    <x v="1"/>
    <n v="1263.230499"/>
    <x v="0"/>
    <n v="44.58"/>
    <n v="0.21199999999999999"/>
    <n v="19"/>
    <n v="711.74900000000002"/>
    <x v="0"/>
    <s v="Photo"/>
    <n v="0.42457"/>
    <n v="16.523"/>
    <n v="14.896000000000001"/>
    <n v="20.001000000000001"/>
    <n v="202.59100000000001"/>
    <n v="89.998999999999995"/>
    <n v="502.59100000000001"/>
    <n v="4051.8240000000001"/>
    <n v="5064.78"/>
    <n v="5.0659999999999998"/>
    <n v="94.391999999999996"/>
    <n v="29.998999999999999"/>
    <x v="1"/>
    <x v="797"/>
    <x v="0"/>
    <x v="1"/>
    <n v="365"/>
    <n v="471.24700000000001"/>
    <n v="107.904"/>
    <x v="1"/>
    <s v="Etching"/>
    <n v="138"/>
    <n v="1383"/>
    <n v="3633"/>
    <n v="5696"/>
    <n v="71.174999999999997"/>
    <n v="50.262999999999998"/>
    <n v="1.0069999999999999"/>
    <x v="1"/>
    <s v="Implantation"/>
    <n v="9132819000000000"/>
    <n v="8.876441E+16"/>
    <n v="2.721804E+17"/>
    <n v="2.998554E+17"/>
    <n v="5.999996E+17"/>
    <n v="33115.584999999999"/>
    <n v="0.01"/>
    <n v="100.657"/>
    <n v="925"/>
    <n v="151"/>
    <n v="36"/>
    <x v="9"/>
    <s v="none"/>
    <n v="98.2"/>
    <x v="9"/>
    <x v="3"/>
    <x v="1"/>
    <x v="1"/>
    <x v="1"/>
  </r>
  <r>
    <n v="808"/>
    <x v="807"/>
    <x v="9"/>
    <x v="29"/>
    <x v="25"/>
    <x v="1"/>
    <x v="0"/>
    <x v="1"/>
    <n v="1280.0773036999999"/>
    <x v="0"/>
    <n v="44.58"/>
    <n v="0.216"/>
    <n v="23"/>
    <n v="709.30100000000004"/>
    <x v="0"/>
    <s v="Photo"/>
    <n v="0.97799000000000003"/>
    <n v="16.742000000000001"/>
    <n v="14.938000000000001"/>
    <n v="19.995000000000001"/>
    <n v="205.15199999999999"/>
    <n v="90"/>
    <n v="505.15199999999999"/>
    <n v="4103.0320000000002"/>
    <n v="5128.79"/>
    <n v="5.1029999999999998"/>
    <n v="93.623000000000005"/>
    <n v="29.992999999999999"/>
    <x v="2"/>
    <x v="798"/>
    <x v="0"/>
    <x v="1"/>
    <n v="365"/>
    <n v="475.791"/>
    <n v="106.102"/>
    <x v="0"/>
    <s v="Etching"/>
    <n v="177"/>
    <n v="1472"/>
    <n v="3634"/>
    <n v="5728"/>
    <n v="70.930000000000007"/>
    <n v="50.792000000000002"/>
    <n v="1.02"/>
    <x v="0"/>
    <s v="Implantation"/>
    <n v="8822561000000000"/>
    <n v="4.107933E+16"/>
    <n v="4.861673E+17"/>
    <n v="3.014882E+17"/>
    <n v="5.999995E+17"/>
    <n v="32465.72"/>
    <n v="0.01"/>
    <n v="101.98"/>
    <n v="913"/>
    <n v="153"/>
    <n v="39"/>
    <x v="9"/>
    <s v="none"/>
    <n v="98.05"/>
    <x v="10"/>
    <x v="3"/>
    <x v="2"/>
    <x v="4"/>
    <x v="0"/>
  </r>
  <r>
    <n v="809"/>
    <x v="808"/>
    <x v="9"/>
    <x v="29"/>
    <x v="26"/>
    <x v="1"/>
    <x v="0"/>
    <x v="1"/>
    <n v="1279.3858513"/>
    <x v="0"/>
    <n v="44.6"/>
    <n v="0.21199999999999999"/>
    <n v="19"/>
    <n v="714.97199999999998"/>
    <x v="1"/>
    <s v="Photo"/>
    <n v="0.64451000000000003"/>
    <n v="17.757999999999999"/>
    <n v="15.044"/>
    <n v="20.003"/>
    <n v="203.41200000000001"/>
    <n v="90"/>
    <n v="503.41199999999998"/>
    <n v="4068.2330000000002"/>
    <n v="5085.2920000000004"/>
    <n v="5.077"/>
    <n v="93.716999999999999"/>
    <n v="30.001000000000001"/>
    <x v="0"/>
    <x v="799"/>
    <x v="0"/>
    <x v="1"/>
    <n v="365"/>
    <n v="488.86200000000002"/>
    <n v="106.709"/>
    <x v="0"/>
    <s v="Etching"/>
    <n v="202"/>
    <n v="1445"/>
    <n v="3637"/>
    <n v="5735"/>
    <n v="71.497"/>
    <n v="50.566000000000003"/>
    <n v="1.014"/>
    <x v="0"/>
    <s v="Implantation"/>
    <n v="6520781000000000"/>
    <n v="2843032000000000"/>
    <n v="127474500000000"/>
    <n v="3.000097E+17"/>
    <n v="5.999997E+17"/>
    <n v="32576.423999999999"/>
    <n v="0.01"/>
    <n v="101.416"/>
    <n v="913"/>
    <n v="152"/>
    <n v="15"/>
    <x v="9"/>
    <s v="none"/>
    <n v="99.25"/>
    <x v="11"/>
    <x v="4"/>
    <x v="3"/>
    <x v="0"/>
    <x v="0"/>
  </r>
  <r>
    <n v="810"/>
    <x v="809"/>
    <x v="10"/>
    <x v="30"/>
    <x v="0"/>
    <x v="1"/>
    <x v="0"/>
    <x v="1"/>
    <n v="1276.974453"/>
    <x v="0"/>
    <n v="44.59"/>
    <n v="0.214"/>
    <n v="21"/>
    <n v="717.23199999999997"/>
    <x v="1"/>
    <s v="Photo"/>
    <n v="0.88236999999999999"/>
    <n v="14.016"/>
    <n v="15.092000000000001"/>
    <n v="20.001000000000001"/>
    <n v="203.721"/>
    <n v="90.001000000000005"/>
    <n v="503.721"/>
    <n v="4074.4259999999999"/>
    <n v="5093.0320000000002"/>
    <n v="5.0960000000000001"/>
    <n v="93.926000000000002"/>
    <n v="29.992999999999999"/>
    <x v="1"/>
    <x v="800"/>
    <x v="0"/>
    <x v="1"/>
    <n v="365"/>
    <n v="462.01400000000001"/>
    <n v="106.754"/>
    <x v="1"/>
    <s v="Etching"/>
    <n v="246"/>
    <n v="1392"/>
    <n v="3640"/>
    <n v="5710"/>
    <n v="71.722999999999999"/>
    <n v="50.783999999999999"/>
    <n v="1.02"/>
    <x v="1"/>
    <s v="Implantation"/>
    <n v="1.461826E+16"/>
    <n v="8021335000000000"/>
    <n v="7.300844E+17"/>
    <n v="2.982443E+17"/>
    <n v="5.999991E+17"/>
    <n v="32341.75"/>
    <n v="0.01"/>
    <n v="101.961"/>
    <n v="913"/>
    <n v="153"/>
    <n v="18"/>
    <x v="10"/>
    <s v="none"/>
    <n v="99.1"/>
    <x v="12"/>
    <x v="4"/>
    <x v="4"/>
    <x v="1"/>
    <x v="1"/>
  </r>
  <r>
    <n v="811"/>
    <x v="810"/>
    <x v="10"/>
    <x v="30"/>
    <x v="1"/>
    <x v="1"/>
    <x v="0"/>
    <x v="1"/>
    <n v="1267.8030237999999"/>
    <x v="0"/>
    <n v="44.6"/>
    <n v="0.21299999999999999"/>
    <n v="20"/>
    <n v="707.91800000000001"/>
    <x v="1"/>
    <s v="Photo"/>
    <n v="0.81828999999999996"/>
    <n v="11.233000000000001"/>
    <n v="14.992000000000001"/>
    <n v="19.998999999999999"/>
    <n v="204.10300000000001"/>
    <n v="90"/>
    <n v="504.10300000000001"/>
    <n v="4082.0650000000001"/>
    <n v="5102.5810000000001"/>
    <n v="5.1050000000000004"/>
    <n v="93.677000000000007"/>
    <n v="30.007000000000001"/>
    <x v="2"/>
    <x v="801"/>
    <x v="0"/>
    <x v="1"/>
    <n v="365"/>
    <n v="472.66300000000001"/>
    <n v="106.438"/>
    <x v="2"/>
    <s v="Etching"/>
    <n v="150"/>
    <n v="1427"/>
    <n v="3641"/>
    <n v="5711"/>
    <n v="70.792000000000002"/>
    <n v="50.76"/>
    <n v="1.0189999999999999"/>
    <x v="2"/>
    <s v="Implantation"/>
    <n v="2.060071E+16"/>
    <n v="1.672462E+17"/>
    <n v="1.013292E+18"/>
    <n v="2.983022E+17"/>
    <n v="5.999989E+17"/>
    <n v="32566.296999999999"/>
    <n v="0.01"/>
    <n v="101.899"/>
    <n v="912"/>
    <n v="153"/>
    <n v="126"/>
    <x v="10"/>
    <s v="none"/>
    <n v="93.7"/>
    <x v="13"/>
    <x v="4"/>
    <x v="5"/>
    <x v="2"/>
    <x v="2"/>
  </r>
  <r>
    <n v="812"/>
    <x v="811"/>
    <x v="10"/>
    <x v="30"/>
    <x v="2"/>
    <x v="1"/>
    <x v="0"/>
    <x v="1"/>
    <n v="1276.3829264999999"/>
    <x v="0"/>
    <n v="44.64"/>
    <n v="0.21"/>
    <n v="17"/>
    <n v="711.14800000000002"/>
    <x v="2"/>
    <s v="Photo"/>
    <n v="0.97326999999999997"/>
    <n v="13.782"/>
    <n v="14.925000000000001"/>
    <n v="20.001000000000001"/>
    <n v="203.69499999999999"/>
    <n v="90.001000000000005"/>
    <n v="503.69499999999999"/>
    <n v="4073.9029999999998"/>
    <n v="5092.3779999999997"/>
    <n v="5.0890000000000004"/>
    <n v="93.578999999999994"/>
    <n v="30.006"/>
    <x v="0"/>
    <x v="802"/>
    <x v="0"/>
    <x v="1"/>
    <n v="365"/>
    <n v="467.154"/>
    <n v="106.453"/>
    <x v="2"/>
    <s v="Etching"/>
    <n v="232"/>
    <n v="1410"/>
    <n v="3642"/>
    <n v="5699"/>
    <n v="71.114999999999995"/>
    <n v="50.671999999999997"/>
    <n v="1.0169999999999999"/>
    <x v="2"/>
    <s v="Implantation"/>
    <n v="1.505156E+16"/>
    <n v="6.698984E+16"/>
    <n v="8.886385E+17"/>
    <n v="3.002284E+17"/>
    <n v="5.999999E+17"/>
    <n v="32645.662"/>
    <n v="0.01"/>
    <n v="101.679"/>
    <n v="913"/>
    <n v="153"/>
    <n v="96"/>
    <x v="10"/>
    <s v="none"/>
    <n v="95.199999999999989"/>
    <x v="14"/>
    <x v="5"/>
    <x v="8"/>
    <x v="3"/>
    <x v="2"/>
  </r>
  <r>
    <n v="813"/>
    <x v="812"/>
    <x v="10"/>
    <x v="30"/>
    <x v="3"/>
    <x v="1"/>
    <x v="0"/>
    <x v="1"/>
    <n v="1274.4334318000001"/>
    <x v="0"/>
    <n v="44.58"/>
    <n v="0.21199999999999999"/>
    <n v="19"/>
    <n v="704.45100000000002"/>
    <x v="2"/>
    <s v="Photo"/>
    <n v="1.0182100000000001"/>
    <n v="14.585000000000001"/>
    <n v="14.898999999999999"/>
    <n v="19.998999999999999"/>
    <n v="203.64"/>
    <n v="90"/>
    <n v="503.64"/>
    <n v="4072.8049999999998"/>
    <n v="5091.0060000000003"/>
    <n v="5.0739999999999998"/>
    <n v="92.941000000000003"/>
    <n v="29.991"/>
    <x v="1"/>
    <x v="803"/>
    <x v="0"/>
    <x v="1"/>
    <n v="365"/>
    <n v="474.423"/>
    <n v="104.887"/>
    <x v="1"/>
    <s v="Etching"/>
    <n v="237"/>
    <n v="1452"/>
    <n v="3640"/>
    <n v="5725"/>
    <n v="70.444999999999993"/>
    <n v="50.162999999999997"/>
    <n v="1.004"/>
    <x v="1"/>
    <s v="Implantation"/>
    <n v="1.307041E+16"/>
    <n v="1.306552E+17"/>
    <n v="6.200916E+17"/>
    <n v="2.99735E+17"/>
    <n v="5.999984E+17"/>
    <n v="32461.883000000002"/>
    <n v="0.01"/>
    <n v="100.40600000000001"/>
    <n v="899"/>
    <n v="151"/>
    <n v="114"/>
    <x v="10"/>
    <s v="none"/>
    <n v="94.3"/>
    <x v="15"/>
    <x v="5"/>
    <x v="6"/>
    <x v="1"/>
    <x v="1"/>
  </r>
  <r>
    <n v="814"/>
    <x v="813"/>
    <x v="10"/>
    <x v="30"/>
    <x v="4"/>
    <x v="1"/>
    <x v="0"/>
    <x v="1"/>
    <n v="1268.3592177999999"/>
    <x v="0"/>
    <n v="44.61"/>
    <n v="0.20699999999999999"/>
    <n v="14"/>
    <n v="695.76400000000001"/>
    <x v="2"/>
    <s v="Photo"/>
    <n v="1.12022"/>
    <n v="20.669"/>
    <n v="14.946999999999999"/>
    <n v="19.998000000000001"/>
    <n v="202.077"/>
    <n v="90.001000000000005"/>
    <n v="502.077"/>
    <n v="4041.5390000000002"/>
    <n v="5051.924"/>
    <n v="5.0830000000000002"/>
    <n v="93.622"/>
    <n v="29.994"/>
    <x v="2"/>
    <x v="804"/>
    <x v="0"/>
    <x v="1"/>
    <n v="365"/>
    <n v="477.185"/>
    <n v="106.489"/>
    <x v="0"/>
    <s v="Etching"/>
    <n v="124"/>
    <n v="1394"/>
    <n v="3622"/>
    <n v="5716"/>
    <n v="69.575999999999993"/>
    <n v="50.314999999999998"/>
    <n v="1.008"/>
    <x v="0"/>
    <s v="Implantation"/>
    <n v="1.919069E+16"/>
    <n v="1.656009E+17"/>
    <n v="9833634000000000"/>
    <n v="2.996992E+17"/>
    <n v="6.000018E+17"/>
    <n v="32642.909"/>
    <n v="0.01"/>
    <n v="100.788"/>
    <n v="912"/>
    <n v="151"/>
    <n v="54"/>
    <x v="10"/>
    <s v="none"/>
    <n v="97.3"/>
    <x v="16"/>
    <x v="5"/>
    <x v="7"/>
    <x v="4"/>
    <x v="0"/>
  </r>
  <r>
    <n v="815"/>
    <x v="814"/>
    <x v="10"/>
    <x v="30"/>
    <x v="5"/>
    <x v="2"/>
    <x v="0"/>
    <x v="1"/>
    <n v="1278.1764913"/>
    <x v="0"/>
    <n v="44.56"/>
    <n v="0.21199999999999999"/>
    <n v="19"/>
    <n v="712.11900000000003"/>
    <x v="0"/>
    <s v="Photo"/>
    <n v="1.0038"/>
    <n v="20.797000000000001"/>
    <n v="15.063000000000001"/>
    <n v="20.001000000000001"/>
    <n v="203.44300000000001"/>
    <n v="90"/>
    <n v="503.44299999999998"/>
    <n v="4068.8629999999998"/>
    <n v="5086.0789999999997"/>
    <n v="5.085"/>
    <n v="93.536000000000001"/>
    <n v="29.998999999999999"/>
    <x v="0"/>
    <x v="805"/>
    <x v="0"/>
    <x v="1"/>
    <n v="365"/>
    <n v="490.55500000000001"/>
    <n v="106.568"/>
    <x v="0"/>
    <s v="Etching"/>
    <n v="263"/>
    <n v="1386"/>
    <n v="3641"/>
    <n v="5689"/>
    <n v="71.212000000000003"/>
    <n v="50.667999999999999"/>
    <n v="1.0169999999999999"/>
    <x v="0"/>
    <s v="Implantation"/>
    <n v="7728966000000000"/>
    <n v="2.082038E+16"/>
    <n v="3049005000000000"/>
    <n v="3.008212E+17"/>
    <n v="5.999999E+17"/>
    <n v="32152.261999999999"/>
    <n v="0.01"/>
    <n v="101.669"/>
    <n v="913"/>
    <n v="153"/>
    <n v="84"/>
    <x v="10"/>
    <s v="none"/>
    <n v="95.8"/>
    <x v="17"/>
    <x v="6"/>
    <x v="0"/>
    <x v="0"/>
    <x v="0"/>
  </r>
  <r>
    <n v="816"/>
    <x v="815"/>
    <x v="10"/>
    <x v="30"/>
    <x v="6"/>
    <x v="2"/>
    <x v="0"/>
    <x v="1"/>
    <n v="1276.2313626"/>
    <x v="0"/>
    <n v="44.6"/>
    <n v="0.21199999999999999"/>
    <n v="19"/>
    <n v="705.74699999999996"/>
    <x v="0"/>
    <s v="Photo"/>
    <n v="1.0010300000000001"/>
    <n v="17.331"/>
    <n v="14.961"/>
    <n v="19.998999999999999"/>
    <n v="203.505"/>
    <n v="90"/>
    <n v="503.505"/>
    <n v="4070.1089999999999"/>
    <n v="5087.6369999999997"/>
    <n v="5.0910000000000002"/>
    <n v="93.521000000000001"/>
    <n v="30.004999999999999"/>
    <x v="1"/>
    <x v="806"/>
    <x v="0"/>
    <x v="1"/>
    <n v="365"/>
    <n v="476.24799999999999"/>
    <n v="106.04"/>
    <x v="1"/>
    <s v="Etching"/>
    <n v="150"/>
    <n v="1372"/>
    <n v="3631"/>
    <n v="5700"/>
    <n v="70.575000000000003"/>
    <n v="50.616999999999997"/>
    <n v="1.0149999999999999"/>
    <x v="1"/>
    <s v="Implantation"/>
    <n v="7455889000000000"/>
    <n v="7.425928E+16"/>
    <n v="2.0628E+17"/>
    <n v="2.995538E+17"/>
    <n v="5.999997E+17"/>
    <n v="32326.425999999999"/>
    <n v="0.01"/>
    <n v="101.541"/>
    <n v="908"/>
    <n v="152"/>
    <n v="30"/>
    <x v="10"/>
    <s v="none"/>
    <n v="98.5"/>
    <x v="18"/>
    <x v="6"/>
    <x v="1"/>
    <x v="1"/>
    <x v="1"/>
  </r>
  <r>
    <n v="817"/>
    <x v="816"/>
    <x v="10"/>
    <x v="30"/>
    <x v="7"/>
    <x v="2"/>
    <x v="0"/>
    <x v="1"/>
    <n v="1268.7248215"/>
    <x v="0"/>
    <n v="44.63"/>
    <n v="0.21"/>
    <n v="17"/>
    <n v="710.77"/>
    <x v="0"/>
    <s v="Photo"/>
    <n v="0.44751999999999997"/>
    <n v="20.643000000000001"/>
    <n v="14.999000000000001"/>
    <n v="20.004999999999999"/>
    <n v="203.22800000000001"/>
    <n v="90"/>
    <n v="503.22800000000001"/>
    <n v="4064.5610000000001"/>
    <n v="5080.701"/>
    <n v="5.08"/>
    <n v="93.317999999999998"/>
    <n v="29.998000000000001"/>
    <x v="2"/>
    <x v="807"/>
    <x v="0"/>
    <x v="1"/>
    <n v="365"/>
    <n v="480.39"/>
    <n v="105.961"/>
    <x v="2"/>
    <s v="Etching"/>
    <n v="174"/>
    <n v="1446"/>
    <n v="3638"/>
    <n v="5684"/>
    <n v="71.076999999999998"/>
    <n v="50.472999999999999"/>
    <n v="1.012"/>
    <x v="2"/>
    <s v="Implantation"/>
    <n v="3489303000000000"/>
    <n v="262614400000000"/>
    <n v="1242807000000"/>
    <n v="3.006907E+17"/>
    <n v="5.999991E+17"/>
    <n v="32037.587"/>
    <n v="0.01"/>
    <n v="101.18300000000001"/>
    <n v="908"/>
    <n v="152"/>
    <n v="48"/>
    <x v="10"/>
    <s v="none"/>
    <n v="97.6"/>
    <x v="19"/>
    <x v="6"/>
    <x v="2"/>
    <x v="2"/>
    <x v="2"/>
  </r>
  <r>
    <n v="818"/>
    <x v="817"/>
    <x v="10"/>
    <x v="30"/>
    <x v="8"/>
    <x v="2"/>
    <x v="0"/>
    <x v="1"/>
    <n v="1280.5166176"/>
    <x v="0"/>
    <n v="44.65"/>
    <n v="0.21099999999999999"/>
    <n v="18"/>
    <n v="710.64599999999996"/>
    <x v="1"/>
    <s v="Photo"/>
    <n v="0.62358999999999998"/>
    <n v="13.547000000000001"/>
    <n v="15.054"/>
    <n v="20.003"/>
    <n v="202.851"/>
    <n v="90"/>
    <n v="502.851"/>
    <n v="4057.0160000000001"/>
    <n v="5071.2700000000004"/>
    <n v="5.056"/>
    <n v="93.116"/>
    <n v="29.998000000000001"/>
    <x v="0"/>
    <x v="808"/>
    <x v="0"/>
    <x v="1"/>
    <n v="365"/>
    <n v="472.03699999999998"/>
    <n v="105.48"/>
    <x v="2"/>
    <s v="Etching"/>
    <n v="140"/>
    <n v="1281"/>
    <n v="3635"/>
    <n v="5697"/>
    <n v="71.064999999999998"/>
    <n v="50.228999999999999"/>
    <n v="1.006"/>
    <x v="2"/>
    <s v="Implantation"/>
    <n v="1.512306E+16"/>
    <n v="2.072396E+16"/>
    <n v="52035170000000"/>
    <n v="3.015847E+17"/>
    <n v="6.000008E+17"/>
    <n v="32030.86"/>
    <n v="0.01"/>
    <n v="100.574"/>
    <n v="903"/>
    <n v="151"/>
    <n v="15"/>
    <x v="10"/>
    <s v="none"/>
    <n v="99.25"/>
    <x v="20"/>
    <x v="7"/>
    <x v="3"/>
    <x v="3"/>
    <x v="2"/>
  </r>
  <r>
    <n v="819"/>
    <x v="818"/>
    <x v="10"/>
    <x v="30"/>
    <x v="9"/>
    <x v="2"/>
    <x v="0"/>
    <x v="1"/>
    <n v="1273.8458977"/>
    <x v="0"/>
    <n v="44.62"/>
    <n v="0.21"/>
    <n v="17"/>
    <n v="713.87"/>
    <x v="1"/>
    <s v="Photo"/>
    <n v="0.45928999999999998"/>
    <n v="18.681999999999999"/>
    <n v="14.986000000000001"/>
    <n v="19.998000000000001"/>
    <n v="202.375"/>
    <n v="90"/>
    <n v="502.375"/>
    <n v="4047.5079999999998"/>
    <n v="5059.3850000000002"/>
    <n v="5.0490000000000004"/>
    <n v="93.066999999999993"/>
    <n v="29.992999999999999"/>
    <x v="1"/>
    <x v="809"/>
    <x v="0"/>
    <x v="1"/>
    <n v="365"/>
    <n v="477.72699999999998"/>
    <n v="104.72"/>
    <x v="1"/>
    <s v="Etching"/>
    <n v="119"/>
    <n v="1369"/>
    <n v="3637"/>
    <n v="5693"/>
    <n v="71.387"/>
    <n v="50.075000000000003"/>
    <n v="1.002"/>
    <x v="1"/>
    <s v="Implantation"/>
    <n v="4243255000000000"/>
    <n v="2.629369E+16"/>
    <n v="1.803011E+17"/>
    <n v="3.003553E+17"/>
    <n v="5.99999E+17"/>
    <n v="32173.088"/>
    <n v="0.01"/>
    <n v="100.188"/>
    <n v="906"/>
    <n v="150"/>
    <n v="9"/>
    <x v="10"/>
    <s v="none"/>
    <n v="99.550000000000011"/>
    <x v="21"/>
    <x v="7"/>
    <x v="4"/>
    <x v="1"/>
    <x v="1"/>
  </r>
  <r>
    <n v="820"/>
    <x v="819"/>
    <x v="10"/>
    <x v="30"/>
    <x v="10"/>
    <x v="2"/>
    <x v="0"/>
    <x v="1"/>
    <n v="1271.4419740999999"/>
    <x v="0"/>
    <n v="44.61"/>
    <n v="0.21199999999999999"/>
    <n v="19"/>
    <n v="707.44799999999998"/>
    <x v="2"/>
    <s v="Photo"/>
    <n v="1.05497"/>
    <n v="20.407"/>
    <n v="15.073"/>
    <n v="19.998000000000001"/>
    <n v="202.02699999999999"/>
    <n v="90"/>
    <n v="502.02699999999999"/>
    <n v="4040.549"/>
    <n v="5050.6859999999997"/>
    <n v="5.0490000000000004"/>
    <n v="92.966999999999999"/>
    <n v="29.995999999999999"/>
    <x v="0"/>
    <x v="810"/>
    <x v="0"/>
    <x v="1"/>
    <n v="365"/>
    <n v="482.94299999999998"/>
    <n v="105.303"/>
    <x v="0"/>
    <s v="Etching"/>
    <n v="204"/>
    <n v="1428"/>
    <n v="3641"/>
    <n v="5701"/>
    <n v="70.745000000000005"/>
    <n v="49.844999999999999"/>
    <n v="0.996"/>
    <x v="0"/>
    <s v="Implantation"/>
    <n v="5948973000000000"/>
    <n v="4.863473E+16"/>
    <n v="2.277579E+17"/>
    <n v="3.014787E+17"/>
    <n v="5.999991E+17"/>
    <n v="32172.83"/>
    <n v="0.01"/>
    <n v="99.613"/>
    <n v="906"/>
    <n v="149"/>
    <n v="111"/>
    <x v="10"/>
    <s v="none"/>
    <n v="94.45"/>
    <x v="23"/>
    <x v="8"/>
    <x v="8"/>
    <x v="0"/>
    <x v="0"/>
  </r>
  <r>
    <n v="821"/>
    <x v="820"/>
    <x v="10"/>
    <x v="30"/>
    <x v="11"/>
    <x v="2"/>
    <x v="0"/>
    <x v="1"/>
    <n v="1273.8498732999999"/>
    <x v="0"/>
    <n v="44.69"/>
    <n v="0.21199999999999999"/>
    <n v="19"/>
    <n v="705.85400000000004"/>
    <x v="2"/>
    <s v="Photo"/>
    <n v="0.94352999999999998"/>
    <n v="20.206"/>
    <n v="15.025"/>
    <n v="19.998000000000001"/>
    <n v="202.41399999999999"/>
    <n v="90.001000000000005"/>
    <n v="502.41399999999999"/>
    <n v="4048.2750000000001"/>
    <n v="5060.3429999999998"/>
    <n v="5.0650000000000004"/>
    <n v="92.57"/>
    <n v="30.013999999999999"/>
    <x v="2"/>
    <x v="811"/>
    <x v="0"/>
    <x v="1"/>
    <n v="365"/>
    <n v="493.05900000000003"/>
    <n v="104.968"/>
    <x v="2"/>
    <s v="Etching"/>
    <n v="236"/>
    <n v="1372"/>
    <n v="3642"/>
    <n v="5692"/>
    <n v="70.584999999999994"/>
    <n v="50.113"/>
    <n v="1.0029999999999999"/>
    <x v="2"/>
    <s v="Implantation"/>
    <n v="1.141606E+16"/>
    <n v="1.095892E+17"/>
    <n v="1.128114E+17"/>
    <n v="3.007476E+17"/>
    <n v="6.000003E+17"/>
    <n v="32187.56"/>
    <n v="0.01"/>
    <n v="100.28400000000001"/>
    <n v="902"/>
    <n v="150"/>
    <n v="129"/>
    <x v="10"/>
    <s v="none"/>
    <n v="93.55"/>
    <x v="25"/>
    <x v="8"/>
    <x v="7"/>
    <x v="2"/>
    <x v="2"/>
  </r>
  <r>
    <n v="822"/>
    <x v="821"/>
    <x v="10"/>
    <x v="30"/>
    <x v="12"/>
    <x v="0"/>
    <x v="0"/>
    <x v="1"/>
    <n v="1270.7090198000001"/>
    <x v="0"/>
    <n v="44.72"/>
    <n v="0.21099999999999999"/>
    <n v="18"/>
    <n v="710.60199999999998"/>
    <x v="0"/>
    <s v="Photo"/>
    <n v="1.01983"/>
    <n v="19.896999999999998"/>
    <n v="14.914999999999999"/>
    <n v="20"/>
    <n v="201.636"/>
    <n v="90.001000000000005"/>
    <n v="501.63600000000002"/>
    <n v="4032.72"/>
    <n v="5040.8999999999996"/>
    <n v="5.0339999999999998"/>
    <n v="92.388999999999996"/>
    <n v="30.009"/>
    <x v="0"/>
    <x v="812"/>
    <x v="0"/>
    <x v="1"/>
    <n v="365"/>
    <n v="485.44099999999997"/>
    <n v="105.584"/>
    <x v="2"/>
    <s v="Etching"/>
    <n v="151"/>
    <n v="1369"/>
    <n v="3638"/>
    <n v="5705"/>
    <n v="71.06"/>
    <n v="49.878"/>
    <n v="0.997"/>
    <x v="2"/>
    <s v="Implantation"/>
    <n v="1.591346E+16"/>
    <n v="1.588366E+17"/>
    <n v="260870700000000"/>
    <n v="2.986919E+17"/>
    <n v="5.999991E+17"/>
    <n v="32191.766"/>
    <n v="0.01"/>
    <n v="99.694999999999993"/>
    <n v="902"/>
    <n v="150"/>
    <n v="45"/>
    <x v="10"/>
    <s v="none"/>
    <n v="97.75"/>
    <x v="26"/>
    <x v="0"/>
    <x v="0"/>
    <x v="3"/>
    <x v="2"/>
  </r>
  <r>
    <n v="823"/>
    <x v="822"/>
    <x v="10"/>
    <x v="30"/>
    <x v="13"/>
    <x v="0"/>
    <x v="0"/>
    <x v="1"/>
    <n v="1271.7405481999999"/>
    <x v="0"/>
    <n v="44.79"/>
    <n v="0.214"/>
    <n v="21"/>
    <n v="703.64599999999996"/>
    <x v="0"/>
    <s v="Photo"/>
    <n v="0.52553000000000005"/>
    <n v="20.280999999999999"/>
    <n v="15.051"/>
    <n v="19.998999999999999"/>
    <n v="201.33799999999999"/>
    <n v="89.998999999999995"/>
    <n v="501.33800000000002"/>
    <n v="4026.7579999999998"/>
    <n v="5033.4480000000003"/>
    <n v="5.0209999999999999"/>
    <n v="92.009"/>
    <n v="30.004999999999999"/>
    <x v="1"/>
    <x v="813"/>
    <x v="0"/>
    <x v="1"/>
    <n v="365"/>
    <n v="487.38299999999998"/>
    <n v="104.941"/>
    <x v="1"/>
    <s v="Etching"/>
    <n v="207"/>
    <n v="1402"/>
    <n v="3633"/>
    <n v="5683"/>
    <n v="70.364999999999995"/>
    <n v="50.029000000000003"/>
    <n v="1.0009999999999999"/>
    <x v="1"/>
    <s v="Implantation"/>
    <n v="6791333000000000"/>
    <n v="5.735633E+16"/>
    <n v="4.025945E+17"/>
    <n v="3.005412E+17"/>
    <n v="5.999993E+17"/>
    <n v="32188.486000000001"/>
    <n v="0.01"/>
    <n v="100.074"/>
    <n v="902"/>
    <n v="150"/>
    <n v="66"/>
    <x v="10"/>
    <s v="none"/>
    <n v="96.7"/>
    <x v="1"/>
    <x v="0"/>
    <x v="1"/>
    <x v="1"/>
    <x v="1"/>
  </r>
  <r>
    <n v="824"/>
    <x v="823"/>
    <x v="10"/>
    <x v="30"/>
    <x v="14"/>
    <x v="0"/>
    <x v="0"/>
    <x v="1"/>
    <n v="1266.6609039"/>
    <x v="0"/>
    <n v="44.75"/>
    <n v="0.21299999999999999"/>
    <n v="20"/>
    <n v="699.17600000000004"/>
    <x v="0"/>
    <s v="Photo"/>
    <n v="0.79759000000000002"/>
    <n v="11.446999999999999"/>
    <n v="15.032999999999999"/>
    <n v="20"/>
    <n v="200.71600000000001"/>
    <n v="90"/>
    <n v="500.71600000000001"/>
    <n v="4014.3290000000002"/>
    <n v="5017.9110000000001"/>
    <n v="5.0190000000000001"/>
    <n v="92.251999999999995"/>
    <n v="29.994"/>
    <x v="2"/>
    <x v="814"/>
    <x v="0"/>
    <x v="1"/>
    <n v="365"/>
    <n v="471.60500000000002"/>
    <n v="105.66800000000001"/>
    <x v="0"/>
    <s v="Etching"/>
    <n v="212"/>
    <n v="1427"/>
    <n v="3630"/>
    <n v="5700"/>
    <n v="69.918000000000006"/>
    <n v="49.921999999999997"/>
    <n v="0.998"/>
    <x v="0"/>
    <s v="Implantation"/>
    <n v="1.929673E+16"/>
    <n v="1.929098E+17"/>
    <n v="6.529123E+17"/>
    <n v="3.002508E+17"/>
    <n v="5.999992E+17"/>
    <n v="32183.758000000002"/>
    <n v="0.01"/>
    <n v="99.805000000000007"/>
    <n v="896"/>
    <n v="150"/>
    <n v="66"/>
    <x v="10"/>
    <s v="none"/>
    <n v="96.7"/>
    <x v="27"/>
    <x v="0"/>
    <x v="2"/>
    <x v="4"/>
    <x v="0"/>
  </r>
  <r>
    <n v="825"/>
    <x v="824"/>
    <x v="10"/>
    <x v="30"/>
    <x v="15"/>
    <x v="0"/>
    <x v="0"/>
    <x v="1"/>
    <n v="1272.9785386000001"/>
    <x v="0"/>
    <n v="44.75"/>
    <n v="0.214"/>
    <n v="21"/>
    <n v="711.69100000000003"/>
    <x v="1"/>
    <s v="Photo"/>
    <n v="0.73312999999999995"/>
    <n v="16.992000000000001"/>
    <n v="14.929"/>
    <n v="20.003"/>
    <n v="201.23400000000001"/>
    <n v="90"/>
    <n v="501.23399999999998"/>
    <n v="4024.681"/>
    <n v="5030.8509999999997"/>
    <n v="5.0259999999999998"/>
    <n v="91.888999999999996"/>
    <n v="29.998000000000001"/>
    <x v="0"/>
    <x v="796"/>
    <x v="0"/>
    <x v="1"/>
    <n v="365"/>
    <n v="479.98700000000002"/>
    <n v="104.907"/>
    <x v="0"/>
    <s v="Etching"/>
    <n v="218"/>
    <n v="1343"/>
    <n v="3650"/>
    <n v="5699"/>
    <n v="71.168999999999997"/>
    <n v="50.213999999999999"/>
    <n v="1.0049999999999999"/>
    <x v="0"/>
    <s v="Implantation"/>
    <n v="7624013000000000"/>
    <n v="3.733404E+16"/>
    <n v="2.320535E+16"/>
    <n v="3.009611E+17"/>
    <n v="5.999984E+17"/>
    <n v="32180.949000000001"/>
    <n v="0.01"/>
    <n v="100.535"/>
    <n v="885"/>
    <n v="151"/>
    <n v="111"/>
    <x v="10"/>
    <s v="none"/>
    <n v="94.45"/>
    <x v="28"/>
    <x v="1"/>
    <x v="3"/>
    <x v="0"/>
    <x v="0"/>
  </r>
  <r>
    <n v="826"/>
    <x v="825"/>
    <x v="10"/>
    <x v="30"/>
    <x v="16"/>
    <x v="0"/>
    <x v="0"/>
    <x v="1"/>
    <n v="1271.1295456"/>
    <x v="0"/>
    <n v="44.82"/>
    <n v="0.21299999999999999"/>
    <n v="20"/>
    <n v="701.20100000000002"/>
    <x v="1"/>
    <s v="Photo"/>
    <n v="0.59526999999999997"/>
    <n v="15.342000000000001"/>
    <n v="14.938000000000001"/>
    <n v="20.001000000000001"/>
    <n v="200.31800000000001"/>
    <n v="90.001000000000005"/>
    <n v="500.31799999999998"/>
    <n v="4006.36"/>
    <n v="5007.95"/>
    <n v="5.0119999999999996"/>
    <n v="91.983000000000004"/>
    <n v="30.001000000000001"/>
    <x v="2"/>
    <x v="815"/>
    <x v="0"/>
    <x v="1"/>
    <n v="365"/>
    <n v="469.12"/>
    <n v="105.42700000000001"/>
    <x v="2"/>
    <s v="Etching"/>
    <n v="177"/>
    <n v="1343"/>
    <n v="3632"/>
    <n v="5693"/>
    <n v="70.12"/>
    <n v="49.962000000000003"/>
    <n v="0.999"/>
    <x v="2"/>
    <s v="Implantation"/>
    <n v="1.101317E+16"/>
    <n v="1.083966E+17"/>
    <n v="1.064423E+17"/>
    <n v="3.010861E+17"/>
    <n v="6.000002E+17"/>
    <n v="32264.155999999999"/>
    <n v="0.01"/>
    <n v="99.903999999999996"/>
    <n v="889"/>
    <n v="150"/>
    <n v="39"/>
    <x v="10"/>
    <s v="none"/>
    <n v="98.05"/>
    <x v="29"/>
    <x v="1"/>
    <x v="5"/>
    <x v="2"/>
    <x v="2"/>
  </r>
  <r>
    <n v="827"/>
    <x v="826"/>
    <x v="10"/>
    <x v="30"/>
    <x v="17"/>
    <x v="0"/>
    <x v="0"/>
    <x v="1"/>
    <n v="1268.5750739"/>
    <x v="0"/>
    <n v="44.9"/>
    <n v="0.214"/>
    <n v="21"/>
    <n v="712.62699999999995"/>
    <x v="2"/>
    <s v="Photo"/>
    <n v="0.75455000000000005"/>
    <n v="20.463000000000001"/>
    <n v="15.026"/>
    <n v="20.001999999999999"/>
    <n v="200.786"/>
    <n v="89.998999999999995"/>
    <n v="500.786"/>
    <n v="4015.7269999999999"/>
    <n v="5019.6580000000004"/>
    <n v="5.01"/>
    <n v="92.233999999999995"/>
    <n v="30.006"/>
    <x v="0"/>
    <x v="816"/>
    <x v="0"/>
    <x v="1"/>
    <n v="365"/>
    <n v="483.22300000000001"/>
    <n v="105.52800000000001"/>
    <x v="2"/>
    <s v="Etching"/>
    <n v="221"/>
    <n v="1417"/>
    <n v="3645"/>
    <n v="5736"/>
    <n v="71.263000000000005"/>
    <n v="50.031999999999996"/>
    <n v="1.0009999999999999"/>
    <x v="2"/>
    <s v="Implantation"/>
    <n v="2800513000000000"/>
    <n v="2.739815E+16"/>
    <n v="1.077791E+17"/>
    <n v="2.997729E+17"/>
    <n v="5.999997E+17"/>
    <n v="32264.303"/>
    <n v="0.01"/>
    <n v="100.07899999999999"/>
    <n v="886"/>
    <n v="150"/>
    <n v="51"/>
    <x v="10"/>
    <s v="none"/>
    <n v="97.45"/>
    <x v="30"/>
    <x v="2"/>
    <x v="8"/>
    <x v="3"/>
    <x v="2"/>
  </r>
  <r>
    <n v="828"/>
    <x v="827"/>
    <x v="10"/>
    <x v="30"/>
    <x v="18"/>
    <x v="0"/>
    <x v="0"/>
    <x v="1"/>
    <n v="1282.3030701"/>
    <x v="0"/>
    <n v="45.03"/>
    <n v="0.215"/>
    <n v="22"/>
    <n v="716.56399999999996"/>
    <x v="2"/>
    <s v="Photo"/>
    <n v="0.62090000000000001"/>
    <n v="11.254"/>
    <n v="15.093"/>
    <n v="20.006"/>
    <n v="200.86799999999999"/>
    <n v="90"/>
    <n v="500.86799999999999"/>
    <n v="4017.3609999999999"/>
    <n v="5021.7020000000002"/>
    <n v="5.0209999999999999"/>
    <n v="93.058000000000007"/>
    <n v="29.995000000000001"/>
    <x v="1"/>
    <x v="817"/>
    <x v="0"/>
    <x v="1"/>
    <n v="365"/>
    <n v="470.39600000000002"/>
    <n v="105.13200000000001"/>
    <x v="1"/>
    <s v="Etching"/>
    <n v="175"/>
    <n v="1359"/>
    <n v="3646"/>
    <n v="5719"/>
    <n v="71.656000000000006"/>
    <n v="50.185000000000002"/>
    <n v="1.0049999999999999"/>
    <x v="1"/>
    <s v="Implantation"/>
    <n v="1.961682E+16"/>
    <n v="864043400000000"/>
    <n v="77498110000000"/>
    <n v="2.993413E+17"/>
    <n v="6.000012E+17"/>
    <n v="32359.832999999999"/>
    <n v="0.01"/>
    <n v="100.46299999999999"/>
    <n v="884"/>
    <n v="151"/>
    <n v="18"/>
    <x v="10"/>
    <s v="none"/>
    <n v="99.1"/>
    <x v="6"/>
    <x v="2"/>
    <x v="6"/>
    <x v="1"/>
    <x v="1"/>
  </r>
  <r>
    <n v="829"/>
    <x v="828"/>
    <x v="10"/>
    <x v="30"/>
    <x v="19"/>
    <x v="0"/>
    <x v="0"/>
    <x v="1"/>
    <n v="1270.2021537000001"/>
    <x v="0"/>
    <n v="44.94"/>
    <n v="0.215"/>
    <n v="22"/>
    <n v="702.18100000000004"/>
    <x v="2"/>
    <s v="Photo"/>
    <n v="0.87483999999999995"/>
    <n v="11.233000000000001"/>
    <n v="15.095000000000001"/>
    <n v="20"/>
    <n v="202.066"/>
    <n v="90"/>
    <n v="502.06599999999997"/>
    <n v="4041.328"/>
    <n v="5051.6589999999997"/>
    <n v="5.0119999999999996"/>
    <n v="91.641999999999996"/>
    <n v="30"/>
    <x v="2"/>
    <x v="818"/>
    <x v="0"/>
    <x v="1"/>
    <n v="365"/>
    <n v="473.291"/>
    <n v="105.20699999999999"/>
    <x v="0"/>
    <s v="Etching"/>
    <n v="202"/>
    <n v="1416"/>
    <n v="3631"/>
    <n v="5700"/>
    <n v="70.218000000000004"/>
    <n v="49.805999999999997"/>
    <n v="0.995"/>
    <x v="0"/>
    <s v="Implantation"/>
    <n v="1.968598E+16"/>
    <n v="1.271416E+17"/>
    <n v="1.178977E+18"/>
    <n v="2.994409E+17"/>
    <n v="5.999993E+17"/>
    <n v="32362.151999999998"/>
    <n v="0.01"/>
    <n v="99.513999999999996"/>
    <n v="886"/>
    <n v="149"/>
    <n v="12"/>
    <x v="10"/>
    <s v="none"/>
    <n v="99.4"/>
    <x v="31"/>
    <x v="2"/>
    <x v="7"/>
    <x v="4"/>
    <x v="0"/>
  </r>
  <r>
    <n v="830"/>
    <x v="829"/>
    <x v="10"/>
    <x v="30"/>
    <x v="20"/>
    <x v="1"/>
    <x v="0"/>
    <x v="1"/>
    <n v="1272.8421252999999"/>
    <x v="0"/>
    <n v="44.92"/>
    <n v="0.215"/>
    <n v="22"/>
    <n v="715.35699999999997"/>
    <x v="0"/>
    <s v="Photo"/>
    <n v="0.88129999999999997"/>
    <n v="19.722000000000001"/>
    <n v="14.978"/>
    <n v="20.001999999999999"/>
    <n v="200.73699999999999"/>
    <n v="90.001000000000005"/>
    <n v="500.73700000000002"/>
    <n v="4014.7379999999998"/>
    <n v="5018.4219999999996"/>
    <n v="5.0570000000000004"/>
    <n v="92.802000000000007"/>
    <n v="29.997"/>
    <x v="0"/>
    <x v="819"/>
    <x v="0"/>
    <x v="1"/>
    <n v="365"/>
    <n v="479.286"/>
    <n v="106.27200000000001"/>
    <x v="0"/>
    <s v="Etching"/>
    <n v="313"/>
    <n v="1510"/>
    <n v="3663"/>
    <n v="5722"/>
    <n v="71.536000000000001"/>
    <n v="50.46"/>
    <n v="1.0109999999999999"/>
    <x v="0"/>
    <s v="Implantation"/>
    <n v="1.999463E+16"/>
    <n v="1.083194E+17"/>
    <n v="4.514778E+17"/>
    <n v="3.021879E+17"/>
    <n v="6.000004E+17"/>
    <n v="32358.195"/>
    <n v="0.01"/>
    <n v="101.149"/>
    <n v="868"/>
    <n v="152"/>
    <n v="159"/>
    <x v="10"/>
    <s v="none"/>
    <n v="92.05"/>
    <x v="32"/>
    <x v="3"/>
    <x v="0"/>
    <x v="0"/>
    <x v="0"/>
  </r>
  <r>
    <n v="831"/>
    <x v="830"/>
    <x v="10"/>
    <x v="30"/>
    <x v="21"/>
    <x v="1"/>
    <x v="0"/>
    <x v="1"/>
    <n v="1267.8467226"/>
    <x v="0"/>
    <n v="44.84"/>
    <n v="0.217"/>
    <n v="24"/>
    <n v="703.95"/>
    <x v="0"/>
    <s v="Photo"/>
    <n v="0.84799000000000002"/>
    <n v="14.71"/>
    <n v="15.055"/>
    <n v="19.998000000000001"/>
    <n v="202.45599999999999"/>
    <n v="90"/>
    <n v="502.45600000000002"/>
    <n v="4049.123"/>
    <n v="5061.4040000000005"/>
    <n v="5.0629999999999997"/>
    <n v="93.113"/>
    <n v="30.004000000000001"/>
    <x v="1"/>
    <x v="820"/>
    <x v="0"/>
    <x v="1"/>
    <n v="365"/>
    <n v="472.21699999999998"/>
    <n v="106.328"/>
    <x v="1"/>
    <s v="Etching"/>
    <n v="224"/>
    <n v="1404"/>
    <n v="3645"/>
    <n v="5723"/>
    <n v="70.394999999999996"/>
    <n v="50.430999999999997"/>
    <n v="1.0109999999999999"/>
    <x v="1"/>
    <s v="Implantation"/>
    <n v="1.286978E+16"/>
    <n v="1.205774E+17"/>
    <n v="4.612679E+17"/>
    <n v="2.982513E+17"/>
    <n v="6.000014E+17"/>
    <n v="32353.162"/>
    <n v="0.01"/>
    <n v="101.078"/>
    <n v="869"/>
    <n v="152"/>
    <n v="93"/>
    <x v="10"/>
    <s v="none"/>
    <n v="95.35"/>
    <x v="9"/>
    <x v="3"/>
    <x v="1"/>
    <x v="1"/>
    <x v="1"/>
  </r>
  <r>
    <n v="832"/>
    <x v="831"/>
    <x v="10"/>
    <x v="30"/>
    <x v="22"/>
    <x v="1"/>
    <x v="0"/>
    <x v="1"/>
    <n v="1275.7527070000001"/>
    <x v="0"/>
    <n v="44.84"/>
    <n v="0.217"/>
    <n v="24"/>
    <n v="715.33500000000004"/>
    <x v="0"/>
    <s v="Photo"/>
    <n v="1.1327"/>
    <n v="20.77"/>
    <n v="14.914999999999999"/>
    <n v="20.004999999999999"/>
    <n v="203.214"/>
    <n v="90"/>
    <n v="503.214"/>
    <n v="4064.29"/>
    <n v="5080.3620000000001"/>
    <n v="5.0789999999999997"/>
    <n v="93.135000000000005"/>
    <n v="29.998000000000001"/>
    <x v="2"/>
    <x v="821"/>
    <x v="0"/>
    <x v="1"/>
    <n v="365"/>
    <n v="473.41699999999997"/>
    <n v="106.61499999999999"/>
    <x v="2"/>
    <s v="Etching"/>
    <n v="333"/>
    <n v="1445"/>
    <n v="3663"/>
    <n v="5730"/>
    <n v="71.533000000000001"/>
    <n v="50.476999999999997"/>
    <n v="1.012"/>
    <x v="2"/>
    <s v="Implantation"/>
    <n v="7339189000000000"/>
    <n v="526239100000000"/>
    <n v="206740800000000"/>
    <n v="3.011546E+17"/>
    <n v="6.000002E+17"/>
    <n v="32365.612000000001"/>
    <n v="0.01"/>
    <n v="101.193"/>
    <n v="869"/>
    <n v="152"/>
    <n v="168"/>
    <x v="10"/>
    <s v="none"/>
    <n v="91.600000000000009"/>
    <x v="33"/>
    <x v="3"/>
    <x v="2"/>
    <x v="2"/>
    <x v="2"/>
  </r>
  <r>
    <n v="833"/>
    <x v="832"/>
    <x v="10"/>
    <x v="30"/>
    <x v="23"/>
    <x v="1"/>
    <x v="0"/>
    <x v="1"/>
    <n v="1273.4137287000001"/>
    <x v="0"/>
    <n v="44.87"/>
    <n v="0.219"/>
    <n v="26"/>
    <n v="717.93700000000001"/>
    <x v="1"/>
    <s v="Photo"/>
    <n v="0.90251000000000003"/>
    <n v="20.545999999999999"/>
    <n v="15.039"/>
    <n v="20"/>
    <n v="204.22900000000001"/>
    <n v="90"/>
    <n v="504.22899999999998"/>
    <n v="4084.5729999999999"/>
    <n v="5105.7169999999996"/>
    <n v="5.1029999999999998"/>
    <n v="94.179000000000002"/>
    <n v="30.003"/>
    <x v="0"/>
    <x v="822"/>
    <x v="0"/>
    <x v="1"/>
    <n v="365"/>
    <n v="482.21499999999997"/>
    <n v="108.036"/>
    <x v="2"/>
    <s v="Etching"/>
    <n v="269"/>
    <n v="1511"/>
    <n v="3658"/>
    <n v="5741"/>
    <n v="71.793999999999997"/>
    <n v="50.856000000000002"/>
    <n v="1.0209999999999999"/>
    <x v="2"/>
    <s v="Implantation"/>
    <n v="7360918000000000"/>
    <n v="2.354685E+16"/>
    <n v="2.090187E+16"/>
    <n v="2.993341E+17"/>
    <n v="5.999998E+17"/>
    <n v="32257.524000000001"/>
    <n v="0.01"/>
    <n v="102.14"/>
    <n v="869"/>
    <n v="153"/>
    <n v="90"/>
    <x v="10"/>
    <s v="none"/>
    <n v="95.5"/>
    <x v="34"/>
    <x v="4"/>
    <x v="3"/>
    <x v="3"/>
    <x v="2"/>
  </r>
  <r>
    <n v="834"/>
    <x v="833"/>
    <x v="10"/>
    <x v="30"/>
    <x v="24"/>
    <x v="1"/>
    <x v="0"/>
    <x v="1"/>
    <n v="1273.038761"/>
    <x v="0"/>
    <n v="44.97"/>
    <n v="0.22"/>
    <n v="27"/>
    <n v="713.61"/>
    <x v="1"/>
    <s v="Photo"/>
    <n v="0.91685000000000005"/>
    <n v="15.457000000000001"/>
    <n v="15.015000000000001"/>
    <n v="20"/>
    <n v="205.405"/>
    <n v="90"/>
    <n v="505.40499999999997"/>
    <n v="4108.098"/>
    <n v="5135.1229999999996"/>
    <n v="5.1260000000000003"/>
    <n v="94.168000000000006"/>
    <n v="29.991"/>
    <x v="1"/>
    <x v="823"/>
    <x v="0"/>
    <x v="1"/>
    <n v="365"/>
    <n v="469.93"/>
    <n v="107.441"/>
    <x v="1"/>
    <s v="Etching"/>
    <n v="216"/>
    <n v="1477"/>
    <n v="3656"/>
    <n v="5699"/>
    <n v="71.361000000000004"/>
    <n v="51.057000000000002"/>
    <n v="1.026"/>
    <x v="1"/>
    <s v="Implantation"/>
    <n v="1.190318E+16"/>
    <n v="4.357319E+16"/>
    <n v="3.469009E+16"/>
    <n v="2.983684E+17"/>
    <n v="6.000022E+17"/>
    <n v="32254.026000000002"/>
    <n v="0.01"/>
    <n v="102.642"/>
    <n v="868"/>
    <n v="154"/>
    <n v="108"/>
    <x v="10"/>
    <s v="none"/>
    <n v="94.6"/>
    <x v="12"/>
    <x v="4"/>
    <x v="4"/>
    <x v="1"/>
    <x v="1"/>
  </r>
  <r>
    <n v="835"/>
    <x v="834"/>
    <x v="10"/>
    <x v="30"/>
    <x v="25"/>
    <x v="1"/>
    <x v="0"/>
    <x v="1"/>
    <n v="1280.1071199"/>
    <x v="0"/>
    <n v="44.98"/>
    <n v="0.218"/>
    <n v="25"/>
    <n v="720.43600000000004"/>
    <x v="1"/>
    <s v="Photo"/>
    <n v="0.79532000000000003"/>
    <n v="19.016999999999999"/>
    <n v="15.112"/>
    <n v="20.001999999999999"/>
    <n v="205.02699999999999"/>
    <n v="89.998999999999995"/>
    <n v="505.02699999999999"/>
    <n v="4100.5420000000004"/>
    <n v="5125.6769999999997"/>
    <n v="5.1070000000000002"/>
    <n v="93.641000000000005"/>
    <n v="30.004999999999999"/>
    <x v="2"/>
    <x v="824"/>
    <x v="0"/>
    <x v="1"/>
    <n v="365"/>
    <n v="480.76400000000001"/>
    <n v="107.419"/>
    <x v="0"/>
    <s v="Etching"/>
    <n v="278"/>
    <n v="1490"/>
    <n v="3662"/>
    <n v="5717"/>
    <n v="72.043999999999997"/>
    <n v="50.854999999999997"/>
    <n v="1.0209999999999999"/>
    <x v="0"/>
    <s v="Implantation"/>
    <n v="4193431000000000"/>
    <n v="1234903000000000"/>
    <n v="11044952.329"/>
    <n v="3.020303E+17"/>
    <n v="6.000021E+17"/>
    <n v="32254.395"/>
    <n v="0.01"/>
    <n v="102.13800000000001"/>
    <n v="868"/>
    <n v="153"/>
    <n v="105"/>
    <x v="10"/>
    <s v="none"/>
    <n v="94.75"/>
    <x v="35"/>
    <x v="4"/>
    <x v="5"/>
    <x v="4"/>
    <x v="0"/>
  </r>
  <r>
    <n v="836"/>
    <x v="835"/>
    <x v="10"/>
    <x v="30"/>
    <x v="26"/>
    <x v="1"/>
    <x v="0"/>
    <x v="1"/>
    <n v="1270.9004648"/>
    <x v="0"/>
    <n v="44.8"/>
    <n v="0.219"/>
    <n v="26"/>
    <n v="711.99300000000005"/>
    <x v="2"/>
    <s v="Photo"/>
    <n v="1.10226"/>
    <n v="17.367000000000001"/>
    <n v="15.044"/>
    <n v="19.995999999999999"/>
    <n v="204.363"/>
    <n v="90"/>
    <n v="504.363"/>
    <n v="4087.2649999999999"/>
    <n v="5109.0810000000001"/>
    <n v="5.1100000000000003"/>
    <n v="93.373000000000005"/>
    <n v="30.004000000000001"/>
    <x v="0"/>
    <x v="825"/>
    <x v="0"/>
    <x v="1"/>
    <n v="365"/>
    <n v="471.53899999999999"/>
    <n v="106.512"/>
    <x v="0"/>
    <s v="Etching"/>
    <n v="329"/>
    <n v="1447"/>
    <n v="3664"/>
    <n v="5704"/>
    <n v="71.198999999999998"/>
    <n v="50.927"/>
    <n v="1.0229999999999999"/>
    <x v="0"/>
    <s v="Implantation"/>
    <n v="7580002000000000"/>
    <n v="5.158208E+16"/>
    <n v="3.463603E+17"/>
    <n v="2.985125E+17"/>
    <n v="6.000007E+17"/>
    <n v="32255.649000000001"/>
    <n v="0.01"/>
    <n v="102.31699999999999"/>
    <n v="868"/>
    <n v="153"/>
    <n v="207"/>
    <x v="10"/>
    <s v="[['Near-full']]"/>
    <n v="89.649999999999991"/>
    <x v="36"/>
    <x v="5"/>
    <x v="8"/>
    <x v="0"/>
    <x v="0"/>
  </r>
  <r>
    <n v="837"/>
    <x v="836"/>
    <x v="11"/>
    <x v="31"/>
    <x v="0"/>
    <x v="1"/>
    <x v="0"/>
    <x v="1"/>
    <n v="1275.8892284000001"/>
    <x v="0"/>
    <n v="44.85"/>
    <n v="0.215"/>
    <n v="22"/>
    <n v="717.55899999999997"/>
    <x v="2"/>
    <s v="Photo"/>
    <n v="0.91574999999999995"/>
    <n v="16.09"/>
    <n v="15.026999999999999"/>
    <n v="19.998000000000001"/>
    <n v="203.60900000000001"/>
    <n v="89.998999999999995"/>
    <n v="503.60899999999998"/>
    <n v="4072.172"/>
    <n v="5090.2150000000001"/>
    <n v="5.0940000000000003"/>
    <n v="93.759"/>
    <n v="29.995000000000001"/>
    <x v="1"/>
    <x v="826"/>
    <x v="0"/>
    <x v="1"/>
    <n v="365"/>
    <n v="469.44"/>
    <n v="106.68"/>
    <x v="1"/>
    <s v="Etching"/>
    <n v="277"/>
    <n v="1486"/>
    <n v="3659"/>
    <n v="5726"/>
    <n v="71.756"/>
    <n v="50.712000000000003"/>
    <n v="1.018"/>
    <x v="1"/>
    <s v="Implantation"/>
    <n v="1.015593E+16"/>
    <n v="9.864848E+16"/>
    <n v="1.205828E+17"/>
    <n v="3.00773E+17"/>
    <n v="5.999993E+17"/>
    <n v="32252.755000000001"/>
    <n v="0.01"/>
    <n v="101.779"/>
    <n v="868"/>
    <n v="153"/>
    <n v="96"/>
    <x v="11"/>
    <s v="none"/>
    <n v="95.199999999999989"/>
    <x v="15"/>
    <x v="5"/>
    <x v="6"/>
    <x v="1"/>
    <x v="1"/>
  </r>
  <r>
    <n v="838"/>
    <x v="837"/>
    <x v="11"/>
    <x v="31"/>
    <x v="1"/>
    <x v="1"/>
    <x v="0"/>
    <x v="1"/>
    <n v="1273.1391664"/>
    <x v="0"/>
    <n v="44.98"/>
    <n v="0.218"/>
    <n v="25"/>
    <n v="723.53300000000002"/>
    <x v="2"/>
    <s v="Photo"/>
    <n v="0.93108000000000002"/>
    <n v="19.026"/>
    <n v="14.862"/>
    <n v="20.001000000000001"/>
    <n v="204.45699999999999"/>
    <n v="90"/>
    <n v="504.45699999999999"/>
    <n v="4089.1469999999999"/>
    <n v="5111.4340000000002"/>
    <n v="5.1420000000000003"/>
    <n v="93.834999999999994"/>
    <n v="29.997"/>
    <x v="2"/>
    <x v="827"/>
    <x v="0"/>
    <x v="1"/>
    <n v="365"/>
    <n v="472.46699999999998"/>
    <n v="106.929"/>
    <x v="2"/>
    <s v="Etching"/>
    <n v="252"/>
    <n v="1424"/>
    <n v="3667"/>
    <n v="5750"/>
    <n v="72.352999999999994"/>
    <n v="50.984999999999999"/>
    <n v="1.0249999999999999"/>
    <x v="2"/>
    <s v="Implantation"/>
    <n v="4079120000000000"/>
    <n v="2.682508E+16"/>
    <n v="1.940574E+16"/>
    <n v="2.99074E+17"/>
    <n v="5.999997E+17"/>
    <n v="32103.170999999998"/>
    <n v="0.01"/>
    <n v="102.462"/>
    <n v="867"/>
    <n v="154"/>
    <n v="117"/>
    <x v="11"/>
    <s v="none"/>
    <n v="94.15"/>
    <x v="37"/>
    <x v="5"/>
    <x v="7"/>
    <x v="2"/>
    <x v="2"/>
  </r>
  <r>
    <n v="839"/>
    <x v="838"/>
    <x v="11"/>
    <x v="31"/>
    <x v="2"/>
    <x v="2"/>
    <x v="0"/>
    <x v="1"/>
    <n v="1279.0457647000001"/>
    <x v="0"/>
    <n v="45.14"/>
    <n v="0.219"/>
    <n v="26"/>
    <n v="720.66800000000001"/>
    <x v="0"/>
    <s v="Photo"/>
    <n v="0.76781999999999995"/>
    <n v="18.890999999999998"/>
    <n v="15.117000000000001"/>
    <n v="20.001000000000001"/>
    <n v="205.17599999999999"/>
    <n v="90.001000000000005"/>
    <n v="505.17599999999999"/>
    <n v="4103.51"/>
    <n v="5129.3879999999999"/>
    <n v="5.1340000000000003"/>
    <n v="95.54"/>
    <n v="29.997"/>
    <x v="0"/>
    <x v="828"/>
    <x v="0"/>
    <x v="1"/>
    <n v="365"/>
    <n v="470.47800000000001"/>
    <n v="107.65900000000001"/>
    <x v="2"/>
    <s v="Etching"/>
    <n v="204"/>
    <n v="1412"/>
    <n v="3658"/>
    <n v="5705"/>
    <n v="72.066999999999993"/>
    <n v="50.811999999999998"/>
    <n v="1.02"/>
    <x v="2"/>
    <s v="Implantation"/>
    <n v="4590594000000000"/>
    <n v="955487800000000"/>
    <n v="4.145767E+16"/>
    <n v="3.015314E+17"/>
    <n v="5.999995E+17"/>
    <n v="32421.751"/>
    <n v="0.01"/>
    <n v="102.03"/>
    <n v="867"/>
    <n v="153"/>
    <n v="60"/>
    <x v="11"/>
    <s v="none"/>
    <n v="97"/>
    <x v="38"/>
    <x v="6"/>
    <x v="0"/>
    <x v="3"/>
    <x v="2"/>
  </r>
  <r>
    <n v="840"/>
    <x v="839"/>
    <x v="11"/>
    <x v="31"/>
    <x v="3"/>
    <x v="2"/>
    <x v="0"/>
    <x v="1"/>
    <n v="1275.6055034999999"/>
    <x v="0"/>
    <n v="45.07"/>
    <n v="0.219"/>
    <n v="26"/>
    <n v="722.09100000000001"/>
    <x v="0"/>
    <s v="Photo"/>
    <n v="0.26068999999999998"/>
    <n v="13.788"/>
    <n v="15"/>
    <n v="20.004000000000001"/>
    <n v="207.76499999999999"/>
    <n v="90.001000000000005"/>
    <n v="507.76499999999999"/>
    <n v="4155.3069999999998"/>
    <n v="5194.134"/>
    <n v="5.1890000000000001"/>
    <n v="95.135000000000005"/>
    <n v="30"/>
    <x v="1"/>
    <x v="806"/>
    <x v="0"/>
    <x v="1"/>
    <n v="365"/>
    <n v="460.71899999999999"/>
    <n v="107.748"/>
    <x v="1"/>
    <s v="Etching"/>
    <n v="154"/>
    <n v="1449"/>
    <n v="3661"/>
    <n v="5708"/>
    <n v="72.209000000000003"/>
    <n v="50.963999999999999"/>
    <n v="1.024"/>
    <x v="1"/>
    <s v="Implantation"/>
    <n v="1.609899E+16"/>
    <n v="120407277686"/>
    <n v="27569100000000"/>
    <n v="2.994898E+17"/>
    <n v="6.000015E+17"/>
    <n v="32251.763999999999"/>
    <n v="0.01"/>
    <n v="102.40900000000001"/>
    <n v="868"/>
    <n v="154"/>
    <n v="78"/>
    <x v="11"/>
    <s v="none"/>
    <n v="96.1"/>
    <x v="18"/>
    <x v="6"/>
    <x v="1"/>
    <x v="1"/>
    <x v="1"/>
  </r>
  <r>
    <n v="841"/>
    <x v="840"/>
    <x v="11"/>
    <x v="31"/>
    <x v="4"/>
    <x v="2"/>
    <x v="0"/>
    <x v="1"/>
    <n v="1274.0277759999999"/>
    <x v="0"/>
    <n v="45.1"/>
    <n v="0.22"/>
    <n v="27"/>
    <n v="720.44399999999996"/>
    <x v="0"/>
    <s v="Photo"/>
    <n v="0.87617999999999996"/>
    <n v="18.771000000000001"/>
    <n v="15.02"/>
    <n v="19.998000000000001"/>
    <n v="206.887"/>
    <n v="90"/>
    <n v="506.887"/>
    <n v="4137.7470000000003"/>
    <n v="5172.1840000000002"/>
    <n v="5.1470000000000002"/>
    <n v="94.463999999999999"/>
    <n v="30.006"/>
    <x v="2"/>
    <x v="829"/>
    <x v="0"/>
    <x v="1"/>
    <n v="365"/>
    <n v="472.83"/>
    <n v="106.783"/>
    <x v="0"/>
    <s v="Etching"/>
    <n v="207"/>
    <n v="1327"/>
    <n v="3658"/>
    <n v="5724"/>
    <n v="72.043999999999997"/>
    <n v="50.634999999999998"/>
    <n v="1.016"/>
    <x v="0"/>
    <s v="Implantation"/>
    <n v="5059169000000000"/>
    <n v="1.884884E+16"/>
    <n v="4.187844E+16"/>
    <n v="3.010329E+17"/>
    <n v="5.999986E+17"/>
    <n v="32241.615000000002"/>
    <n v="0.01"/>
    <n v="101.586"/>
    <n v="868"/>
    <n v="152"/>
    <n v="57"/>
    <x v="11"/>
    <s v="none"/>
    <n v="97.15"/>
    <x v="39"/>
    <x v="6"/>
    <x v="2"/>
    <x v="4"/>
    <x v="0"/>
  </r>
  <r>
    <n v="842"/>
    <x v="841"/>
    <x v="11"/>
    <x v="31"/>
    <x v="5"/>
    <x v="2"/>
    <x v="0"/>
    <x v="1"/>
    <n v="1269.4540033000001"/>
    <x v="0"/>
    <n v="44.96"/>
    <n v="0.217"/>
    <n v="24"/>
    <n v="706.24199999999996"/>
    <x v="1"/>
    <s v="Photo"/>
    <n v="0.84106999999999998"/>
    <n v="20.701000000000001"/>
    <n v="14.957000000000001"/>
    <n v="19.995000000000001"/>
    <n v="205.92400000000001"/>
    <n v="90"/>
    <n v="505.92399999999998"/>
    <n v="4118.4870000000001"/>
    <n v="5148.1080000000002"/>
    <n v="5.1459999999999999"/>
    <n v="94.028000000000006"/>
    <n v="30.004999999999999"/>
    <x v="0"/>
    <x v="830"/>
    <x v="0"/>
    <x v="1"/>
    <n v="365"/>
    <n v="474.02699999999999"/>
    <n v="106.916"/>
    <x v="0"/>
    <s v="Etching"/>
    <n v="183"/>
    <n v="1353"/>
    <n v="3645"/>
    <n v="5693"/>
    <n v="70.623999999999995"/>
    <n v="50.677999999999997"/>
    <n v="1.0169999999999999"/>
    <x v="0"/>
    <s v="Implantation"/>
    <n v="8125176000000000"/>
    <n v="4.141903E+16"/>
    <n v="4.229136E+17"/>
    <n v="3.00057E+17"/>
    <n v="6.000012E+17"/>
    <n v="32242.286"/>
    <n v="0.01"/>
    <n v="101.69499999999999"/>
    <n v="868"/>
    <n v="153"/>
    <n v="69"/>
    <x v="11"/>
    <s v="none"/>
    <n v="96.55"/>
    <x v="40"/>
    <x v="7"/>
    <x v="3"/>
    <x v="0"/>
    <x v="0"/>
  </r>
  <r>
    <n v="843"/>
    <x v="842"/>
    <x v="11"/>
    <x v="31"/>
    <x v="6"/>
    <x v="2"/>
    <x v="0"/>
    <x v="1"/>
    <n v="1273.6989079"/>
    <x v="0"/>
    <n v="44.9"/>
    <n v="0.216"/>
    <n v="23"/>
    <n v="712.37300000000005"/>
    <x v="1"/>
    <s v="Photo"/>
    <n v="1.0904499999999999"/>
    <n v="11.253"/>
    <n v="15.047000000000001"/>
    <n v="20"/>
    <n v="204.94"/>
    <n v="89.998999999999995"/>
    <n v="504.94"/>
    <n v="4098.7969999999996"/>
    <n v="5123.4960000000001"/>
    <n v="5.1070000000000002"/>
    <n v="93.706000000000003"/>
    <n v="30.003"/>
    <x v="1"/>
    <x v="831"/>
    <x v="0"/>
    <x v="1"/>
    <n v="365"/>
    <n v="472.24299999999999"/>
    <n v="106.405"/>
    <x v="1"/>
    <s v="Etching"/>
    <n v="249"/>
    <n v="1515"/>
    <n v="3656"/>
    <n v="5704"/>
    <n v="71.236999999999995"/>
    <n v="50.503999999999998"/>
    <n v="1.0129999999999999"/>
    <x v="1"/>
    <s v="Implantation"/>
    <n v="2.059877E+16"/>
    <n v="8.115996E+16"/>
    <n v="211513100000000"/>
    <n v="2.990563E+17"/>
    <n v="5.999984E+17"/>
    <n v="32240.973999999998"/>
    <n v="0.01"/>
    <n v="101.261"/>
    <n v="868"/>
    <n v="152"/>
    <n v="117"/>
    <x v="11"/>
    <s v="none"/>
    <n v="94.15"/>
    <x v="21"/>
    <x v="7"/>
    <x v="4"/>
    <x v="1"/>
    <x v="1"/>
  </r>
  <r>
    <n v="844"/>
    <x v="843"/>
    <x v="11"/>
    <x v="31"/>
    <x v="7"/>
    <x v="2"/>
    <x v="0"/>
    <x v="1"/>
    <n v="1272.2167336"/>
    <x v="0"/>
    <n v="45.16"/>
    <n v="0.214"/>
    <n v="21"/>
    <n v="710.45600000000002"/>
    <x v="1"/>
    <s v="Photo"/>
    <n v="0.98943000000000003"/>
    <n v="15.286"/>
    <n v="15.035"/>
    <n v="19.997"/>
    <n v="204.536"/>
    <n v="90"/>
    <n v="504.536"/>
    <n v="4090.7130000000002"/>
    <n v="5113.3919999999998"/>
    <n v="5.1150000000000002"/>
    <n v="93.647999999999996"/>
    <n v="30"/>
    <x v="2"/>
    <x v="832"/>
    <x v="0"/>
    <x v="1"/>
    <n v="365"/>
    <n v="472.83"/>
    <n v="106.541"/>
    <x v="2"/>
    <s v="Etching"/>
    <n v="141"/>
    <n v="1363"/>
    <n v="3646"/>
    <n v="5727"/>
    <n v="71.046000000000006"/>
    <n v="50.518999999999998"/>
    <n v="1.0129999999999999"/>
    <x v="2"/>
    <s v="Implantation"/>
    <n v="1.209814E+16"/>
    <n v="1.20837E+17"/>
    <n v="3.695368E+17"/>
    <n v="3.003057E+17"/>
    <n v="5.999993E+17"/>
    <n v="32255.759999999998"/>
    <n v="0.01"/>
    <n v="101.29900000000001"/>
    <n v="868"/>
    <n v="152"/>
    <n v="42"/>
    <x v="11"/>
    <s v="none"/>
    <n v="97.899999999999991"/>
    <x v="41"/>
    <x v="7"/>
    <x v="5"/>
    <x v="2"/>
    <x v="2"/>
  </r>
  <r>
    <n v="845"/>
    <x v="844"/>
    <x v="11"/>
    <x v="31"/>
    <x v="8"/>
    <x v="2"/>
    <x v="0"/>
    <x v="1"/>
    <n v="1280.6879730999999"/>
    <x v="0"/>
    <n v="45.19"/>
    <n v="0.214"/>
    <n v="21"/>
    <n v="708.58600000000001"/>
    <x v="2"/>
    <s v="Photo"/>
    <n v="1.0460400000000001"/>
    <n v="12.462999999999999"/>
    <n v="15.112"/>
    <n v="19.995999999999999"/>
    <n v="204.71799999999999"/>
    <n v="90"/>
    <n v="504.71800000000002"/>
    <n v="4094.3679999999999"/>
    <n v="5117.96"/>
    <n v="5.1159999999999997"/>
    <n v="93.518000000000001"/>
    <n v="30.004999999999999"/>
    <x v="0"/>
    <x v="833"/>
    <x v="0"/>
    <x v="1"/>
    <n v="365"/>
    <n v="477.91399999999999"/>
    <n v="106.517"/>
    <x v="2"/>
    <s v="Etching"/>
    <n v="208"/>
    <n v="1344"/>
    <n v="3648"/>
    <n v="5706"/>
    <n v="70.858999999999995"/>
    <n v="50.470999999999997"/>
    <n v="1.012"/>
    <x v="2"/>
    <s v="Implantation"/>
    <n v="1.813283E+16"/>
    <n v="1.763143E+17"/>
    <n v="1.026166E+18"/>
    <n v="2.995317E+17"/>
    <n v="5.999986E+17"/>
    <n v="32252.960999999999"/>
    <n v="0.01"/>
    <n v="101.17700000000001"/>
    <n v="868"/>
    <n v="152"/>
    <n v="84"/>
    <x v="11"/>
    <s v="none"/>
    <n v="95.8"/>
    <x v="42"/>
    <x v="8"/>
    <x v="8"/>
    <x v="3"/>
    <x v="2"/>
  </r>
  <r>
    <n v="846"/>
    <x v="845"/>
    <x v="11"/>
    <x v="31"/>
    <x v="9"/>
    <x v="2"/>
    <x v="0"/>
    <x v="1"/>
    <n v="1275.1533489000001"/>
    <x v="0"/>
    <n v="45.08"/>
    <n v="0.215"/>
    <n v="22"/>
    <n v="712.93600000000004"/>
    <x v="2"/>
    <s v="Photo"/>
    <n v="0.84374000000000005"/>
    <n v="19.766999999999999"/>
    <n v="14.91"/>
    <n v="19.998999999999999"/>
    <n v="204.22"/>
    <n v="90"/>
    <n v="504.22"/>
    <n v="4084.3969999999999"/>
    <n v="5105.4960000000001"/>
    <n v="5.0919999999999996"/>
    <n v="93.432000000000002"/>
    <n v="29.99"/>
    <x v="1"/>
    <x v="834"/>
    <x v="0"/>
    <x v="1"/>
    <n v="365"/>
    <n v="470.44600000000003"/>
    <n v="106.56"/>
    <x v="1"/>
    <s v="Etching"/>
    <n v="230"/>
    <n v="1520"/>
    <n v="3655"/>
    <n v="5734"/>
    <n v="71.293999999999997"/>
    <n v="50.293999999999997"/>
    <n v="1.0069999999999999"/>
    <x v="1"/>
    <s v="Implantation"/>
    <n v="2441931000000000"/>
    <n v="2.310319E+16"/>
    <n v="1.359659E+17"/>
    <n v="3.004926E+17"/>
    <n v="5.999991E+17"/>
    <n v="32253.817999999999"/>
    <n v="0.01"/>
    <n v="100.736"/>
    <n v="868"/>
    <n v="151"/>
    <n v="105"/>
    <x v="11"/>
    <s v="none"/>
    <n v="94.75"/>
    <x v="24"/>
    <x v="8"/>
    <x v="6"/>
    <x v="1"/>
    <x v="1"/>
  </r>
  <r>
    <n v="847"/>
    <x v="846"/>
    <x v="11"/>
    <x v="31"/>
    <x v="10"/>
    <x v="2"/>
    <x v="0"/>
    <x v="1"/>
    <n v="1275.1825024"/>
    <x v="0"/>
    <n v="45.1"/>
    <n v="0.214"/>
    <n v="21"/>
    <n v="715.49800000000005"/>
    <x v="2"/>
    <s v="Photo"/>
    <n v="0.89644000000000001"/>
    <n v="16.029"/>
    <n v="15.005000000000001"/>
    <n v="19.998000000000001"/>
    <n v="204.429"/>
    <n v="90"/>
    <n v="504.42899999999997"/>
    <n v="4088.587"/>
    <n v="5110.7340000000004"/>
    <n v="5.1139999999999999"/>
    <n v="93.622"/>
    <n v="29.995999999999999"/>
    <x v="2"/>
    <x v="835"/>
    <x v="0"/>
    <x v="1"/>
    <n v="365"/>
    <n v="468.93"/>
    <n v="106.744"/>
    <x v="0"/>
    <s v="Etching"/>
    <n v="177"/>
    <n v="1510"/>
    <n v="3655"/>
    <n v="5726"/>
    <n v="71.55"/>
    <n v="50.600999999999999"/>
    <n v="1.0149999999999999"/>
    <x v="0"/>
    <s v="Implantation"/>
    <n v="1.054583E+16"/>
    <n v="9.513525E+16"/>
    <n v="6.272553E+17"/>
    <n v="3.009325E+17"/>
    <n v="6.000003E+17"/>
    <n v="32248.620999999999"/>
    <n v="0.01"/>
    <n v="101.503"/>
    <n v="868"/>
    <n v="152"/>
    <n v="78"/>
    <x v="11"/>
    <s v="none"/>
    <n v="96.1"/>
    <x v="43"/>
    <x v="8"/>
    <x v="7"/>
    <x v="4"/>
    <x v="0"/>
  </r>
  <r>
    <n v="848"/>
    <x v="847"/>
    <x v="11"/>
    <x v="31"/>
    <x v="11"/>
    <x v="0"/>
    <x v="0"/>
    <x v="1"/>
    <n v="1268.1054265"/>
    <x v="0"/>
    <n v="45.07"/>
    <n v="0.215"/>
    <n v="22"/>
    <n v="707.17899999999997"/>
    <x v="0"/>
    <s v="Photo"/>
    <n v="1.0238400000000001"/>
    <n v="17.587"/>
    <n v="14.949"/>
    <n v="20"/>
    <n v="204.26599999999999"/>
    <n v="90"/>
    <n v="504.26600000000002"/>
    <n v="4085.33"/>
    <n v="5106.6620000000003"/>
    <n v="5.0830000000000002"/>
    <n v="93.227000000000004"/>
    <n v="29.994"/>
    <x v="0"/>
    <x v="836"/>
    <x v="0"/>
    <x v="1"/>
    <n v="365"/>
    <n v="469.58600000000001"/>
    <n v="106.17400000000001"/>
    <x v="0"/>
    <s v="Etching"/>
    <n v="180"/>
    <n v="1433"/>
    <n v="3643"/>
    <n v="5690"/>
    <n v="70.718000000000004"/>
    <n v="50.423999999999999"/>
    <n v="1.0109999999999999"/>
    <x v="0"/>
    <s v="Implantation"/>
    <n v="6909171000000000"/>
    <n v="5.426149E+16"/>
    <n v="1.865029E+17"/>
    <n v="3.006733E+17"/>
    <n v="6.000003E+17"/>
    <n v="32241.425999999999"/>
    <n v="0.01"/>
    <n v="101.06100000000001"/>
    <n v="867"/>
    <n v="152"/>
    <n v="42"/>
    <x v="11"/>
    <s v="none"/>
    <n v="97.899999999999991"/>
    <x v="0"/>
    <x v="0"/>
    <x v="0"/>
    <x v="0"/>
    <x v="0"/>
  </r>
  <r>
    <n v="849"/>
    <x v="848"/>
    <x v="11"/>
    <x v="31"/>
    <x v="12"/>
    <x v="0"/>
    <x v="0"/>
    <x v="1"/>
    <n v="1279.1605628"/>
    <x v="0"/>
    <n v="45.12"/>
    <n v="0.214"/>
    <n v="21"/>
    <n v="712.94600000000003"/>
    <x v="0"/>
    <s v="Photo"/>
    <n v="1.02634"/>
    <n v="16.445"/>
    <n v="14.978"/>
    <n v="19.994"/>
    <n v="203.40100000000001"/>
    <n v="90"/>
    <n v="503.40100000000001"/>
    <n v="4068.0140000000001"/>
    <n v="5085.0169999999998"/>
    <n v="5.0979999999999999"/>
    <n v="93.546999999999997"/>
    <n v="29.992000000000001"/>
    <x v="1"/>
    <x v="837"/>
    <x v="0"/>
    <x v="1"/>
    <n v="365"/>
    <n v="476.399"/>
    <n v="106.108"/>
    <x v="1"/>
    <s v="Etching"/>
    <n v="142"/>
    <n v="1472"/>
    <n v="3649"/>
    <n v="5700"/>
    <n v="71.295000000000002"/>
    <n v="50.601999999999997"/>
    <n v="1.0149999999999999"/>
    <x v="1"/>
    <s v="Implantation"/>
    <n v="9324972000000000"/>
    <n v="7673877000000000"/>
    <n v="3.069885E+17"/>
    <n v="2.990013E+17"/>
    <n v="5.999991E+17"/>
    <n v="32245.574000000001"/>
    <n v="0.01"/>
    <n v="101.506"/>
    <n v="868"/>
    <n v="152"/>
    <n v="42"/>
    <x v="11"/>
    <s v="none"/>
    <n v="97.899999999999991"/>
    <x v="1"/>
    <x v="0"/>
    <x v="1"/>
    <x v="1"/>
    <x v="1"/>
  </r>
  <r>
    <n v="850"/>
    <x v="849"/>
    <x v="11"/>
    <x v="31"/>
    <x v="13"/>
    <x v="0"/>
    <x v="0"/>
    <x v="1"/>
    <n v="1272.8049478999999"/>
    <x v="0"/>
    <n v="45.34"/>
    <n v="0.21299999999999999"/>
    <n v="20"/>
    <n v="711.98699999999997"/>
    <x v="0"/>
    <s v="Photo"/>
    <n v="0.56833"/>
    <n v="15.305999999999999"/>
    <n v="15.05"/>
    <n v="20.001999999999999"/>
    <n v="203.67"/>
    <n v="90"/>
    <n v="503.67"/>
    <n v="4073.4079999999999"/>
    <n v="5091.76"/>
    <n v="5.1070000000000002"/>
    <n v="93.486999999999995"/>
    <n v="30.007000000000001"/>
    <x v="2"/>
    <x v="838"/>
    <x v="0"/>
    <x v="1"/>
    <n v="365"/>
    <n v="476.99700000000001"/>
    <n v="106.765"/>
    <x v="2"/>
    <s v="Etching"/>
    <n v="127"/>
    <n v="1341"/>
    <n v="3646"/>
    <n v="5722"/>
    <n v="71.198999999999998"/>
    <n v="50.543999999999997"/>
    <n v="1.014"/>
    <x v="2"/>
    <s v="Implantation"/>
    <n v="1.184106E+16"/>
    <n v="2.793792E+16"/>
    <n v="327520900000000"/>
    <n v="2.992776E+17"/>
    <n v="6.000012E+17"/>
    <n v="32259.412"/>
    <n v="0.01"/>
    <n v="101.36"/>
    <n v="868"/>
    <n v="152"/>
    <n v="24"/>
    <x v="11"/>
    <s v="none"/>
    <n v="98.8"/>
    <x v="2"/>
    <x v="0"/>
    <x v="2"/>
    <x v="2"/>
    <x v="2"/>
  </r>
  <r>
    <n v="851"/>
    <x v="850"/>
    <x v="11"/>
    <x v="31"/>
    <x v="14"/>
    <x v="0"/>
    <x v="0"/>
    <x v="1"/>
    <n v="1278.0970852999999"/>
    <x v="0"/>
    <n v="45.26"/>
    <n v="0.215"/>
    <n v="22"/>
    <n v="716.23800000000006"/>
    <x v="1"/>
    <s v="Photo"/>
    <n v="1.0797300000000001"/>
    <n v="13.773"/>
    <n v="14.962"/>
    <n v="19.998000000000001"/>
    <n v="203.65899999999999"/>
    <n v="90"/>
    <n v="503.65899999999999"/>
    <n v="4073.181"/>
    <n v="5091.4769999999999"/>
    <n v="5.0919999999999996"/>
    <n v="93.39"/>
    <n v="30.006"/>
    <x v="0"/>
    <x v="839"/>
    <x v="0"/>
    <x v="1"/>
    <n v="365"/>
    <n v="468.67200000000003"/>
    <n v="106.60599999999999"/>
    <x v="2"/>
    <s v="Etching"/>
    <n v="193"/>
    <n v="1430"/>
    <n v="3656"/>
    <n v="5735"/>
    <n v="71.623999999999995"/>
    <n v="50.576000000000001"/>
    <n v="1.014"/>
    <x v="2"/>
    <s v="Implantation"/>
    <n v="1.511777E+16"/>
    <n v="1.496121E+17"/>
    <n v="7.045878E+17"/>
    <n v="2.990793E+17"/>
    <n v="6.000008E+17"/>
    <n v="32258.401000000002"/>
    <n v="0.01"/>
    <n v="101.43899999999999"/>
    <n v="868"/>
    <n v="152"/>
    <n v="84"/>
    <x v="11"/>
    <s v="none"/>
    <n v="95.8"/>
    <x v="3"/>
    <x v="1"/>
    <x v="3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DCC713-C0B9-48E2-AA28-03602EEB65EA}" name="피벗 테이블4" cacheId="3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CD46:CF900" firstHeaderRow="0" firstDataRow="1" firstDataCol="1"/>
  <pivotFields count="65">
    <pivotField dataField="1" showAll="0"/>
    <pivotField showAll="0">
      <items count="852">
        <item x="99"/>
        <item x="9"/>
        <item x="100"/>
        <item x="101"/>
        <item x="102"/>
        <item x="103"/>
        <item x="104"/>
        <item x="105"/>
        <item x="106"/>
        <item x="107"/>
        <item x="108"/>
        <item x="109"/>
        <item x="0"/>
        <item x="10"/>
        <item x="110"/>
        <item x="111"/>
        <item x="112"/>
        <item x="113"/>
        <item x="114"/>
        <item x="115"/>
        <item x="116"/>
        <item x="117"/>
        <item x="118"/>
        <item x="119"/>
        <item x="11"/>
        <item x="120"/>
        <item x="121"/>
        <item x="122"/>
        <item x="123"/>
        <item x="124"/>
        <item x="125"/>
        <item x="126"/>
        <item x="127"/>
        <item x="128"/>
        <item x="129"/>
        <item x="12"/>
        <item x="130"/>
        <item x="131"/>
        <item x="132"/>
        <item x="133"/>
        <item x="134"/>
        <item x="135"/>
        <item x="136"/>
        <item x="137"/>
        <item x="138"/>
        <item x="139"/>
        <item x="13"/>
        <item x="140"/>
        <item x="141"/>
        <item x="142"/>
        <item x="143"/>
        <item x="144"/>
        <item x="145"/>
        <item x="146"/>
        <item x="147"/>
        <item x="148"/>
        <item x="149"/>
        <item x="14"/>
        <item x="150"/>
        <item x="151"/>
        <item x="152"/>
        <item x="153"/>
        <item x="154"/>
        <item x="155"/>
        <item x="156"/>
        <item x="157"/>
        <item x="158"/>
        <item x="159"/>
        <item x="15"/>
        <item x="160"/>
        <item x="161"/>
        <item x="162"/>
        <item x="163"/>
        <item x="164"/>
        <item x="165"/>
        <item x="166"/>
        <item x="167"/>
        <item x="168"/>
        <item x="169"/>
        <item x="16"/>
        <item x="170"/>
        <item x="171"/>
        <item x="172"/>
        <item x="173"/>
        <item x="174"/>
        <item x="175"/>
        <item x="176"/>
        <item x="177"/>
        <item x="178"/>
        <item x="179"/>
        <item x="17"/>
        <item x="180"/>
        <item x="181"/>
        <item x="182"/>
        <item x="183"/>
        <item x="184"/>
        <item x="185"/>
        <item x="186"/>
        <item x="187"/>
        <item x="188"/>
        <item x="189"/>
        <item x="18"/>
        <item x="190"/>
        <item x="191"/>
        <item x="192"/>
        <item x="193"/>
        <item x="194"/>
        <item x="195"/>
        <item x="196"/>
        <item x="197"/>
        <item x="198"/>
        <item x="199"/>
        <item x="19"/>
        <item x="200"/>
        <item x="201"/>
        <item x="202"/>
        <item x="203"/>
        <item x="204"/>
        <item x="205"/>
        <item x="206"/>
        <item x="207"/>
        <item x="208"/>
        <item x="209"/>
        <item x="20"/>
        <item x="210"/>
        <item x="1"/>
        <item x="211"/>
        <item x="212"/>
        <item x="213"/>
        <item x="214"/>
        <item x="215"/>
        <item x="216"/>
        <item x="217"/>
        <item x="218"/>
        <item x="219"/>
        <item x="21"/>
        <item x="220"/>
        <item x="221"/>
        <item x="222"/>
        <item x="223"/>
        <item x="224"/>
        <item x="225"/>
        <item x="226"/>
        <item x="227"/>
        <item x="228"/>
        <item x="229"/>
        <item x="22"/>
        <item x="230"/>
        <item x="231"/>
        <item x="232"/>
        <item x="233"/>
        <item x="234"/>
        <item x="235"/>
        <item x="236"/>
        <item x="237"/>
        <item x="238"/>
        <item x="239"/>
        <item x="23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4"/>
        <item x="251"/>
        <item x="252"/>
        <item x="253"/>
        <item x="254"/>
        <item x="255"/>
        <item x="256"/>
        <item x="257"/>
        <item x="258"/>
        <item x="259"/>
        <item x="260"/>
        <item x="25"/>
        <item x="261"/>
        <item x="262"/>
        <item x="263"/>
        <item x="264"/>
        <item x="265"/>
        <item x="266"/>
        <item x="267"/>
        <item x="268"/>
        <item x="269"/>
        <item x="270"/>
        <item x="26"/>
        <item x="271"/>
        <item x="272"/>
        <item x="273"/>
        <item x="274"/>
        <item x="275"/>
        <item x="276"/>
        <item x="277"/>
        <item x="278"/>
        <item x="279"/>
        <item x="280"/>
        <item x="27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8"/>
        <item x="292"/>
        <item x="293"/>
        <item x="294"/>
        <item x="295"/>
        <item x="296"/>
        <item x="297"/>
        <item x="298"/>
        <item x="299"/>
        <item x="300"/>
        <item x="301"/>
        <item x="29"/>
        <item x="302"/>
        <item x="303"/>
        <item x="304"/>
        <item x="305"/>
        <item x="306"/>
        <item x="307"/>
        <item x="308"/>
        <item x="309"/>
        <item x="310"/>
        <item x="311"/>
        <item x="30"/>
        <item x="2"/>
        <item x="312"/>
        <item x="313"/>
        <item x="314"/>
        <item x="315"/>
        <item x="316"/>
        <item x="317"/>
        <item x="318"/>
        <item x="319"/>
        <item x="320"/>
        <item x="321"/>
        <item x="31"/>
        <item x="322"/>
        <item x="323"/>
        <item x="324"/>
        <item x="325"/>
        <item x="326"/>
        <item x="327"/>
        <item x="328"/>
        <item x="329"/>
        <item x="330"/>
        <item x="331"/>
        <item x="32"/>
        <item x="332"/>
        <item x="333"/>
        <item x="334"/>
        <item x="335"/>
        <item x="336"/>
        <item x="337"/>
        <item x="338"/>
        <item x="339"/>
        <item x="340"/>
        <item x="341"/>
        <item x="33"/>
        <item x="342"/>
        <item x="343"/>
        <item x="344"/>
        <item x="345"/>
        <item x="346"/>
        <item x="347"/>
        <item x="348"/>
        <item x="349"/>
        <item x="350"/>
        <item x="351"/>
        <item x="34"/>
        <item x="352"/>
        <item x="353"/>
        <item x="354"/>
        <item x="355"/>
        <item x="356"/>
        <item x="357"/>
        <item x="358"/>
        <item x="359"/>
        <item x="360"/>
        <item x="361"/>
        <item x="35"/>
        <item x="362"/>
        <item x="363"/>
        <item x="364"/>
        <item x="365"/>
        <item x="366"/>
        <item x="367"/>
        <item x="368"/>
        <item x="369"/>
        <item x="370"/>
        <item x="36"/>
        <item x="371"/>
        <item x="372"/>
        <item x="373"/>
        <item x="374"/>
        <item x="375"/>
        <item x="376"/>
        <item x="377"/>
        <item x="378"/>
        <item x="379"/>
        <item x="380"/>
        <item x="37"/>
        <item x="381"/>
        <item x="382"/>
        <item x="383"/>
        <item x="384"/>
        <item x="385"/>
        <item x="386"/>
        <item x="387"/>
        <item x="388"/>
        <item x="389"/>
        <item x="390"/>
        <item x="38"/>
        <item x="391"/>
        <item x="392"/>
        <item x="393"/>
        <item x="394"/>
        <item x="395"/>
        <item x="396"/>
        <item x="397"/>
        <item x="398"/>
        <item x="399"/>
        <item x="400"/>
        <item x="39"/>
        <item x="401"/>
        <item x="402"/>
        <item x="403"/>
        <item x="404"/>
        <item x="405"/>
        <item x="406"/>
        <item x="407"/>
        <item x="408"/>
        <item x="409"/>
        <item x="410"/>
        <item x="40"/>
        <item x="411"/>
        <item x="412"/>
        <item x="3"/>
        <item x="413"/>
        <item x="414"/>
        <item x="415"/>
        <item x="416"/>
        <item x="417"/>
        <item x="418"/>
        <item x="419"/>
        <item x="420"/>
        <item x="41"/>
        <item x="421"/>
        <item x="422"/>
        <item x="423"/>
        <item x="424"/>
        <item x="425"/>
        <item x="426"/>
        <item x="427"/>
        <item x="428"/>
        <item x="429"/>
        <item x="430"/>
        <item x="42"/>
        <item x="431"/>
        <item x="432"/>
        <item x="433"/>
        <item x="434"/>
        <item x="435"/>
        <item x="436"/>
        <item x="437"/>
        <item x="438"/>
        <item x="439"/>
        <item x="440"/>
        <item x="43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4"/>
        <item x="452"/>
        <item x="453"/>
        <item x="454"/>
        <item x="455"/>
        <item x="456"/>
        <item x="457"/>
        <item x="458"/>
        <item x="459"/>
        <item x="460"/>
        <item x="461"/>
        <item x="45"/>
        <item x="462"/>
        <item x="463"/>
        <item x="464"/>
        <item x="465"/>
        <item x="466"/>
        <item x="467"/>
        <item x="468"/>
        <item x="469"/>
        <item x="470"/>
        <item x="471"/>
        <item x="46"/>
        <item x="472"/>
        <item x="473"/>
        <item x="474"/>
        <item x="475"/>
        <item x="476"/>
        <item x="477"/>
        <item x="478"/>
        <item x="479"/>
        <item x="480"/>
        <item x="481"/>
        <item x="47"/>
        <item x="482"/>
        <item x="483"/>
        <item x="484"/>
        <item x="485"/>
        <item x="486"/>
        <item x="487"/>
        <item x="488"/>
        <item x="489"/>
        <item x="490"/>
        <item x="491"/>
        <item x="48"/>
        <item x="492"/>
        <item x="493"/>
        <item x="494"/>
        <item x="495"/>
        <item x="496"/>
        <item x="497"/>
        <item x="498"/>
        <item x="499"/>
        <item x="500"/>
        <item x="501"/>
        <item x="49"/>
        <item x="502"/>
        <item x="503"/>
        <item x="504"/>
        <item x="505"/>
        <item x="506"/>
        <item x="507"/>
        <item x="508"/>
        <item x="509"/>
        <item x="510"/>
        <item x="511"/>
        <item x="50"/>
        <item x="512"/>
        <item x="513"/>
        <item x="4"/>
        <item x="514"/>
        <item x="515"/>
        <item x="516"/>
        <item x="517"/>
        <item x="518"/>
        <item x="519"/>
        <item x="520"/>
        <item x="521"/>
        <item x="51"/>
        <item x="522"/>
        <item x="523"/>
        <item x="524"/>
        <item x="525"/>
        <item x="526"/>
        <item x="527"/>
        <item x="528"/>
        <item x="529"/>
        <item x="530"/>
        <item x="531"/>
        <item x="52"/>
        <item x="532"/>
        <item x="533"/>
        <item x="534"/>
        <item x="535"/>
        <item x="536"/>
        <item x="537"/>
        <item x="538"/>
        <item x="539"/>
        <item x="540"/>
        <item x="541"/>
        <item x="53"/>
        <item x="542"/>
        <item x="543"/>
        <item x="544"/>
        <item x="545"/>
        <item x="546"/>
        <item x="547"/>
        <item x="548"/>
        <item x="549"/>
        <item x="550"/>
        <item x="551"/>
        <item x="54"/>
        <item x="552"/>
        <item x="553"/>
        <item x="554"/>
        <item x="555"/>
        <item x="556"/>
        <item x="557"/>
        <item x="558"/>
        <item x="559"/>
        <item x="560"/>
        <item x="561"/>
        <item x="55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6"/>
        <item x="573"/>
        <item x="574"/>
        <item x="575"/>
        <item x="576"/>
        <item x="577"/>
        <item x="578"/>
        <item x="579"/>
        <item x="580"/>
        <item x="581"/>
        <item x="582"/>
        <item x="57"/>
        <item x="583"/>
        <item x="584"/>
        <item x="585"/>
        <item x="586"/>
        <item x="587"/>
        <item x="588"/>
        <item x="589"/>
        <item x="590"/>
        <item x="591"/>
        <item x="592"/>
        <item x="58"/>
        <item x="593"/>
        <item x="594"/>
        <item x="595"/>
        <item x="596"/>
        <item x="597"/>
        <item x="598"/>
        <item x="599"/>
        <item x="600"/>
        <item x="601"/>
        <item x="602"/>
        <item x="59"/>
        <item x="603"/>
        <item x="604"/>
        <item x="605"/>
        <item x="606"/>
        <item x="607"/>
        <item x="608"/>
        <item x="609"/>
        <item x="610"/>
        <item x="611"/>
        <item x="612"/>
        <item x="60"/>
        <item x="613"/>
        <item x="614"/>
        <item x="5"/>
        <item x="615"/>
        <item x="616"/>
        <item x="617"/>
        <item x="618"/>
        <item x="619"/>
        <item x="620"/>
        <item x="621"/>
        <item x="622"/>
        <item x="61"/>
        <item x="623"/>
        <item x="624"/>
        <item x="625"/>
        <item x="626"/>
        <item x="627"/>
        <item x="628"/>
        <item x="629"/>
        <item x="630"/>
        <item x="631"/>
        <item x="632"/>
        <item x="62"/>
        <item x="633"/>
        <item x="634"/>
        <item x="635"/>
        <item x="636"/>
        <item x="637"/>
        <item x="638"/>
        <item x="639"/>
        <item x="640"/>
        <item x="641"/>
        <item x="63"/>
        <item x="642"/>
        <item x="643"/>
        <item x="644"/>
        <item x="645"/>
        <item x="646"/>
        <item x="647"/>
        <item x="648"/>
        <item x="649"/>
        <item x="650"/>
        <item x="651"/>
        <item x="64"/>
        <item x="652"/>
        <item x="653"/>
        <item x="654"/>
        <item x="655"/>
        <item x="656"/>
        <item x="657"/>
        <item x="658"/>
        <item x="659"/>
        <item x="660"/>
        <item x="661"/>
        <item x="65"/>
        <item x="662"/>
        <item x="663"/>
        <item x="664"/>
        <item x="665"/>
        <item x="666"/>
        <item x="667"/>
        <item x="668"/>
        <item x="669"/>
        <item x="670"/>
        <item x="671"/>
        <item x="66"/>
        <item x="672"/>
        <item x="673"/>
        <item x="674"/>
        <item x="675"/>
        <item x="676"/>
        <item x="677"/>
        <item x="678"/>
        <item x="679"/>
        <item x="680"/>
        <item x="681"/>
        <item x="67"/>
        <item x="682"/>
        <item x="683"/>
        <item x="684"/>
        <item x="685"/>
        <item x="686"/>
        <item x="687"/>
        <item x="688"/>
        <item x="689"/>
        <item x="690"/>
        <item x="691"/>
        <item x="68"/>
        <item x="692"/>
        <item x="693"/>
        <item x="694"/>
        <item x="695"/>
        <item x="696"/>
        <item x="697"/>
        <item x="698"/>
        <item x="699"/>
        <item x="700"/>
        <item x="701"/>
        <item x="69"/>
        <item x="702"/>
        <item x="703"/>
        <item x="704"/>
        <item x="705"/>
        <item x="706"/>
        <item x="707"/>
        <item x="708"/>
        <item x="709"/>
        <item x="710"/>
        <item x="70"/>
        <item x="711"/>
        <item x="712"/>
        <item x="713"/>
        <item x="714"/>
        <item x="6"/>
        <item x="715"/>
        <item x="716"/>
        <item x="717"/>
        <item x="718"/>
        <item x="719"/>
        <item x="720"/>
        <item x="71"/>
        <item x="721"/>
        <item x="722"/>
        <item x="723"/>
        <item x="724"/>
        <item x="725"/>
        <item x="726"/>
        <item x="727"/>
        <item x="728"/>
        <item x="729"/>
        <item x="730"/>
        <item x="72"/>
        <item x="731"/>
        <item x="732"/>
        <item x="733"/>
        <item x="734"/>
        <item x="735"/>
        <item x="736"/>
        <item x="737"/>
        <item x="738"/>
        <item x="739"/>
        <item x="740"/>
        <item x="73"/>
        <item x="741"/>
        <item x="742"/>
        <item x="743"/>
        <item x="744"/>
        <item x="745"/>
        <item x="746"/>
        <item x="747"/>
        <item x="748"/>
        <item x="749"/>
        <item x="750"/>
        <item x="74"/>
        <item x="751"/>
        <item x="752"/>
        <item x="753"/>
        <item x="754"/>
        <item x="755"/>
        <item x="756"/>
        <item x="757"/>
        <item x="758"/>
        <item x="759"/>
        <item x="760"/>
        <item x="75"/>
        <item x="761"/>
        <item x="762"/>
        <item x="763"/>
        <item x="764"/>
        <item x="765"/>
        <item x="766"/>
        <item x="767"/>
        <item x="768"/>
        <item x="769"/>
        <item x="770"/>
        <item x="76"/>
        <item x="771"/>
        <item x="772"/>
        <item x="773"/>
        <item x="774"/>
        <item x="775"/>
        <item x="776"/>
        <item x="777"/>
        <item x="778"/>
        <item x="779"/>
        <item x="780"/>
        <item x="77"/>
        <item x="781"/>
        <item x="782"/>
        <item x="783"/>
        <item x="784"/>
        <item x="785"/>
        <item x="786"/>
        <item x="787"/>
        <item x="788"/>
        <item x="789"/>
        <item x="790"/>
        <item x="78"/>
        <item x="791"/>
        <item x="792"/>
        <item x="793"/>
        <item x="794"/>
        <item x="795"/>
        <item x="796"/>
        <item x="797"/>
        <item x="798"/>
        <item x="799"/>
        <item x="800"/>
        <item x="79"/>
        <item x="801"/>
        <item x="802"/>
        <item x="803"/>
        <item x="804"/>
        <item x="805"/>
        <item x="806"/>
        <item x="807"/>
        <item x="808"/>
        <item x="809"/>
        <item x="810"/>
        <item x="80"/>
        <item x="811"/>
        <item x="812"/>
        <item x="813"/>
        <item x="814"/>
        <item x="815"/>
        <item x="7"/>
        <item x="816"/>
        <item x="817"/>
        <item x="818"/>
        <item x="819"/>
        <item x="820"/>
        <item x="821"/>
        <item x="81"/>
        <item x="822"/>
        <item x="823"/>
        <item x="824"/>
        <item x="825"/>
        <item x="826"/>
        <item x="827"/>
        <item x="828"/>
        <item x="829"/>
        <item x="830"/>
        <item x="831"/>
        <item x="82"/>
        <item x="832"/>
        <item x="833"/>
        <item x="834"/>
        <item x="835"/>
        <item x="836"/>
        <item x="837"/>
        <item x="838"/>
        <item x="839"/>
        <item x="840"/>
        <item x="841"/>
        <item x="83"/>
        <item x="842"/>
        <item x="843"/>
        <item x="844"/>
        <item x="845"/>
        <item x="846"/>
        <item x="847"/>
        <item x="848"/>
        <item x="849"/>
        <item x="850"/>
        <item x="84"/>
        <item x="85"/>
        <item x="86"/>
        <item x="87"/>
        <item x="88"/>
        <item x="89"/>
        <item x="90"/>
        <item x="8"/>
        <item x="91"/>
        <item x="92"/>
        <item x="93"/>
        <item x="94"/>
        <item x="95"/>
        <item x="96"/>
        <item x="97"/>
        <item x="98"/>
        <item t="default"/>
      </items>
    </pivotField>
    <pivotField showAll="0">
      <items count="21">
        <item x="12"/>
        <item x="13"/>
        <item x="14"/>
        <item x="15"/>
        <item x="16"/>
        <item x="17"/>
        <item x="18"/>
        <item x="1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"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axis="axisRow" showAll="0">
      <items count="841">
        <item x="327"/>
        <item x="146"/>
        <item x="228"/>
        <item x="178"/>
        <item x="459"/>
        <item x="506"/>
        <item x="126"/>
        <item x="14"/>
        <item x="783"/>
        <item x="510"/>
        <item x="567"/>
        <item x="462"/>
        <item x="463"/>
        <item x="789"/>
        <item x="443"/>
        <item x="191"/>
        <item x="507"/>
        <item x="368"/>
        <item x="757"/>
        <item x="290"/>
        <item x="756"/>
        <item x="457"/>
        <item x="499"/>
        <item x="502"/>
        <item x="55"/>
        <item x="573"/>
        <item x="460"/>
        <item x="762"/>
        <item x="754"/>
        <item x="587"/>
        <item x="333"/>
        <item x="771"/>
        <item x="320"/>
        <item x="574"/>
        <item x="109"/>
        <item x="786"/>
        <item x="555"/>
        <item x="456"/>
        <item x="447"/>
        <item x="95"/>
        <item x="817"/>
        <item x="440"/>
        <item x="356"/>
        <item x="464"/>
        <item x="429"/>
        <item x="751"/>
        <item x="509"/>
        <item x="777"/>
        <item x="107"/>
        <item x="330"/>
        <item x="129"/>
        <item x="780"/>
        <item x="12"/>
        <item x="582"/>
        <item x="803"/>
        <item x="758"/>
        <item x="231"/>
        <item x="788"/>
        <item x="491"/>
        <item x="790"/>
        <item x="358"/>
        <item x="34"/>
        <item x="488"/>
        <item x="740"/>
        <item x="465"/>
        <item x="580"/>
        <item x="6"/>
        <item x="745"/>
        <item x="384"/>
        <item x="775"/>
        <item x="809"/>
        <item x="787"/>
        <item x="559"/>
        <item x="755"/>
        <item x="513"/>
        <item x="782"/>
        <item x="395"/>
        <item x="196"/>
        <item x="504"/>
        <item x="577"/>
        <item x="778"/>
        <item x="455"/>
        <item x="808"/>
        <item x="414"/>
        <item x="585"/>
        <item x="588"/>
        <item x="273"/>
        <item x="354"/>
        <item x="781"/>
        <item x="444"/>
        <item x="159"/>
        <item x="800"/>
        <item x="815"/>
        <item x="794"/>
        <item x="241"/>
        <item x="68"/>
        <item x="556"/>
        <item x="570"/>
        <item x="329"/>
        <item x="562"/>
        <item x="793"/>
        <item x="220"/>
        <item x="818"/>
        <item x="112"/>
        <item x="13"/>
        <item x="796"/>
        <item x="785"/>
        <item x="349"/>
        <item x="284"/>
        <item x="24"/>
        <item x="776"/>
        <item x="263"/>
        <item x="251"/>
        <item x="836"/>
        <item x="791"/>
        <item x="2"/>
        <item x="515"/>
        <item x="575"/>
        <item x="802"/>
        <item x="449"/>
        <item x="20"/>
        <item x="432"/>
        <item x="814"/>
        <item x="503"/>
        <item x="254"/>
        <item x="568"/>
        <item x="583"/>
        <item x="760"/>
        <item x="500"/>
        <item x="120"/>
        <item x="276"/>
        <item x="586"/>
        <item x="385"/>
        <item x="578"/>
        <item x="46"/>
        <item x="752"/>
        <item x="569"/>
        <item x="468"/>
        <item x="244"/>
        <item x="495"/>
        <item x="591"/>
        <item x="306"/>
        <item x="551"/>
        <item x="458"/>
        <item x="351"/>
        <item x="590"/>
        <item x="235"/>
        <item x="492"/>
        <item x="584"/>
        <item x="461"/>
        <item x="128"/>
        <item x="1"/>
        <item x="230"/>
        <item x="761"/>
        <item x="774"/>
        <item x="516"/>
        <item x="572"/>
        <item x="473"/>
        <item x="448"/>
        <item x="839"/>
        <item x="593"/>
        <item x="238"/>
        <item x="121"/>
        <item x="42"/>
        <item x="401"/>
        <item x="557"/>
        <item x="561"/>
        <item x="565"/>
        <item x="530"/>
        <item x="550"/>
        <item x="307"/>
        <item x="748"/>
        <item x="285"/>
        <item x="519"/>
        <item x="508"/>
        <item x="17"/>
        <item x="317"/>
        <item x="553"/>
        <item x="489"/>
        <item x="382"/>
        <item x="552"/>
        <item x="742"/>
        <item x="548"/>
        <item x="133"/>
        <item x="820"/>
        <item x="512"/>
        <item x="452"/>
        <item x="592"/>
        <item x="813"/>
        <item x="0"/>
        <item x="834"/>
        <item x="554"/>
        <item x="826"/>
        <item x="453"/>
        <item x="97"/>
        <item x="581"/>
        <item x="825"/>
        <item x="831"/>
        <item x="11"/>
        <item x="390"/>
        <item x="563"/>
        <item x="152"/>
        <item x="471"/>
        <item x="477"/>
        <item x="253"/>
        <item x="542"/>
        <item x="589"/>
        <item x="466"/>
        <item x="3"/>
        <item x="810"/>
        <item x="806"/>
        <item x="558"/>
        <item x="82"/>
        <item x="514"/>
        <item x="772"/>
        <item x="4"/>
        <item x="505"/>
        <item x="837"/>
        <item x="770"/>
        <item x="411"/>
        <item x="521"/>
        <item x="518"/>
        <item x="753"/>
        <item x="546"/>
        <item x="798"/>
        <item x="167"/>
        <item x="779"/>
        <item x="65"/>
        <item x="58"/>
        <item x="835"/>
        <item x="119"/>
        <item x="579"/>
        <item x="792"/>
        <item x="192"/>
        <item x="366"/>
        <item x="801"/>
        <item x="256"/>
        <item x="511"/>
        <item x="566"/>
        <item x="594"/>
        <item x="472"/>
        <item x="527"/>
        <item x="325"/>
        <item x="393"/>
        <item x="132"/>
        <item x="336"/>
        <item x="816"/>
        <item x="154"/>
        <item x="784"/>
        <item x="531"/>
        <item x="832"/>
        <item x="339"/>
        <item x="750"/>
        <item x="773"/>
        <item x="189"/>
        <item x="807"/>
        <item x="795"/>
        <item x="371"/>
        <item x="70"/>
        <item x="171"/>
        <item x="113"/>
        <item x="365"/>
        <item x="237"/>
        <item x="153"/>
        <item x="821"/>
        <item x="7"/>
        <item x="571"/>
        <item x="811"/>
        <item x="151"/>
        <item x="360"/>
        <item x="494"/>
        <item x="292"/>
        <item x="45"/>
        <item x="36"/>
        <item x="33"/>
        <item x="234"/>
        <item x="560"/>
        <item x="525"/>
        <item x="428"/>
        <item x="186"/>
        <item x="829"/>
        <item x="759"/>
        <item x="83"/>
        <item x="544"/>
        <item x="480"/>
        <item x="804"/>
        <item x="767"/>
        <item x="603"/>
        <item x="827"/>
        <item x="819"/>
        <item x="524"/>
        <item x="32"/>
        <item x="60"/>
        <item x="422"/>
        <item x="812"/>
        <item x="315"/>
        <item x="749"/>
        <item x="208"/>
        <item x="102"/>
        <item x="474"/>
        <item x="764"/>
        <item x="830"/>
        <item x="833"/>
        <item x="59"/>
        <item x="207"/>
        <item x="166"/>
        <item x="522"/>
        <item x="420"/>
        <item x="240"/>
        <item x="62"/>
        <item x="261"/>
        <item x="768"/>
        <item x="746"/>
        <item x="602"/>
        <item x="737"/>
        <item x="164"/>
        <item x="479"/>
        <item x="100"/>
        <item x="838"/>
        <item x="137"/>
        <item x="823"/>
        <item x="252"/>
        <item x="173"/>
        <item x="763"/>
        <item x="206"/>
        <item x="529"/>
        <item x="431"/>
        <item x="72"/>
        <item x="424"/>
        <item x="490"/>
        <item x="528"/>
        <item x="335"/>
        <item x="406"/>
        <item x="304"/>
        <item x="373"/>
        <item x="741"/>
        <item x="469"/>
        <item x="215"/>
        <item x="467"/>
        <item x="161"/>
        <item x="381"/>
        <item x="545"/>
        <item x="549"/>
        <item x="277"/>
        <item x="267"/>
        <item x="149"/>
        <item x="249"/>
        <item x="564"/>
        <item x="386"/>
        <item x="392"/>
        <item x="136"/>
        <item x="303"/>
        <item x="520"/>
        <item x="535"/>
        <item x="105"/>
        <item x="23"/>
        <item x="532"/>
        <item x="305"/>
        <item x="744"/>
        <item x="56"/>
        <item x="229"/>
        <item x="604"/>
        <item x="433"/>
        <item x="217"/>
        <item x="600"/>
        <item x="408"/>
        <item x="80"/>
        <item x="493"/>
        <item x="454"/>
        <item x="470"/>
        <item x="430"/>
        <item x="248"/>
        <item x="79"/>
        <item x="99"/>
        <item x="405"/>
        <item x="193"/>
        <item x="486"/>
        <item x="766"/>
        <item x="735"/>
        <item x="517"/>
        <item x="363"/>
        <item x="21"/>
        <item x="272"/>
        <item x="482"/>
        <item x="321"/>
        <item x="185"/>
        <item x="828"/>
        <item x="732"/>
        <item x="415"/>
        <item x="497"/>
        <item x="601"/>
        <item x="314"/>
        <item x="200"/>
        <item x="216"/>
        <item x="93"/>
        <item x="372"/>
        <item x="141"/>
        <item x="398"/>
        <item x="221"/>
        <item x="747"/>
        <item x="501"/>
        <item x="475"/>
        <item x="179"/>
        <item x="89"/>
        <item x="172"/>
        <item x="543"/>
        <item x="797"/>
        <item x="769"/>
        <item x="345"/>
        <item x="824"/>
        <item x="734"/>
        <item x="283"/>
        <item x="417"/>
        <item x="91"/>
        <item x="437"/>
        <item x="222"/>
        <item x="537"/>
        <item x="402"/>
        <item x="498"/>
        <item x="87"/>
        <item x="180"/>
        <item x="547"/>
        <item x="104"/>
        <item x="483"/>
        <item x="84"/>
        <item x="487"/>
        <item x="313"/>
        <item x="576"/>
        <item x="116"/>
        <item x="743"/>
        <item x="138"/>
        <item x="202"/>
        <item x="26"/>
        <item x="383"/>
        <item x="362"/>
        <item x="291"/>
        <item x="177"/>
        <item x="738"/>
        <item x="227"/>
        <item x="131"/>
        <item x="190"/>
        <item x="296"/>
        <item x="163"/>
        <item x="399"/>
        <item x="197"/>
        <item x="257"/>
        <item x="9"/>
        <item x="52"/>
        <item x="236"/>
        <item x="184"/>
        <item x="434"/>
        <item x="322"/>
        <item x="295"/>
        <item x="450"/>
        <item x="394"/>
        <item x="16"/>
        <item x="729"/>
        <item x="165"/>
        <item x="258"/>
        <item x="476"/>
        <item x="187"/>
        <item x="67"/>
        <item x="340"/>
        <item x="223"/>
        <item x="175"/>
        <item x="526"/>
        <item x="496"/>
        <item x="597"/>
        <item x="298"/>
        <item x="29"/>
        <item x="271"/>
        <item x="224"/>
        <item x="169"/>
        <item x="765"/>
        <item x="86"/>
        <item x="540"/>
        <item x="375"/>
        <item x="260"/>
        <item x="404"/>
        <item x="344"/>
        <item x="226"/>
        <item x="369"/>
        <item x="478"/>
        <item x="355"/>
        <item x="158"/>
        <item x="613"/>
        <item x="37"/>
        <item x="15"/>
        <item x="27"/>
        <item x="533"/>
        <item x="736"/>
        <item x="279"/>
        <item x="38"/>
        <item x="726"/>
        <item x="301"/>
        <item x="218"/>
        <item x="312"/>
        <item x="799"/>
        <item x="266"/>
        <item x="198"/>
        <item x="805"/>
        <item x="174"/>
        <item x="350"/>
        <item x="110"/>
        <item x="77"/>
        <item x="436"/>
        <item x="318"/>
        <item x="28"/>
        <item x="374"/>
        <item x="204"/>
        <item x="609"/>
        <item x="232"/>
        <item x="536"/>
        <item x="376"/>
        <item x="297"/>
        <item x="538"/>
        <item x="389"/>
        <item x="69"/>
        <item x="728"/>
        <item x="316"/>
        <item x="397"/>
        <item x="596"/>
        <item x="612"/>
        <item x="481"/>
        <item x="281"/>
        <item x="739"/>
        <item x="127"/>
        <item x="214"/>
        <item x="293"/>
        <item x="599"/>
        <item x="148"/>
        <item x="142"/>
        <item x="694"/>
        <item x="308"/>
        <item x="118"/>
        <item x="666"/>
        <item x="379"/>
        <item x="286"/>
        <item x="130"/>
        <item x="211"/>
        <item x="92"/>
        <item x="30"/>
        <item x="106"/>
        <item x="691"/>
        <item x="205"/>
        <item x="622"/>
        <item x="53"/>
        <item x="412"/>
        <item x="610"/>
        <item x="693"/>
        <item x="523"/>
        <item x="278"/>
        <item x="668"/>
        <item x="391"/>
        <item x="733"/>
        <item x="695"/>
        <item x="688"/>
        <item x="170"/>
        <item x="144"/>
        <item x="731"/>
        <item x="183"/>
        <item x="337"/>
        <item x="343"/>
        <item x="270"/>
        <item x="188"/>
        <item x="441"/>
        <item x="319"/>
        <item x="690"/>
        <item x="150"/>
        <item x="233"/>
        <item x="262"/>
        <item x="289"/>
        <item x="50"/>
        <item x="111"/>
        <item x="606"/>
        <item x="426"/>
        <item x="324"/>
        <item x="155"/>
        <item x="19"/>
        <item x="282"/>
        <item x="637"/>
        <item x="724"/>
        <item x="534"/>
        <item x="122"/>
        <item x="625"/>
        <item x="630"/>
        <item x="139"/>
        <item x="725"/>
        <item x="627"/>
        <item x="442"/>
        <item x="653"/>
        <item x="74"/>
        <item x="269"/>
        <item x="403"/>
        <item x="628"/>
        <item x="618"/>
        <item x="49"/>
        <item x="635"/>
        <item x="103"/>
        <item x="671"/>
        <item x="181"/>
        <item x="620"/>
        <item x="730"/>
        <item x="425"/>
        <item x="71"/>
        <item x="541"/>
        <item x="346"/>
        <item x="634"/>
        <item x="439"/>
        <item x="485"/>
        <item x="822"/>
        <item x="361"/>
        <item x="687"/>
        <item x="607"/>
        <item x="615"/>
        <item x="299"/>
        <item x="51"/>
        <item x="101"/>
        <item x="380"/>
        <item x="348"/>
        <item x="259"/>
        <item x="616"/>
        <item x="124"/>
        <item x="419"/>
        <item x="25"/>
        <item x="664"/>
        <item x="484"/>
        <item x="661"/>
        <item x="632"/>
        <item x="388"/>
        <item x="334"/>
        <item x="264"/>
        <item x="595"/>
        <item x="598"/>
        <item x="300"/>
        <item x="682"/>
        <item x="438"/>
        <item x="652"/>
        <item x="638"/>
        <item x="378"/>
        <item x="48"/>
        <item x="245"/>
        <item x="39"/>
        <item x="623"/>
        <item x="421"/>
        <item x="684"/>
        <item x="662"/>
        <item x="201"/>
        <item x="145"/>
        <item x="658"/>
        <item x="288"/>
        <item x="418"/>
        <item x="624"/>
        <item x="41"/>
        <item x="54"/>
        <item x="655"/>
        <item x="347"/>
        <item x="134"/>
        <item x="44"/>
        <item x="5"/>
        <item x="43"/>
        <item x="143"/>
        <item x="162"/>
        <item x="302"/>
        <item x="670"/>
        <item x="416"/>
        <item x="246"/>
        <item x="194"/>
        <item x="250"/>
        <item x="423"/>
        <item x="407"/>
        <item x="396"/>
        <item x="247"/>
        <item x="719"/>
        <item x="73"/>
        <item x="209"/>
        <item x="656"/>
        <item x="676"/>
        <item x="677"/>
        <item x="225"/>
        <item x="686"/>
        <item x="22"/>
        <item x="614"/>
        <item x="689"/>
        <item x="66"/>
        <item x="427"/>
        <item x="712"/>
        <item x="81"/>
        <item x="608"/>
        <item x="619"/>
        <item x="268"/>
        <item x="123"/>
        <item x="94"/>
        <item x="78"/>
        <item x="219"/>
        <item x="654"/>
        <item x="323"/>
        <item x="98"/>
        <item x="359"/>
        <item x="722"/>
        <item x="636"/>
        <item x="617"/>
        <item x="692"/>
        <item x="147"/>
        <item x="659"/>
        <item x="697"/>
        <item x="88"/>
        <item x="265"/>
        <item x="63"/>
        <item x="332"/>
        <item x="539"/>
        <item x="720"/>
        <item x="673"/>
        <item x="718"/>
        <item x="76"/>
        <item x="679"/>
        <item x="108"/>
        <item x="704"/>
        <item x="626"/>
        <item x="649"/>
        <item x="203"/>
        <item x="199"/>
        <item x="10"/>
        <item x="727"/>
        <item x="114"/>
        <item x="242"/>
        <item x="611"/>
        <item x="721"/>
        <item x="605"/>
        <item x="85"/>
        <item x="709"/>
        <item x="669"/>
        <item x="370"/>
        <item x="243"/>
        <item x="341"/>
        <item x="294"/>
        <item x="311"/>
        <item x="633"/>
        <item x="387"/>
        <item x="160"/>
        <item x="213"/>
        <item x="621"/>
        <item x="451"/>
        <item x="446"/>
        <item x="667"/>
        <item x="125"/>
        <item x="287"/>
        <item x="665"/>
        <item x="377"/>
        <item x="674"/>
        <item x="210"/>
        <item x="680"/>
        <item x="367"/>
        <item x="663"/>
        <item x="156"/>
        <item x="168"/>
        <item x="115"/>
        <item x="629"/>
        <item x="715"/>
        <item x="352"/>
        <item x="445"/>
        <item x="410"/>
        <item x="631"/>
        <item x="140"/>
        <item x="672"/>
        <item x="96"/>
        <item x="678"/>
        <item x="681"/>
        <item x="326"/>
        <item x="212"/>
        <item x="640"/>
        <item x="641"/>
        <item x="650"/>
        <item x="57"/>
        <item x="660"/>
        <item x="310"/>
        <item x="710"/>
        <item x="647"/>
        <item x="723"/>
        <item x="706"/>
        <item x="651"/>
        <item x="47"/>
        <item x="280"/>
        <item x="342"/>
        <item x="176"/>
        <item x="648"/>
        <item x="698"/>
        <item x="696"/>
        <item x="400"/>
        <item x="675"/>
        <item x="705"/>
        <item x="435"/>
        <item x="683"/>
        <item x="364"/>
        <item x="657"/>
        <item x="357"/>
        <item x="40"/>
        <item x="135"/>
        <item x="328"/>
        <item x="413"/>
        <item x="331"/>
        <item x="90"/>
        <item x="711"/>
        <item x="275"/>
        <item x="713"/>
        <item x="700"/>
        <item x="703"/>
        <item x="714"/>
        <item x="717"/>
        <item x="716"/>
        <item x="707"/>
        <item x="685"/>
        <item x="182"/>
        <item x="639"/>
        <item x="18"/>
        <item x="353"/>
        <item x="61"/>
        <item x="8"/>
        <item x="195"/>
        <item x="646"/>
        <item x="699"/>
        <item x="708"/>
        <item x="702"/>
        <item x="64"/>
        <item x="75"/>
        <item x="31"/>
        <item x="117"/>
        <item x="35"/>
        <item x="643"/>
        <item x="701"/>
        <item x="309"/>
        <item x="274"/>
        <item x="409"/>
        <item x="338"/>
        <item x="644"/>
        <item x="157"/>
        <item x="642"/>
        <item x="645"/>
        <item x="255"/>
        <item x="239"/>
        <item t="default"/>
      </items>
    </pivotField>
    <pivotField showAll="0">
      <items count="2"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numFmtId="11" showAll="0"/>
    <pivotField showAll="0"/>
    <pivotField showAll="0"/>
    <pivotField numFmtId="11" showAll="0"/>
    <pivotField numFmtId="11" showAll="0"/>
    <pivotField showAll="0"/>
    <pivotField showAll="0"/>
    <pivotField showAll="0"/>
    <pivotField showAll="0"/>
    <pivotField showAll="0"/>
    <pivotField dataField="1" showAll="0"/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>
      <items count="46">
        <item x="26"/>
        <item x="0"/>
        <item x="1"/>
        <item x="2"/>
        <item x="27"/>
        <item x="3"/>
        <item x="28"/>
        <item x="4"/>
        <item x="29"/>
        <item x="5"/>
        <item x="30"/>
        <item x="44"/>
        <item x="6"/>
        <item x="7"/>
        <item x="31"/>
        <item x="8"/>
        <item x="32"/>
        <item x="9"/>
        <item x="33"/>
        <item x="10"/>
        <item x="34"/>
        <item x="11"/>
        <item x="12"/>
        <item x="13"/>
        <item x="35"/>
        <item x="14"/>
        <item x="36"/>
        <item x="15"/>
        <item x="37"/>
        <item x="16"/>
        <item x="38"/>
        <item x="17"/>
        <item x="18"/>
        <item x="19"/>
        <item x="39"/>
        <item x="20"/>
        <item x="40"/>
        <item x="21"/>
        <item x="41"/>
        <item x="22"/>
        <item x="42"/>
        <item x="23"/>
        <item x="24"/>
        <item x="25"/>
        <item x="43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0">
        <item x="0"/>
        <item x="1"/>
        <item x="2"/>
        <item x="3"/>
        <item x="4"/>
        <item x="5"/>
        <item x="8"/>
        <item x="6"/>
        <item x="7"/>
        <item t="default"/>
      </items>
    </pivotField>
    <pivotField axis="axisRow" showAll="0">
      <items count="6">
        <item x="3"/>
        <item x="0"/>
        <item x="1"/>
        <item x="2"/>
        <item x="4"/>
        <item t="default"/>
      </items>
    </pivotField>
    <pivotField showAll="0">
      <items count="4">
        <item x="2"/>
        <item x="1"/>
        <item x="0"/>
        <item t="default"/>
      </items>
    </pivotField>
  </pivotFields>
  <rowFields count="2">
    <field x="63"/>
    <field x="29"/>
  </rowFields>
  <rowItems count="854">
    <i>
      <x/>
    </i>
    <i r="1">
      <x v="1"/>
    </i>
    <i r="1">
      <x v="2"/>
    </i>
    <i r="1">
      <x v="3"/>
    </i>
    <i r="1">
      <x v="5"/>
    </i>
    <i r="1">
      <x v="7"/>
    </i>
    <i r="1">
      <x v="10"/>
    </i>
    <i r="1">
      <x v="11"/>
    </i>
    <i r="1">
      <x v="19"/>
    </i>
    <i r="1">
      <x v="25"/>
    </i>
    <i r="1">
      <x v="36"/>
    </i>
    <i r="1">
      <x v="37"/>
    </i>
    <i r="1">
      <x v="38"/>
    </i>
    <i r="1">
      <x v="51"/>
    </i>
    <i r="1">
      <x v="77"/>
    </i>
    <i r="1">
      <x v="82"/>
    </i>
    <i r="1">
      <x v="98"/>
    </i>
    <i r="1">
      <x v="105"/>
    </i>
    <i r="1">
      <x v="106"/>
    </i>
    <i r="1">
      <x v="108"/>
    </i>
    <i r="1">
      <x v="114"/>
    </i>
    <i r="1">
      <x v="118"/>
    </i>
    <i r="1">
      <x v="120"/>
    </i>
    <i r="1">
      <x v="121"/>
    </i>
    <i r="1">
      <x v="124"/>
    </i>
    <i r="1">
      <x v="141"/>
    </i>
    <i r="1">
      <x v="145"/>
    </i>
    <i r="1">
      <x v="148"/>
    </i>
    <i r="1">
      <x v="150"/>
    </i>
    <i r="1">
      <x v="154"/>
    </i>
    <i r="1">
      <x v="159"/>
    </i>
    <i r="1">
      <x v="163"/>
    </i>
    <i r="1">
      <x v="166"/>
    </i>
    <i r="1">
      <x v="169"/>
    </i>
    <i r="1">
      <x v="176"/>
    </i>
    <i r="1">
      <x v="179"/>
    </i>
    <i r="1">
      <x v="181"/>
    </i>
    <i r="1">
      <x v="185"/>
    </i>
    <i r="1">
      <x v="201"/>
    </i>
    <i r="1">
      <x v="208"/>
    </i>
    <i r="1">
      <x v="222"/>
    </i>
    <i r="1">
      <x v="230"/>
    </i>
    <i r="1">
      <x v="231"/>
    </i>
    <i r="1">
      <x v="240"/>
    </i>
    <i r="1">
      <x v="243"/>
    </i>
    <i r="1">
      <x v="246"/>
    </i>
    <i r="1">
      <x v="273"/>
    </i>
    <i r="1">
      <x v="275"/>
    </i>
    <i r="1">
      <x v="281"/>
    </i>
    <i r="1">
      <x v="294"/>
    </i>
    <i r="1">
      <x v="300"/>
    </i>
    <i r="1">
      <x v="302"/>
    </i>
    <i r="1">
      <x v="303"/>
    </i>
    <i r="1">
      <x v="304"/>
    </i>
    <i r="1">
      <x v="329"/>
    </i>
    <i r="1">
      <x v="330"/>
    </i>
    <i r="1">
      <x v="331"/>
    </i>
    <i r="1">
      <x v="334"/>
    </i>
    <i r="1">
      <x v="338"/>
    </i>
    <i r="1">
      <x v="341"/>
    </i>
    <i r="1">
      <x v="354"/>
    </i>
    <i r="1">
      <x v="372"/>
    </i>
    <i r="1">
      <x v="379"/>
    </i>
    <i r="1">
      <x v="380"/>
    </i>
    <i r="1">
      <x v="382"/>
    </i>
    <i r="1">
      <x v="386"/>
    </i>
    <i r="1">
      <x v="390"/>
    </i>
    <i r="1">
      <x v="399"/>
    </i>
    <i r="1">
      <x v="400"/>
    </i>
    <i r="1">
      <x v="407"/>
    </i>
    <i r="1">
      <x v="414"/>
    </i>
    <i r="1">
      <x v="415"/>
    </i>
    <i r="1">
      <x v="428"/>
    </i>
    <i r="1">
      <x v="431"/>
    </i>
    <i r="1">
      <x v="432"/>
    </i>
    <i r="1">
      <x v="440"/>
    </i>
    <i r="1">
      <x v="442"/>
    </i>
    <i r="1">
      <x v="443"/>
    </i>
    <i r="1">
      <x v="449"/>
    </i>
    <i r="1">
      <x v="452"/>
    </i>
    <i r="1">
      <x v="472"/>
    </i>
    <i r="1">
      <x v="477"/>
    </i>
    <i r="1">
      <x v="478"/>
    </i>
    <i r="1">
      <x v="481"/>
    </i>
    <i r="1">
      <x v="482"/>
    </i>
    <i r="1">
      <x v="484"/>
    </i>
    <i r="1">
      <x v="489"/>
    </i>
    <i r="1">
      <x v="490"/>
    </i>
    <i r="1">
      <x v="498"/>
    </i>
    <i r="1">
      <x v="501"/>
    </i>
    <i r="1">
      <x v="503"/>
    </i>
    <i r="1">
      <x v="517"/>
    </i>
    <i r="1">
      <x v="522"/>
    </i>
    <i r="1">
      <x v="535"/>
    </i>
    <i r="1">
      <x v="545"/>
    </i>
    <i r="1">
      <x v="549"/>
    </i>
    <i r="1">
      <x v="550"/>
    </i>
    <i r="1">
      <x v="551"/>
    </i>
    <i r="1">
      <x v="574"/>
    </i>
    <i r="1">
      <x v="575"/>
    </i>
    <i r="1">
      <x v="580"/>
    </i>
    <i r="1">
      <x v="581"/>
    </i>
    <i r="1">
      <x v="583"/>
    </i>
    <i r="1">
      <x v="588"/>
    </i>
    <i r="1">
      <x v="589"/>
    </i>
    <i r="1">
      <x v="591"/>
    </i>
    <i r="1">
      <x v="595"/>
    </i>
    <i r="1">
      <x v="602"/>
    </i>
    <i r="1">
      <x v="606"/>
    </i>
    <i r="1">
      <x v="610"/>
    </i>
    <i r="1">
      <x v="612"/>
    </i>
    <i r="1">
      <x v="617"/>
    </i>
    <i r="1">
      <x v="626"/>
    </i>
    <i r="1">
      <x v="627"/>
    </i>
    <i r="1">
      <x v="628"/>
    </i>
    <i r="1">
      <x v="629"/>
    </i>
    <i r="1">
      <x v="632"/>
    </i>
    <i r="1">
      <x v="634"/>
    </i>
    <i r="1">
      <x v="635"/>
    </i>
    <i r="1">
      <x v="639"/>
    </i>
    <i r="1">
      <x v="640"/>
    </i>
    <i r="1">
      <x v="641"/>
    </i>
    <i r="1">
      <x v="644"/>
    </i>
    <i r="1">
      <x v="654"/>
    </i>
    <i r="1">
      <x v="655"/>
    </i>
    <i r="1">
      <x v="657"/>
    </i>
    <i r="1">
      <x v="664"/>
    </i>
    <i r="1">
      <x v="665"/>
    </i>
    <i r="1">
      <x v="668"/>
    </i>
    <i r="1">
      <x v="677"/>
    </i>
    <i r="1">
      <x v="686"/>
    </i>
    <i r="1">
      <x v="696"/>
    </i>
    <i r="1">
      <x v="705"/>
    </i>
    <i r="1">
      <x v="710"/>
    </i>
    <i r="1">
      <x v="713"/>
    </i>
    <i r="1">
      <x v="719"/>
    </i>
    <i r="1">
      <x v="729"/>
    </i>
    <i r="1">
      <x v="734"/>
    </i>
    <i r="1">
      <x v="736"/>
    </i>
    <i r="1">
      <x v="742"/>
    </i>
    <i r="1">
      <x v="759"/>
    </i>
    <i r="1">
      <x v="761"/>
    </i>
    <i r="1">
      <x v="763"/>
    </i>
    <i r="1">
      <x v="765"/>
    </i>
    <i r="1">
      <x v="769"/>
    </i>
    <i r="1">
      <x v="795"/>
    </i>
    <i r="1">
      <x v="801"/>
    </i>
    <i r="1">
      <x v="806"/>
    </i>
    <i r="1">
      <x v="817"/>
    </i>
    <i r="1">
      <x v="821"/>
    </i>
    <i r="1">
      <x v="823"/>
    </i>
    <i r="1">
      <x v="825"/>
    </i>
    <i r="1">
      <x v="828"/>
    </i>
    <i r="1">
      <x v="835"/>
    </i>
    <i r="1">
      <x v="839"/>
    </i>
    <i>
      <x v="1"/>
    </i>
    <i r="1">
      <x v="4"/>
    </i>
    <i r="1">
      <x v="20"/>
    </i>
    <i r="1">
      <x v="29"/>
    </i>
    <i r="1">
      <x v="31"/>
    </i>
    <i r="1">
      <x v="32"/>
    </i>
    <i r="1">
      <x v="43"/>
    </i>
    <i r="1">
      <x v="44"/>
    </i>
    <i r="1">
      <x v="46"/>
    </i>
    <i r="1">
      <x v="47"/>
    </i>
    <i r="1">
      <x v="56"/>
    </i>
    <i r="1">
      <x v="57"/>
    </i>
    <i r="1">
      <x v="75"/>
    </i>
    <i r="1">
      <x v="97"/>
    </i>
    <i r="1">
      <x v="100"/>
    </i>
    <i r="1">
      <x v="101"/>
    </i>
    <i r="1">
      <x v="105"/>
    </i>
    <i r="1">
      <x v="107"/>
    </i>
    <i r="1">
      <x v="111"/>
    </i>
    <i r="1">
      <x v="113"/>
    </i>
    <i r="1">
      <x v="119"/>
    </i>
    <i r="1">
      <x v="132"/>
    </i>
    <i r="1">
      <x v="153"/>
    </i>
    <i r="1">
      <x v="164"/>
    </i>
    <i r="1">
      <x v="175"/>
    </i>
    <i r="1">
      <x v="187"/>
    </i>
    <i r="1">
      <x v="189"/>
    </i>
    <i r="1">
      <x v="193"/>
    </i>
    <i r="1">
      <x v="196"/>
    </i>
    <i r="1">
      <x v="198"/>
    </i>
    <i r="1">
      <x v="199"/>
    </i>
    <i r="1">
      <x v="205"/>
    </i>
    <i r="1">
      <x v="209"/>
    </i>
    <i r="1">
      <x v="211"/>
    </i>
    <i r="1">
      <x v="212"/>
    </i>
    <i r="1">
      <x v="213"/>
    </i>
    <i r="1">
      <x v="230"/>
    </i>
    <i r="1">
      <x v="234"/>
    </i>
    <i r="1">
      <x v="252"/>
    </i>
    <i r="1">
      <x v="257"/>
    </i>
    <i r="1">
      <x v="259"/>
    </i>
    <i r="1">
      <x v="260"/>
    </i>
    <i r="1">
      <x v="269"/>
    </i>
    <i r="1">
      <x v="271"/>
    </i>
    <i r="1">
      <x v="272"/>
    </i>
    <i r="1">
      <x v="274"/>
    </i>
    <i r="1">
      <x v="286"/>
    </i>
    <i r="1">
      <x v="289"/>
    </i>
    <i r="1">
      <x v="301"/>
    </i>
    <i r="1">
      <x v="305"/>
    </i>
    <i r="1">
      <x v="319"/>
    </i>
    <i r="1">
      <x v="327"/>
    </i>
    <i r="1">
      <x v="337"/>
    </i>
    <i r="1">
      <x v="345"/>
    </i>
    <i r="1">
      <x v="347"/>
    </i>
    <i r="1">
      <x v="351"/>
    </i>
    <i r="1">
      <x v="352"/>
    </i>
    <i r="1">
      <x v="355"/>
    </i>
    <i r="1">
      <x v="367"/>
    </i>
    <i r="1">
      <x v="369"/>
    </i>
    <i r="1">
      <x v="375"/>
    </i>
    <i r="1">
      <x v="391"/>
    </i>
    <i r="1">
      <x v="394"/>
    </i>
    <i r="1">
      <x v="401"/>
    </i>
    <i r="1">
      <x v="418"/>
    </i>
    <i r="1">
      <x v="421"/>
    </i>
    <i r="1">
      <x v="425"/>
    </i>
    <i r="1">
      <x v="427"/>
    </i>
    <i r="1">
      <x v="439"/>
    </i>
    <i r="1">
      <x v="445"/>
    </i>
    <i r="1">
      <x v="460"/>
    </i>
    <i r="1">
      <x v="461"/>
    </i>
    <i r="1">
      <x v="465"/>
    </i>
    <i r="1">
      <x v="469"/>
    </i>
    <i r="1">
      <x v="476"/>
    </i>
    <i r="1">
      <x v="497"/>
    </i>
    <i r="1">
      <x v="500"/>
    </i>
    <i r="1">
      <x v="509"/>
    </i>
    <i r="1">
      <x v="510"/>
    </i>
    <i r="1">
      <x v="512"/>
    </i>
    <i r="1">
      <x v="514"/>
    </i>
    <i r="1">
      <x v="523"/>
    </i>
    <i r="1">
      <x v="524"/>
    </i>
    <i r="1">
      <x v="525"/>
    </i>
    <i r="1">
      <x v="532"/>
    </i>
    <i r="1">
      <x v="533"/>
    </i>
    <i r="1">
      <x v="552"/>
    </i>
    <i r="1">
      <x v="554"/>
    </i>
    <i r="1">
      <x v="562"/>
    </i>
    <i r="1">
      <x v="567"/>
    </i>
    <i r="1">
      <x v="584"/>
    </i>
    <i r="1">
      <x v="592"/>
    </i>
    <i r="1">
      <x v="600"/>
    </i>
    <i r="1">
      <x v="601"/>
    </i>
    <i r="1">
      <x v="607"/>
    </i>
    <i r="1">
      <x v="608"/>
    </i>
    <i r="1">
      <x v="614"/>
    </i>
    <i r="1">
      <x v="616"/>
    </i>
    <i r="1">
      <x v="618"/>
    </i>
    <i r="1">
      <x v="625"/>
    </i>
    <i r="1">
      <x v="633"/>
    </i>
    <i r="1">
      <x v="637"/>
    </i>
    <i r="1">
      <x v="642"/>
    </i>
    <i r="1">
      <x v="645"/>
    </i>
    <i r="1">
      <x v="649"/>
    </i>
    <i r="1">
      <x v="651"/>
    </i>
    <i r="1">
      <x v="661"/>
    </i>
    <i r="1">
      <x v="669"/>
    </i>
    <i r="1">
      <x v="670"/>
    </i>
    <i r="1">
      <x v="671"/>
    </i>
    <i r="1">
      <x v="672"/>
    </i>
    <i r="1">
      <x v="675"/>
    </i>
    <i r="1">
      <x v="679"/>
    </i>
    <i r="1">
      <x v="697"/>
    </i>
    <i r="1">
      <x v="709"/>
    </i>
    <i r="1">
      <x v="712"/>
    </i>
    <i r="1">
      <x v="714"/>
    </i>
    <i r="1">
      <x v="715"/>
    </i>
    <i r="1">
      <x v="721"/>
    </i>
    <i r="1">
      <x v="723"/>
    </i>
    <i r="1">
      <x v="725"/>
    </i>
    <i r="1">
      <x v="727"/>
    </i>
    <i r="1">
      <x v="739"/>
    </i>
    <i r="1">
      <x v="745"/>
    </i>
    <i r="1">
      <x v="746"/>
    </i>
    <i r="1">
      <x v="758"/>
    </i>
    <i r="1">
      <x v="760"/>
    </i>
    <i r="1">
      <x v="768"/>
    </i>
    <i r="1">
      <x v="770"/>
    </i>
    <i r="1">
      <x v="776"/>
    </i>
    <i r="1">
      <x v="779"/>
    </i>
    <i r="1">
      <x v="784"/>
    </i>
    <i r="1">
      <x v="799"/>
    </i>
    <i r="1">
      <x v="803"/>
    </i>
    <i r="1">
      <x v="805"/>
    </i>
    <i r="1">
      <x v="819"/>
    </i>
    <i r="1">
      <x v="833"/>
    </i>
    <i>
      <x v="2"/>
    </i>
    <i r="1">
      <x/>
    </i>
    <i r="1">
      <x v="6"/>
    </i>
    <i r="1">
      <x v="8"/>
    </i>
    <i r="1">
      <x v="9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30"/>
    </i>
    <i r="1">
      <x v="33"/>
    </i>
    <i r="1">
      <x v="35"/>
    </i>
    <i r="1">
      <x v="40"/>
    </i>
    <i r="1">
      <x v="41"/>
    </i>
    <i r="1">
      <x v="45"/>
    </i>
    <i r="1">
      <x v="49"/>
    </i>
    <i r="1">
      <x v="50"/>
    </i>
    <i r="1">
      <x v="52"/>
    </i>
    <i r="1">
      <x v="53"/>
    </i>
    <i r="1">
      <x v="54"/>
    </i>
    <i r="1">
      <x v="58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9"/>
    </i>
    <i r="1">
      <x v="70"/>
    </i>
    <i r="1">
      <x v="72"/>
    </i>
    <i r="1">
      <x v="74"/>
    </i>
    <i r="1">
      <x v="78"/>
    </i>
    <i r="1">
      <x v="79"/>
    </i>
    <i r="1">
      <x v="80"/>
    </i>
    <i r="1">
      <x v="83"/>
    </i>
    <i r="1">
      <x v="84"/>
    </i>
    <i r="1">
      <x v="85"/>
    </i>
    <i r="1">
      <x v="86"/>
    </i>
    <i r="1">
      <x v="91"/>
    </i>
    <i r="1">
      <x v="93"/>
    </i>
    <i r="1">
      <x v="96"/>
    </i>
    <i r="1">
      <x v="98"/>
    </i>
    <i r="1">
      <x v="99"/>
    </i>
    <i r="1">
      <x v="109"/>
    </i>
    <i r="1">
      <x v="116"/>
    </i>
    <i r="1">
      <x v="125"/>
    </i>
    <i r="1">
      <x v="127"/>
    </i>
    <i r="1">
      <x v="129"/>
    </i>
    <i r="1">
      <x v="130"/>
    </i>
    <i r="1">
      <x v="134"/>
    </i>
    <i r="1">
      <x v="137"/>
    </i>
    <i r="1">
      <x v="142"/>
    </i>
    <i r="1">
      <x v="146"/>
    </i>
    <i r="1">
      <x v="151"/>
    </i>
    <i r="1">
      <x v="157"/>
    </i>
    <i r="1">
      <x v="160"/>
    </i>
    <i r="1">
      <x v="167"/>
    </i>
    <i r="1">
      <x v="170"/>
    </i>
    <i r="1">
      <x v="171"/>
    </i>
    <i r="1">
      <x v="172"/>
    </i>
    <i r="1">
      <x v="177"/>
    </i>
    <i r="1">
      <x v="182"/>
    </i>
    <i r="1">
      <x v="184"/>
    </i>
    <i r="1">
      <x v="188"/>
    </i>
    <i r="1">
      <x v="190"/>
    </i>
    <i r="1">
      <x v="192"/>
    </i>
    <i r="1">
      <x v="197"/>
    </i>
    <i r="1">
      <x v="210"/>
    </i>
    <i r="1">
      <x v="214"/>
    </i>
    <i r="1">
      <x v="215"/>
    </i>
    <i r="1">
      <x v="217"/>
    </i>
    <i r="1">
      <x v="219"/>
    </i>
    <i r="1">
      <x v="220"/>
    </i>
    <i r="1">
      <x v="221"/>
    </i>
    <i r="1">
      <x v="225"/>
    </i>
    <i r="1">
      <x v="227"/>
    </i>
    <i r="1">
      <x v="241"/>
    </i>
    <i r="1">
      <x v="244"/>
    </i>
    <i r="1">
      <x v="245"/>
    </i>
    <i r="1">
      <x v="249"/>
    </i>
    <i r="1">
      <x v="251"/>
    </i>
    <i r="1">
      <x v="258"/>
    </i>
    <i r="1">
      <x v="262"/>
    </i>
    <i r="1">
      <x v="263"/>
    </i>
    <i r="1">
      <x v="266"/>
    </i>
    <i r="1">
      <x v="270"/>
    </i>
    <i r="1">
      <x v="282"/>
    </i>
    <i r="1">
      <x v="290"/>
    </i>
    <i r="1">
      <x v="292"/>
    </i>
    <i r="1">
      <x v="295"/>
    </i>
    <i r="1">
      <x v="298"/>
    </i>
    <i r="1">
      <x v="308"/>
    </i>
    <i r="1">
      <x v="309"/>
    </i>
    <i r="1">
      <x v="310"/>
    </i>
    <i r="1">
      <x v="313"/>
    </i>
    <i r="1">
      <x v="314"/>
    </i>
    <i r="1">
      <x v="315"/>
    </i>
    <i r="1">
      <x v="316"/>
    </i>
    <i r="1">
      <x v="320"/>
    </i>
    <i r="1">
      <x v="321"/>
    </i>
    <i r="1">
      <x v="325"/>
    </i>
    <i r="1">
      <x v="328"/>
    </i>
    <i r="1">
      <x v="333"/>
    </i>
    <i r="1">
      <x v="339"/>
    </i>
    <i r="1">
      <x v="344"/>
    </i>
    <i r="1">
      <x v="348"/>
    </i>
    <i r="1">
      <x v="360"/>
    </i>
    <i r="1">
      <x v="361"/>
    </i>
    <i r="1">
      <x v="362"/>
    </i>
    <i r="1">
      <x v="365"/>
    </i>
    <i r="1">
      <x v="366"/>
    </i>
    <i r="1">
      <x v="368"/>
    </i>
    <i r="1">
      <x v="370"/>
    </i>
    <i r="1">
      <x v="371"/>
    </i>
    <i r="1">
      <x v="373"/>
    </i>
    <i r="1">
      <x v="374"/>
    </i>
    <i r="1">
      <x v="381"/>
    </i>
    <i r="1">
      <x v="383"/>
    </i>
    <i r="1">
      <x v="384"/>
    </i>
    <i r="1">
      <x v="385"/>
    </i>
    <i r="1">
      <x v="392"/>
    </i>
    <i r="1">
      <x v="393"/>
    </i>
    <i r="1">
      <x v="396"/>
    </i>
    <i r="1">
      <x v="402"/>
    </i>
    <i r="1">
      <x v="404"/>
    </i>
    <i r="1">
      <x v="405"/>
    </i>
    <i r="1">
      <x v="406"/>
    </i>
    <i r="1">
      <x v="410"/>
    </i>
    <i r="1">
      <x v="412"/>
    </i>
    <i r="1">
      <x v="413"/>
    </i>
    <i r="1">
      <x v="416"/>
    </i>
    <i r="1">
      <x v="417"/>
    </i>
    <i r="1">
      <x v="429"/>
    </i>
    <i r="1">
      <x v="430"/>
    </i>
    <i r="1">
      <x v="433"/>
    </i>
    <i r="1">
      <x v="444"/>
    </i>
    <i r="1">
      <x v="446"/>
    </i>
    <i r="1">
      <x v="447"/>
    </i>
    <i r="1">
      <x v="453"/>
    </i>
    <i r="1">
      <x v="454"/>
    </i>
    <i r="1">
      <x v="458"/>
    </i>
    <i r="1">
      <x v="459"/>
    </i>
    <i r="1">
      <x v="463"/>
    </i>
    <i r="1">
      <x v="466"/>
    </i>
    <i r="1">
      <x v="468"/>
    </i>
    <i r="1">
      <x v="473"/>
    </i>
    <i r="1">
      <x v="474"/>
    </i>
    <i r="1">
      <x v="475"/>
    </i>
    <i r="1">
      <x v="479"/>
    </i>
    <i r="1">
      <x v="480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1"/>
    </i>
    <i r="1">
      <x v="494"/>
    </i>
    <i r="1">
      <x v="495"/>
    </i>
    <i r="1">
      <x v="496"/>
    </i>
    <i r="1">
      <x v="502"/>
    </i>
    <i r="1">
      <x v="504"/>
    </i>
    <i r="1">
      <x v="506"/>
    </i>
    <i r="1">
      <x v="508"/>
    </i>
    <i r="1">
      <x v="511"/>
    </i>
    <i r="1">
      <x v="513"/>
    </i>
    <i r="1">
      <x v="518"/>
    </i>
    <i r="1">
      <x v="520"/>
    </i>
    <i r="1">
      <x v="521"/>
    </i>
    <i r="1">
      <x v="528"/>
    </i>
    <i r="1">
      <x v="529"/>
    </i>
    <i r="1">
      <x v="542"/>
    </i>
    <i r="1">
      <x v="543"/>
    </i>
    <i r="1">
      <x v="544"/>
    </i>
    <i r="1">
      <x v="548"/>
    </i>
    <i r="1">
      <x v="553"/>
    </i>
    <i r="1">
      <x v="555"/>
    </i>
    <i r="1">
      <x v="556"/>
    </i>
    <i r="1">
      <x v="557"/>
    </i>
    <i r="1">
      <x v="558"/>
    </i>
    <i r="1">
      <x v="559"/>
    </i>
    <i r="1">
      <x v="563"/>
    </i>
    <i r="1">
      <x v="564"/>
    </i>
    <i r="1">
      <x v="568"/>
    </i>
    <i r="1">
      <x v="573"/>
    </i>
    <i r="1">
      <x v="576"/>
    </i>
    <i r="1">
      <x v="577"/>
    </i>
    <i r="1">
      <x v="579"/>
    </i>
    <i r="1">
      <x v="582"/>
    </i>
    <i r="1">
      <x v="585"/>
    </i>
    <i r="1">
      <x v="587"/>
    </i>
    <i r="1">
      <x v="590"/>
    </i>
    <i r="1">
      <x v="594"/>
    </i>
    <i r="1">
      <x v="596"/>
    </i>
    <i r="1">
      <x v="597"/>
    </i>
    <i r="1">
      <x v="599"/>
    </i>
    <i r="1">
      <x v="609"/>
    </i>
    <i r="1">
      <x v="611"/>
    </i>
    <i r="1">
      <x v="613"/>
    </i>
    <i r="1">
      <x v="621"/>
    </i>
    <i r="1">
      <x v="623"/>
    </i>
    <i r="1">
      <x v="631"/>
    </i>
    <i r="1">
      <x v="638"/>
    </i>
    <i r="1">
      <x v="643"/>
    </i>
    <i r="1">
      <x v="646"/>
    </i>
    <i r="1">
      <x v="650"/>
    </i>
    <i r="1">
      <x v="654"/>
    </i>
    <i r="1">
      <x v="656"/>
    </i>
    <i r="1">
      <x v="660"/>
    </i>
    <i r="1">
      <x v="667"/>
    </i>
    <i r="1">
      <x v="673"/>
    </i>
    <i r="1">
      <x v="676"/>
    </i>
    <i r="1">
      <x v="678"/>
    </i>
    <i r="1">
      <x v="685"/>
    </i>
    <i r="1">
      <x v="691"/>
    </i>
    <i r="1">
      <x v="692"/>
    </i>
    <i r="1">
      <x v="699"/>
    </i>
    <i r="1">
      <x v="703"/>
    </i>
    <i r="1">
      <x v="704"/>
    </i>
    <i r="1">
      <x v="706"/>
    </i>
    <i r="1">
      <x v="716"/>
    </i>
    <i r="1">
      <x v="717"/>
    </i>
    <i r="1">
      <x v="724"/>
    </i>
    <i r="1">
      <x v="730"/>
    </i>
    <i r="1">
      <x v="732"/>
    </i>
    <i r="1">
      <x v="733"/>
    </i>
    <i r="1">
      <x v="740"/>
    </i>
    <i r="1">
      <x v="749"/>
    </i>
    <i r="1">
      <x v="750"/>
    </i>
    <i r="1">
      <x v="751"/>
    </i>
    <i r="1">
      <x v="752"/>
    </i>
    <i r="1">
      <x v="771"/>
    </i>
    <i r="1">
      <x v="772"/>
    </i>
    <i r="1">
      <x v="773"/>
    </i>
    <i r="1">
      <x v="777"/>
    </i>
    <i r="1">
      <x v="786"/>
    </i>
    <i r="1">
      <x v="791"/>
    </i>
    <i r="1">
      <x v="793"/>
    </i>
    <i r="1">
      <x v="796"/>
    </i>
    <i r="1">
      <x v="797"/>
    </i>
    <i r="1">
      <x v="804"/>
    </i>
    <i r="1">
      <x v="809"/>
    </i>
    <i r="1">
      <x v="811"/>
    </i>
    <i r="1">
      <x v="812"/>
    </i>
    <i r="1">
      <x v="814"/>
    </i>
    <i r="1">
      <x v="815"/>
    </i>
    <i r="1">
      <x v="826"/>
    </i>
    <i r="1">
      <x v="829"/>
    </i>
    <i r="1">
      <x v="830"/>
    </i>
    <i r="1">
      <x v="834"/>
    </i>
    <i r="1">
      <x v="838"/>
    </i>
    <i>
      <x v="3"/>
    </i>
    <i r="1">
      <x v="17"/>
    </i>
    <i r="1">
      <x v="34"/>
    </i>
    <i r="1">
      <x v="39"/>
    </i>
    <i r="1">
      <x v="42"/>
    </i>
    <i r="1">
      <x v="55"/>
    </i>
    <i r="1">
      <x v="59"/>
    </i>
    <i r="1">
      <x v="81"/>
    </i>
    <i r="1">
      <x v="92"/>
    </i>
    <i r="1">
      <x v="95"/>
    </i>
    <i r="1">
      <x v="104"/>
    </i>
    <i r="1">
      <x v="115"/>
    </i>
    <i r="1">
      <x v="126"/>
    </i>
    <i r="1">
      <x v="128"/>
    </i>
    <i r="1">
      <x v="133"/>
    </i>
    <i r="1">
      <x v="135"/>
    </i>
    <i r="1">
      <x v="138"/>
    </i>
    <i r="1">
      <x v="139"/>
    </i>
    <i r="1">
      <x v="144"/>
    </i>
    <i r="1">
      <x v="149"/>
    </i>
    <i r="1">
      <x v="155"/>
    </i>
    <i r="1">
      <x v="156"/>
    </i>
    <i r="1">
      <x v="161"/>
    </i>
    <i r="1">
      <x v="162"/>
    </i>
    <i r="1">
      <x v="178"/>
    </i>
    <i r="1">
      <x v="183"/>
    </i>
    <i r="1">
      <x v="191"/>
    </i>
    <i r="1">
      <x v="202"/>
    </i>
    <i r="1">
      <x v="203"/>
    </i>
    <i r="1">
      <x v="204"/>
    </i>
    <i r="1">
      <x v="206"/>
    </i>
    <i r="1">
      <x v="207"/>
    </i>
    <i r="1">
      <x v="216"/>
    </i>
    <i r="1">
      <x v="226"/>
    </i>
    <i r="1">
      <x v="228"/>
    </i>
    <i r="1">
      <x v="235"/>
    </i>
    <i r="1">
      <x v="237"/>
    </i>
    <i r="1">
      <x v="238"/>
    </i>
    <i r="1">
      <x v="239"/>
    </i>
    <i r="1">
      <x v="248"/>
    </i>
    <i r="1">
      <x v="250"/>
    </i>
    <i r="1">
      <x v="253"/>
    </i>
    <i r="1">
      <x v="254"/>
    </i>
    <i r="1">
      <x v="255"/>
    </i>
    <i r="1">
      <x v="256"/>
    </i>
    <i r="1">
      <x v="264"/>
    </i>
    <i r="1">
      <x v="265"/>
    </i>
    <i r="1">
      <x v="267"/>
    </i>
    <i r="1">
      <x v="268"/>
    </i>
    <i r="1">
      <x v="276"/>
    </i>
    <i r="1">
      <x v="283"/>
    </i>
    <i r="1">
      <x v="288"/>
    </i>
    <i r="1">
      <x v="306"/>
    </i>
    <i r="1">
      <x v="307"/>
    </i>
    <i r="1">
      <x v="311"/>
    </i>
    <i r="1">
      <x v="312"/>
    </i>
    <i r="1">
      <x v="317"/>
    </i>
    <i r="1">
      <x v="318"/>
    </i>
    <i r="1">
      <x v="322"/>
    </i>
    <i r="1">
      <x v="323"/>
    </i>
    <i r="1">
      <x v="324"/>
    </i>
    <i r="1">
      <x v="326"/>
    </i>
    <i r="1">
      <x v="335"/>
    </i>
    <i r="1">
      <x v="340"/>
    </i>
    <i r="1">
      <x v="342"/>
    </i>
    <i r="1">
      <x v="343"/>
    </i>
    <i r="1">
      <x v="346"/>
    </i>
    <i r="1">
      <x v="349"/>
    </i>
    <i r="1">
      <x v="356"/>
    </i>
    <i r="1">
      <x v="357"/>
    </i>
    <i r="1">
      <x v="363"/>
    </i>
    <i r="1">
      <x v="364"/>
    </i>
    <i r="1">
      <x v="378"/>
    </i>
    <i r="1">
      <x v="388"/>
    </i>
    <i r="1">
      <x v="395"/>
    </i>
    <i r="1">
      <x v="397"/>
    </i>
    <i r="1">
      <x v="398"/>
    </i>
    <i r="1">
      <x v="403"/>
    </i>
    <i r="1">
      <x v="408"/>
    </i>
    <i r="1">
      <x v="411"/>
    </i>
    <i r="1">
      <x v="422"/>
    </i>
    <i r="1">
      <x v="423"/>
    </i>
    <i r="1">
      <x v="424"/>
    </i>
    <i r="1">
      <x v="434"/>
    </i>
    <i r="1">
      <x v="436"/>
    </i>
    <i r="1">
      <x v="438"/>
    </i>
    <i r="1">
      <x v="451"/>
    </i>
    <i r="1">
      <x v="456"/>
    </i>
    <i r="1">
      <x v="462"/>
    </i>
    <i r="1">
      <x v="470"/>
    </i>
    <i r="1">
      <x v="505"/>
    </i>
    <i r="1">
      <x v="515"/>
    </i>
    <i r="1">
      <x v="519"/>
    </i>
    <i r="1">
      <x v="526"/>
    </i>
    <i r="1">
      <x v="539"/>
    </i>
    <i r="1">
      <x v="541"/>
    </i>
    <i r="1">
      <x v="546"/>
    </i>
    <i r="1">
      <x v="560"/>
    </i>
    <i r="1">
      <x v="565"/>
    </i>
    <i r="1">
      <x v="569"/>
    </i>
    <i r="1">
      <x v="571"/>
    </i>
    <i r="1">
      <x v="578"/>
    </i>
    <i r="1">
      <x v="586"/>
    </i>
    <i r="1">
      <x v="593"/>
    </i>
    <i r="1">
      <x v="603"/>
    </i>
    <i r="1">
      <x v="608"/>
    </i>
    <i r="1">
      <x v="615"/>
    </i>
    <i r="1">
      <x v="620"/>
    </i>
    <i r="1">
      <x v="624"/>
    </i>
    <i r="1">
      <x v="630"/>
    </i>
    <i r="1">
      <x v="647"/>
    </i>
    <i r="1">
      <x v="648"/>
    </i>
    <i r="1">
      <x v="653"/>
    </i>
    <i r="1">
      <x v="662"/>
    </i>
    <i r="1">
      <x v="674"/>
    </i>
    <i r="1">
      <x v="680"/>
    </i>
    <i r="1">
      <x v="693"/>
    </i>
    <i r="1">
      <x v="695"/>
    </i>
    <i r="1">
      <x v="700"/>
    </i>
    <i r="1">
      <x v="701"/>
    </i>
    <i r="1">
      <x v="702"/>
    </i>
    <i r="1">
      <x v="707"/>
    </i>
    <i r="1">
      <x v="708"/>
    </i>
    <i r="1">
      <x v="718"/>
    </i>
    <i r="1">
      <x v="726"/>
    </i>
    <i r="1">
      <x v="728"/>
    </i>
    <i r="1">
      <x v="731"/>
    </i>
    <i r="1">
      <x v="735"/>
    </i>
    <i r="1">
      <x v="738"/>
    </i>
    <i r="1">
      <x v="741"/>
    </i>
    <i r="1">
      <x v="743"/>
    </i>
    <i r="1">
      <x v="747"/>
    </i>
    <i r="1">
      <x v="748"/>
    </i>
    <i r="1">
      <x v="754"/>
    </i>
    <i r="1">
      <x v="755"/>
    </i>
    <i r="1">
      <x v="756"/>
    </i>
    <i r="1">
      <x v="762"/>
    </i>
    <i r="1">
      <x v="767"/>
    </i>
    <i r="1">
      <x v="774"/>
    </i>
    <i r="1">
      <x v="775"/>
    </i>
    <i r="1">
      <x v="778"/>
    </i>
    <i r="1">
      <x v="781"/>
    </i>
    <i r="1">
      <x v="785"/>
    </i>
    <i r="1">
      <x v="787"/>
    </i>
    <i r="1">
      <x v="789"/>
    </i>
    <i r="1">
      <x v="798"/>
    </i>
    <i r="1">
      <x v="802"/>
    </i>
    <i r="1">
      <x v="808"/>
    </i>
    <i r="1">
      <x v="810"/>
    </i>
    <i r="1">
      <x v="818"/>
    </i>
    <i r="1">
      <x v="822"/>
    </i>
    <i r="1">
      <x v="827"/>
    </i>
    <i r="1">
      <x v="832"/>
    </i>
    <i r="1">
      <x v="836"/>
    </i>
    <i>
      <x v="4"/>
    </i>
    <i r="1">
      <x v="48"/>
    </i>
    <i r="1">
      <x v="68"/>
    </i>
    <i r="1">
      <x v="71"/>
    </i>
    <i r="1">
      <x v="73"/>
    </i>
    <i r="1">
      <x v="76"/>
    </i>
    <i r="1">
      <x v="87"/>
    </i>
    <i r="1">
      <x v="88"/>
    </i>
    <i r="1">
      <x v="89"/>
    </i>
    <i r="1">
      <x v="90"/>
    </i>
    <i r="1">
      <x v="94"/>
    </i>
    <i r="1">
      <x v="102"/>
    </i>
    <i r="1">
      <x v="103"/>
    </i>
    <i r="1">
      <x v="110"/>
    </i>
    <i r="1">
      <x v="112"/>
    </i>
    <i r="1">
      <x v="117"/>
    </i>
    <i r="1">
      <x v="122"/>
    </i>
    <i r="1">
      <x v="123"/>
    </i>
    <i r="1">
      <x v="131"/>
    </i>
    <i r="1">
      <x v="136"/>
    </i>
    <i r="1">
      <x v="140"/>
    </i>
    <i r="1">
      <x v="143"/>
    </i>
    <i r="1">
      <x v="147"/>
    </i>
    <i r="1">
      <x v="152"/>
    </i>
    <i r="1">
      <x v="158"/>
    </i>
    <i r="1">
      <x v="165"/>
    </i>
    <i r="1">
      <x v="168"/>
    </i>
    <i r="1">
      <x v="173"/>
    </i>
    <i r="1">
      <x v="174"/>
    </i>
    <i r="1">
      <x v="180"/>
    </i>
    <i r="1">
      <x v="186"/>
    </i>
    <i r="1">
      <x v="194"/>
    </i>
    <i r="1">
      <x v="195"/>
    </i>
    <i r="1">
      <x v="200"/>
    </i>
    <i r="1">
      <x v="218"/>
    </i>
    <i r="1">
      <x v="223"/>
    </i>
    <i r="1">
      <x v="224"/>
    </i>
    <i r="1">
      <x v="229"/>
    </i>
    <i r="1">
      <x v="232"/>
    </i>
    <i r="1">
      <x v="233"/>
    </i>
    <i r="1">
      <x v="236"/>
    </i>
    <i r="1">
      <x v="242"/>
    </i>
    <i r="1">
      <x v="247"/>
    </i>
    <i r="1">
      <x v="261"/>
    </i>
    <i r="1">
      <x v="277"/>
    </i>
    <i r="1">
      <x v="278"/>
    </i>
    <i r="1">
      <x v="279"/>
    </i>
    <i r="1">
      <x v="280"/>
    </i>
    <i r="1">
      <x v="284"/>
    </i>
    <i r="1">
      <x v="285"/>
    </i>
    <i r="1">
      <x v="287"/>
    </i>
    <i r="1">
      <x v="291"/>
    </i>
    <i r="1">
      <x v="293"/>
    </i>
    <i r="1">
      <x v="296"/>
    </i>
    <i r="1">
      <x v="297"/>
    </i>
    <i r="1">
      <x v="299"/>
    </i>
    <i r="1">
      <x v="332"/>
    </i>
    <i r="1">
      <x v="336"/>
    </i>
    <i r="1">
      <x v="350"/>
    </i>
    <i r="1">
      <x v="353"/>
    </i>
    <i r="1">
      <x v="358"/>
    </i>
    <i r="1">
      <x v="359"/>
    </i>
    <i r="1">
      <x v="376"/>
    </i>
    <i r="1">
      <x v="377"/>
    </i>
    <i r="1">
      <x v="387"/>
    </i>
    <i r="1">
      <x v="389"/>
    </i>
    <i r="1">
      <x v="409"/>
    </i>
    <i r="1">
      <x v="419"/>
    </i>
    <i r="1">
      <x v="420"/>
    </i>
    <i r="1">
      <x v="426"/>
    </i>
    <i r="1">
      <x v="435"/>
    </i>
    <i r="1">
      <x v="437"/>
    </i>
    <i r="1">
      <x v="441"/>
    </i>
    <i r="1">
      <x v="448"/>
    </i>
    <i r="1">
      <x v="450"/>
    </i>
    <i r="1">
      <x v="455"/>
    </i>
    <i r="1">
      <x v="457"/>
    </i>
    <i r="1">
      <x v="464"/>
    </i>
    <i r="1">
      <x v="467"/>
    </i>
    <i r="1">
      <x v="471"/>
    </i>
    <i r="1">
      <x v="492"/>
    </i>
    <i r="1">
      <x v="493"/>
    </i>
    <i r="1">
      <x v="499"/>
    </i>
    <i r="1">
      <x v="507"/>
    </i>
    <i r="1">
      <x v="516"/>
    </i>
    <i r="1">
      <x v="527"/>
    </i>
    <i r="1">
      <x v="530"/>
    </i>
    <i r="1">
      <x v="531"/>
    </i>
    <i r="1">
      <x v="534"/>
    </i>
    <i r="1">
      <x v="536"/>
    </i>
    <i r="1">
      <x v="537"/>
    </i>
    <i r="1">
      <x v="538"/>
    </i>
    <i r="1">
      <x v="540"/>
    </i>
    <i r="1">
      <x v="547"/>
    </i>
    <i r="1">
      <x v="561"/>
    </i>
    <i r="1">
      <x v="566"/>
    </i>
    <i r="1">
      <x v="570"/>
    </i>
    <i r="1">
      <x v="572"/>
    </i>
    <i r="1">
      <x v="598"/>
    </i>
    <i r="1">
      <x v="604"/>
    </i>
    <i r="1">
      <x v="605"/>
    </i>
    <i r="1">
      <x v="619"/>
    </i>
    <i r="1">
      <x v="622"/>
    </i>
    <i r="1">
      <x v="636"/>
    </i>
    <i r="1">
      <x v="642"/>
    </i>
    <i r="1">
      <x v="648"/>
    </i>
    <i r="1">
      <x v="652"/>
    </i>
    <i r="1">
      <x v="658"/>
    </i>
    <i r="1">
      <x v="659"/>
    </i>
    <i r="1">
      <x v="663"/>
    </i>
    <i r="1">
      <x v="666"/>
    </i>
    <i r="1">
      <x v="681"/>
    </i>
    <i r="1">
      <x v="682"/>
    </i>
    <i r="1">
      <x v="683"/>
    </i>
    <i r="1">
      <x v="684"/>
    </i>
    <i r="1">
      <x v="687"/>
    </i>
    <i r="1">
      <x v="688"/>
    </i>
    <i r="1">
      <x v="689"/>
    </i>
    <i r="1">
      <x v="690"/>
    </i>
    <i r="1">
      <x v="694"/>
    </i>
    <i r="1">
      <x v="698"/>
    </i>
    <i r="1">
      <x v="711"/>
    </i>
    <i r="1">
      <x v="720"/>
    </i>
    <i r="1">
      <x v="722"/>
    </i>
    <i r="1">
      <x v="737"/>
    </i>
    <i r="1">
      <x v="744"/>
    </i>
    <i r="1">
      <x v="753"/>
    </i>
    <i r="1">
      <x v="757"/>
    </i>
    <i r="1">
      <x v="764"/>
    </i>
    <i r="1">
      <x v="766"/>
    </i>
    <i r="1">
      <x v="780"/>
    </i>
    <i r="1">
      <x v="782"/>
    </i>
    <i r="1">
      <x v="783"/>
    </i>
    <i r="1">
      <x v="788"/>
    </i>
    <i r="1">
      <x v="790"/>
    </i>
    <i r="1">
      <x v="792"/>
    </i>
    <i r="1">
      <x v="794"/>
    </i>
    <i r="1">
      <x v="800"/>
    </i>
    <i r="1">
      <x v="807"/>
    </i>
    <i r="1">
      <x v="813"/>
    </i>
    <i r="1">
      <x v="816"/>
    </i>
    <i r="1">
      <x v="820"/>
    </i>
    <i r="1">
      <x v="824"/>
    </i>
    <i r="1">
      <x v="831"/>
    </i>
    <i r="1">
      <x v="837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Target" fld="56" subtotal="average" baseField="63" baseItem="0"/>
    <dataField name="개수 : Index" fld="0" subtotal="count" baseField="6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80BE44-9B38-42A3-8D06-23D67C8DF4D2}" name="피벗 테이블1" cacheId="3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BN809:BP826" firstHeaderRow="1" firstDataRow="1" firstDataCol="0"/>
  <pivotFields count="6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1" showAll="0"/>
    <pivotField showAll="0"/>
    <pivotField showAll="0"/>
    <pivotField numFmtId="11" showAll="0"/>
    <pivotField numFmtId="1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4432CB-5D22-44C5-A906-A6C8A711AEB2}" name="피벗 테이블6" cacheId="9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5">
  <location ref="BU75:BW76" firstHeaderRow="0" firstDataRow="1" firstDataCol="0"/>
  <pivotFields count="63">
    <pivotField showAll="0"/>
    <pivotField showAll="0">
      <items count="853">
        <item x="38"/>
        <item x="315"/>
        <item x="66"/>
        <item x="101"/>
        <item x="137"/>
        <item x="174"/>
        <item x="219"/>
        <item x="249"/>
        <item x="283"/>
        <item x="319"/>
        <item x="364"/>
        <item x="411"/>
        <item x="17"/>
        <item x="362"/>
        <item x="443"/>
        <item x="477"/>
        <item x="507"/>
        <item x="556"/>
        <item x="590"/>
        <item x="608"/>
        <item x="633"/>
        <item x="667"/>
        <item x="703"/>
        <item x="752"/>
        <item x="395"/>
        <item x="778"/>
        <item x="795"/>
        <item x="820"/>
        <item x="2"/>
        <item x="39"/>
        <item x="84"/>
        <item x="119"/>
        <item x="138"/>
        <item x="157"/>
        <item x="191"/>
        <item x="407"/>
        <item x="220"/>
        <item x="266"/>
        <item x="300"/>
        <item x="320"/>
        <item x="347"/>
        <item x="380"/>
        <item x="412"/>
        <item x="460"/>
        <item x="493"/>
        <item x="508"/>
        <item x="441"/>
        <item x="539"/>
        <item x="573"/>
        <item x="609"/>
        <item x="650"/>
        <item x="684"/>
        <item x="704"/>
        <item x="735"/>
        <item x="761"/>
        <item x="796"/>
        <item x="837"/>
        <item x="475"/>
        <item x="20"/>
        <item x="40"/>
        <item x="67"/>
        <item x="102"/>
        <item x="139"/>
        <item x="175"/>
        <item x="221"/>
        <item x="250"/>
        <item x="284"/>
        <item x="321"/>
        <item x="503"/>
        <item x="365"/>
        <item x="396"/>
        <item x="413"/>
        <item x="444"/>
        <item x="478"/>
        <item x="509"/>
        <item x="557"/>
        <item x="591"/>
        <item x="610"/>
        <item x="634"/>
        <item x="554"/>
        <item x="668"/>
        <item x="705"/>
        <item x="779"/>
        <item x="797"/>
        <item x="821"/>
        <item x="3"/>
        <item x="85"/>
        <item x="120"/>
        <item x="158"/>
        <item x="192"/>
        <item x="588"/>
        <item x="222"/>
        <item x="267"/>
        <item x="301"/>
        <item x="322"/>
        <item x="348"/>
        <item x="381"/>
        <item x="414"/>
        <item x="461"/>
        <item x="494"/>
        <item x="510"/>
        <item x="605"/>
        <item x="540"/>
        <item x="574"/>
        <item x="611"/>
        <item x="651"/>
        <item x="685"/>
        <item x="706"/>
        <item x="736"/>
        <item x="762"/>
        <item x="798"/>
        <item x="838"/>
        <item x="631"/>
        <item x="21"/>
        <item x="41"/>
        <item x="68"/>
        <item x="103"/>
        <item x="176"/>
        <item x="206"/>
        <item x="223"/>
        <item x="251"/>
        <item x="285"/>
        <item x="366"/>
        <item x="665"/>
        <item x="397"/>
        <item x="35"/>
        <item x="415"/>
        <item x="445"/>
        <item x="479"/>
        <item x="511"/>
        <item x="558"/>
        <item x="592"/>
        <item x="612"/>
        <item x="635"/>
        <item x="669"/>
        <item x="699"/>
        <item x="707"/>
        <item x="753"/>
        <item x="780"/>
        <item x="822"/>
        <item x="4"/>
        <item x="42"/>
        <item x="86"/>
        <item x="121"/>
        <item x="140"/>
        <item x="159"/>
        <item x="750"/>
        <item x="193"/>
        <item x="224"/>
        <item x="268"/>
        <item x="302"/>
        <item x="323"/>
        <item x="349"/>
        <item x="382"/>
        <item x="416"/>
        <item x="462"/>
        <item x="512"/>
        <item x="776"/>
        <item x="541"/>
        <item x="575"/>
        <item x="613"/>
        <item x="652"/>
        <item x="686"/>
        <item x="708"/>
        <item x="737"/>
        <item x="763"/>
        <item x="839"/>
        <item x="22"/>
        <item x="43"/>
        <item x="793"/>
        <item x="69"/>
        <item x="104"/>
        <item x="177"/>
        <item x="225"/>
        <item x="252"/>
        <item x="286"/>
        <item x="324"/>
        <item x="367"/>
        <item x="398"/>
        <item x="417"/>
        <item x="818"/>
        <item x="446"/>
        <item x="480"/>
        <item x="513"/>
        <item x="559"/>
        <item x="593"/>
        <item x="614"/>
        <item x="636"/>
        <item x="670"/>
        <item x="709"/>
        <item x="754"/>
        <item x="0"/>
        <item x="781"/>
        <item x="799"/>
        <item x="823"/>
        <item x="5"/>
        <item x="44"/>
        <item x="87"/>
        <item x="122"/>
        <item x="141"/>
        <item x="160"/>
        <item x="194"/>
        <item x="36"/>
        <item x="226"/>
        <item x="269"/>
        <item x="303"/>
        <item x="325"/>
        <item x="350"/>
        <item x="383"/>
        <item x="418"/>
        <item x="463"/>
        <item x="495"/>
        <item x="514"/>
        <item x="542"/>
        <item x="82"/>
        <item x="576"/>
        <item x="653"/>
        <item x="687"/>
        <item x="710"/>
        <item x="738"/>
        <item x="764"/>
        <item x="840"/>
        <item x="23"/>
        <item x="45"/>
        <item x="70"/>
        <item x="117"/>
        <item x="105"/>
        <item x="142"/>
        <item x="178"/>
        <item x="207"/>
        <item x="227"/>
        <item x="253"/>
        <item x="287"/>
        <item x="326"/>
        <item x="399"/>
        <item x="419"/>
        <item x="155"/>
        <item x="64"/>
        <item x="447"/>
        <item x="481"/>
        <item x="515"/>
        <item x="560"/>
        <item x="594"/>
        <item x="615"/>
        <item x="637"/>
        <item x="671"/>
        <item x="711"/>
        <item x="755"/>
        <item x="189"/>
        <item x="782"/>
        <item x="800"/>
        <item x="824"/>
        <item x="6"/>
        <item x="46"/>
        <item x="88"/>
        <item x="123"/>
        <item x="143"/>
        <item x="161"/>
        <item x="195"/>
        <item x="264"/>
        <item x="228"/>
        <item x="270"/>
        <item x="304"/>
        <item x="327"/>
        <item x="351"/>
        <item x="384"/>
        <item x="420"/>
        <item x="464"/>
        <item x="496"/>
        <item x="516"/>
        <item x="298"/>
        <item x="543"/>
        <item x="577"/>
        <item x="654"/>
        <item x="688"/>
        <item x="712"/>
        <item x="739"/>
        <item x="765"/>
        <item x="801"/>
        <item x="841"/>
        <item x="24"/>
        <item x="316"/>
        <item x="47"/>
        <item x="71"/>
        <item x="106"/>
        <item x="144"/>
        <item x="179"/>
        <item x="229"/>
        <item x="254"/>
        <item x="288"/>
        <item x="328"/>
        <item x="368"/>
        <item x="345"/>
        <item x="400"/>
        <item x="421"/>
        <item x="448"/>
        <item x="482"/>
        <item x="517"/>
        <item x="561"/>
        <item x="595"/>
        <item x="616"/>
        <item x="638"/>
        <item x="378"/>
        <item x="672"/>
        <item x="713"/>
        <item x="783"/>
        <item x="825"/>
        <item x="7"/>
        <item x="48"/>
        <item x="89"/>
        <item x="124"/>
        <item x="145"/>
        <item x="162"/>
        <item x="408"/>
        <item x="196"/>
        <item x="271"/>
        <item x="305"/>
        <item x="352"/>
        <item x="385"/>
        <item x="422"/>
        <item x="465"/>
        <item x="497"/>
        <item x="518"/>
        <item x="544"/>
        <item x="458"/>
        <item x="578"/>
        <item x="655"/>
        <item x="689"/>
        <item x="714"/>
        <item x="740"/>
        <item x="766"/>
        <item x="802"/>
        <item x="842"/>
        <item x="25"/>
        <item x="49"/>
        <item x="492"/>
        <item x="72"/>
        <item x="107"/>
        <item x="180"/>
        <item x="208"/>
        <item x="230"/>
        <item x="255"/>
        <item x="289"/>
        <item x="329"/>
        <item x="369"/>
        <item x="401"/>
        <item x="504"/>
        <item x="423"/>
        <item x="449"/>
        <item x="99"/>
        <item x="483"/>
        <item x="519"/>
        <item x="562"/>
        <item x="596"/>
        <item x="617"/>
        <item x="639"/>
        <item x="673"/>
        <item x="715"/>
        <item x="537"/>
        <item x="784"/>
        <item x="803"/>
        <item x="826"/>
        <item x="8"/>
        <item x="90"/>
        <item x="125"/>
        <item x="146"/>
        <item x="163"/>
        <item x="197"/>
        <item x="231"/>
        <item x="571"/>
        <item x="272"/>
        <item x="306"/>
        <item x="330"/>
        <item x="353"/>
        <item x="386"/>
        <item x="424"/>
        <item x="466"/>
        <item x="520"/>
        <item x="545"/>
        <item x="579"/>
        <item x="606"/>
        <item x="656"/>
        <item x="690"/>
        <item x="716"/>
        <item x="741"/>
        <item x="767"/>
        <item x="804"/>
        <item x="843"/>
        <item x="26"/>
        <item x="73"/>
        <item x="108"/>
        <item x="181"/>
        <item x="648"/>
        <item x="209"/>
        <item x="232"/>
        <item x="256"/>
        <item x="290"/>
        <item x="370"/>
        <item x="402"/>
        <item x="425"/>
        <item x="450"/>
        <item x="484"/>
        <item x="521"/>
        <item x="682"/>
        <item x="563"/>
        <item x="597"/>
        <item x="618"/>
        <item x="640"/>
        <item x="674"/>
        <item x="717"/>
        <item x="785"/>
        <item x="805"/>
        <item x="827"/>
        <item x="9"/>
        <item x="700"/>
        <item x="50"/>
        <item x="91"/>
        <item x="126"/>
        <item x="164"/>
        <item x="198"/>
        <item x="233"/>
        <item x="273"/>
        <item x="307"/>
        <item x="331"/>
        <item x="354"/>
        <item x="733"/>
        <item x="387"/>
        <item x="426"/>
        <item x="467"/>
        <item x="498"/>
        <item x="522"/>
        <item x="546"/>
        <item x="580"/>
        <item x="619"/>
        <item x="657"/>
        <item x="691"/>
        <item x="759"/>
        <item x="718"/>
        <item x="742"/>
        <item x="768"/>
        <item x="806"/>
        <item x="844"/>
        <item x="27"/>
        <item x="51"/>
        <item x="74"/>
        <item x="109"/>
        <item x="147"/>
        <item x="794"/>
        <item x="182"/>
        <item x="210"/>
        <item x="234"/>
        <item x="257"/>
        <item x="291"/>
        <item x="332"/>
        <item x="371"/>
        <item x="427"/>
        <item x="451"/>
        <item x="485"/>
        <item x="835"/>
        <item x="523"/>
        <item x="564"/>
        <item x="134"/>
        <item x="598"/>
        <item x="620"/>
        <item x="641"/>
        <item x="675"/>
        <item x="719"/>
        <item x="786"/>
        <item x="807"/>
        <item x="828"/>
        <item x="18"/>
        <item x="10"/>
        <item x="52"/>
        <item x="92"/>
        <item x="127"/>
        <item x="148"/>
        <item x="165"/>
        <item x="199"/>
        <item x="235"/>
        <item x="274"/>
        <item x="308"/>
        <item x="37"/>
        <item x="333"/>
        <item x="355"/>
        <item x="388"/>
        <item x="428"/>
        <item x="468"/>
        <item x="524"/>
        <item x="547"/>
        <item x="581"/>
        <item x="621"/>
        <item x="658"/>
        <item x="65"/>
        <item x="692"/>
        <item x="720"/>
        <item x="743"/>
        <item x="769"/>
        <item x="808"/>
        <item x="845"/>
        <item x="28"/>
        <item x="53"/>
        <item x="75"/>
        <item x="110"/>
        <item x="100"/>
        <item x="183"/>
        <item x="211"/>
        <item x="236"/>
        <item x="258"/>
        <item x="292"/>
        <item x="334"/>
        <item x="372"/>
        <item x="429"/>
        <item x="452"/>
        <item x="486"/>
        <item x="135"/>
        <item x="525"/>
        <item x="565"/>
        <item x="599"/>
        <item x="622"/>
        <item x="642"/>
        <item x="676"/>
        <item x="721"/>
        <item x="756"/>
        <item x="787"/>
        <item x="809"/>
        <item x="829"/>
        <item x="173"/>
        <item x="11"/>
        <item x="54"/>
        <item x="93"/>
        <item x="128"/>
        <item x="149"/>
        <item x="166"/>
        <item x="200"/>
        <item x="237"/>
        <item x="275"/>
        <item x="309"/>
        <item x="217"/>
        <item x="335"/>
        <item x="356"/>
        <item x="389"/>
        <item x="430"/>
        <item x="469"/>
        <item x="526"/>
        <item x="548"/>
        <item x="582"/>
        <item x="623"/>
        <item x="659"/>
        <item x="248"/>
        <item x="693"/>
        <item x="722"/>
        <item x="744"/>
        <item x="770"/>
        <item x="810"/>
        <item x="846"/>
        <item x="29"/>
        <item x="55"/>
        <item x="76"/>
        <item x="111"/>
        <item x="282"/>
        <item x="150"/>
        <item x="184"/>
        <item x="212"/>
        <item x="238"/>
        <item x="259"/>
        <item x="293"/>
        <item x="336"/>
        <item x="373"/>
        <item x="431"/>
        <item x="453"/>
        <item x="317"/>
        <item x="487"/>
        <item x="527"/>
        <item x="172"/>
        <item x="566"/>
        <item x="600"/>
        <item x="624"/>
        <item x="643"/>
        <item x="677"/>
        <item x="723"/>
        <item x="757"/>
        <item x="788"/>
        <item x="363"/>
        <item x="811"/>
        <item x="830"/>
        <item x="12"/>
        <item x="94"/>
        <item x="129"/>
        <item x="167"/>
        <item x="201"/>
        <item x="239"/>
        <item x="276"/>
        <item x="310"/>
        <item x="409"/>
        <item x="357"/>
        <item x="390"/>
        <item x="432"/>
        <item x="470"/>
        <item x="528"/>
        <item x="549"/>
        <item x="583"/>
        <item x="660"/>
        <item x="694"/>
        <item x="442"/>
        <item x="724"/>
        <item x="745"/>
        <item x="771"/>
        <item x="812"/>
        <item x="847"/>
        <item x="30"/>
        <item x="56"/>
        <item x="77"/>
        <item x="112"/>
        <item x="151"/>
        <item x="476"/>
        <item x="185"/>
        <item x="213"/>
        <item x="240"/>
        <item x="260"/>
        <item x="294"/>
        <item x="337"/>
        <item x="374"/>
        <item x="403"/>
        <item x="433"/>
        <item x="454"/>
        <item x="505"/>
        <item x="488"/>
        <item x="529"/>
        <item x="567"/>
        <item x="601"/>
        <item x="625"/>
        <item x="644"/>
        <item x="678"/>
        <item x="725"/>
        <item x="758"/>
        <item x="789"/>
        <item x="555"/>
        <item x="831"/>
        <item x="13"/>
        <item x="95"/>
        <item x="130"/>
        <item x="168"/>
        <item x="202"/>
        <item x="241"/>
        <item x="277"/>
        <item x="311"/>
        <item x="338"/>
        <item x="589"/>
        <item x="358"/>
        <item x="391"/>
        <item x="434"/>
        <item x="471"/>
        <item x="499"/>
        <item x="530"/>
        <item x="550"/>
        <item x="584"/>
        <item x="626"/>
        <item x="661"/>
        <item x="632"/>
        <item x="695"/>
        <item x="726"/>
        <item x="746"/>
        <item x="772"/>
        <item x="813"/>
        <item x="848"/>
        <item x="31"/>
        <item x="57"/>
        <item x="78"/>
        <item x="113"/>
        <item x="666"/>
        <item x="152"/>
        <item x="186"/>
        <item x="214"/>
        <item x="242"/>
        <item x="261"/>
        <item x="295"/>
        <item x="339"/>
        <item x="375"/>
        <item x="404"/>
        <item x="435"/>
        <item x="701"/>
        <item x="455"/>
        <item x="489"/>
        <item x="531"/>
        <item x="568"/>
        <item x="216"/>
        <item x="602"/>
        <item x="645"/>
        <item x="679"/>
        <item x="727"/>
        <item x="790"/>
        <item x="832"/>
        <item x="751"/>
        <item x="14"/>
        <item x="58"/>
        <item x="96"/>
        <item x="131"/>
        <item x="153"/>
        <item x="169"/>
        <item x="203"/>
        <item x="243"/>
        <item x="278"/>
        <item x="312"/>
        <item x="777"/>
        <item x="340"/>
        <item x="359"/>
        <item x="392"/>
        <item x="436"/>
        <item x="472"/>
        <item x="500"/>
        <item x="532"/>
        <item x="551"/>
        <item x="585"/>
        <item x="627"/>
        <item x="819"/>
        <item x="662"/>
        <item x="696"/>
        <item x="728"/>
        <item x="747"/>
        <item x="773"/>
        <item x="814"/>
        <item x="849"/>
        <item x="32"/>
        <item x="59"/>
        <item x="79"/>
        <item x="1"/>
        <item x="114"/>
        <item x="154"/>
        <item x="187"/>
        <item x="244"/>
        <item x="262"/>
        <item x="296"/>
        <item x="341"/>
        <item x="376"/>
        <item x="405"/>
        <item x="437"/>
        <item x="83"/>
        <item x="456"/>
        <item x="490"/>
        <item x="533"/>
        <item x="569"/>
        <item x="603"/>
        <item x="628"/>
        <item x="646"/>
        <item x="680"/>
        <item x="729"/>
        <item x="791"/>
        <item x="118"/>
        <item x="815"/>
        <item x="833"/>
        <item x="15"/>
        <item x="60"/>
        <item x="97"/>
        <item x="132"/>
        <item x="170"/>
        <item x="204"/>
        <item x="279"/>
        <item x="313"/>
        <item x="136"/>
        <item x="342"/>
        <item x="360"/>
        <item x="393"/>
        <item x="438"/>
        <item x="473"/>
        <item x="501"/>
        <item x="534"/>
        <item x="552"/>
        <item x="586"/>
        <item x="663"/>
        <item x="156"/>
        <item x="697"/>
        <item x="730"/>
        <item x="748"/>
        <item x="774"/>
        <item x="816"/>
        <item x="850"/>
        <item x="33"/>
        <item x="61"/>
        <item x="80"/>
        <item x="116"/>
        <item x="190"/>
        <item x="188"/>
        <item x="215"/>
        <item x="245"/>
        <item x="263"/>
        <item x="297"/>
        <item x="343"/>
        <item x="377"/>
        <item x="406"/>
        <item x="439"/>
        <item x="457"/>
        <item x="218"/>
        <item x="491"/>
        <item x="535"/>
        <item x="570"/>
        <item x="604"/>
        <item x="629"/>
        <item x="247"/>
        <item x="647"/>
        <item x="681"/>
        <item x="731"/>
        <item x="792"/>
        <item x="834"/>
        <item x="16"/>
        <item x="265"/>
        <item x="62"/>
        <item x="98"/>
        <item x="133"/>
        <item x="171"/>
        <item x="205"/>
        <item x="246"/>
        <item x="280"/>
        <item x="314"/>
        <item x="344"/>
        <item x="361"/>
        <item x="299"/>
        <item x="394"/>
        <item x="440"/>
        <item x="474"/>
        <item x="502"/>
        <item x="536"/>
        <item x="553"/>
        <item x="587"/>
        <item x="630"/>
        <item x="664"/>
        <item x="698"/>
        <item x="318"/>
        <item x="732"/>
        <item x="749"/>
        <item x="775"/>
        <item x="817"/>
        <item x="851"/>
        <item x="34"/>
        <item x="63"/>
        <item x="81"/>
        <item x="115"/>
        <item x="346"/>
        <item x="379"/>
        <item x="410"/>
        <item x="459"/>
        <item x="506"/>
        <item x="538"/>
        <item x="572"/>
        <item x="281"/>
        <item x="607"/>
        <item x="649"/>
        <item x="683"/>
        <item x="702"/>
        <item x="734"/>
        <item x="760"/>
        <item x="836"/>
        <item x="19"/>
        <item t="default"/>
      </items>
    </pivotField>
    <pivotField showAll="0"/>
    <pivotField dataField="1" showAll="0">
      <items count="33">
        <item x="0"/>
        <item x="17"/>
        <item x="1"/>
        <item x="18"/>
        <item x="2"/>
        <item x="19"/>
        <item x="3"/>
        <item x="20"/>
        <item x="4"/>
        <item x="21"/>
        <item x="5"/>
        <item x="22"/>
        <item x="6"/>
        <item x="7"/>
        <item x="23"/>
        <item x="8"/>
        <item x="24"/>
        <item x="9"/>
        <item x="25"/>
        <item x="10"/>
        <item x="26"/>
        <item x="11"/>
        <item x="27"/>
        <item x="12"/>
        <item x="13"/>
        <item x="28"/>
        <item x="14"/>
        <item x="29"/>
        <item x="15"/>
        <item x="30"/>
        <item x="16"/>
        <item x="31"/>
        <item t="default"/>
      </items>
    </pivotField>
    <pivotField showAll="0">
      <items count="28">
        <item x="14"/>
        <item x="6"/>
        <item x="17"/>
        <item x="23"/>
        <item x="5"/>
        <item x="20"/>
        <item x="11"/>
        <item x="22"/>
        <item x="4"/>
        <item x="10"/>
        <item x="25"/>
        <item x="16"/>
        <item x="9"/>
        <item x="3"/>
        <item x="26"/>
        <item x="2"/>
        <item x="19"/>
        <item x="15"/>
        <item x="13"/>
        <item x="8"/>
        <item x="1"/>
        <item x="18"/>
        <item x="24"/>
        <item x="21"/>
        <item x="7"/>
        <item x="12"/>
        <item x="0"/>
        <item t="default"/>
      </items>
    </pivotField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/>
    <pivotField numFmtId="11" showAll="0"/>
    <pivotField numFmtId="11" showAll="0"/>
    <pivotField showAll="0"/>
    <pivotField showAll="0"/>
    <pivotField showAll="0"/>
    <pivotField showAll="0"/>
    <pivotField showAll="0"/>
    <pivotField dataField="1" showAll="0"/>
    <pivotField showAll="0">
      <items count="21">
        <item x="0"/>
        <item x="11"/>
        <item x="1"/>
        <item x="12"/>
        <item x="2"/>
        <item x="13"/>
        <item x="3"/>
        <item x="14"/>
        <item x="4"/>
        <item x="15"/>
        <item x="5"/>
        <item x="16"/>
        <item x="6"/>
        <item x="7"/>
        <item x="17"/>
        <item x="8"/>
        <item x="18"/>
        <item x="9"/>
        <item x="19"/>
        <item x="10"/>
        <item t="default"/>
      </items>
    </pivotField>
    <pivotField showAll="0"/>
    <pivotField dataField="1" showAll="0"/>
    <pivotField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개수 : 수율(%)" fld="61" subtotal="count" baseField="59" baseItem="5"/>
    <dataField name="평균 : Target" fld="58" subtotal="average" baseField="3" baseItem="0"/>
    <dataField name="합계 : Lot_Num" fld="3" baseField="0" baseItem="0"/>
  </dataFields>
  <chartFormats count="6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comments" Target="../comments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960"/>
  <sheetViews>
    <sheetView tabSelected="1" topLeftCell="AU1" zoomScale="85" zoomScaleNormal="85" workbookViewId="0">
      <pane ySplit="1" topLeftCell="A2" activePane="bottomLeft" state="frozen"/>
      <selection pane="bottomLeft" activeCell="E21" sqref="E21"/>
    </sheetView>
  </sheetViews>
  <sheetFormatPr defaultRowHeight="16.5" x14ac:dyDescent="0.3"/>
  <cols>
    <col min="1" max="1" width="7.125" bestFit="1" customWidth="1"/>
    <col min="2" max="2" width="15.5" bestFit="1" customWidth="1"/>
    <col min="3" max="3" width="20.75" bestFit="1" customWidth="1"/>
    <col min="4" max="4" width="10.375" bestFit="1" customWidth="1"/>
    <col min="5" max="5" width="13.375" bestFit="1" customWidth="1"/>
    <col min="6" max="6" width="14.25" bestFit="1" customWidth="1"/>
    <col min="7" max="7" width="9.875" bestFit="1" customWidth="1"/>
    <col min="8" max="8" width="6" bestFit="1" customWidth="1"/>
    <col min="9" max="9" width="12.75" bestFit="1" customWidth="1"/>
    <col min="10" max="10" width="7.5" bestFit="1" customWidth="1"/>
    <col min="11" max="11" width="6.5" bestFit="1" customWidth="1"/>
    <col min="12" max="12" width="9.75" bestFit="1" customWidth="1"/>
    <col min="13" max="13" width="11.375" bestFit="1" customWidth="1"/>
    <col min="14" max="14" width="10.5" bestFit="1" customWidth="1"/>
    <col min="15" max="15" width="22.75" bestFit="1" customWidth="1"/>
    <col min="16" max="16" width="10.75" bestFit="1" customWidth="1"/>
    <col min="17" max="17" width="13.625" bestFit="1" customWidth="1"/>
    <col min="18" max="18" width="11.5" bestFit="1" customWidth="1"/>
    <col min="19" max="19" width="17.375" bestFit="1" customWidth="1"/>
    <col min="20" max="20" width="14" bestFit="1" customWidth="1"/>
    <col min="21" max="21" width="20.125" bestFit="1" customWidth="1"/>
    <col min="22" max="22" width="19.25" bestFit="1" customWidth="1"/>
    <col min="23" max="23" width="8.5" bestFit="1" customWidth="1"/>
    <col min="24" max="25" width="9.5" bestFit="1" customWidth="1"/>
    <col min="26" max="26" width="18.75" bestFit="1" customWidth="1"/>
    <col min="27" max="27" width="16.5" bestFit="1" customWidth="1"/>
    <col min="28" max="28" width="15.625" bestFit="1" customWidth="1"/>
    <col min="29" max="29" width="23.5" bestFit="1" customWidth="1"/>
    <col min="30" max="30" width="9.25" bestFit="1" customWidth="1"/>
    <col min="31" max="31" width="7.5" bestFit="1" customWidth="1"/>
    <col min="32" max="32" width="9.75" bestFit="1" customWidth="1"/>
    <col min="33" max="33" width="13.625" bestFit="1" customWidth="1"/>
    <col min="34" max="34" width="11.875" bestFit="1" customWidth="1"/>
    <col min="35" max="35" width="18.875" bestFit="1" customWidth="1"/>
    <col min="36" max="36" width="19.25" bestFit="1" customWidth="1"/>
    <col min="37" max="37" width="10.75" bestFit="1" customWidth="1"/>
    <col min="38" max="41" width="8.75" bestFit="1" customWidth="1"/>
    <col min="42" max="42" width="15.625" bestFit="1" customWidth="1"/>
    <col min="43" max="43" width="15.625" customWidth="1"/>
    <col min="44" max="44" width="11.5" customWidth="1"/>
    <col min="45" max="45" width="16.625" customWidth="1"/>
    <col min="46" max="46" width="12.625" customWidth="1"/>
    <col min="47" max="47" width="9.25" customWidth="1"/>
    <col min="48" max="49" width="13.125" customWidth="1"/>
    <col min="50" max="51" width="9.875" customWidth="1"/>
    <col min="52" max="52" width="14.625" customWidth="1"/>
    <col min="53" max="53" width="8.875" customWidth="1"/>
    <col min="54" max="54" width="21.25" customWidth="1"/>
    <col min="55" max="55" width="16.125" customWidth="1"/>
    <col min="56" max="56" width="11.875" customWidth="1"/>
    <col min="57" max="57" width="7.875" bestFit="1" customWidth="1"/>
    <col min="58" max="58" width="11.125" bestFit="1" customWidth="1"/>
    <col min="59" max="59" width="16.125" bestFit="1" customWidth="1"/>
    <col min="60" max="60" width="14" bestFit="1" customWidth="1"/>
    <col min="61" max="61" width="13.875" bestFit="1" customWidth="1"/>
    <col min="62" max="62" width="12.75" bestFit="1" customWidth="1"/>
    <col min="63" max="65" width="13.875" bestFit="1" customWidth="1"/>
    <col min="66" max="66" width="11" bestFit="1" customWidth="1"/>
    <col min="68" max="68" width="11.875" bestFit="1" customWidth="1"/>
    <col min="69" max="69" width="14.5" bestFit="1" customWidth="1"/>
    <col min="70" max="70" width="14.25" bestFit="1" customWidth="1"/>
    <col min="71" max="71" width="14.5" bestFit="1" customWidth="1"/>
    <col min="72" max="72" width="13.875" bestFit="1" customWidth="1"/>
    <col min="73" max="73" width="14.25" bestFit="1" customWidth="1"/>
    <col min="74" max="74" width="13.375" bestFit="1" customWidth="1"/>
    <col min="75" max="75" width="15.75" bestFit="1" customWidth="1"/>
    <col min="76" max="76" width="14.5" bestFit="1" customWidth="1"/>
    <col min="77" max="77" width="15.875" bestFit="1" customWidth="1"/>
    <col min="78" max="81" width="27.875" bestFit="1" customWidth="1"/>
    <col min="82" max="82" width="12.25" bestFit="1" customWidth="1"/>
    <col min="83" max="83" width="14.5" bestFit="1" customWidth="1"/>
    <col min="84" max="84" width="12.375" bestFit="1" customWidth="1"/>
    <col min="85" max="85" width="14.625" bestFit="1" customWidth="1"/>
    <col min="86" max="86" width="16.75" bestFit="1" customWidth="1"/>
  </cols>
  <sheetData>
    <row r="1" spans="1:82" ht="18" thickBot="1" x14ac:dyDescent="0.35">
      <c r="A1" s="44" t="s">
        <v>970</v>
      </c>
      <c r="B1" s="22" t="s">
        <v>5</v>
      </c>
      <c r="C1" s="22" t="s">
        <v>8</v>
      </c>
      <c r="D1" s="22" t="s">
        <v>6</v>
      </c>
      <c r="E1" s="23" t="s">
        <v>7</v>
      </c>
      <c r="F1" s="24" t="s">
        <v>934</v>
      </c>
      <c r="G1" s="24" t="s">
        <v>935</v>
      </c>
      <c r="H1" s="24" t="s">
        <v>936</v>
      </c>
      <c r="I1" s="24" t="s">
        <v>937</v>
      </c>
      <c r="J1" s="24" t="s">
        <v>938</v>
      </c>
      <c r="K1" s="24" t="s">
        <v>939</v>
      </c>
      <c r="L1" s="24" t="s">
        <v>940</v>
      </c>
      <c r="M1" s="41" t="s">
        <v>941</v>
      </c>
      <c r="N1" s="42" t="s">
        <v>942</v>
      </c>
      <c r="O1" s="25" t="s">
        <v>0</v>
      </c>
      <c r="P1" s="26" t="s">
        <v>1</v>
      </c>
      <c r="Q1" s="26" t="s">
        <v>967</v>
      </c>
      <c r="R1" s="26" t="s">
        <v>968</v>
      </c>
      <c r="S1" s="26" t="s">
        <v>961</v>
      </c>
      <c r="T1" s="26" t="s">
        <v>962</v>
      </c>
      <c r="U1" s="26" t="s">
        <v>963</v>
      </c>
      <c r="V1" s="26" t="s">
        <v>964</v>
      </c>
      <c r="W1" s="26" t="s">
        <v>965</v>
      </c>
      <c r="X1" s="26" t="s">
        <v>2</v>
      </c>
      <c r="Y1" s="26" t="s">
        <v>3</v>
      </c>
      <c r="Z1" s="26" t="s">
        <v>4</v>
      </c>
      <c r="AA1" s="26" t="s">
        <v>969</v>
      </c>
      <c r="AB1" s="27" t="s">
        <v>966</v>
      </c>
      <c r="AC1" s="28" t="s">
        <v>948</v>
      </c>
      <c r="AD1" s="41" t="s">
        <v>949</v>
      </c>
      <c r="AE1" s="29" t="s">
        <v>950</v>
      </c>
      <c r="AF1" s="29" t="s">
        <v>951</v>
      </c>
      <c r="AG1" s="29" t="s">
        <v>952</v>
      </c>
      <c r="AH1" s="29" t="s">
        <v>953</v>
      </c>
      <c r="AI1" s="30" t="s">
        <v>954</v>
      </c>
      <c r="AJ1" s="31" t="s">
        <v>881</v>
      </c>
      <c r="AK1" s="41" t="s">
        <v>882</v>
      </c>
      <c r="AL1" s="41" t="s">
        <v>883</v>
      </c>
      <c r="AM1" s="31" t="s">
        <v>884</v>
      </c>
      <c r="AN1" s="31" t="s">
        <v>885</v>
      </c>
      <c r="AO1" s="31" t="s">
        <v>886</v>
      </c>
      <c r="AP1" s="41" t="s">
        <v>887</v>
      </c>
      <c r="AQ1" s="41" t="s">
        <v>888</v>
      </c>
      <c r="AR1" s="42" t="s">
        <v>889</v>
      </c>
      <c r="AS1" s="32" t="s">
        <v>891</v>
      </c>
      <c r="AT1" s="33" t="s">
        <v>892</v>
      </c>
      <c r="AU1" s="33" t="s">
        <v>893</v>
      </c>
      <c r="AV1" s="41" t="s">
        <v>894</v>
      </c>
      <c r="AW1" s="41" t="s">
        <v>895</v>
      </c>
      <c r="AX1" s="33" t="s">
        <v>896</v>
      </c>
      <c r="AY1" s="33" t="s">
        <v>897</v>
      </c>
      <c r="AZ1" s="33" t="s">
        <v>898</v>
      </c>
      <c r="BA1" s="33" t="s">
        <v>899</v>
      </c>
      <c r="BB1" s="33" t="s">
        <v>900</v>
      </c>
      <c r="BC1" s="33" t="s">
        <v>901</v>
      </c>
      <c r="BD1" s="42" t="s">
        <v>902</v>
      </c>
      <c r="BE1" s="34" t="s">
        <v>904</v>
      </c>
      <c r="BF1" s="34" t="s">
        <v>8</v>
      </c>
      <c r="BG1" s="35" t="s">
        <v>905</v>
      </c>
      <c r="BH1" t="s">
        <v>1021</v>
      </c>
      <c r="BI1" s="17" t="s">
        <v>971</v>
      </c>
      <c r="BJ1" s="17" t="s">
        <v>1017</v>
      </c>
      <c r="BK1" s="17" t="s">
        <v>1018</v>
      </c>
      <c r="BL1" s="17" t="s">
        <v>1019</v>
      </c>
      <c r="BM1" s="17" t="s">
        <v>1020</v>
      </c>
    </row>
    <row r="2" spans="1:82" ht="17.25" thickTop="1" x14ac:dyDescent="0.3">
      <c r="A2" s="43">
        <v>1</v>
      </c>
      <c r="B2" s="20" t="s">
        <v>10</v>
      </c>
      <c r="C2" s="20" t="s">
        <v>11</v>
      </c>
      <c r="D2" s="20">
        <v>1</v>
      </c>
      <c r="E2" s="21">
        <v>1</v>
      </c>
      <c r="F2" s="2">
        <v>1</v>
      </c>
      <c r="G2" s="2" t="s">
        <v>943</v>
      </c>
      <c r="H2" s="2" t="s">
        <v>944</v>
      </c>
      <c r="I2" s="2">
        <v>1138.9791588000001</v>
      </c>
      <c r="J2" s="2" t="s">
        <v>945</v>
      </c>
      <c r="K2" s="2">
        <v>32.799999999999997</v>
      </c>
      <c r="L2" s="2">
        <v>0.2</v>
      </c>
      <c r="M2" s="2">
        <v>62</v>
      </c>
      <c r="N2" s="4">
        <v>699.44299999999998</v>
      </c>
      <c r="O2" s="5">
        <v>1</v>
      </c>
      <c r="P2" s="6" t="s">
        <v>9</v>
      </c>
      <c r="Q2" s="6">
        <v>1.72027</v>
      </c>
      <c r="R2" s="6">
        <v>13.891</v>
      </c>
      <c r="S2" s="6">
        <v>15.025</v>
      </c>
      <c r="T2" s="6">
        <v>20</v>
      </c>
      <c r="U2" s="6">
        <v>198.792</v>
      </c>
      <c r="V2" s="6">
        <v>90.001000000000005</v>
      </c>
      <c r="W2" s="6">
        <v>504.589</v>
      </c>
      <c r="X2" s="6">
        <v>4082.6219999999998</v>
      </c>
      <c r="Y2" s="6">
        <v>5184.62</v>
      </c>
      <c r="Z2" s="6">
        <v>5.0439999999999996</v>
      </c>
      <c r="AA2" s="6">
        <v>90.894000000000005</v>
      </c>
      <c r="AB2" s="7">
        <v>30.009</v>
      </c>
      <c r="AC2" s="8">
        <v>1</v>
      </c>
      <c r="AD2" s="9">
        <v>30.959</v>
      </c>
      <c r="AE2" s="9" t="s">
        <v>955</v>
      </c>
      <c r="AF2" s="9" t="s">
        <v>956</v>
      </c>
      <c r="AG2" s="9">
        <v>365</v>
      </c>
      <c r="AH2" s="9">
        <v>516.65700000000004</v>
      </c>
      <c r="AI2" s="10">
        <v>109.76900000000001</v>
      </c>
      <c r="AJ2" s="11">
        <v>3</v>
      </c>
      <c r="AK2" s="11" t="s">
        <v>890</v>
      </c>
      <c r="AL2" s="11">
        <v>251</v>
      </c>
      <c r="AM2" s="11">
        <v>1606</v>
      </c>
      <c r="AN2" s="11">
        <v>3676</v>
      </c>
      <c r="AO2" s="11">
        <v>5756</v>
      </c>
      <c r="AP2" s="11">
        <v>70.878</v>
      </c>
      <c r="AQ2" s="11">
        <v>50.850999999999999</v>
      </c>
      <c r="AR2" s="12">
        <v>1.0469999999999999</v>
      </c>
      <c r="AS2" s="13">
        <v>3</v>
      </c>
      <c r="AT2" s="14" t="s">
        <v>903</v>
      </c>
      <c r="AU2" s="16">
        <v>9997373000000000</v>
      </c>
      <c r="AV2" s="16">
        <v>1.346079E+17</v>
      </c>
      <c r="AW2" s="16">
        <v>3.468281E+17</v>
      </c>
      <c r="AX2" s="16">
        <v>3.002593E+17</v>
      </c>
      <c r="AY2" s="16">
        <v>6.000007E+17</v>
      </c>
      <c r="AZ2" s="14">
        <v>31574.41</v>
      </c>
      <c r="BA2" s="14">
        <v>0.01</v>
      </c>
      <c r="BB2" s="14">
        <v>102.84699999999999</v>
      </c>
      <c r="BC2" s="14">
        <v>885</v>
      </c>
      <c r="BD2" s="15">
        <v>154</v>
      </c>
      <c r="BE2" s="18">
        <v>96</v>
      </c>
      <c r="BF2" s="18" t="s">
        <v>906</v>
      </c>
      <c r="BG2" s="19" t="s">
        <v>907</v>
      </c>
      <c r="BH2">
        <f t="shared" ref="BH2:BH65" si="0">(1-BE2/2000)*100</f>
        <v>95.199999999999989</v>
      </c>
      <c r="BI2" s="45" t="str">
        <f>CONCATENATE(TEXT(F2,"0"),TEXT(O2,"0"),TEXT(AC2,"0"),TEXT(AJ2,"0"),TEXT(AS2,"0"))</f>
        <v>11133</v>
      </c>
      <c r="BJ2" t="str">
        <f>CONCATENATE(TEXT(F2,"0"),TEXT(O2,"0"))</f>
        <v>11</v>
      </c>
      <c r="BK2" t="str">
        <f>CONCATENATE(TEXT(O2,"0"),TEXT(AC2,"0"))</f>
        <v>11</v>
      </c>
      <c r="BL2" t="str">
        <f>CONCATENATE(TEXT(AC2,"0"),TEXT(AJ2,"0"))</f>
        <v>13</v>
      </c>
      <c r="BM2" t="str">
        <f>CONCATENATE(TEXT(AJ2,"0"),TEXT(AS2,"0"))</f>
        <v>33</v>
      </c>
    </row>
    <row r="3" spans="1:82" x14ac:dyDescent="0.3">
      <c r="A3" s="43">
        <v>2</v>
      </c>
      <c r="B3" s="39" t="s">
        <v>12</v>
      </c>
      <c r="C3" s="39" t="s">
        <v>11</v>
      </c>
      <c r="D3" s="39">
        <v>1</v>
      </c>
      <c r="E3" s="3">
        <v>2</v>
      </c>
      <c r="F3" s="2">
        <v>1</v>
      </c>
      <c r="G3" s="2" t="s">
        <v>943</v>
      </c>
      <c r="H3" s="2" t="s">
        <v>944</v>
      </c>
      <c r="I3" s="2">
        <v>1218.1845510999999</v>
      </c>
      <c r="J3" s="2" t="s">
        <v>945</v>
      </c>
      <c r="K3" s="2">
        <v>31.86</v>
      </c>
      <c r="L3" s="2">
        <v>0.19400000000000001</v>
      </c>
      <c r="M3" s="2">
        <v>137</v>
      </c>
      <c r="N3" s="4">
        <v>696.79200000000003</v>
      </c>
      <c r="O3" s="5">
        <v>1</v>
      </c>
      <c r="P3" s="6" t="s">
        <v>9</v>
      </c>
      <c r="Q3" s="6">
        <v>0.96160999999999996</v>
      </c>
      <c r="R3" s="6">
        <v>14.722</v>
      </c>
      <c r="S3" s="6">
        <v>15.058999999999999</v>
      </c>
      <c r="T3" s="6">
        <v>19.995000000000001</v>
      </c>
      <c r="U3" s="6">
        <v>198.74700000000001</v>
      </c>
      <c r="V3" s="6">
        <v>89.998000000000005</v>
      </c>
      <c r="W3" s="6">
        <v>492.19600000000003</v>
      </c>
      <c r="X3" s="6">
        <v>3960.739</v>
      </c>
      <c r="Y3" s="6">
        <v>5065.1970000000001</v>
      </c>
      <c r="Z3" s="6">
        <v>5.0579999999999998</v>
      </c>
      <c r="AA3" s="6">
        <v>92.334000000000003</v>
      </c>
      <c r="AB3" s="7">
        <v>29.997</v>
      </c>
      <c r="AC3" s="8">
        <v>2</v>
      </c>
      <c r="AD3" s="9">
        <v>29.652999999999999</v>
      </c>
      <c r="AE3" s="9" t="s">
        <v>955</v>
      </c>
      <c r="AF3" s="9" t="s">
        <v>956</v>
      </c>
      <c r="AG3" s="9">
        <v>405</v>
      </c>
      <c r="AH3" s="9">
        <v>501.89400000000001</v>
      </c>
      <c r="AI3" s="10">
        <v>107.102</v>
      </c>
      <c r="AJ3" s="11">
        <v>2</v>
      </c>
      <c r="AK3" s="11" t="s">
        <v>890</v>
      </c>
      <c r="AL3" s="11">
        <v>317</v>
      </c>
      <c r="AM3" s="11">
        <v>1574</v>
      </c>
      <c r="AN3" s="11">
        <v>3657</v>
      </c>
      <c r="AO3" s="11">
        <v>5680</v>
      </c>
      <c r="AP3" s="11">
        <v>69.561000000000007</v>
      </c>
      <c r="AQ3" s="11">
        <v>52.283000000000001</v>
      </c>
      <c r="AR3" s="12">
        <v>1.0509999999999999</v>
      </c>
      <c r="AS3" s="13">
        <v>2</v>
      </c>
      <c r="AT3" s="14" t="s">
        <v>903</v>
      </c>
      <c r="AU3" s="16">
        <v>9705928000000000</v>
      </c>
      <c r="AV3" s="16">
        <v>1.389326E+17</v>
      </c>
      <c r="AW3" s="16">
        <v>3.838008E+17</v>
      </c>
      <c r="AX3" s="16">
        <v>3.017903E+17</v>
      </c>
      <c r="AY3" s="16">
        <v>6.000012E+17</v>
      </c>
      <c r="AZ3" s="14">
        <v>31580.213</v>
      </c>
      <c r="BA3" s="14">
        <v>0.01</v>
      </c>
      <c r="BB3" s="14">
        <v>104.32299999999999</v>
      </c>
      <c r="BC3" s="14">
        <v>919</v>
      </c>
      <c r="BD3" s="15">
        <v>154</v>
      </c>
      <c r="BE3" s="18">
        <v>102</v>
      </c>
      <c r="BF3" s="18" t="s">
        <v>906</v>
      </c>
      <c r="BG3" s="19" t="s">
        <v>907</v>
      </c>
      <c r="BH3">
        <f t="shared" si="0"/>
        <v>94.899999999999991</v>
      </c>
      <c r="BI3" s="45" t="str">
        <f>CONCATENATE(TEXT(F3,"0"),TEXT(O3,"0"),TEXT(AC3,"0"),TEXT(AJ3,"0"),TEXT(AS3,"0"))</f>
        <v>11222</v>
      </c>
      <c r="BJ3" t="str">
        <f>CONCATENATE(TEXT(F3,"0"),TEXT(O3,"0"))</f>
        <v>11</v>
      </c>
      <c r="BK3" t="str">
        <f>CONCATENATE(TEXT(O3,"0"),TEXT(AC3,"0"))</f>
        <v>12</v>
      </c>
      <c r="BL3" t="str">
        <f>CONCATENATE(TEXT(AC3,"0"),TEXT(AJ3,"0"))</f>
        <v>22</v>
      </c>
      <c r="BM3" t="str">
        <f>CONCATENATE(TEXT(AJ3,"0"),TEXT(AS3,"0"))</f>
        <v>22</v>
      </c>
    </row>
    <row r="4" spans="1:82" x14ac:dyDescent="0.3">
      <c r="A4" s="43">
        <v>3</v>
      </c>
      <c r="B4" s="1" t="s">
        <v>13</v>
      </c>
      <c r="C4" s="1" t="s">
        <v>11</v>
      </c>
      <c r="D4" s="1">
        <v>1</v>
      </c>
      <c r="E4" s="3">
        <v>3</v>
      </c>
      <c r="F4" s="2">
        <v>1</v>
      </c>
      <c r="G4" s="40" t="s">
        <v>943</v>
      </c>
      <c r="H4" s="2" t="s">
        <v>944</v>
      </c>
      <c r="I4" s="2">
        <v>1062.4678080000001</v>
      </c>
      <c r="J4" s="2" t="s">
        <v>946</v>
      </c>
      <c r="K4" s="2">
        <v>39.51</v>
      </c>
      <c r="L4" s="2">
        <v>0.217</v>
      </c>
      <c r="M4" s="2">
        <v>128</v>
      </c>
      <c r="N4" s="4">
        <v>705.471</v>
      </c>
      <c r="O4" s="5">
        <v>1</v>
      </c>
      <c r="P4" s="6" t="s">
        <v>9</v>
      </c>
      <c r="Q4" s="6">
        <v>1.48912</v>
      </c>
      <c r="R4" s="6">
        <v>19.204999999999998</v>
      </c>
      <c r="S4" s="6">
        <v>14.964</v>
      </c>
      <c r="T4" s="6">
        <v>19.997</v>
      </c>
      <c r="U4" s="6">
        <v>202.13900000000001</v>
      </c>
      <c r="V4" s="6">
        <v>90</v>
      </c>
      <c r="W4" s="6">
        <v>499.88600000000002</v>
      </c>
      <c r="X4" s="6">
        <v>3981.6909999999998</v>
      </c>
      <c r="Y4" s="6">
        <v>4873.4170000000004</v>
      </c>
      <c r="Z4" s="6">
        <v>5.1509999999999998</v>
      </c>
      <c r="AA4" s="6">
        <v>91.867999999999995</v>
      </c>
      <c r="AB4" s="7">
        <v>30.004999999999999</v>
      </c>
      <c r="AC4" s="8">
        <v>3</v>
      </c>
      <c r="AD4" s="9">
        <v>28.062999999999999</v>
      </c>
      <c r="AE4" s="9" t="s">
        <v>955</v>
      </c>
      <c r="AF4" s="9" t="s">
        <v>957</v>
      </c>
      <c r="AG4" s="9">
        <v>436</v>
      </c>
      <c r="AH4" s="9">
        <v>506.75</v>
      </c>
      <c r="AI4" s="10">
        <v>110.471</v>
      </c>
      <c r="AJ4" s="11">
        <v>1</v>
      </c>
      <c r="AK4" s="11" t="s">
        <v>890</v>
      </c>
      <c r="AL4" s="11">
        <v>411</v>
      </c>
      <c r="AM4" s="11">
        <v>1321</v>
      </c>
      <c r="AN4" s="11">
        <v>3644</v>
      </c>
      <c r="AO4" s="11">
        <v>5715</v>
      </c>
      <c r="AP4" s="11">
        <v>70.968000000000004</v>
      </c>
      <c r="AQ4" s="11">
        <v>51.61</v>
      </c>
      <c r="AR4" s="12">
        <v>1.0169999999999999</v>
      </c>
      <c r="AS4" s="13">
        <v>1</v>
      </c>
      <c r="AT4" s="14" t="s">
        <v>903</v>
      </c>
      <c r="AU4" s="16">
        <v>1.761358E+16</v>
      </c>
      <c r="AV4" s="16">
        <v>8.782248E+16</v>
      </c>
      <c r="AW4" s="16">
        <v>6.014497E+17</v>
      </c>
      <c r="AX4" s="16">
        <v>2.994231E+17</v>
      </c>
      <c r="AY4" s="16">
        <v>6.000002E+17</v>
      </c>
      <c r="AZ4" s="14">
        <v>32162.414000000001</v>
      </c>
      <c r="BA4" s="14">
        <v>0.01</v>
      </c>
      <c r="BB4" s="14">
        <v>100.605</v>
      </c>
      <c r="BC4" s="14">
        <v>916</v>
      </c>
      <c r="BD4" s="15">
        <v>155</v>
      </c>
      <c r="BE4" s="18">
        <v>95</v>
      </c>
      <c r="BF4" s="18" t="s">
        <v>906</v>
      </c>
      <c r="BG4" s="19" t="s">
        <v>907</v>
      </c>
      <c r="BH4">
        <f t="shared" si="0"/>
        <v>95.25</v>
      </c>
      <c r="BI4" s="45" t="str">
        <f>CONCATENATE(TEXT(F4,"0"),TEXT(O4,"0"),TEXT(AC4,"0"),TEXT(AJ4,"0"),TEXT(AS4,"0"))</f>
        <v>11311</v>
      </c>
      <c r="BJ4" t="str">
        <f>CONCATENATE(TEXT(F4,"0"),TEXT(O4,"0"))</f>
        <v>11</v>
      </c>
      <c r="BK4" t="str">
        <f>CONCATENATE(TEXT(O4,"0"),TEXT(AC4,"0"))</f>
        <v>13</v>
      </c>
      <c r="BL4" t="str">
        <f>CONCATENATE(TEXT(AC4,"0"),TEXT(AJ4,"0"))</f>
        <v>31</v>
      </c>
      <c r="BM4" t="str">
        <f>CONCATENATE(TEXT(AJ4,"0"),TEXT(AS4,"0"))</f>
        <v>11</v>
      </c>
    </row>
    <row r="5" spans="1:82" x14ac:dyDescent="0.3">
      <c r="A5" s="43">
        <v>4</v>
      </c>
      <c r="B5" s="1" t="s">
        <v>14</v>
      </c>
      <c r="C5" s="1" t="s">
        <v>11</v>
      </c>
      <c r="D5" s="1">
        <v>1</v>
      </c>
      <c r="E5" s="3">
        <v>4</v>
      </c>
      <c r="F5" s="40">
        <v>1</v>
      </c>
      <c r="G5" s="40" t="s">
        <v>943</v>
      </c>
      <c r="H5" s="2" t="s">
        <v>944</v>
      </c>
      <c r="I5" s="2">
        <v>1114.7047728</v>
      </c>
      <c r="J5" s="2" t="s">
        <v>946</v>
      </c>
      <c r="K5" s="2">
        <v>32.880000000000003</v>
      </c>
      <c r="L5" s="2">
        <v>0.20100000000000001</v>
      </c>
      <c r="M5" s="2">
        <v>90</v>
      </c>
      <c r="N5" s="4">
        <v>710.77200000000005</v>
      </c>
      <c r="O5" s="5">
        <v>2</v>
      </c>
      <c r="P5" s="6" t="s">
        <v>9</v>
      </c>
      <c r="Q5" s="6">
        <v>0.94867999999999997</v>
      </c>
      <c r="R5" s="6">
        <v>16.367999999999999</v>
      </c>
      <c r="S5" s="6">
        <v>14.944000000000001</v>
      </c>
      <c r="T5" s="6">
        <v>19.998000000000001</v>
      </c>
      <c r="U5" s="6">
        <v>199.649</v>
      </c>
      <c r="V5" s="6">
        <v>90.001000000000005</v>
      </c>
      <c r="W5" s="6">
        <v>505.24900000000002</v>
      </c>
      <c r="X5" s="6">
        <v>3922.1909999999998</v>
      </c>
      <c r="Y5" s="6">
        <v>5131.9719999999998</v>
      </c>
      <c r="Z5" s="6">
        <v>5.069</v>
      </c>
      <c r="AA5" s="6">
        <v>91.881</v>
      </c>
      <c r="AB5" s="7">
        <v>29.997</v>
      </c>
      <c r="AC5" s="8">
        <v>1</v>
      </c>
      <c r="AD5" s="9">
        <v>31.556000000000001</v>
      </c>
      <c r="AE5" s="9" t="s">
        <v>955</v>
      </c>
      <c r="AF5" s="9" t="s">
        <v>957</v>
      </c>
      <c r="AG5" s="9">
        <v>436</v>
      </c>
      <c r="AH5" s="9">
        <v>537.60299999999995</v>
      </c>
      <c r="AI5" s="10">
        <v>107.072</v>
      </c>
      <c r="AJ5" s="11">
        <v>1</v>
      </c>
      <c r="AK5" s="11" t="s">
        <v>890</v>
      </c>
      <c r="AL5" s="11">
        <v>256</v>
      </c>
      <c r="AM5" s="11">
        <v>1628</v>
      </c>
      <c r="AN5" s="11">
        <v>3628</v>
      </c>
      <c r="AO5" s="11">
        <v>5737</v>
      </c>
      <c r="AP5" s="11">
        <v>70.146000000000001</v>
      </c>
      <c r="AQ5" s="11">
        <v>51.286000000000001</v>
      </c>
      <c r="AR5" s="12">
        <v>1.0269999999999999</v>
      </c>
      <c r="AS5" s="13">
        <v>1</v>
      </c>
      <c r="AT5" s="14" t="s">
        <v>903</v>
      </c>
      <c r="AU5" s="16">
        <v>1.148303E+16</v>
      </c>
      <c r="AV5" s="16">
        <v>9.776566E+16</v>
      </c>
      <c r="AW5" s="16">
        <v>6.646884E+16</v>
      </c>
      <c r="AX5" s="16">
        <v>2.991354E+17</v>
      </c>
      <c r="AY5" s="16">
        <v>6.000003E+17</v>
      </c>
      <c r="AZ5" s="14">
        <v>32874.925000000003</v>
      </c>
      <c r="BA5" s="14">
        <v>0.01</v>
      </c>
      <c r="BB5" s="14">
        <v>101.739</v>
      </c>
      <c r="BC5" s="14">
        <v>911</v>
      </c>
      <c r="BD5" s="15">
        <v>156</v>
      </c>
      <c r="BE5" s="18">
        <v>117</v>
      </c>
      <c r="BF5" s="18" t="s">
        <v>906</v>
      </c>
      <c r="BG5" s="19" t="s">
        <v>907</v>
      </c>
      <c r="BH5">
        <f t="shared" si="0"/>
        <v>94.15</v>
      </c>
      <c r="BI5" s="45" t="str">
        <f>CONCATENATE(TEXT(F5,"0"),TEXT(O5,"0"),TEXT(AC5,"0"),TEXT(AJ5,"0"),TEXT(AS5,"0"))</f>
        <v>12111</v>
      </c>
      <c r="BJ5" t="str">
        <f>CONCATENATE(TEXT(F5,"0"),TEXT(O5,"0"))</f>
        <v>12</v>
      </c>
      <c r="BK5" t="str">
        <f>CONCATENATE(TEXT(O5,"0"),TEXT(AC5,"0"))</f>
        <v>21</v>
      </c>
      <c r="BL5" t="str">
        <f>CONCATENATE(TEXT(AC5,"0"),TEXT(AJ5,"0"))</f>
        <v>11</v>
      </c>
      <c r="BM5" t="str">
        <f>CONCATENATE(TEXT(AJ5,"0"),TEXT(AS5,"0"))</f>
        <v>11</v>
      </c>
      <c r="BT5" s="17" t="s">
        <v>1022</v>
      </c>
      <c r="BU5" s="17" t="s">
        <v>1023</v>
      </c>
      <c r="BV5" s="17" t="s">
        <v>1024</v>
      </c>
      <c r="BW5" s="17" t="s">
        <v>1025</v>
      </c>
      <c r="BX5" s="17"/>
    </row>
    <row r="6" spans="1:82" x14ac:dyDescent="0.3">
      <c r="A6" s="43">
        <v>5</v>
      </c>
      <c r="B6" s="1" t="s">
        <v>15</v>
      </c>
      <c r="C6" s="1" t="s">
        <v>11</v>
      </c>
      <c r="D6" s="1">
        <v>1</v>
      </c>
      <c r="E6" s="3">
        <v>5</v>
      </c>
      <c r="F6" s="2">
        <v>1</v>
      </c>
      <c r="G6" s="40" t="s">
        <v>943</v>
      </c>
      <c r="H6" s="2" t="s">
        <v>944</v>
      </c>
      <c r="I6" s="2">
        <v>989.41194618999998</v>
      </c>
      <c r="J6" s="2" t="s">
        <v>945</v>
      </c>
      <c r="K6" s="2">
        <v>38.11</v>
      </c>
      <c r="L6" s="2">
        <v>0.20399999999999999</v>
      </c>
      <c r="M6" s="2">
        <v>98</v>
      </c>
      <c r="N6" s="4">
        <v>716.97500000000002</v>
      </c>
      <c r="O6" s="5">
        <v>2</v>
      </c>
      <c r="P6" s="6" t="s">
        <v>9</v>
      </c>
      <c r="Q6" s="6">
        <v>0.83591000000000004</v>
      </c>
      <c r="R6" s="6">
        <v>13.926</v>
      </c>
      <c r="S6" s="6">
        <v>14.933</v>
      </c>
      <c r="T6" s="6">
        <v>20.001999999999999</v>
      </c>
      <c r="U6" s="6">
        <v>204.54400000000001</v>
      </c>
      <c r="V6" s="6">
        <v>90.001000000000005</v>
      </c>
      <c r="W6" s="6">
        <v>501.089</v>
      </c>
      <c r="X6" s="6">
        <v>4124.0990000000002</v>
      </c>
      <c r="Y6" s="6">
        <v>5108.3549999999996</v>
      </c>
      <c r="Z6" s="6">
        <v>5.0549999999999997</v>
      </c>
      <c r="AA6" s="6">
        <v>91.212000000000003</v>
      </c>
      <c r="AB6" s="7">
        <v>30.001000000000001</v>
      </c>
      <c r="AC6" s="8">
        <v>2</v>
      </c>
      <c r="AD6" s="9">
        <v>31.969000000000001</v>
      </c>
      <c r="AE6" s="9" t="s">
        <v>955</v>
      </c>
      <c r="AF6" s="9" t="s">
        <v>957</v>
      </c>
      <c r="AG6" s="9">
        <v>436</v>
      </c>
      <c r="AH6" s="9">
        <v>560.57399999999996</v>
      </c>
      <c r="AI6" s="10">
        <v>108.07299999999999</v>
      </c>
      <c r="AJ6" s="11">
        <v>2</v>
      </c>
      <c r="AK6" s="11" t="s">
        <v>890</v>
      </c>
      <c r="AL6" s="11">
        <v>419</v>
      </c>
      <c r="AM6" s="11">
        <v>1598</v>
      </c>
      <c r="AN6" s="11">
        <v>3667</v>
      </c>
      <c r="AO6" s="11">
        <v>5720</v>
      </c>
      <c r="AP6" s="11">
        <v>71.174000000000007</v>
      </c>
      <c r="AQ6" s="11">
        <v>51.996000000000002</v>
      </c>
      <c r="AR6" s="12">
        <v>1.05</v>
      </c>
      <c r="AS6" s="13">
        <v>2</v>
      </c>
      <c r="AT6" s="14" t="s">
        <v>903</v>
      </c>
      <c r="AU6" s="16">
        <v>9769204000000000</v>
      </c>
      <c r="AV6" s="16">
        <v>1.222219E+17</v>
      </c>
      <c r="AW6" s="16">
        <v>2.49609E+17</v>
      </c>
      <c r="AX6" s="16">
        <v>3.005576E+17</v>
      </c>
      <c r="AY6" s="16">
        <v>6.000013E+17</v>
      </c>
      <c r="AZ6" s="14">
        <v>30985.928</v>
      </c>
      <c r="BA6" s="14">
        <v>0.01</v>
      </c>
      <c r="BB6" s="14">
        <v>106.422</v>
      </c>
      <c r="BC6" s="14">
        <v>872</v>
      </c>
      <c r="BD6" s="15">
        <v>155</v>
      </c>
      <c r="BE6" s="18">
        <v>143</v>
      </c>
      <c r="BF6" s="18" t="s">
        <v>906</v>
      </c>
      <c r="BG6" s="19" t="s">
        <v>907</v>
      </c>
      <c r="BH6">
        <f t="shared" si="0"/>
        <v>92.85</v>
      </c>
      <c r="BI6" s="45" t="str">
        <f>CONCATENATE(TEXT(F6,"0"),TEXT(O6,"0"),TEXT(AC6,"0"),TEXT(AJ6,"0"),TEXT(AS6,"0"))</f>
        <v>12222</v>
      </c>
      <c r="BJ6" t="str">
        <f>CONCATENATE(TEXT(F6,"0"),TEXT(O6,"0"))</f>
        <v>12</v>
      </c>
      <c r="BK6" t="str">
        <f>CONCATENATE(TEXT(O6,"0"),TEXT(AC6,"0"))</f>
        <v>22</v>
      </c>
      <c r="BL6" t="str">
        <f>CONCATENATE(TEXT(AC6,"0"),TEXT(AJ6,"0"))</f>
        <v>22</v>
      </c>
      <c r="BM6" t="str">
        <f>CONCATENATE(TEXT(AJ6,"0"),TEXT(AS6,"0"))</f>
        <v>22</v>
      </c>
      <c r="BS6">
        <v>11</v>
      </c>
      <c r="BT6">
        <f>COUNTIF(BJ$2:BJ$852,11)</f>
        <v>99</v>
      </c>
      <c r="BU6">
        <f>COUNTIF(BK$2:BK$852,11)</f>
        <v>103</v>
      </c>
      <c r="BV6">
        <f>COUNTIF(BL$2:BL$852,11)</f>
        <v>154</v>
      </c>
      <c r="BW6">
        <f>COUNTIF(BM$2:BM$852,11)</f>
        <v>308</v>
      </c>
    </row>
    <row r="7" spans="1:82" x14ac:dyDescent="0.3">
      <c r="A7" s="43">
        <v>6</v>
      </c>
      <c r="B7" s="1" t="s">
        <v>16</v>
      </c>
      <c r="C7" s="1" t="s">
        <v>11</v>
      </c>
      <c r="D7" s="1">
        <v>1</v>
      </c>
      <c r="E7" s="3">
        <v>6</v>
      </c>
      <c r="F7" s="2">
        <v>1</v>
      </c>
      <c r="G7" s="2" t="s">
        <v>943</v>
      </c>
      <c r="H7" s="2" t="s">
        <v>947</v>
      </c>
      <c r="I7" s="2">
        <v>979.10970258999998</v>
      </c>
      <c r="J7" s="2" t="s">
        <v>945</v>
      </c>
      <c r="K7" s="2">
        <v>39.93</v>
      </c>
      <c r="L7" s="2">
        <v>0.20399999999999999</v>
      </c>
      <c r="M7" s="2">
        <v>132</v>
      </c>
      <c r="N7" s="4">
        <v>698.72500000000002</v>
      </c>
      <c r="O7" s="5">
        <v>2</v>
      </c>
      <c r="P7" s="6" t="s">
        <v>9</v>
      </c>
      <c r="Q7" s="6">
        <v>1.3694299999999999</v>
      </c>
      <c r="R7" s="6">
        <v>11.919</v>
      </c>
      <c r="S7" s="6">
        <v>15.132</v>
      </c>
      <c r="T7" s="6">
        <v>20.007000000000001</v>
      </c>
      <c r="U7" s="6">
        <v>201.96199999999999</v>
      </c>
      <c r="V7" s="6">
        <v>90</v>
      </c>
      <c r="W7" s="6">
        <v>500.74799999999999</v>
      </c>
      <c r="X7" s="6">
        <v>4001.3609999999999</v>
      </c>
      <c r="Y7" s="6">
        <v>5030.9120000000003</v>
      </c>
      <c r="Z7" s="6">
        <v>5.008</v>
      </c>
      <c r="AA7" s="6">
        <v>91.85</v>
      </c>
      <c r="AB7" s="7">
        <v>29.998999999999999</v>
      </c>
      <c r="AC7" s="8">
        <v>3</v>
      </c>
      <c r="AD7" s="9">
        <v>51.095999999999997</v>
      </c>
      <c r="AE7" s="9" t="s">
        <v>955</v>
      </c>
      <c r="AF7" s="9" t="s">
        <v>956</v>
      </c>
      <c r="AG7" s="9">
        <v>405</v>
      </c>
      <c r="AH7" s="9">
        <v>500.892</v>
      </c>
      <c r="AI7" s="10">
        <v>106.95099999999999</v>
      </c>
      <c r="AJ7" s="11">
        <v>3</v>
      </c>
      <c r="AK7" s="11" t="s">
        <v>890</v>
      </c>
      <c r="AL7" s="11">
        <v>359</v>
      </c>
      <c r="AM7" s="11">
        <v>1323</v>
      </c>
      <c r="AN7" s="11">
        <v>3644</v>
      </c>
      <c r="AO7" s="11">
        <v>5707</v>
      </c>
      <c r="AP7" s="11">
        <v>71.709000000000003</v>
      </c>
      <c r="AQ7" s="11">
        <v>51.930999999999997</v>
      </c>
      <c r="AR7" s="12">
        <v>1.012</v>
      </c>
      <c r="AS7" s="13">
        <v>3</v>
      </c>
      <c r="AT7" s="14" t="s">
        <v>903</v>
      </c>
      <c r="AU7" s="16">
        <v>1.175344E+16</v>
      </c>
      <c r="AV7" s="16">
        <v>9.343259E+16</v>
      </c>
      <c r="AW7" s="16">
        <v>4.461135E+17</v>
      </c>
      <c r="AX7" s="16">
        <v>3.003439E+17</v>
      </c>
      <c r="AY7" s="16">
        <v>5.999986E+17</v>
      </c>
      <c r="AZ7" s="14">
        <v>31997.242999999999</v>
      </c>
      <c r="BA7" s="14">
        <v>0.01</v>
      </c>
      <c r="BB7" s="14">
        <v>103.46599999999999</v>
      </c>
      <c r="BC7" s="14">
        <v>924</v>
      </c>
      <c r="BD7" s="15">
        <v>149</v>
      </c>
      <c r="BE7" s="18">
        <v>49</v>
      </c>
      <c r="BF7" s="18" t="s">
        <v>906</v>
      </c>
      <c r="BG7" s="19" t="s">
        <v>907</v>
      </c>
      <c r="BH7">
        <f t="shared" si="0"/>
        <v>97.55</v>
      </c>
      <c r="BI7" s="45" t="str">
        <f>CONCATENATE(TEXT(F7,"0"),TEXT(O7,"0"),TEXT(AC7,"0"),TEXT(AJ7,"0"),TEXT(AS7,"0"))</f>
        <v>12333</v>
      </c>
      <c r="BJ7" t="str">
        <f>CONCATENATE(TEXT(F7,"0"),TEXT(O7,"0"))</f>
        <v>12</v>
      </c>
      <c r="BK7" t="str">
        <f>CONCATENATE(TEXT(O7,"0"),TEXT(AC7,"0"))</f>
        <v>23</v>
      </c>
      <c r="BL7" t="str">
        <f>CONCATENATE(TEXT(AC7,"0"),TEXT(AJ7,"0"))</f>
        <v>33</v>
      </c>
      <c r="BM7" t="str">
        <f>CONCATENATE(TEXT(AJ7,"0"),TEXT(AS7,"0"))</f>
        <v>33</v>
      </c>
      <c r="BS7">
        <v>12</v>
      </c>
      <c r="BT7">
        <f>COUNTIF(BJ$2:BJ$852,12)</f>
        <v>89</v>
      </c>
      <c r="BU7">
        <f>COUNTIF(BK$2:BK$852,12)</f>
        <v>85</v>
      </c>
      <c r="BV7">
        <f>COUNTIF(BL$2:BL$852,12)</f>
        <v>0</v>
      </c>
      <c r="BW7">
        <f>COUNTIF(BM$2:BM$852,12)</f>
        <v>0</v>
      </c>
    </row>
    <row r="8" spans="1:82" x14ac:dyDescent="0.3">
      <c r="A8" s="43">
        <v>7</v>
      </c>
      <c r="B8" s="1" t="s">
        <v>17</v>
      </c>
      <c r="C8" s="1" t="s">
        <v>11</v>
      </c>
      <c r="D8" s="1">
        <v>1</v>
      </c>
      <c r="E8" s="3">
        <v>7</v>
      </c>
      <c r="F8" s="2">
        <v>1</v>
      </c>
      <c r="G8" s="2" t="s">
        <v>943</v>
      </c>
      <c r="H8" s="2" t="s">
        <v>947</v>
      </c>
      <c r="I8" s="2">
        <v>1136.1149536</v>
      </c>
      <c r="J8" s="2" t="s">
        <v>946</v>
      </c>
      <c r="K8" s="2">
        <v>35.630000000000003</v>
      </c>
      <c r="L8" s="2">
        <v>0.2</v>
      </c>
      <c r="M8" s="2">
        <v>74</v>
      </c>
      <c r="N8" s="4">
        <v>709.70299999999997</v>
      </c>
      <c r="O8" s="5">
        <v>3</v>
      </c>
      <c r="P8" s="6" t="s">
        <v>9</v>
      </c>
      <c r="Q8" s="6">
        <v>1.9263300000000001</v>
      </c>
      <c r="R8" s="6">
        <v>16.358000000000001</v>
      </c>
      <c r="S8" s="6">
        <v>15.083</v>
      </c>
      <c r="T8" s="6">
        <v>19.997</v>
      </c>
      <c r="U8" s="6">
        <v>205.548</v>
      </c>
      <c r="V8" s="6">
        <v>90.001000000000005</v>
      </c>
      <c r="W8" s="6">
        <v>505.27</v>
      </c>
      <c r="X8" s="6">
        <v>4054.5340000000001</v>
      </c>
      <c r="Y8" s="6">
        <v>4965.192</v>
      </c>
      <c r="Z8" s="6">
        <v>5.1920000000000002</v>
      </c>
      <c r="AA8" s="6">
        <v>92.192999999999998</v>
      </c>
      <c r="AB8" s="7">
        <v>30.003</v>
      </c>
      <c r="AC8" s="8">
        <v>2</v>
      </c>
      <c r="AD8" s="9">
        <v>24.552</v>
      </c>
      <c r="AE8" s="9" t="s">
        <v>955</v>
      </c>
      <c r="AF8" s="9" t="s">
        <v>957</v>
      </c>
      <c r="AG8" s="9">
        <v>436</v>
      </c>
      <c r="AH8" s="9">
        <v>516.947</v>
      </c>
      <c r="AI8" s="10">
        <v>108.505</v>
      </c>
      <c r="AJ8" s="11">
        <v>2</v>
      </c>
      <c r="AK8" s="11" t="s">
        <v>890</v>
      </c>
      <c r="AL8" s="11">
        <v>151</v>
      </c>
      <c r="AM8" s="11">
        <v>1389</v>
      </c>
      <c r="AN8" s="11">
        <v>3679</v>
      </c>
      <c r="AO8" s="11">
        <v>5700</v>
      </c>
      <c r="AP8" s="11">
        <v>71.353999999999999</v>
      </c>
      <c r="AQ8" s="11">
        <v>51.445999999999998</v>
      </c>
      <c r="AR8" s="12">
        <v>1.034</v>
      </c>
      <c r="AS8" s="13">
        <v>2</v>
      </c>
      <c r="AT8" s="14" t="s">
        <v>903</v>
      </c>
      <c r="AU8" s="16">
        <v>1.446468E+16</v>
      </c>
      <c r="AV8" s="16">
        <v>8.035204E+16</v>
      </c>
      <c r="AW8" s="16">
        <v>3.242831E+17</v>
      </c>
      <c r="AX8" s="16">
        <v>2.999513E+17</v>
      </c>
      <c r="AY8" s="16">
        <v>5.999998E+17</v>
      </c>
      <c r="AZ8" s="14">
        <v>31464.087</v>
      </c>
      <c r="BA8" s="14">
        <v>0.01</v>
      </c>
      <c r="BB8" s="14">
        <v>100.054</v>
      </c>
      <c r="BC8" s="14">
        <v>882</v>
      </c>
      <c r="BD8" s="15">
        <v>154</v>
      </c>
      <c r="BE8" s="18">
        <v>97</v>
      </c>
      <c r="BF8" s="18" t="s">
        <v>906</v>
      </c>
      <c r="BG8" s="19" t="s">
        <v>907</v>
      </c>
      <c r="BH8">
        <f t="shared" si="0"/>
        <v>95.15</v>
      </c>
      <c r="BI8" s="45" t="str">
        <f>CONCATENATE(TEXT(F8,"0"),TEXT(O8,"0"),TEXT(AC8,"0"),TEXT(AJ8,"0"),TEXT(AS8,"0"))</f>
        <v>13222</v>
      </c>
      <c r="BJ8" t="str">
        <f>CONCATENATE(TEXT(F8,"0"),TEXT(O8,"0"))</f>
        <v>13</v>
      </c>
      <c r="BK8" t="str">
        <f>CONCATENATE(TEXT(O8,"0"),TEXT(AC8,"0"))</f>
        <v>32</v>
      </c>
      <c r="BL8" t="str">
        <f>CONCATENATE(TEXT(AC8,"0"),TEXT(AJ8,"0"))</f>
        <v>22</v>
      </c>
      <c r="BM8" t="str">
        <f>CONCATENATE(TEXT(AJ8,"0"),TEXT(AS8,"0"))</f>
        <v>22</v>
      </c>
      <c r="BS8">
        <v>13</v>
      </c>
      <c r="BT8">
        <f>COUNTIF(BJ$2:BJ$852,13)</f>
        <v>92</v>
      </c>
      <c r="BU8">
        <f>COUNTIF(BK$2:BK$852,13)</f>
        <v>102</v>
      </c>
      <c r="BV8">
        <f>COUNTIF(BL$2:BL$852,13)</f>
        <v>136</v>
      </c>
      <c r="BW8">
        <f>COUNTIF(BM$2:BM$852,13)</f>
        <v>0</v>
      </c>
    </row>
    <row r="9" spans="1:82" x14ac:dyDescent="0.3">
      <c r="A9" s="43">
        <v>8</v>
      </c>
      <c r="B9" s="39" t="s">
        <v>18</v>
      </c>
      <c r="C9" s="39" t="s">
        <v>11</v>
      </c>
      <c r="D9" s="39">
        <v>1</v>
      </c>
      <c r="E9" s="3">
        <v>8</v>
      </c>
      <c r="F9" s="2">
        <v>1</v>
      </c>
      <c r="G9" s="2" t="s">
        <v>943</v>
      </c>
      <c r="H9" s="2" t="s">
        <v>944</v>
      </c>
      <c r="I9" s="2">
        <v>1096.2418485999999</v>
      </c>
      <c r="J9" s="2" t="s">
        <v>945</v>
      </c>
      <c r="K9" s="2">
        <v>28.6</v>
      </c>
      <c r="L9" s="2">
        <v>0.19900000000000001</v>
      </c>
      <c r="M9" s="2">
        <v>291</v>
      </c>
      <c r="N9" s="4">
        <v>696.43799999999999</v>
      </c>
      <c r="O9" s="5">
        <v>3</v>
      </c>
      <c r="P9" s="6" t="s">
        <v>9</v>
      </c>
      <c r="Q9" s="6">
        <v>1.4184600000000001</v>
      </c>
      <c r="R9" s="6">
        <v>12.465</v>
      </c>
      <c r="S9" s="6">
        <v>14.91</v>
      </c>
      <c r="T9" s="6">
        <v>19.998000000000001</v>
      </c>
      <c r="U9" s="6">
        <v>202.55799999999999</v>
      </c>
      <c r="V9" s="6">
        <v>89.998999999999995</v>
      </c>
      <c r="W9" s="6">
        <v>501.96699999999998</v>
      </c>
      <c r="X9" s="6">
        <v>3957.0859999999998</v>
      </c>
      <c r="Y9" s="6">
        <v>5075.2650000000003</v>
      </c>
      <c r="Z9" s="6">
        <v>4.9649999999999999</v>
      </c>
      <c r="AA9" s="6">
        <v>92.358999999999995</v>
      </c>
      <c r="AB9" s="7">
        <v>30.01</v>
      </c>
      <c r="AC9" s="8">
        <v>3</v>
      </c>
      <c r="AD9" s="9">
        <v>33.838999999999999</v>
      </c>
      <c r="AE9" s="9" t="s">
        <v>955</v>
      </c>
      <c r="AF9" s="9" t="s">
        <v>958</v>
      </c>
      <c r="AG9" s="9">
        <v>436</v>
      </c>
      <c r="AH9" s="9">
        <v>492.09500000000003</v>
      </c>
      <c r="AI9" s="10">
        <v>106.18300000000001</v>
      </c>
      <c r="AJ9" s="11">
        <v>1</v>
      </c>
      <c r="AK9" s="11" t="s">
        <v>890</v>
      </c>
      <c r="AL9" s="11">
        <v>316</v>
      </c>
      <c r="AM9" s="11">
        <v>1521</v>
      </c>
      <c r="AN9" s="11">
        <v>3653</v>
      </c>
      <c r="AO9" s="11">
        <v>5737</v>
      </c>
      <c r="AP9" s="11">
        <v>70.760999999999996</v>
      </c>
      <c r="AQ9" s="11">
        <v>51.052999999999997</v>
      </c>
      <c r="AR9" s="12">
        <v>1.022</v>
      </c>
      <c r="AS9" s="13">
        <v>1</v>
      </c>
      <c r="AT9" s="14" t="s">
        <v>903</v>
      </c>
      <c r="AU9" s="16">
        <v>1.292303E+16</v>
      </c>
      <c r="AV9" s="16">
        <v>9.883959E+16</v>
      </c>
      <c r="AW9" s="16">
        <v>2.291419E+17</v>
      </c>
      <c r="AX9" s="16">
        <v>3.015216E+17</v>
      </c>
      <c r="AY9" s="16">
        <v>6.000005E+17</v>
      </c>
      <c r="AZ9" s="14">
        <v>31776.156999999999</v>
      </c>
      <c r="BA9" s="14">
        <v>0.01</v>
      </c>
      <c r="BB9" s="14">
        <v>104.328</v>
      </c>
      <c r="BC9" s="14">
        <v>885</v>
      </c>
      <c r="BD9" s="15">
        <v>153</v>
      </c>
      <c r="BE9" s="18">
        <v>92</v>
      </c>
      <c r="BF9" s="18" t="s">
        <v>906</v>
      </c>
      <c r="BG9" s="19" t="s">
        <v>907</v>
      </c>
      <c r="BH9">
        <f t="shared" si="0"/>
        <v>95.399999999999991</v>
      </c>
      <c r="BI9" s="45" t="str">
        <f>CONCATENATE(TEXT(F9,"0"),TEXT(O9,"0"),TEXT(AC9,"0"),TEXT(AJ9,"0"),TEXT(AS9,"0"))</f>
        <v>13311</v>
      </c>
      <c r="BJ9" t="str">
        <f>CONCATENATE(TEXT(F9,"0"),TEXT(O9,"0"))</f>
        <v>13</v>
      </c>
      <c r="BK9" t="str">
        <f>CONCATENATE(TEXT(O9,"0"),TEXT(AC9,"0"))</f>
        <v>33</v>
      </c>
      <c r="BL9" t="str">
        <f>CONCATENATE(TEXT(AC9,"0"),TEXT(AJ9,"0"))</f>
        <v>31</v>
      </c>
      <c r="BM9" t="str">
        <f>CONCATENATE(TEXT(AJ9,"0"),TEXT(AS9,"0"))</f>
        <v>11</v>
      </c>
      <c r="BS9">
        <v>21</v>
      </c>
      <c r="BT9">
        <f>COUNTIF(BJ$2:BJ$852,21)</f>
        <v>97</v>
      </c>
      <c r="BU9">
        <f>COUNTIF(BK$2:BK$852,21)</f>
        <v>98</v>
      </c>
      <c r="BV9">
        <f>COUNTIF(BL$2:BL$852,21)</f>
        <v>0</v>
      </c>
      <c r="BW9">
        <f>COUNTIF(BM$2:BM$852,21)</f>
        <v>0</v>
      </c>
    </row>
    <row r="10" spans="1:82" x14ac:dyDescent="0.3">
      <c r="A10" s="43">
        <v>9</v>
      </c>
      <c r="B10" s="1" t="s">
        <v>19</v>
      </c>
      <c r="C10" s="1" t="s">
        <v>11</v>
      </c>
      <c r="D10" s="1">
        <v>1</v>
      </c>
      <c r="E10" s="3">
        <v>9</v>
      </c>
      <c r="F10" s="2">
        <v>2</v>
      </c>
      <c r="G10" s="2" t="s">
        <v>943</v>
      </c>
      <c r="H10" s="2" t="s">
        <v>944</v>
      </c>
      <c r="I10" s="2">
        <v>1042.2439924</v>
      </c>
      <c r="J10" s="2" t="s">
        <v>946</v>
      </c>
      <c r="K10" s="2">
        <v>34.58</v>
      </c>
      <c r="L10" s="2">
        <v>0.20300000000000001</v>
      </c>
      <c r="M10" s="2">
        <v>61</v>
      </c>
      <c r="N10" s="4">
        <v>712.97699999999998</v>
      </c>
      <c r="O10" s="5">
        <v>1</v>
      </c>
      <c r="P10" s="6" t="s">
        <v>9</v>
      </c>
      <c r="Q10" s="6">
        <v>0.67979000000000001</v>
      </c>
      <c r="R10" s="6">
        <v>13.462999999999999</v>
      </c>
      <c r="S10" s="6">
        <v>15.016</v>
      </c>
      <c r="T10" s="6">
        <v>19.998000000000001</v>
      </c>
      <c r="U10" s="6">
        <v>202.29400000000001</v>
      </c>
      <c r="V10" s="6">
        <v>90</v>
      </c>
      <c r="W10" s="6">
        <v>498.37</v>
      </c>
      <c r="X10" s="6">
        <v>4087.9569999999999</v>
      </c>
      <c r="Y10" s="6">
        <v>5099.9040000000005</v>
      </c>
      <c r="Z10" s="6">
        <v>5.0869999999999997</v>
      </c>
      <c r="AA10" s="6">
        <v>92.549000000000007</v>
      </c>
      <c r="AB10" s="7">
        <v>29.997</v>
      </c>
      <c r="AC10" s="8">
        <v>1</v>
      </c>
      <c r="AD10" s="9">
        <v>61.905000000000001</v>
      </c>
      <c r="AE10" s="9" t="s">
        <v>955</v>
      </c>
      <c r="AF10" s="9" t="s">
        <v>956</v>
      </c>
      <c r="AG10" s="9">
        <v>405</v>
      </c>
      <c r="AH10" s="9">
        <v>506.18200000000002</v>
      </c>
      <c r="AI10" s="10">
        <v>108.96</v>
      </c>
      <c r="AJ10" s="11">
        <v>1</v>
      </c>
      <c r="AK10" s="11" t="s">
        <v>890</v>
      </c>
      <c r="AL10" s="11">
        <v>294</v>
      </c>
      <c r="AM10" s="11">
        <v>1425</v>
      </c>
      <c r="AN10" s="11">
        <v>3654</v>
      </c>
      <c r="AO10" s="11">
        <v>5717</v>
      </c>
      <c r="AP10" s="11">
        <v>71.715999999999994</v>
      </c>
      <c r="AQ10" s="11">
        <v>51.209000000000003</v>
      </c>
      <c r="AR10" s="12">
        <v>1.0389999999999999</v>
      </c>
      <c r="AS10" s="13">
        <v>1</v>
      </c>
      <c r="AT10" s="14" t="s">
        <v>903</v>
      </c>
      <c r="AU10" s="16">
        <v>1.713315E+16</v>
      </c>
      <c r="AV10" s="16">
        <v>1.369364E+17</v>
      </c>
      <c r="AW10" s="16">
        <v>1.27114E+18</v>
      </c>
      <c r="AX10" s="16">
        <v>2.996128E+17</v>
      </c>
      <c r="AY10" s="16">
        <v>5.999996E+17</v>
      </c>
      <c r="AZ10" s="14">
        <v>31692.406999999999</v>
      </c>
      <c r="BA10" s="14">
        <v>0.01</v>
      </c>
      <c r="BB10" s="14">
        <v>104.575</v>
      </c>
      <c r="BC10" s="14">
        <v>906</v>
      </c>
      <c r="BD10" s="15">
        <v>156</v>
      </c>
      <c r="BE10" s="18">
        <v>86</v>
      </c>
      <c r="BF10" s="18" t="s">
        <v>906</v>
      </c>
      <c r="BG10" s="19" t="s">
        <v>907</v>
      </c>
      <c r="BH10">
        <f t="shared" si="0"/>
        <v>95.7</v>
      </c>
      <c r="BI10" s="45" t="str">
        <f>CONCATENATE(TEXT(F10,"0"),TEXT(O10,"0"),TEXT(AC10,"0"),TEXT(AJ10,"0"),TEXT(AS10,"0"))</f>
        <v>21111</v>
      </c>
      <c r="BJ10" t="str">
        <f>CONCATENATE(TEXT(F10,"0"),TEXT(O10,"0"))</f>
        <v>21</v>
      </c>
      <c r="BK10" t="str">
        <f>CONCATENATE(TEXT(O10,"0"),TEXT(AC10,"0"))</f>
        <v>11</v>
      </c>
      <c r="BL10" t="str">
        <f>CONCATENATE(TEXT(AC10,"0"),TEXT(AJ10,"0"))</f>
        <v>11</v>
      </c>
      <c r="BM10" t="str">
        <f>CONCATENATE(TEXT(AJ10,"0"),TEXT(AS10,"0"))</f>
        <v>11</v>
      </c>
      <c r="BT10">
        <f>COUNTIF(BJ$2:BJ$852,22)</f>
        <v>97</v>
      </c>
      <c r="BU10">
        <f>COUNTIF(BK$2:BK$852,22)</f>
        <v>88</v>
      </c>
      <c r="BV10">
        <f>COUNTIF(BL$2:BL$852,22)</f>
        <v>263</v>
      </c>
      <c r="BW10">
        <f>COUNTIF(BM$2:BM$852,22)</f>
        <v>263</v>
      </c>
    </row>
    <row r="11" spans="1:82" x14ac:dyDescent="0.3">
      <c r="A11" s="43">
        <v>10</v>
      </c>
      <c r="B11" s="1" t="s">
        <v>20</v>
      </c>
      <c r="C11" s="1" t="s">
        <v>11</v>
      </c>
      <c r="D11" s="1">
        <v>1</v>
      </c>
      <c r="E11" s="3">
        <v>10</v>
      </c>
      <c r="F11" s="2">
        <v>2</v>
      </c>
      <c r="G11" s="2" t="s">
        <v>943</v>
      </c>
      <c r="H11" s="2" t="s">
        <v>944</v>
      </c>
      <c r="I11" s="2">
        <v>1104.8362847000001</v>
      </c>
      <c r="J11" s="2" t="s">
        <v>945</v>
      </c>
      <c r="K11" s="2">
        <v>34.950000000000003</v>
      </c>
      <c r="L11" s="2">
        <v>0.20399999999999999</v>
      </c>
      <c r="M11" s="2">
        <v>117</v>
      </c>
      <c r="N11" s="4">
        <v>725.87300000000005</v>
      </c>
      <c r="O11" s="5">
        <v>1</v>
      </c>
      <c r="P11" s="6" t="s">
        <v>9</v>
      </c>
      <c r="Q11" s="6">
        <v>0.73421999999999998</v>
      </c>
      <c r="R11" s="6">
        <v>11.535</v>
      </c>
      <c r="S11" s="6">
        <v>15.198</v>
      </c>
      <c r="T11" s="6">
        <v>20.001999999999999</v>
      </c>
      <c r="U11" s="6">
        <v>200.821</v>
      </c>
      <c r="V11" s="6">
        <v>90.001999999999995</v>
      </c>
      <c r="W11" s="6">
        <v>499.08199999999999</v>
      </c>
      <c r="X11" s="6">
        <v>4025.4839999999999</v>
      </c>
      <c r="Y11" s="6">
        <v>5049.8639999999996</v>
      </c>
      <c r="Z11" s="6">
        <v>4.923</v>
      </c>
      <c r="AA11" s="6">
        <v>91.49</v>
      </c>
      <c r="AB11" s="7">
        <v>29.998999999999999</v>
      </c>
      <c r="AC11" s="8">
        <v>2</v>
      </c>
      <c r="AD11" s="9">
        <v>41.35</v>
      </c>
      <c r="AE11" s="9" t="s">
        <v>955</v>
      </c>
      <c r="AF11" s="9" t="s">
        <v>956</v>
      </c>
      <c r="AG11" s="9">
        <v>405</v>
      </c>
      <c r="AH11" s="9">
        <v>499.553</v>
      </c>
      <c r="AI11" s="10">
        <v>109.605</v>
      </c>
      <c r="AJ11" s="11">
        <v>2</v>
      </c>
      <c r="AK11" s="11" t="s">
        <v>890</v>
      </c>
      <c r="AL11" s="11">
        <v>466</v>
      </c>
      <c r="AM11" s="11">
        <v>1603</v>
      </c>
      <c r="AN11" s="11">
        <v>3643</v>
      </c>
      <c r="AO11" s="11">
        <v>5703</v>
      </c>
      <c r="AP11" s="11">
        <v>69.947999999999993</v>
      </c>
      <c r="AQ11" s="11">
        <v>50.944000000000003</v>
      </c>
      <c r="AR11" s="12">
        <v>1.024</v>
      </c>
      <c r="AS11" s="13">
        <v>2</v>
      </c>
      <c r="AT11" s="14" t="s">
        <v>903</v>
      </c>
      <c r="AU11" s="16">
        <v>8354681000000000</v>
      </c>
      <c r="AV11" s="16">
        <v>2.650113E+16</v>
      </c>
      <c r="AW11" s="16">
        <v>4.66949E+17</v>
      </c>
      <c r="AX11" s="16">
        <v>3.010596E+17</v>
      </c>
      <c r="AY11" s="16">
        <v>5.999989E+17</v>
      </c>
      <c r="AZ11" s="14">
        <v>32927.629000000001</v>
      </c>
      <c r="BA11" s="14">
        <v>0.01</v>
      </c>
      <c r="BB11" s="14">
        <v>106.633</v>
      </c>
      <c r="BC11" s="14">
        <v>898</v>
      </c>
      <c r="BD11" s="15">
        <v>158</v>
      </c>
      <c r="BE11" s="18">
        <v>102</v>
      </c>
      <c r="BF11" s="18" t="s">
        <v>906</v>
      </c>
      <c r="BG11" s="19" t="s">
        <v>907</v>
      </c>
      <c r="BH11">
        <f t="shared" si="0"/>
        <v>94.899999999999991</v>
      </c>
      <c r="BI11" s="45" t="str">
        <f>CONCATENATE(TEXT(F11,"0"),TEXT(O11,"0"),TEXT(AC11,"0"),TEXT(AJ11,"0"),TEXT(AS11,"0"))</f>
        <v>21222</v>
      </c>
      <c r="BJ11" t="str">
        <f>CONCATENATE(TEXT(F11,"0"),TEXT(O11,"0"))</f>
        <v>21</v>
      </c>
      <c r="BK11" t="str">
        <f>CONCATENATE(TEXT(O11,"0"),TEXT(AC11,"0"))</f>
        <v>12</v>
      </c>
      <c r="BL11" t="str">
        <f>CONCATENATE(TEXT(AC11,"0"),TEXT(AJ11,"0"))</f>
        <v>22</v>
      </c>
      <c r="BM11" t="str">
        <f>CONCATENATE(TEXT(AJ11,"0"),TEXT(AS11,"0"))</f>
        <v>22</v>
      </c>
      <c r="BT11">
        <f>COUNTIF(BJ$2:BJ$852,23)</f>
        <v>96</v>
      </c>
      <c r="BU11">
        <f>COUNTIF(BK$2:BK$852,23)</f>
        <v>94</v>
      </c>
      <c r="BV11">
        <f>COUNTIF(BL$2:BL$852,23)</f>
        <v>0</v>
      </c>
      <c r="BW11">
        <f>COUNTIF(BM$2:BM$852,23)</f>
        <v>0</v>
      </c>
      <c r="BZ11" s="17" t="s">
        <v>1026</v>
      </c>
      <c r="CA11" s="17" t="s">
        <v>1027</v>
      </c>
      <c r="CB11" t="s">
        <v>1028</v>
      </c>
      <c r="CC11" t="s">
        <v>1029</v>
      </c>
      <c r="CD11" t="s">
        <v>1030</v>
      </c>
    </row>
    <row r="12" spans="1:82" x14ac:dyDescent="0.3">
      <c r="A12" s="43">
        <v>11</v>
      </c>
      <c r="B12" s="1" t="s">
        <v>21</v>
      </c>
      <c r="C12" s="1" t="s">
        <v>11</v>
      </c>
      <c r="D12" s="1">
        <v>1</v>
      </c>
      <c r="E12" s="3">
        <v>11</v>
      </c>
      <c r="F12" s="2">
        <v>2</v>
      </c>
      <c r="G12" s="2" t="s">
        <v>943</v>
      </c>
      <c r="H12" s="2" t="s">
        <v>944</v>
      </c>
      <c r="I12" s="2">
        <v>1077.751749</v>
      </c>
      <c r="J12" s="2" t="s">
        <v>946</v>
      </c>
      <c r="K12" s="2">
        <v>32.590000000000003</v>
      </c>
      <c r="L12" s="2">
        <v>0.189</v>
      </c>
      <c r="M12" s="2">
        <v>87</v>
      </c>
      <c r="N12" s="4">
        <v>689.04899999999998</v>
      </c>
      <c r="O12" s="5">
        <v>1</v>
      </c>
      <c r="P12" s="6" t="s">
        <v>9</v>
      </c>
      <c r="Q12" s="6">
        <v>1.0960700000000001</v>
      </c>
      <c r="R12" s="6">
        <v>18.638000000000002</v>
      </c>
      <c r="S12" s="6">
        <v>15.012</v>
      </c>
      <c r="T12" s="6">
        <v>20.001000000000001</v>
      </c>
      <c r="U12" s="6">
        <v>201.92400000000001</v>
      </c>
      <c r="V12" s="6">
        <v>90.001999999999995</v>
      </c>
      <c r="W12" s="6">
        <v>500.25700000000001</v>
      </c>
      <c r="X12" s="6">
        <v>4036.8760000000002</v>
      </c>
      <c r="Y12" s="6">
        <v>5087.2979999999998</v>
      </c>
      <c r="Z12" s="6">
        <v>4.9749999999999996</v>
      </c>
      <c r="AA12" s="6">
        <v>92.317999999999998</v>
      </c>
      <c r="AB12" s="7">
        <v>29.988</v>
      </c>
      <c r="AC12" s="8">
        <v>3</v>
      </c>
      <c r="AD12" s="9">
        <v>54.613</v>
      </c>
      <c r="AE12" s="9" t="s">
        <v>955</v>
      </c>
      <c r="AF12" s="9" t="s">
        <v>958</v>
      </c>
      <c r="AG12" s="9">
        <v>405</v>
      </c>
      <c r="AH12" s="9">
        <v>525.22</v>
      </c>
      <c r="AI12" s="10">
        <v>107.54300000000001</v>
      </c>
      <c r="AJ12" s="11">
        <v>3</v>
      </c>
      <c r="AK12" s="11" t="s">
        <v>890</v>
      </c>
      <c r="AL12" s="11">
        <v>223</v>
      </c>
      <c r="AM12" s="11">
        <v>1393</v>
      </c>
      <c r="AN12" s="11">
        <v>3667</v>
      </c>
      <c r="AO12" s="11">
        <v>5688</v>
      </c>
      <c r="AP12" s="11">
        <v>70.61</v>
      </c>
      <c r="AQ12" s="11">
        <v>51.472999999999999</v>
      </c>
      <c r="AR12" s="12">
        <v>1.048</v>
      </c>
      <c r="AS12" s="13">
        <v>3</v>
      </c>
      <c r="AT12" s="14" t="s">
        <v>903</v>
      </c>
      <c r="AU12" s="16">
        <v>1.736793E+16</v>
      </c>
      <c r="AV12" s="16">
        <v>2.39343E+16</v>
      </c>
      <c r="AW12" s="16">
        <v>9.600094E+17</v>
      </c>
      <c r="AX12" s="16">
        <v>2.989463E+17</v>
      </c>
      <c r="AY12" s="16">
        <v>6.000002E+17</v>
      </c>
      <c r="AZ12" s="14">
        <v>31691.366000000002</v>
      </c>
      <c r="BA12" s="14">
        <v>0.01</v>
      </c>
      <c r="BB12" s="14">
        <v>105.291</v>
      </c>
      <c r="BC12" s="14">
        <v>891</v>
      </c>
      <c r="BD12" s="15">
        <v>156</v>
      </c>
      <c r="BE12" s="18">
        <v>72</v>
      </c>
      <c r="BF12" s="18" t="s">
        <v>906</v>
      </c>
      <c r="BG12" s="19" t="s">
        <v>907</v>
      </c>
      <c r="BH12">
        <f t="shared" si="0"/>
        <v>96.399999999999991</v>
      </c>
      <c r="BI12" s="45" t="str">
        <f>CONCATENATE(TEXT(F12,"0"),TEXT(O12,"0"),TEXT(AC12,"0"),TEXT(AJ12,"0"),TEXT(AS12,"0"))</f>
        <v>21333</v>
      </c>
      <c r="BJ12" t="str">
        <f>CONCATENATE(TEXT(F12,"0"),TEXT(O12,"0"))</f>
        <v>21</v>
      </c>
      <c r="BK12" t="str">
        <f>CONCATENATE(TEXT(O12,"0"),TEXT(AC12,"0"))</f>
        <v>13</v>
      </c>
      <c r="BL12" t="str">
        <f>CONCATENATE(TEXT(AC12,"0"),TEXT(AJ12,"0"))</f>
        <v>33</v>
      </c>
      <c r="BM12" t="str">
        <f>CONCATENATE(TEXT(AJ12,"0"),TEXT(AS12,"0"))</f>
        <v>33</v>
      </c>
      <c r="BT12">
        <f>COUNTIF(BJ$2:BJ$852,31)</f>
        <v>94</v>
      </c>
      <c r="BU12">
        <f>COUNTIF(BK$2:BK$852,31)</f>
        <v>89</v>
      </c>
      <c r="BV12">
        <f>COUNTIF(BL$2:BL$852,31)</f>
        <v>154</v>
      </c>
      <c r="BW12">
        <f>COUNTIF(BM$2:BM$852,31)</f>
        <v>0</v>
      </c>
      <c r="BY12">
        <v>1</v>
      </c>
      <c r="BZ12">
        <f>COUNTIF(F$2:F$852,1)</f>
        <v>280</v>
      </c>
      <c r="CA12">
        <f>COUNTIF(O$2:O$852,1)</f>
        <v>290</v>
      </c>
      <c r="CB12">
        <f>COUNTIF(AC$2:AC$852,1)</f>
        <v>290</v>
      </c>
      <c r="CC12">
        <f>COUNTIF(AJ$2:AJ$852,1)</f>
        <v>308</v>
      </c>
      <c r="CD12">
        <f>COUNTIF(AS$2:AS$852,1)</f>
        <v>308</v>
      </c>
    </row>
    <row r="13" spans="1:82" x14ac:dyDescent="0.3">
      <c r="A13" s="43">
        <v>12</v>
      </c>
      <c r="B13" s="1" t="s">
        <v>22</v>
      </c>
      <c r="C13" s="1" t="s">
        <v>11</v>
      </c>
      <c r="D13" s="1">
        <v>1</v>
      </c>
      <c r="E13" s="3">
        <v>12</v>
      </c>
      <c r="F13" s="2">
        <v>2</v>
      </c>
      <c r="G13" s="2" t="s">
        <v>943</v>
      </c>
      <c r="H13" s="2" t="s">
        <v>944</v>
      </c>
      <c r="I13" s="2">
        <v>1113.7120291000001</v>
      </c>
      <c r="J13" s="2" t="s">
        <v>945</v>
      </c>
      <c r="K13" s="2">
        <v>38.020000000000003</v>
      </c>
      <c r="L13" s="2">
        <v>0.218</v>
      </c>
      <c r="M13" s="2">
        <v>80</v>
      </c>
      <c r="N13" s="4">
        <v>708.73800000000006</v>
      </c>
      <c r="O13" s="5">
        <v>2</v>
      </c>
      <c r="P13" s="6" t="s">
        <v>9</v>
      </c>
      <c r="Q13" s="6">
        <v>2.19916</v>
      </c>
      <c r="R13" s="6">
        <v>12.013</v>
      </c>
      <c r="S13" s="6">
        <v>14.981</v>
      </c>
      <c r="T13" s="6">
        <v>20.001000000000001</v>
      </c>
      <c r="U13" s="6">
        <v>200.52099999999999</v>
      </c>
      <c r="V13" s="6">
        <v>90.001000000000005</v>
      </c>
      <c r="W13" s="6">
        <v>501.49900000000002</v>
      </c>
      <c r="X13" s="6">
        <v>4014.0709999999999</v>
      </c>
      <c r="Y13" s="6">
        <v>4947.4369999999999</v>
      </c>
      <c r="Z13" s="6">
        <v>5.024</v>
      </c>
      <c r="AA13" s="6">
        <v>93.668999999999997</v>
      </c>
      <c r="AB13" s="7">
        <v>30.001000000000001</v>
      </c>
      <c r="AC13" s="8">
        <v>1</v>
      </c>
      <c r="AD13" s="9">
        <v>31.271999999999998</v>
      </c>
      <c r="AE13" s="9" t="s">
        <v>955</v>
      </c>
      <c r="AF13" s="9" t="s">
        <v>958</v>
      </c>
      <c r="AG13" s="9">
        <v>436</v>
      </c>
      <c r="AH13" s="9">
        <v>488.63600000000002</v>
      </c>
      <c r="AI13" s="10">
        <v>111.101</v>
      </c>
      <c r="AJ13" s="11">
        <v>3</v>
      </c>
      <c r="AK13" s="11" t="s">
        <v>890</v>
      </c>
      <c r="AL13" s="11">
        <v>562</v>
      </c>
      <c r="AM13" s="11">
        <v>1377</v>
      </c>
      <c r="AN13" s="11">
        <v>3664</v>
      </c>
      <c r="AO13" s="11">
        <v>5730</v>
      </c>
      <c r="AP13" s="11">
        <v>71.066999999999993</v>
      </c>
      <c r="AQ13" s="11">
        <v>51.128999999999998</v>
      </c>
      <c r="AR13" s="12">
        <v>1.0429999999999999</v>
      </c>
      <c r="AS13" s="13">
        <v>3</v>
      </c>
      <c r="AT13" s="14" t="s">
        <v>903</v>
      </c>
      <c r="AU13" s="16">
        <v>1.371259E+16</v>
      </c>
      <c r="AV13" s="16">
        <v>8.908177E+16</v>
      </c>
      <c r="AW13" s="16">
        <v>7.436403E+17</v>
      </c>
      <c r="AX13" s="16">
        <v>3.003316E+17</v>
      </c>
      <c r="AY13" s="16">
        <v>5.999984E+17</v>
      </c>
      <c r="AZ13" s="14">
        <v>31201.151000000002</v>
      </c>
      <c r="BA13" s="14">
        <v>0.01</v>
      </c>
      <c r="BB13" s="14">
        <v>105.485</v>
      </c>
      <c r="BC13" s="14">
        <v>906</v>
      </c>
      <c r="BD13" s="15">
        <v>153</v>
      </c>
      <c r="BE13" s="18">
        <v>215</v>
      </c>
      <c r="BF13" s="18" t="s">
        <v>906</v>
      </c>
      <c r="BG13" s="19" t="s">
        <v>908</v>
      </c>
      <c r="BH13">
        <f t="shared" si="0"/>
        <v>89.25</v>
      </c>
      <c r="BI13" s="45" t="str">
        <f>CONCATENATE(TEXT(F13,"0"),TEXT(O13,"0"),TEXT(AC13,"0"),TEXT(AJ13,"0"),TEXT(AS13,"0"))</f>
        <v>22133</v>
      </c>
      <c r="BJ13" t="str">
        <f>CONCATENATE(TEXT(F13,"0"),TEXT(O13,"0"))</f>
        <v>22</v>
      </c>
      <c r="BK13" t="str">
        <f>CONCATENATE(TEXT(O13,"0"),TEXT(AC13,"0"))</f>
        <v>21</v>
      </c>
      <c r="BL13" t="str">
        <f>CONCATENATE(TEXT(AC13,"0"),TEXT(AJ13,"0"))</f>
        <v>13</v>
      </c>
      <c r="BM13" t="str">
        <f>CONCATENATE(TEXT(AJ13,"0"),TEXT(AS13,"0"))</f>
        <v>33</v>
      </c>
      <c r="BT13">
        <f>COUNTIF(BJ$2:BJ$852,32)</f>
        <v>94</v>
      </c>
      <c r="BU13">
        <f>COUNTIF(BK$2:BK$852,32)</f>
        <v>90</v>
      </c>
      <c r="BV13">
        <f>COUNTIF(BL$2:BL$852,32)</f>
        <v>0</v>
      </c>
      <c r="BW13">
        <f>COUNTIF(BM$2:BM$852,32)</f>
        <v>0</v>
      </c>
      <c r="BY13">
        <v>2</v>
      </c>
      <c r="BZ13">
        <f>COUNTIF(F$2:F$852,2)</f>
        <v>290</v>
      </c>
      <c r="CA13">
        <f>COUNTIF(O$2:O$852,2)</f>
        <v>280</v>
      </c>
      <c r="CB13">
        <f>COUNTIF(AC$2:AC$852,2)</f>
        <v>263</v>
      </c>
      <c r="CC13">
        <f>COUNTIF(AJ$2:AJ$852,2)</f>
        <v>263</v>
      </c>
      <c r="CD13">
        <f>COUNTIF(AS$2:AS$852,2)</f>
        <v>263</v>
      </c>
    </row>
    <row r="14" spans="1:82" x14ac:dyDescent="0.3">
      <c r="A14" s="43">
        <v>13</v>
      </c>
      <c r="B14" s="1" t="s">
        <v>23</v>
      </c>
      <c r="C14" s="1" t="s">
        <v>11</v>
      </c>
      <c r="D14" s="1">
        <v>1</v>
      </c>
      <c r="E14" s="3">
        <v>13</v>
      </c>
      <c r="F14" s="2">
        <v>2</v>
      </c>
      <c r="G14" s="2" t="s">
        <v>943</v>
      </c>
      <c r="H14" s="2" t="s">
        <v>944</v>
      </c>
      <c r="I14" s="2">
        <v>1193.9659896999999</v>
      </c>
      <c r="J14" s="2" t="s">
        <v>946</v>
      </c>
      <c r="K14" s="2">
        <v>33.81</v>
      </c>
      <c r="L14" s="2">
        <v>0.20200000000000001</v>
      </c>
      <c r="M14" s="2">
        <v>149</v>
      </c>
      <c r="N14" s="4">
        <v>716.11800000000005</v>
      </c>
      <c r="O14" s="5">
        <v>2</v>
      </c>
      <c r="P14" s="6" t="s">
        <v>9</v>
      </c>
      <c r="Q14" s="6">
        <v>0.62819000000000003</v>
      </c>
      <c r="R14" s="6">
        <v>15.182</v>
      </c>
      <c r="S14" s="6">
        <v>15.034000000000001</v>
      </c>
      <c r="T14" s="6">
        <v>19.994</v>
      </c>
      <c r="U14" s="6">
        <v>199.03399999999999</v>
      </c>
      <c r="V14" s="6">
        <v>90</v>
      </c>
      <c r="W14" s="6">
        <v>501.61</v>
      </c>
      <c r="X14" s="6">
        <v>3985.6860000000001</v>
      </c>
      <c r="Y14" s="6">
        <v>5137.6469999999999</v>
      </c>
      <c r="Z14" s="6">
        <v>5.0129999999999999</v>
      </c>
      <c r="AA14" s="6">
        <v>91.66</v>
      </c>
      <c r="AB14" s="7">
        <v>30</v>
      </c>
      <c r="AC14" s="8">
        <v>2</v>
      </c>
      <c r="AD14" s="9">
        <v>23.663</v>
      </c>
      <c r="AE14" s="9" t="s">
        <v>955</v>
      </c>
      <c r="AF14" s="9" t="s">
        <v>956</v>
      </c>
      <c r="AG14" s="9">
        <v>436</v>
      </c>
      <c r="AH14" s="9">
        <v>478.44400000000002</v>
      </c>
      <c r="AI14" s="10">
        <v>107.19</v>
      </c>
      <c r="AJ14" s="11">
        <v>2</v>
      </c>
      <c r="AK14" s="11" t="s">
        <v>890</v>
      </c>
      <c r="AL14" s="11">
        <v>416</v>
      </c>
      <c r="AM14" s="11">
        <v>1597</v>
      </c>
      <c r="AN14" s="11">
        <v>3655</v>
      </c>
      <c r="AO14" s="11">
        <v>5728</v>
      </c>
      <c r="AP14" s="11">
        <v>69.933999999999997</v>
      </c>
      <c r="AQ14" s="11">
        <v>51.098999999999997</v>
      </c>
      <c r="AR14" s="12">
        <v>1.0229999999999999</v>
      </c>
      <c r="AS14" s="13">
        <v>2</v>
      </c>
      <c r="AT14" s="14" t="s">
        <v>903</v>
      </c>
      <c r="AU14" s="16">
        <v>1.376035E+16</v>
      </c>
      <c r="AV14" s="16">
        <v>1.218307E+17</v>
      </c>
      <c r="AW14" s="16">
        <v>7.799705E+17</v>
      </c>
      <c r="AX14" s="16">
        <v>3.025238E+17</v>
      </c>
      <c r="AY14" s="16">
        <v>6.000021E+17</v>
      </c>
      <c r="AZ14" s="14">
        <v>31655.39</v>
      </c>
      <c r="BA14" s="14">
        <v>0.01</v>
      </c>
      <c r="BB14" s="14">
        <v>104.646</v>
      </c>
      <c r="BC14" s="14">
        <v>898</v>
      </c>
      <c r="BD14" s="15">
        <v>151</v>
      </c>
      <c r="BE14" s="18">
        <v>89</v>
      </c>
      <c r="BF14" s="18" t="s">
        <v>906</v>
      </c>
      <c r="BG14" s="19" t="s">
        <v>907</v>
      </c>
      <c r="BH14">
        <f t="shared" si="0"/>
        <v>95.55</v>
      </c>
      <c r="BI14" s="45" t="str">
        <f>CONCATENATE(TEXT(F14,"0"),TEXT(O14,"0"),TEXT(AC14,"0"),TEXT(AJ14,"0"),TEXT(AS14,"0"))</f>
        <v>22222</v>
      </c>
      <c r="BJ14" t="str">
        <f>CONCATENATE(TEXT(F14,"0"),TEXT(O14,"0"))</f>
        <v>22</v>
      </c>
      <c r="BK14" t="str">
        <f>CONCATENATE(TEXT(O14,"0"),TEXT(AC14,"0"))</f>
        <v>22</v>
      </c>
      <c r="BL14" t="str">
        <f>CONCATENATE(TEXT(AC14,"0"),TEXT(AJ14,"0"))</f>
        <v>22</v>
      </c>
      <c r="BM14" t="str">
        <f>CONCATENATE(TEXT(AJ14,"0"),TEXT(AS14,"0"))</f>
        <v>22</v>
      </c>
      <c r="BT14">
        <f>COUNTIF(BJ$2:BJ$852,33)</f>
        <v>93</v>
      </c>
      <c r="BU14">
        <f>COUNTIF(BK$2:BK$852,33)</f>
        <v>102</v>
      </c>
      <c r="BV14">
        <f>COUNTIF(BL$2:BL$852,33)</f>
        <v>144</v>
      </c>
      <c r="BW14">
        <f>COUNTIF(BM$2:BM$852,33)</f>
        <v>280</v>
      </c>
      <c r="BY14">
        <v>3</v>
      </c>
      <c r="BZ14">
        <f>COUNTIF(F$2:F$852,3)</f>
        <v>281</v>
      </c>
      <c r="CA14">
        <f>COUNTIF(O$2:O$852,3)</f>
        <v>281</v>
      </c>
      <c r="CB14">
        <f>COUNTIF(AC$2:AC$852,3)</f>
        <v>298</v>
      </c>
      <c r="CC14">
        <f>COUNTIF(AJ$2:AJ$852,3)</f>
        <v>280</v>
      </c>
      <c r="CD14">
        <f>COUNTIF(AS$2:AS$852,3)</f>
        <v>280</v>
      </c>
    </row>
    <row r="15" spans="1:82" x14ac:dyDescent="0.3">
      <c r="A15" s="43">
        <v>14</v>
      </c>
      <c r="B15" s="1" t="s">
        <v>24</v>
      </c>
      <c r="C15" s="1" t="s">
        <v>11</v>
      </c>
      <c r="D15" s="1">
        <v>1</v>
      </c>
      <c r="E15" s="3">
        <v>14</v>
      </c>
      <c r="F15" s="2">
        <v>2</v>
      </c>
      <c r="G15" s="2" t="s">
        <v>943</v>
      </c>
      <c r="H15" s="2" t="s">
        <v>944</v>
      </c>
      <c r="I15" s="2">
        <v>1098.1779675</v>
      </c>
      <c r="J15" s="2" t="s">
        <v>946</v>
      </c>
      <c r="K15" s="2">
        <v>29.05</v>
      </c>
      <c r="L15" s="2">
        <v>0.216</v>
      </c>
      <c r="M15" s="2">
        <v>149</v>
      </c>
      <c r="N15" s="4">
        <v>703.59500000000003</v>
      </c>
      <c r="O15" s="5">
        <v>2</v>
      </c>
      <c r="P15" s="6" t="s">
        <v>9</v>
      </c>
      <c r="Q15" s="6">
        <v>1.0132699999999999</v>
      </c>
      <c r="R15" s="6">
        <v>18.210999999999999</v>
      </c>
      <c r="S15" s="6">
        <v>15.006</v>
      </c>
      <c r="T15" s="6">
        <v>20.001000000000001</v>
      </c>
      <c r="U15" s="6">
        <v>197.70699999999999</v>
      </c>
      <c r="V15" s="6">
        <v>90</v>
      </c>
      <c r="W15" s="6">
        <v>503.15800000000002</v>
      </c>
      <c r="X15" s="6">
        <v>4047.5410000000002</v>
      </c>
      <c r="Y15" s="6">
        <v>4947.6360000000004</v>
      </c>
      <c r="Z15" s="6">
        <v>5.0279999999999996</v>
      </c>
      <c r="AA15" s="6">
        <v>94.355000000000004</v>
      </c>
      <c r="AB15" s="7">
        <v>29.997</v>
      </c>
      <c r="AC15" s="8">
        <v>3</v>
      </c>
      <c r="AD15" s="9">
        <v>27.332999999999998</v>
      </c>
      <c r="AE15" s="9" t="s">
        <v>955</v>
      </c>
      <c r="AF15" s="9" t="s">
        <v>958</v>
      </c>
      <c r="AG15" s="9">
        <v>365</v>
      </c>
      <c r="AH15" s="9">
        <v>516.803</v>
      </c>
      <c r="AI15" s="10">
        <v>110.24</v>
      </c>
      <c r="AJ15" s="11">
        <v>1</v>
      </c>
      <c r="AK15" s="11" t="s">
        <v>890</v>
      </c>
      <c r="AL15" s="11">
        <v>365</v>
      </c>
      <c r="AM15" s="11">
        <v>1484</v>
      </c>
      <c r="AN15" s="11">
        <v>3674</v>
      </c>
      <c r="AO15" s="11">
        <v>5733</v>
      </c>
      <c r="AP15" s="11">
        <v>72.593000000000004</v>
      </c>
      <c r="AQ15" s="11">
        <v>50.252000000000002</v>
      </c>
      <c r="AR15" s="12">
        <v>1.024</v>
      </c>
      <c r="AS15" s="13">
        <v>1</v>
      </c>
      <c r="AT15" s="14" t="s">
        <v>903</v>
      </c>
      <c r="AU15" s="16">
        <v>1.261232E+16</v>
      </c>
      <c r="AV15" s="16">
        <v>1.114255E+17</v>
      </c>
      <c r="AW15" s="16">
        <v>6.0035E+17</v>
      </c>
      <c r="AX15" s="16">
        <v>3.029654E+17</v>
      </c>
      <c r="AY15" s="16">
        <v>6.000011E+17</v>
      </c>
      <c r="AZ15" s="14">
        <v>30953.888999999999</v>
      </c>
      <c r="BA15" s="14">
        <v>0.01</v>
      </c>
      <c r="BB15" s="14">
        <v>104.291</v>
      </c>
      <c r="BC15" s="14">
        <v>897</v>
      </c>
      <c r="BD15" s="15">
        <v>152</v>
      </c>
      <c r="BE15" s="18">
        <v>104</v>
      </c>
      <c r="BF15" s="18" t="s">
        <v>906</v>
      </c>
      <c r="BG15" s="19" t="s">
        <v>907</v>
      </c>
      <c r="BH15">
        <f t="shared" si="0"/>
        <v>94.8</v>
      </c>
      <c r="BI15" s="45" t="str">
        <f>CONCATENATE(TEXT(F15,"0"),TEXT(O15,"0"),TEXT(AC15,"0"),TEXT(AJ15,"0"),TEXT(AS15,"0"))</f>
        <v>22311</v>
      </c>
      <c r="BJ15" t="str">
        <f>CONCATENATE(TEXT(F15,"0"),TEXT(O15,"0"))</f>
        <v>22</v>
      </c>
      <c r="BK15" t="str">
        <f>CONCATENATE(TEXT(O15,"0"),TEXT(AC15,"0"))</f>
        <v>23</v>
      </c>
      <c r="BL15" t="str">
        <f>CONCATENATE(TEXT(AC15,"0"),TEXT(AJ15,"0"))</f>
        <v>31</v>
      </c>
      <c r="BM15" t="str">
        <f>CONCATENATE(TEXT(AJ15,"0"),TEXT(AS15,"0"))</f>
        <v>11</v>
      </c>
    </row>
    <row r="16" spans="1:82" x14ac:dyDescent="0.3">
      <c r="A16" s="43">
        <v>15</v>
      </c>
      <c r="B16" s="1" t="s">
        <v>25</v>
      </c>
      <c r="C16" s="1" t="s">
        <v>11</v>
      </c>
      <c r="D16" s="1">
        <v>1</v>
      </c>
      <c r="E16" s="3">
        <v>15</v>
      </c>
      <c r="F16" s="40">
        <v>2</v>
      </c>
      <c r="G16" s="2" t="s">
        <v>943</v>
      </c>
      <c r="H16" s="2" t="s">
        <v>944</v>
      </c>
      <c r="I16" s="2">
        <v>1013.7034861</v>
      </c>
      <c r="J16" s="2" t="s">
        <v>946</v>
      </c>
      <c r="K16" s="2">
        <v>49.91</v>
      </c>
      <c r="L16" s="2">
        <v>0.20899999999999999</v>
      </c>
      <c r="M16" s="2">
        <v>101</v>
      </c>
      <c r="N16" s="4">
        <v>721.10500000000002</v>
      </c>
      <c r="O16" s="5">
        <v>3</v>
      </c>
      <c r="P16" s="6" t="s">
        <v>9</v>
      </c>
      <c r="Q16" s="6">
        <v>0.82106999999999997</v>
      </c>
      <c r="R16" s="6">
        <v>15.836</v>
      </c>
      <c r="S16" s="6">
        <v>14.925000000000001</v>
      </c>
      <c r="T16" s="6">
        <v>19.992999999999999</v>
      </c>
      <c r="U16" s="6">
        <v>194.126</v>
      </c>
      <c r="V16" s="6">
        <v>90</v>
      </c>
      <c r="W16" s="6">
        <v>501.08499999999998</v>
      </c>
      <c r="X16" s="6">
        <v>3955.393</v>
      </c>
      <c r="Y16" s="6">
        <v>4983.6970000000001</v>
      </c>
      <c r="Z16" s="6">
        <v>5.032</v>
      </c>
      <c r="AA16" s="6">
        <v>92.48</v>
      </c>
      <c r="AB16" s="7">
        <v>30.003</v>
      </c>
      <c r="AC16" s="8">
        <v>1</v>
      </c>
      <c r="AD16" s="9">
        <v>16.466999999999999</v>
      </c>
      <c r="AE16" s="9" t="s">
        <v>955</v>
      </c>
      <c r="AF16" s="9" t="s">
        <v>956</v>
      </c>
      <c r="AG16" s="9">
        <v>405</v>
      </c>
      <c r="AH16" s="9">
        <v>529.18200000000002</v>
      </c>
      <c r="AI16" s="10">
        <v>109.976</v>
      </c>
      <c r="AJ16" s="11">
        <v>1</v>
      </c>
      <c r="AK16" s="11" t="s">
        <v>890</v>
      </c>
      <c r="AL16" s="11">
        <v>556</v>
      </c>
      <c r="AM16" s="11">
        <v>1619</v>
      </c>
      <c r="AN16" s="11">
        <v>3633</v>
      </c>
      <c r="AO16" s="11">
        <v>5744</v>
      </c>
      <c r="AP16" s="11">
        <v>71.754000000000005</v>
      </c>
      <c r="AQ16" s="11">
        <v>52.645000000000003</v>
      </c>
      <c r="AR16" s="12">
        <v>1.038</v>
      </c>
      <c r="AS16" s="13">
        <v>1</v>
      </c>
      <c r="AT16" s="14" t="s">
        <v>903</v>
      </c>
      <c r="AU16" s="16">
        <v>7253277000000000</v>
      </c>
      <c r="AV16" s="16">
        <v>9.582958E+16</v>
      </c>
      <c r="AW16" s="16">
        <v>2.286922E+17</v>
      </c>
      <c r="AX16" s="16">
        <v>3.009416E+17</v>
      </c>
      <c r="AY16" s="16">
        <v>5.999996E+17</v>
      </c>
      <c r="AZ16" s="14">
        <v>31211.391</v>
      </c>
      <c r="BA16" s="14">
        <v>0.01</v>
      </c>
      <c r="BB16" s="14">
        <v>102.58499999999999</v>
      </c>
      <c r="BC16" s="14">
        <v>899</v>
      </c>
      <c r="BD16" s="15">
        <v>151</v>
      </c>
      <c r="BE16" s="18">
        <v>116</v>
      </c>
      <c r="BF16" s="18" t="s">
        <v>906</v>
      </c>
      <c r="BG16" s="19" t="s">
        <v>907</v>
      </c>
      <c r="BH16">
        <f t="shared" si="0"/>
        <v>94.199999999999989</v>
      </c>
      <c r="BI16" s="45" t="str">
        <f>CONCATENATE(TEXT(F16,"0"),TEXT(O16,"0"),TEXT(AC16,"0"),TEXT(AJ16,"0"),TEXT(AS16,"0"))</f>
        <v>23111</v>
      </c>
      <c r="BJ16" t="str">
        <f>CONCATENATE(TEXT(F16,"0"),TEXT(O16,"0"))</f>
        <v>23</v>
      </c>
      <c r="BK16" t="str">
        <f>CONCATENATE(TEXT(O16,"0"),TEXT(AC16,"0"))</f>
        <v>31</v>
      </c>
      <c r="BL16" t="str">
        <f>CONCATENATE(TEXT(AC16,"0"),TEXT(AJ16,"0"))</f>
        <v>11</v>
      </c>
      <c r="BM16" t="str">
        <f>CONCATENATE(TEXT(AJ16,"0"),TEXT(AS16,"0"))</f>
        <v>11</v>
      </c>
    </row>
    <row r="17" spans="1:73" x14ac:dyDescent="0.3">
      <c r="A17" s="43">
        <v>16</v>
      </c>
      <c r="B17" s="1" t="s">
        <v>26</v>
      </c>
      <c r="C17" s="1" t="s">
        <v>11</v>
      </c>
      <c r="D17" s="1">
        <v>1</v>
      </c>
      <c r="E17" s="3">
        <v>16</v>
      </c>
      <c r="F17" s="2">
        <v>2</v>
      </c>
      <c r="G17" s="2" t="s">
        <v>943</v>
      </c>
      <c r="H17" s="2" t="s">
        <v>947</v>
      </c>
      <c r="I17" s="2">
        <v>1102.4255833</v>
      </c>
      <c r="J17" s="2" t="s">
        <v>946</v>
      </c>
      <c r="K17" s="2">
        <v>32.47</v>
      </c>
      <c r="L17" s="2">
        <v>0.20300000000000001</v>
      </c>
      <c r="M17" s="2">
        <v>112</v>
      </c>
      <c r="N17" s="4">
        <v>703.68600000000004</v>
      </c>
      <c r="O17" s="5">
        <v>3</v>
      </c>
      <c r="P17" s="6" t="s">
        <v>9</v>
      </c>
      <c r="Q17" s="6">
        <v>2.17388</v>
      </c>
      <c r="R17" s="6">
        <v>15.930999999999999</v>
      </c>
      <c r="S17" s="6">
        <v>15.1</v>
      </c>
      <c r="T17" s="6">
        <v>20.004000000000001</v>
      </c>
      <c r="U17" s="6">
        <v>199.703</v>
      </c>
      <c r="V17" s="6">
        <v>90</v>
      </c>
      <c r="W17" s="6">
        <v>503.226</v>
      </c>
      <c r="X17" s="6">
        <v>4062.8040000000001</v>
      </c>
      <c r="Y17" s="6">
        <v>4931.4179999999997</v>
      </c>
      <c r="Z17" s="6">
        <v>5.0529999999999999</v>
      </c>
      <c r="AA17" s="6">
        <v>94.036000000000001</v>
      </c>
      <c r="AB17" s="7">
        <v>30.003</v>
      </c>
      <c r="AC17" s="8">
        <v>2</v>
      </c>
      <c r="AD17" s="9">
        <v>43.554000000000002</v>
      </c>
      <c r="AE17" s="9" t="s">
        <v>955</v>
      </c>
      <c r="AF17" s="9" t="s">
        <v>956</v>
      </c>
      <c r="AG17" s="9">
        <v>405</v>
      </c>
      <c r="AH17" s="9">
        <v>472.68700000000001</v>
      </c>
      <c r="AI17" s="10">
        <v>110.358</v>
      </c>
      <c r="AJ17" s="11">
        <v>2</v>
      </c>
      <c r="AK17" s="11" t="s">
        <v>890</v>
      </c>
      <c r="AL17" s="11">
        <v>447</v>
      </c>
      <c r="AM17" s="11">
        <v>1490</v>
      </c>
      <c r="AN17" s="11">
        <v>3664</v>
      </c>
      <c r="AO17" s="11">
        <v>5732</v>
      </c>
      <c r="AP17" s="11">
        <v>71.441000000000003</v>
      </c>
      <c r="AQ17" s="11">
        <v>51.015000000000001</v>
      </c>
      <c r="AR17" s="12">
        <v>1.0269999999999999</v>
      </c>
      <c r="AS17" s="13">
        <v>2</v>
      </c>
      <c r="AT17" s="14" t="s">
        <v>903</v>
      </c>
      <c r="AU17" s="16">
        <v>9515444000000000</v>
      </c>
      <c r="AV17" s="16">
        <v>4.841094E+16</v>
      </c>
      <c r="AW17" s="16">
        <v>9.963945E+17</v>
      </c>
      <c r="AX17" s="16">
        <v>2.992162E+17</v>
      </c>
      <c r="AY17" s="16">
        <v>5.999984E+17</v>
      </c>
      <c r="AZ17" s="14">
        <v>31603.462</v>
      </c>
      <c r="BA17" s="14">
        <v>0.01</v>
      </c>
      <c r="BB17" s="14">
        <v>106.00700000000001</v>
      </c>
      <c r="BC17" s="14">
        <v>910</v>
      </c>
      <c r="BD17" s="15">
        <v>156</v>
      </c>
      <c r="BE17" s="18">
        <v>124</v>
      </c>
      <c r="BF17" s="18" t="s">
        <v>906</v>
      </c>
      <c r="BG17" s="19" t="s">
        <v>907</v>
      </c>
      <c r="BH17">
        <f t="shared" si="0"/>
        <v>93.8</v>
      </c>
      <c r="BI17" s="45" t="str">
        <f>CONCATENATE(TEXT(F17,"0"),TEXT(O17,"0"),TEXT(AC17,"0"),TEXT(AJ17,"0"),TEXT(AS17,"0"))</f>
        <v>23222</v>
      </c>
      <c r="BJ17" t="str">
        <f>CONCATENATE(TEXT(F17,"0"),TEXT(O17,"0"))</f>
        <v>23</v>
      </c>
      <c r="BK17" t="str">
        <f>CONCATENATE(TEXT(O17,"0"),TEXT(AC17,"0"))</f>
        <v>32</v>
      </c>
      <c r="BL17" t="str">
        <f>CONCATENATE(TEXT(AC17,"0"),TEXT(AJ17,"0"))</f>
        <v>22</v>
      </c>
      <c r="BM17" t="str">
        <f>CONCATENATE(TEXT(AJ17,"0"),TEXT(AS17,"0"))</f>
        <v>22</v>
      </c>
    </row>
    <row r="18" spans="1:73" x14ac:dyDescent="0.3">
      <c r="A18" s="43">
        <v>17</v>
      </c>
      <c r="B18" s="1" t="s">
        <v>27</v>
      </c>
      <c r="C18" s="1" t="s">
        <v>11</v>
      </c>
      <c r="D18" s="1">
        <v>1</v>
      </c>
      <c r="E18" s="3">
        <v>17</v>
      </c>
      <c r="F18" s="2">
        <v>2</v>
      </c>
      <c r="G18" s="2" t="s">
        <v>943</v>
      </c>
      <c r="H18" s="2" t="s">
        <v>944</v>
      </c>
      <c r="I18" s="2">
        <v>1100.6468746999999</v>
      </c>
      <c r="J18" s="2" t="s">
        <v>946</v>
      </c>
      <c r="K18" s="2">
        <v>32.82</v>
      </c>
      <c r="L18" s="2">
        <v>0.20499999999999999</v>
      </c>
      <c r="M18" s="2">
        <v>101</v>
      </c>
      <c r="N18" s="4">
        <v>702.40300000000002</v>
      </c>
      <c r="O18" s="5">
        <v>3</v>
      </c>
      <c r="P18" s="6" t="s">
        <v>9</v>
      </c>
      <c r="Q18" s="6">
        <v>1.9187099999999999</v>
      </c>
      <c r="R18" s="6">
        <v>13.723000000000001</v>
      </c>
      <c r="S18" s="6">
        <v>14.879</v>
      </c>
      <c r="T18" s="6">
        <v>19.998000000000001</v>
      </c>
      <c r="U18" s="6">
        <v>198.57499999999999</v>
      </c>
      <c r="V18" s="6">
        <v>90</v>
      </c>
      <c r="W18" s="6">
        <v>499.06</v>
      </c>
      <c r="X18" s="6">
        <v>4071.6329999999998</v>
      </c>
      <c r="Y18" s="6">
        <v>5053.2740000000003</v>
      </c>
      <c r="Z18" s="6">
        <v>5.1020000000000003</v>
      </c>
      <c r="AA18" s="6">
        <v>93.317999999999998</v>
      </c>
      <c r="AB18" s="7">
        <v>29.995999999999999</v>
      </c>
      <c r="AC18" s="8">
        <v>3</v>
      </c>
      <c r="AD18" s="9">
        <v>41.893000000000001</v>
      </c>
      <c r="AE18" s="9" t="s">
        <v>955</v>
      </c>
      <c r="AF18" s="9" t="s">
        <v>957</v>
      </c>
      <c r="AG18" s="9">
        <v>365</v>
      </c>
      <c r="AH18" s="9">
        <v>561.77700000000004</v>
      </c>
      <c r="AI18" s="10">
        <v>107.42</v>
      </c>
      <c r="AJ18" s="11">
        <v>3</v>
      </c>
      <c r="AK18" s="11" t="s">
        <v>890</v>
      </c>
      <c r="AL18" s="11">
        <v>248</v>
      </c>
      <c r="AM18" s="11">
        <v>1576</v>
      </c>
      <c r="AN18" s="11">
        <v>3662</v>
      </c>
      <c r="AO18" s="11">
        <v>5700</v>
      </c>
      <c r="AP18" s="11">
        <v>71.162999999999997</v>
      </c>
      <c r="AQ18" s="11">
        <v>50.546999999999997</v>
      </c>
      <c r="AR18" s="12">
        <v>1.0089999999999999</v>
      </c>
      <c r="AS18" s="13">
        <v>3</v>
      </c>
      <c r="AT18" s="14" t="s">
        <v>903</v>
      </c>
      <c r="AU18" s="16">
        <v>1.288988E+16</v>
      </c>
      <c r="AV18" s="16">
        <v>5.537654E+16</v>
      </c>
      <c r="AW18" s="16">
        <v>5.802794E+17</v>
      </c>
      <c r="AX18" s="16">
        <v>2.99731E+17</v>
      </c>
      <c r="AY18" s="16">
        <v>5.999975E+17</v>
      </c>
      <c r="AZ18" s="14">
        <v>31197.907999999999</v>
      </c>
      <c r="BA18" s="14">
        <v>0.01</v>
      </c>
      <c r="BB18" s="14">
        <v>103.45399999999999</v>
      </c>
      <c r="BC18" s="14">
        <v>910</v>
      </c>
      <c r="BD18" s="15">
        <v>155</v>
      </c>
      <c r="BE18" s="18">
        <v>71</v>
      </c>
      <c r="BF18" s="18" t="s">
        <v>906</v>
      </c>
      <c r="BG18" s="19" t="s">
        <v>907</v>
      </c>
      <c r="BH18">
        <f t="shared" si="0"/>
        <v>96.45</v>
      </c>
      <c r="BI18" s="45" t="str">
        <f>CONCATENATE(TEXT(F18,"0"),TEXT(O18,"0"),TEXT(AC18,"0"),TEXT(AJ18,"0"),TEXT(AS18,"0"))</f>
        <v>23333</v>
      </c>
      <c r="BJ18" t="str">
        <f>CONCATENATE(TEXT(F18,"0"),TEXT(O18,"0"))</f>
        <v>23</v>
      </c>
      <c r="BK18" t="str">
        <f>CONCATENATE(TEXT(O18,"0"),TEXT(AC18,"0"))</f>
        <v>33</v>
      </c>
      <c r="BL18" t="str">
        <f>CONCATENATE(TEXT(AC18,"0"),TEXT(AJ18,"0"))</f>
        <v>33</v>
      </c>
      <c r="BM18" t="str">
        <f>CONCATENATE(TEXT(AJ18,"0"),TEXT(AS18,"0"))</f>
        <v>33</v>
      </c>
      <c r="BT18" s="37" t="s">
        <v>972</v>
      </c>
      <c r="BU18" s="38">
        <v>17</v>
      </c>
    </row>
    <row r="19" spans="1:73" x14ac:dyDescent="0.3">
      <c r="A19" s="43">
        <v>18</v>
      </c>
      <c r="B19" s="1" t="s">
        <v>28</v>
      </c>
      <c r="C19" s="1" t="s">
        <v>11</v>
      </c>
      <c r="D19" s="1">
        <v>1</v>
      </c>
      <c r="E19" s="3">
        <v>18</v>
      </c>
      <c r="F19" s="2">
        <v>3</v>
      </c>
      <c r="G19" s="2" t="s">
        <v>943</v>
      </c>
      <c r="H19" s="2" t="s">
        <v>944</v>
      </c>
      <c r="I19" s="2">
        <v>996.16264083999999</v>
      </c>
      <c r="J19" s="2" t="s">
        <v>945</v>
      </c>
      <c r="K19" s="2">
        <v>36.659999999999997</v>
      </c>
      <c r="L19" s="2">
        <v>0.19400000000000001</v>
      </c>
      <c r="M19" s="2">
        <v>148</v>
      </c>
      <c r="N19" s="4">
        <v>707.17499999999995</v>
      </c>
      <c r="O19" s="5">
        <v>1</v>
      </c>
      <c r="P19" s="6" t="s">
        <v>9</v>
      </c>
      <c r="Q19" s="6">
        <v>1.7057199999999999</v>
      </c>
      <c r="R19" s="6">
        <v>13.933999999999999</v>
      </c>
      <c r="S19" s="6">
        <v>14.898999999999999</v>
      </c>
      <c r="T19" s="6">
        <v>20.001000000000001</v>
      </c>
      <c r="U19" s="6">
        <v>198.429</v>
      </c>
      <c r="V19" s="6">
        <v>90</v>
      </c>
      <c r="W19" s="6">
        <v>501.25200000000001</v>
      </c>
      <c r="X19" s="6">
        <v>3985.6770000000001</v>
      </c>
      <c r="Y19" s="6">
        <v>4979.4380000000001</v>
      </c>
      <c r="Z19" s="6">
        <v>4.9249999999999998</v>
      </c>
      <c r="AA19" s="6">
        <v>90.194999999999993</v>
      </c>
      <c r="AB19" s="7">
        <v>30.007000000000001</v>
      </c>
      <c r="AC19" s="8">
        <v>1</v>
      </c>
      <c r="AD19" s="9">
        <v>30.437000000000001</v>
      </c>
      <c r="AE19" s="9" t="s">
        <v>955</v>
      </c>
      <c r="AF19" s="9" t="s">
        <v>957</v>
      </c>
      <c r="AG19" s="9">
        <v>365</v>
      </c>
      <c r="AH19" s="9">
        <v>523.65800000000002</v>
      </c>
      <c r="AI19" s="10">
        <v>108.685</v>
      </c>
      <c r="AJ19" s="11">
        <v>3</v>
      </c>
      <c r="AK19" s="11" t="s">
        <v>890</v>
      </c>
      <c r="AL19" s="11">
        <v>417</v>
      </c>
      <c r="AM19" s="11">
        <v>1607</v>
      </c>
      <c r="AN19" s="11">
        <v>3633</v>
      </c>
      <c r="AO19" s="11">
        <v>5704</v>
      </c>
      <c r="AP19" s="11">
        <v>70.344999999999999</v>
      </c>
      <c r="AQ19" s="11">
        <v>50.843000000000004</v>
      </c>
      <c r="AR19" s="12">
        <v>1.0149999999999999</v>
      </c>
      <c r="AS19" s="13">
        <v>3</v>
      </c>
      <c r="AT19" s="14" t="s">
        <v>903</v>
      </c>
      <c r="AU19" s="16">
        <v>8412184000000000</v>
      </c>
      <c r="AV19" s="16">
        <v>1.656621E+17</v>
      </c>
      <c r="AW19" s="16">
        <v>9.850025E+17</v>
      </c>
      <c r="AX19" s="16">
        <v>3.00217E+17</v>
      </c>
      <c r="AY19" s="16">
        <v>5.999992E+17</v>
      </c>
      <c r="AZ19" s="14">
        <v>31359.595000000001</v>
      </c>
      <c r="BA19" s="14">
        <v>0.01</v>
      </c>
      <c r="BB19" s="14">
        <v>103.04600000000001</v>
      </c>
      <c r="BC19" s="14">
        <v>894</v>
      </c>
      <c r="BD19" s="15">
        <v>156</v>
      </c>
      <c r="BE19" s="18">
        <v>83</v>
      </c>
      <c r="BF19" s="18" t="s">
        <v>906</v>
      </c>
      <c r="BG19" s="19" t="s">
        <v>907</v>
      </c>
      <c r="BH19">
        <f t="shared" si="0"/>
        <v>95.850000000000009</v>
      </c>
      <c r="BI19" s="45" t="str">
        <f>CONCATENATE(TEXT(F19,"0"),TEXT(O19,"0"),TEXT(AC19,"0"),TEXT(AJ19,"0"),TEXT(AS19,"0"))</f>
        <v>31133</v>
      </c>
      <c r="BJ19" t="str">
        <f>CONCATENATE(TEXT(F19,"0"),TEXT(O19,"0"))</f>
        <v>31</v>
      </c>
      <c r="BK19" t="str">
        <f>CONCATENATE(TEXT(O19,"0"),TEXT(AC19,"0"))</f>
        <v>11</v>
      </c>
      <c r="BL19" t="str">
        <f>CONCATENATE(TEXT(AC19,"0"),TEXT(AJ19,"0"))</f>
        <v>13</v>
      </c>
      <c r="BM19" t="str">
        <f>CONCATENATE(TEXT(AJ19,"0"),TEXT(AS19,"0"))</f>
        <v>33</v>
      </c>
      <c r="BT19" s="37" t="s">
        <v>973</v>
      </c>
      <c r="BU19" s="38">
        <v>18</v>
      </c>
    </row>
    <row r="20" spans="1:73" x14ac:dyDescent="0.3">
      <c r="A20" s="43">
        <v>19</v>
      </c>
      <c r="B20" s="1" t="s">
        <v>29</v>
      </c>
      <c r="C20" s="1" t="s">
        <v>11</v>
      </c>
      <c r="D20" s="1">
        <v>1</v>
      </c>
      <c r="E20" s="3">
        <v>19</v>
      </c>
      <c r="F20" s="2">
        <v>3</v>
      </c>
      <c r="G20" s="2" t="s">
        <v>943</v>
      </c>
      <c r="H20" s="2" t="s">
        <v>947</v>
      </c>
      <c r="I20" s="2">
        <v>1017.2931115</v>
      </c>
      <c r="J20" s="2" t="s">
        <v>945</v>
      </c>
      <c r="K20" s="2">
        <v>35.44</v>
      </c>
      <c r="L20" s="2">
        <v>0.20300000000000001</v>
      </c>
      <c r="M20" s="2">
        <v>157</v>
      </c>
      <c r="N20" s="4">
        <v>719.64</v>
      </c>
      <c r="O20" s="5">
        <v>1</v>
      </c>
      <c r="P20" s="6" t="s">
        <v>9</v>
      </c>
      <c r="Q20" s="6">
        <v>1.9114899999999999</v>
      </c>
      <c r="R20" s="6">
        <v>13.286</v>
      </c>
      <c r="S20" s="6">
        <v>15.074</v>
      </c>
      <c r="T20" s="6">
        <v>19.991</v>
      </c>
      <c r="U20" s="6">
        <v>202.80099999999999</v>
      </c>
      <c r="V20" s="6">
        <v>90.001000000000005</v>
      </c>
      <c r="W20" s="6">
        <v>499.64400000000001</v>
      </c>
      <c r="X20" s="6">
        <v>3978.7240000000002</v>
      </c>
      <c r="Y20" s="6">
        <v>4940.7860000000001</v>
      </c>
      <c r="Z20" s="6">
        <v>5.0519999999999996</v>
      </c>
      <c r="AA20" s="6">
        <v>91.503</v>
      </c>
      <c r="AB20" s="7">
        <v>30.007999999999999</v>
      </c>
      <c r="AC20" s="8">
        <v>2</v>
      </c>
      <c r="AD20" s="9">
        <v>61.430999999999997</v>
      </c>
      <c r="AE20" s="9" t="s">
        <v>955</v>
      </c>
      <c r="AF20" s="9" t="s">
        <v>956</v>
      </c>
      <c r="AG20" s="9">
        <v>365</v>
      </c>
      <c r="AH20" s="9">
        <v>514.51900000000001</v>
      </c>
      <c r="AI20" s="10">
        <v>106.42400000000001</v>
      </c>
      <c r="AJ20" s="11">
        <v>2</v>
      </c>
      <c r="AK20" s="11" t="s">
        <v>890</v>
      </c>
      <c r="AL20" s="11">
        <v>227</v>
      </c>
      <c r="AM20" s="11">
        <v>1418</v>
      </c>
      <c r="AN20" s="11">
        <v>3668</v>
      </c>
      <c r="AO20" s="11">
        <v>5701</v>
      </c>
      <c r="AP20" s="11">
        <v>69.831999999999994</v>
      </c>
      <c r="AQ20" s="11">
        <v>51.609000000000002</v>
      </c>
      <c r="AR20" s="12">
        <v>1.0109999999999999</v>
      </c>
      <c r="AS20" s="13">
        <v>2</v>
      </c>
      <c r="AT20" s="14" t="s">
        <v>903</v>
      </c>
      <c r="AU20" s="16">
        <v>1.30369E+16</v>
      </c>
      <c r="AV20" s="16">
        <v>1.003419E+17</v>
      </c>
      <c r="AW20" s="16">
        <v>7.400214E+17</v>
      </c>
      <c r="AX20" s="16">
        <v>3.016296E+17</v>
      </c>
      <c r="AY20" s="16">
        <v>5.999994E+17</v>
      </c>
      <c r="AZ20" s="14">
        <v>32409.504000000001</v>
      </c>
      <c r="BA20" s="14">
        <v>0.01</v>
      </c>
      <c r="BB20" s="14">
        <v>106.244</v>
      </c>
      <c r="BC20" s="14">
        <v>899</v>
      </c>
      <c r="BD20" s="15">
        <v>154</v>
      </c>
      <c r="BE20" s="18">
        <v>95</v>
      </c>
      <c r="BF20" s="18" t="s">
        <v>906</v>
      </c>
      <c r="BG20" s="19" t="s">
        <v>907</v>
      </c>
      <c r="BH20">
        <f t="shared" si="0"/>
        <v>95.25</v>
      </c>
      <c r="BI20" s="45" t="str">
        <f>CONCATENATE(TEXT(F20,"0"),TEXT(O20,"0"),TEXT(AC20,"0"),TEXT(AJ20,"0"),TEXT(AS20,"0"))</f>
        <v>31222</v>
      </c>
      <c r="BJ20" t="str">
        <f>CONCATENATE(TEXT(F20,"0"),TEXT(O20,"0"))</f>
        <v>31</v>
      </c>
      <c r="BK20" t="str">
        <f>CONCATENATE(TEXT(O20,"0"),TEXT(AC20,"0"))</f>
        <v>12</v>
      </c>
      <c r="BL20" t="str">
        <f>CONCATENATE(TEXT(AC20,"0"),TEXT(AJ20,"0"))</f>
        <v>22</v>
      </c>
      <c r="BM20" t="str">
        <f>CONCATENATE(TEXT(AJ20,"0"),TEXT(AS20,"0"))</f>
        <v>22</v>
      </c>
      <c r="BT20" s="37" t="s">
        <v>974</v>
      </c>
      <c r="BU20" s="38">
        <v>29</v>
      </c>
    </row>
    <row r="21" spans="1:73" x14ac:dyDescent="0.3">
      <c r="A21" s="43">
        <v>20</v>
      </c>
      <c r="B21" s="1" t="s">
        <v>30</v>
      </c>
      <c r="C21" s="1" t="s">
        <v>11</v>
      </c>
      <c r="D21" s="1">
        <v>1</v>
      </c>
      <c r="E21" s="3">
        <v>20</v>
      </c>
      <c r="F21" s="2">
        <v>3</v>
      </c>
      <c r="G21" s="2" t="s">
        <v>943</v>
      </c>
      <c r="H21" s="2" t="s">
        <v>944</v>
      </c>
      <c r="I21" s="2">
        <v>1037.4383760999999</v>
      </c>
      <c r="J21" s="2" t="s">
        <v>946</v>
      </c>
      <c r="K21" s="2">
        <v>36.74</v>
      </c>
      <c r="L21" s="2">
        <v>0.20499999999999999</v>
      </c>
      <c r="M21" s="2">
        <v>147</v>
      </c>
      <c r="N21" s="4">
        <v>709.83799999999997</v>
      </c>
      <c r="O21" s="5">
        <v>1</v>
      </c>
      <c r="P21" s="6" t="s">
        <v>9</v>
      </c>
      <c r="Q21" s="6">
        <v>2.1087600000000002</v>
      </c>
      <c r="R21" s="6">
        <v>15.243</v>
      </c>
      <c r="S21" s="6">
        <v>14.939</v>
      </c>
      <c r="T21" s="6">
        <v>20.001999999999999</v>
      </c>
      <c r="U21" s="6">
        <v>202.16800000000001</v>
      </c>
      <c r="V21" s="6">
        <v>90.001000000000005</v>
      </c>
      <c r="W21" s="6">
        <v>500.85</v>
      </c>
      <c r="X21" s="6">
        <v>4056.0140000000001</v>
      </c>
      <c r="Y21" s="6">
        <v>4959.0749999999998</v>
      </c>
      <c r="Z21" s="6">
        <v>5.0629999999999997</v>
      </c>
      <c r="AA21" s="6">
        <v>90.706000000000003</v>
      </c>
      <c r="AB21" s="7">
        <v>30.012</v>
      </c>
      <c r="AC21" s="8">
        <v>3</v>
      </c>
      <c r="AD21" s="9">
        <v>47.652000000000001</v>
      </c>
      <c r="AE21" s="9" t="s">
        <v>955</v>
      </c>
      <c r="AF21" s="9" t="s">
        <v>956</v>
      </c>
      <c r="AG21" s="9">
        <v>436</v>
      </c>
      <c r="AH21" s="9">
        <v>534.14700000000005</v>
      </c>
      <c r="AI21" s="10">
        <v>109.96299999999999</v>
      </c>
      <c r="AJ21" s="11">
        <v>1</v>
      </c>
      <c r="AK21" s="11" t="s">
        <v>890</v>
      </c>
      <c r="AL21" s="11">
        <v>185</v>
      </c>
      <c r="AM21" s="11">
        <v>1630</v>
      </c>
      <c r="AN21" s="11">
        <v>3637</v>
      </c>
      <c r="AO21" s="11">
        <v>5728</v>
      </c>
      <c r="AP21" s="11">
        <v>71.605999999999995</v>
      </c>
      <c r="AQ21" s="11">
        <v>51.027000000000001</v>
      </c>
      <c r="AR21" s="12">
        <v>1.024</v>
      </c>
      <c r="AS21" s="13">
        <v>1</v>
      </c>
      <c r="AT21" s="14" t="s">
        <v>903</v>
      </c>
      <c r="AU21" s="16">
        <v>1.233285E+16</v>
      </c>
      <c r="AV21" s="16">
        <v>9.301029E+16</v>
      </c>
      <c r="AW21" s="16">
        <v>2.58609E+17</v>
      </c>
      <c r="AX21" s="16">
        <v>3.034747E+17</v>
      </c>
      <c r="AY21" s="16">
        <v>6.000006E+17</v>
      </c>
      <c r="AZ21" s="14">
        <v>32922.767</v>
      </c>
      <c r="BA21" s="14">
        <v>0.01</v>
      </c>
      <c r="BB21" s="14">
        <v>104.804</v>
      </c>
      <c r="BC21" s="14">
        <v>923</v>
      </c>
      <c r="BD21" s="15">
        <v>152</v>
      </c>
      <c r="BE21" s="18">
        <v>92</v>
      </c>
      <c r="BF21" s="18" t="s">
        <v>906</v>
      </c>
      <c r="BG21" s="19" t="s">
        <v>907</v>
      </c>
      <c r="BH21">
        <f t="shared" si="0"/>
        <v>95.399999999999991</v>
      </c>
      <c r="BI21" s="45" t="str">
        <f>CONCATENATE(TEXT(F21,"0"),TEXT(O21,"0"),TEXT(AC21,"0"),TEXT(AJ21,"0"),TEXT(AS21,"0"))</f>
        <v>31311</v>
      </c>
      <c r="BJ21" t="str">
        <f>CONCATENATE(TEXT(F21,"0"),TEXT(O21,"0"))</f>
        <v>31</v>
      </c>
      <c r="BK21" t="str">
        <f>CONCATENATE(TEXT(O21,"0"),TEXT(AC21,"0"))</f>
        <v>13</v>
      </c>
      <c r="BL21" t="str">
        <f>CONCATENATE(TEXT(AC21,"0"),TEXT(AJ21,"0"))</f>
        <v>31</v>
      </c>
      <c r="BM21" t="str">
        <f>CONCATENATE(TEXT(AJ21,"0"),TEXT(AS21,"0"))</f>
        <v>11</v>
      </c>
      <c r="BT21" s="37" t="s">
        <v>975</v>
      </c>
      <c r="BU21" s="38">
        <v>18</v>
      </c>
    </row>
    <row r="22" spans="1:73" x14ac:dyDescent="0.3">
      <c r="A22" s="43">
        <v>21</v>
      </c>
      <c r="B22" s="39" t="s">
        <v>31</v>
      </c>
      <c r="C22" s="39" t="s">
        <v>11</v>
      </c>
      <c r="D22" s="39">
        <v>1</v>
      </c>
      <c r="E22" s="3">
        <v>21</v>
      </c>
      <c r="F22" s="2">
        <v>3</v>
      </c>
      <c r="G22" s="2" t="s">
        <v>943</v>
      </c>
      <c r="H22" s="2" t="s">
        <v>944</v>
      </c>
      <c r="I22" s="2">
        <v>1000.0636737999999</v>
      </c>
      <c r="J22" s="2" t="s">
        <v>946</v>
      </c>
      <c r="K22" s="2">
        <v>25.53</v>
      </c>
      <c r="L22" s="2">
        <v>0.20300000000000001</v>
      </c>
      <c r="M22" s="2">
        <v>56</v>
      </c>
      <c r="N22" s="4">
        <v>715.59199999999998</v>
      </c>
      <c r="O22" s="5">
        <v>2</v>
      </c>
      <c r="P22" s="6" t="s">
        <v>9</v>
      </c>
      <c r="Q22" s="6">
        <v>1.00451</v>
      </c>
      <c r="R22" s="6">
        <v>16.260000000000002</v>
      </c>
      <c r="S22" s="6">
        <v>14.994999999999999</v>
      </c>
      <c r="T22" s="6">
        <v>19.998999999999999</v>
      </c>
      <c r="U22" s="6">
        <v>200.03899999999999</v>
      </c>
      <c r="V22" s="6">
        <v>90</v>
      </c>
      <c r="W22" s="6">
        <v>503.25</v>
      </c>
      <c r="X22" s="6">
        <v>4029.12</v>
      </c>
      <c r="Y22" s="6">
        <v>4990.1859999999997</v>
      </c>
      <c r="Z22" s="6">
        <v>4.9370000000000003</v>
      </c>
      <c r="AA22" s="6">
        <v>90.313000000000002</v>
      </c>
      <c r="AB22" s="7">
        <v>30.004999999999999</v>
      </c>
      <c r="AC22" s="8">
        <v>1</v>
      </c>
      <c r="AD22" s="9">
        <v>28.492000000000001</v>
      </c>
      <c r="AE22" s="9" t="s">
        <v>955</v>
      </c>
      <c r="AF22" s="9" t="s">
        <v>957</v>
      </c>
      <c r="AG22" s="9">
        <v>436</v>
      </c>
      <c r="AH22" s="9">
        <v>499.55799999999999</v>
      </c>
      <c r="AI22" s="10">
        <v>109.557</v>
      </c>
      <c r="AJ22" s="11">
        <v>1</v>
      </c>
      <c r="AK22" s="11" t="s">
        <v>890</v>
      </c>
      <c r="AL22" s="11">
        <v>660</v>
      </c>
      <c r="AM22" s="11">
        <v>1511</v>
      </c>
      <c r="AN22" s="11">
        <v>3679</v>
      </c>
      <c r="AO22" s="11">
        <v>5732</v>
      </c>
      <c r="AP22" s="11">
        <v>71.067999999999998</v>
      </c>
      <c r="AQ22" s="11">
        <v>50.652999999999999</v>
      </c>
      <c r="AR22" s="12">
        <v>1.0289999999999999</v>
      </c>
      <c r="AS22" s="13">
        <v>1</v>
      </c>
      <c r="AT22" s="14" t="s">
        <v>903</v>
      </c>
      <c r="AU22" s="16">
        <v>1.417545E+16</v>
      </c>
      <c r="AV22" s="16">
        <v>1.866649E+16</v>
      </c>
      <c r="AW22" s="16">
        <v>2.188458E+17</v>
      </c>
      <c r="AX22" s="16">
        <v>3.011953E+17</v>
      </c>
      <c r="AY22" s="16">
        <v>6.00001E+17</v>
      </c>
      <c r="AZ22" s="14">
        <v>30786.77</v>
      </c>
      <c r="BA22" s="14">
        <v>0.01</v>
      </c>
      <c r="BB22" s="14">
        <v>101.334</v>
      </c>
      <c r="BC22" s="14">
        <v>920</v>
      </c>
      <c r="BD22" s="15">
        <v>154</v>
      </c>
      <c r="BE22" s="18">
        <v>255</v>
      </c>
      <c r="BF22" s="18" t="s">
        <v>906</v>
      </c>
      <c r="BG22" s="19" t="s">
        <v>909</v>
      </c>
      <c r="BH22">
        <f t="shared" si="0"/>
        <v>87.25</v>
      </c>
      <c r="BI22" s="45" t="str">
        <f>CONCATENATE(TEXT(F22,"0"),TEXT(O22,"0"),TEXT(AC22,"0"),TEXT(AJ22,"0"),TEXT(AS22,"0"))</f>
        <v>32111</v>
      </c>
      <c r="BJ22" t="str">
        <f>CONCATENATE(TEXT(F22,"0"),TEXT(O22,"0"))</f>
        <v>32</v>
      </c>
      <c r="BK22" t="str">
        <f>CONCATENATE(TEXT(O22,"0"),TEXT(AC22,"0"))</f>
        <v>21</v>
      </c>
      <c r="BL22" t="str">
        <f>CONCATENATE(TEXT(AC22,"0"),TEXT(AJ22,"0"))</f>
        <v>11</v>
      </c>
      <c r="BM22" t="str">
        <f>CONCATENATE(TEXT(AJ22,"0"),TEXT(AS22,"0"))</f>
        <v>11</v>
      </c>
      <c r="BT22" s="37" t="s">
        <v>976</v>
      </c>
      <c r="BU22" s="38">
        <v>17</v>
      </c>
    </row>
    <row r="23" spans="1:73" x14ac:dyDescent="0.3">
      <c r="A23" s="43">
        <v>22</v>
      </c>
      <c r="B23" s="39" t="s">
        <v>32</v>
      </c>
      <c r="C23" s="39" t="s">
        <v>11</v>
      </c>
      <c r="D23" s="39">
        <v>1</v>
      </c>
      <c r="E23" s="3">
        <v>22</v>
      </c>
      <c r="F23" s="2">
        <v>3</v>
      </c>
      <c r="G23" s="2" t="s">
        <v>943</v>
      </c>
      <c r="H23" s="2" t="s">
        <v>944</v>
      </c>
      <c r="I23" s="2">
        <v>1080.0859934</v>
      </c>
      <c r="J23" s="2" t="s">
        <v>946</v>
      </c>
      <c r="K23" s="2">
        <v>42.37</v>
      </c>
      <c r="L23" s="2">
        <v>0.21199999999999999</v>
      </c>
      <c r="M23" s="2">
        <v>84</v>
      </c>
      <c r="N23" s="4">
        <v>698.92200000000003</v>
      </c>
      <c r="O23" s="5">
        <v>2</v>
      </c>
      <c r="P23" s="6" t="s">
        <v>9</v>
      </c>
      <c r="Q23" s="6">
        <v>1.4801299999999999</v>
      </c>
      <c r="R23" s="6">
        <v>14.621</v>
      </c>
      <c r="S23" s="6">
        <v>15.052</v>
      </c>
      <c r="T23" s="6">
        <v>19.998999999999999</v>
      </c>
      <c r="U23" s="6">
        <v>202.91300000000001</v>
      </c>
      <c r="V23" s="6">
        <v>90</v>
      </c>
      <c r="W23" s="6">
        <v>498.17200000000003</v>
      </c>
      <c r="X23" s="6">
        <v>3971.194</v>
      </c>
      <c r="Y23" s="6">
        <v>5038.7280000000001</v>
      </c>
      <c r="Z23" s="6">
        <v>5.0170000000000003</v>
      </c>
      <c r="AA23" s="6">
        <v>91.22</v>
      </c>
      <c r="AB23" s="7">
        <v>29.981999999999999</v>
      </c>
      <c r="AC23" s="8">
        <v>2</v>
      </c>
      <c r="AD23" s="9">
        <v>38.292000000000002</v>
      </c>
      <c r="AE23" s="9" t="s">
        <v>955</v>
      </c>
      <c r="AF23" s="9" t="s">
        <v>958</v>
      </c>
      <c r="AG23" s="9">
        <v>436</v>
      </c>
      <c r="AH23" s="9">
        <v>537.38900000000001</v>
      </c>
      <c r="AI23" s="10">
        <v>107.999</v>
      </c>
      <c r="AJ23" s="11">
        <v>2</v>
      </c>
      <c r="AK23" s="11" t="s">
        <v>890</v>
      </c>
      <c r="AL23" s="11">
        <v>394</v>
      </c>
      <c r="AM23" s="11">
        <v>1562</v>
      </c>
      <c r="AN23" s="11">
        <v>3663</v>
      </c>
      <c r="AO23" s="11">
        <v>5733</v>
      </c>
      <c r="AP23" s="11">
        <v>69.361999999999995</v>
      </c>
      <c r="AQ23" s="11">
        <v>51.252000000000002</v>
      </c>
      <c r="AR23" s="12">
        <v>1.026</v>
      </c>
      <c r="AS23" s="13">
        <v>2</v>
      </c>
      <c r="AT23" s="14" t="s">
        <v>903</v>
      </c>
      <c r="AU23" s="16">
        <v>9743628000000000</v>
      </c>
      <c r="AV23" s="16">
        <v>1.412765E+17</v>
      </c>
      <c r="AW23" s="16">
        <v>3.595885E+17</v>
      </c>
      <c r="AX23" s="16">
        <v>3.000941E+17</v>
      </c>
      <c r="AY23" s="16">
        <v>5.999988E+17</v>
      </c>
      <c r="AZ23" s="14">
        <v>30857.276999999998</v>
      </c>
      <c r="BA23" s="14">
        <v>0.01</v>
      </c>
      <c r="BB23" s="14">
        <v>101.93300000000001</v>
      </c>
      <c r="BC23" s="14">
        <v>897</v>
      </c>
      <c r="BD23" s="15">
        <v>154</v>
      </c>
      <c r="BE23" s="18">
        <v>99</v>
      </c>
      <c r="BF23" s="18" t="s">
        <v>906</v>
      </c>
      <c r="BG23" s="19" t="s">
        <v>907</v>
      </c>
      <c r="BH23">
        <f t="shared" si="0"/>
        <v>95.05</v>
      </c>
      <c r="BI23" s="45" t="str">
        <f>CONCATENATE(TEXT(F23,"0"),TEXT(O23,"0"),TEXT(AC23,"0"),TEXT(AJ23,"0"),TEXT(AS23,"0"))</f>
        <v>32222</v>
      </c>
      <c r="BJ23" t="str">
        <f>CONCATENATE(TEXT(F23,"0"),TEXT(O23,"0"))</f>
        <v>32</v>
      </c>
      <c r="BK23" t="str">
        <f>CONCATENATE(TEXT(O23,"0"),TEXT(AC23,"0"))</f>
        <v>22</v>
      </c>
      <c r="BL23" t="str">
        <f>CONCATENATE(TEXT(AC23,"0"),TEXT(AJ23,"0"))</f>
        <v>22</v>
      </c>
      <c r="BM23" t="str">
        <f>CONCATENATE(TEXT(AJ23,"0"),TEXT(AS23,"0"))</f>
        <v>22</v>
      </c>
      <c r="BT23" s="37" t="s">
        <v>977</v>
      </c>
      <c r="BU23" s="38">
        <v>18</v>
      </c>
    </row>
    <row r="24" spans="1:73" x14ac:dyDescent="0.3">
      <c r="A24" s="43">
        <v>23</v>
      </c>
      <c r="B24" s="1" t="s">
        <v>33</v>
      </c>
      <c r="C24" s="1" t="s">
        <v>11</v>
      </c>
      <c r="D24" s="1">
        <v>1</v>
      </c>
      <c r="E24" s="3">
        <v>23</v>
      </c>
      <c r="F24" s="2">
        <v>3</v>
      </c>
      <c r="G24" s="2" t="s">
        <v>943</v>
      </c>
      <c r="H24" s="2" t="s">
        <v>944</v>
      </c>
      <c r="I24" s="2">
        <v>1068.5066433</v>
      </c>
      <c r="J24" s="2" t="s">
        <v>946</v>
      </c>
      <c r="K24" s="2">
        <v>31.47</v>
      </c>
      <c r="L24" s="2">
        <v>0.21199999999999999</v>
      </c>
      <c r="M24" s="2">
        <v>117</v>
      </c>
      <c r="N24" s="4">
        <v>708.27800000000002</v>
      </c>
      <c r="O24" s="5">
        <v>2</v>
      </c>
      <c r="P24" s="6" t="s">
        <v>9</v>
      </c>
      <c r="Q24" s="6">
        <v>1.3390500000000001</v>
      </c>
      <c r="R24" s="6">
        <v>16.852</v>
      </c>
      <c r="S24" s="6">
        <v>15.041</v>
      </c>
      <c r="T24" s="6">
        <v>20.003</v>
      </c>
      <c r="U24" s="6">
        <v>197.898</v>
      </c>
      <c r="V24" s="6">
        <v>90.001000000000005</v>
      </c>
      <c r="W24" s="6">
        <v>499.88499999999999</v>
      </c>
      <c r="X24" s="6">
        <v>4035.3939999999998</v>
      </c>
      <c r="Y24" s="6">
        <v>5098.5590000000002</v>
      </c>
      <c r="Z24" s="6">
        <v>4.9930000000000003</v>
      </c>
      <c r="AA24" s="6">
        <v>90.620999999999995</v>
      </c>
      <c r="AB24" s="7">
        <v>30.004000000000001</v>
      </c>
      <c r="AC24" s="8">
        <v>3</v>
      </c>
      <c r="AD24" s="9">
        <v>52.820999999999998</v>
      </c>
      <c r="AE24" s="9" t="s">
        <v>955</v>
      </c>
      <c r="AF24" s="9" t="s">
        <v>957</v>
      </c>
      <c r="AG24" s="9">
        <v>365</v>
      </c>
      <c r="AH24" s="9">
        <v>532.27499999999998</v>
      </c>
      <c r="AI24" s="10">
        <v>109.351</v>
      </c>
      <c r="AJ24" s="11">
        <v>3</v>
      </c>
      <c r="AK24" s="11" t="s">
        <v>890</v>
      </c>
      <c r="AL24" s="11">
        <v>423</v>
      </c>
      <c r="AM24" s="11">
        <v>1526</v>
      </c>
      <c r="AN24" s="11">
        <v>3655</v>
      </c>
      <c r="AO24" s="11">
        <v>5688</v>
      </c>
      <c r="AP24" s="11">
        <v>72.506</v>
      </c>
      <c r="AQ24" s="11">
        <v>50.768999999999998</v>
      </c>
      <c r="AR24" s="12">
        <v>1.044</v>
      </c>
      <c r="AS24" s="13">
        <v>3</v>
      </c>
      <c r="AT24" s="14" t="s">
        <v>903</v>
      </c>
      <c r="AU24" s="16">
        <v>1.255924E+16</v>
      </c>
      <c r="AV24" s="16">
        <v>3.112503E+16</v>
      </c>
      <c r="AW24" s="16">
        <v>7.90051E+17</v>
      </c>
      <c r="AX24" s="16">
        <v>3.023858E+17</v>
      </c>
      <c r="AY24" s="16">
        <v>5.99999E+17</v>
      </c>
      <c r="AZ24" s="14">
        <v>32295.599999999999</v>
      </c>
      <c r="BA24" s="14">
        <v>0.01</v>
      </c>
      <c r="BB24" s="14">
        <v>100.745</v>
      </c>
      <c r="BC24" s="14">
        <v>884</v>
      </c>
      <c r="BD24" s="15">
        <v>155</v>
      </c>
      <c r="BE24" s="18">
        <v>117</v>
      </c>
      <c r="BF24" s="18" t="s">
        <v>906</v>
      </c>
      <c r="BG24" s="19" t="s">
        <v>907</v>
      </c>
      <c r="BH24">
        <f t="shared" si="0"/>
        <v>94.15</v>
      </c>
      <c r="BI24" s="45" t="str">
        <f>CONCATENATE(TEXT(F24,"0"),TEXT(O24,"0"),TEXT(AC24,"0"),TEXT(AJ24,"0"),TEXT(AS24,"0"))</f>
        <v>32333</v>
      </c>
      <c r="BJ24" t="str">
        <f>CONCATENATE(TEXT(F24,"0"),TEXT(O24,"0"))</f>
        <v>32</v>
      </c>
      <c r="BK24" t="str">
        <f>CONCATENATE(TEXT(O24,"0"),TEXT(AC24,"0"))</f>
        <v>23</v>
      </c>
      <c r="BL24" t="str">
        <f>CONCATENATE(TEXT(AC24,"0"),TEXT(AJ24,"0"))</f>
        <v>33</v>
      </c>
      <c r="BM24" t="str">
        <f>CONCATENATE(TEXT(AJ24,"0"),TEXT(AS24,"0"))</f>
        <v>33</v>
      </c>
      <c r="BT24" s="37" t="s">
        <v>978</v>
      </c>
      <c r="BU24" s="38">
        <v>17</v>
      </c>
    </row>
    <row r="25" spans="1:73" x14ac:dyDescent="0.3">
      <c r="A25" s="43">
        <v>24</v>
      </c>
      <c r="B25" s="1" t="s">
        <v>34</v>
      </c>
      <c r="C25" s="1" t="s">
        <v>11</v>
      </c>
      <c r="D25" s="1">
        <v>1</v>
      </c>
      <c r="E25" s="3">
        <v>24</v>
      </c>
      <c r="F25" s="2">
        <v>3</v>
      </c>
      <c r="G25" s="2" t="s">
        <v>943</v>
      </c>
      <c r="H25" s="2" t="s">
        <v>947</v>
      </c>
      <c r="I25" s="2">
        <v>1067.2373342999999</v>
      </c>
      <c r="J25" s="2" t="s">
        <v>946</v>
      </c>
      <c r="K25" s="2">
        <v>37.17</v>
      </c>
      <c r="L25" s="2">
        <v>0.20499999999999999</v>
      </c>
      <c r="M25" s="2">
        <v>137</v>
      </c>
      <c r="N25" s="4">
        <v>704.101</v>
      </c>
      <c r="O25" s="5">
        <v>3</v>
      </c>
      <c r="P25" s="6" t="s">
        <v>9</v>
      </c>
      <c r="Q25" s="6">
        <v>1.1236200000000001</v>
      </c>
      <c r="R25" s="6">
        <v>17.920000000000002</v>
      </c>
      <c r="S25" s="6">
        <v>14.929</v>
      </c>
      <c r="T25" s="6">
        <v>20</v>
      </c>
      <c r="U25" s="6">
        <v>200.74100000000001</v>
      </c>
      <c r="V25" s="6">
        <v>90.001000000000005</v>
      </c>
      <c r="W25" s="6">
        <v>501.31</v>
      </c>
      <c r="X25" s="6">
        <v>3952.67</v>
      </c>
      <c r="Y25" s="6">
        <v>5052.2299999999996</v>
      </c>
      <c r="Z25" s="6">
        <v>5.0350000000000001</v>
      </c>
      <c r="AA25" s="6">
        <v>90.441000000000003</v>
      </c>
      <c r="AB25" s="7">
        <v>30.004000000000001</v>
      </c>
      <c r="AC25" s="8">
        <v>1</v>
      </c>
      <c r="AD25" s="9">
        <v>37.521999999999998</v>
      </c>
      <c r="AE25" s="9" t="s">
        <v>955</v>
      </c>
      <c r="AF25" s="9" t="s">
        <v>956</v>
      </c>
      <c r="AG25" s="9">
        <v>436</v>
      </c>
      <c r="AH25" s="9">
        <v>514.82299999999998</v>
      </c>
      <c r="AI25" s="10">
        <v>108.116</v>
      </c>
      <c r="AJ25" s="11">
        <v>3</v>
      </c>
      <c r="AK25" s="11" t="s">
        <v>890</v>
      </c>
      <c r="AL25" s="11">
        <v>355</v>
      </c>
      <c r="AM25" s="11">
        <v>1523</v>
      </c>
      <c r="AN25" s="11">
        <v>3661</v>
      </c>
      <c r="AO25" s="11">
        <v>5688</v>
      </c>
      <c r="AP25" s="11">
        <v>71.744</v>
      </c>
      <c r="AQ25" s="11">
        <v>50.936</v>
      </c>
      <c r="AR25" s="12">
        <v>1.06</v>
      </c>
      <c r="AS25" s="13">
        <v>3</v>
      </c>
      <c r="AT25" s="14" t="s">
        <v>903</v>
      </c>
      <c r="AU25" s="16">
        <v>5205382000000000</v>
      </c>
      <c r="AV25" s="16">
        <v>4.092096E+16</v>
      </c>
      <c r="AW25" s="16">
        <v>6.657654E+17</v>
      </c>
      <c r="AX25" s="16">
        <v>3.00668E+17</v>
      </c>
      <c r="AY25" s="16">
        <v>5.999966E+17</v>
      </c>
      <c r="AZ25" s="14">
        <v>31614.157999999999</v>
      </c>
      <c r="BA25" s="14">
        <v>0.01</v>
      </c>
      <c r="BB25" s="14">
        <v>104.38</v>
      </c>
      <c r="BC25" s="14">
        <v>917</v>
      </c>
      <c r="BD25" s="15">
        <v>155</v>
      </c>
      <c r="BE25" s="18">
        <v>130</v>
      </c>
      <c r="BF25" s="18" t="s">
        <v>906</v>
      </c>
      <c r="BG25" s="19" t="s">
        <v>907</v>
      </c>
      <c r="BH25">
        <f t="shared" si="0"/>
        <v>93.5</v>
      </c>
      <c r="BI25" s="45" t="str">
        <f>CONCATENATE(TEXT(F25,"0"),TEXT(O25,"0"),TEXT(AC25,"0"),TEXT(AJ25,"0"),TEXT(AS25,"0"))</f>
        <v>33133</v>
      </c>
      <c r="BJ25" t="str">
        <f>CONCATENATE(TEXT(F25,"0"),TEXT(O25,"0"))</f>
        <v>33</v>
      </c>
      <c r="BK25" t="str">
        <f>CONCATENATE(TEXT(O25,"0"),TEXT(AC25,"0"))</f>
        <v>31</v>
      </c>
      <c r="BL25" t="str">
        <f>CONCATENATE(TEXT(AC25,"0"),TEXT(AJ25,"0"))</f>
        <v>13</v>
      </c>
      <c r="BM25" t="str">
        <f>CONCATENATE(TEXT(AJ25,"0"),TEXT(AS25,"0"))</f>
        <v>33</v>
      </c>
      <c r="BT25" s="37" t="s">
        <v>979</v>
      </c>
      <c r="BU25" s="38">
        <v>21</v>
      </c>
    </row>
    <row r="26" spans="1:73" x14ac:dyDescent="0.3">
      <c r="A26" s="43">
        <v>25</v>
      </c>
      <c r="B26" s="1" t="s">
        <v>35</v>
      </c>
      <c r="C26" s="1" t="s">
        <v>11</v>
      </c>
      <c r="D26" s="1">
        <v>1</v>
      </c>
      <c r="E26" s="3">
        <v>25</v>
      </c>
      <c r="F26" s="2">
        <v>3</v>
      </c>
      <c r="G26" s="2" t="s">
        <v>943</v>
      </c>
      <c r="H26" s="2" t="s">
        <v>947</v>
      </c>
      <c r="I26" s="2">
        <v>1035.3569135</v>
      </c>
      <c r="J26" s="2" t="s">
        <v>945</v>
      </c>
      <c r="K26" s="2">
        <v>35.36</v>
      </c>
      <c r="L26" s="2">
        <v>0.21</v>
      </c>
      <c r="M26" s="2">
        <v>125</v>
      </c>
      <c r="N26" s="4">
        <v>715.29200000000003</v>
      </c>
      <c r="O26" s="5">
        <v>3</v>
      </c>
      <c r="P26" s="6" t="s">
        <v>9</v>
      </c>
      <c r="Q26" s="6">
        <v>1.6249400000000001</v>
      </c>
      <c r="R26" s="6">
        <v>20.149000000000001</v>
      </c>
      <c r="S26" s="6">
        <v>14.994999999999999</v>
      </c>
      <c r="T26" s="6">
        <v>19.994</v>
      </c>
      <c r="U26" s="6">
        <v>200.56</v>
      </c>
      <c r="V26" s="6">
        <v>90.001000000000005</v>
      </c>
      <c r="W26" s="6">
        <v>500.28500000000003</v>
      </c>
      <c r="X26" s="6">
        <v>3972.34</v>
      </c>
      <c r="Y26" s="6">
        <v>5047.799</v>
      </c>
      <c r="Z26" s="6">
        <v>5.008</v>
      </c>
      <c r="AA26" s="6">
        <v>91.096000000000004</v>
      </c>
      <c r="AB26" s="7">
        <v>29.994</v>
      </c>
      <c r="AC26" s="8">
        <v>2</v>
      </c>
      <c r="AD26" s="9">
        <v>27.664000000000001</v>
      </c>
      <c r="AE26" s="9" t="s">
        <v>955</v>
      </c>
      <c r="AF26" s="9" t="s">
        <v>958</v>
      </c>
      <c r="AG26" s="9">
        <v>405</v>
      </c>
      <c r="AH26" s="9">
        <v>494.166</v>
      </c>
      <c r="AI26" s="10">
        <v>111.283</v>
      </c>
      <c r="AJ26" s="11">
        <v>2</v>
      </c>
      <c r="AK26" s="11" t="s">
        <v>890</v>
      </c>
      <c r="AL26" s="11">
        <v>358</v>
      </c>
      <c r="AM26" s="11">
        <v>1437</v>
      </c>
      <c r="AN26" s="11">
        <v>3646</v>
      </c>
      <c r="AO26" s="11">
        <v>5702</v>
      </c>
      <c r="AP26" s="11">
        <v>71.198999999999998</v>
      </c>
      <c r="AQ26" s="11">
        <v>51.445999999999998</v>
      </c>
      <c r="AR26" s="12">
        <v>1.024</v>
      </c>
      <c r="AS26" s="13">
        <v>2</v>
      </c>
      <c r="AT26" s="14" t="s">
        <v>903</v>
      </c>
      <c r="AU26" s="16">
        <v>1.769117E+16</v>
      </c>
      <c r="AV26" s="16">
        <v>1.305478E+17</v>
      </c>
      <c r="AW26" s="16">
        <v>9.923419E+17</v>
      </c>
      <c r="AX26" s="16">
        <v>3.005993E+17</v>
      </c>
      <c r="AY26" s="16">
        <v>5.999993E+17</v>
      </c>
      <c r="AZ26" s="14">
        <v>30534.746999999999</v>
      </c>
      <c r="BA26" s="14">
        <v>0.01</v>
      </c>
      <c r="BB26" s="14">
        <v>100.517</v>
      </c>
      <c r="BC26" s="14">
        <v>915</v>
      </c>
      <c r="BD26" s="15">
        <v>156</v>
      </c>
      <c r="BE26" s="18">
        <v>70</v>
      </c>
      <c r="BF26" s="18" t="s">
        <v>906</v>
      </c>
      <c r="BG26" s="19" t="s">
        <v>907</v>
      </c>
      <c r="BH26">
        <f t="shared" si="0"/>
        <v>96.5</v>
      </c>
      <c r="BI26" s="45" t="str">
        <f>CONCATENATE(TEXT(F26,"0"),TEXT(O26,"0"),TEXT(AC26,"0"),TEXT(AJ26,"0"),TEXT(AS26,"0"))</f>
        <v>33222</v>
      </c>
      <c r="BJ26" t="str">
        <f>CONCATENATE(TEXT(F26,"0"),TEXT(O26,"0"))</f>
        <v>33</v>
      </c>
      <c r="BK26" t="str">
        <f>CONCATENATE(TEXT(O26,"0"),TEXT(AC26,"0"))</f>
        <v>32</v>
      </c>
      <c r="BL26" t="str">
        <f>CONCATENATE(TEXT(AC26,"0"),TEXT(AJ26,"0"))</f>
        <v>22</v>
      </c>
      <c r="BM26" t="str">
        <f>CONCATENATE(TEXT(AJ26,"0"),TEXT(AS26,"0"))</f>
        <v>22</v>
      </c>
      <c r="BT26" s="37" t="s">
        <v>980</v>
      </c>
      <c r="BU26" s="38">
        <v>17</v>
      </c>
    </row>
    <row r="27" spans="1:73" x14ac:dyDescent="0.3">
      <c r="A27" s="43">
        <v>26</v>
      </c>
      <c r="B27" s="1" t="s">
        <v>36</v>
      </c>
      <c r="C27" s="1" t="s">
        <v>11</v>
      </c>
      <c r="D27" s="1">
        <v>1</v>
      </c>
      <c r="E27" s="3">
        <v>26</v>
      </c>
      <c r="F27" s="2">
        <v>3</v>
      </c>
      <c r="G27" s="2" t="s">
        <v>943</v>
      </c>
      <c r="H27" s="2" t="s">
        <v>947</v>
      </c>
      <c r="I27" s="2">
        <v>1104.1297388</v>
      </c>
      <c r="J27" s="2" t="s">
        <v>946</v>
      </c>
      <c r="K27" s="2">
        <v>39.020000000000003</v>
      </c>
      <c r="L27" s="2">
        <v>0.20599999999999999</v>
      </c>
      <c r="M27" s="2">
        <v>204</v>
      </c>
      <c r="N27" s="4">
        <v>696.97299999999996</v>
      </c>
      <c r="O27" s="5">
        <v>3</v>
      </c>
      <c r="P27" s="6" t="s">
        <v>9</v>
      </c>
      <c r="Q27" s="6">
        <v>1.1824600000000001</v>
      </c>
      <c r="R27" s="6">
        <v>17.655000000000001</v>
      </c>
      <c r="S27" s="6">
        <v>15.036</v>
      </c>
      <c r="T27" s="6">
        <v>20.004999999999999</v>
      </c>
      <c r="U27" s="6">
        <v>198.828</v>
      </c>
      <c r="V27" s="6">
        <v>90</v>
      </c>
      <c r="W27" s="6">
        <v>504.60599999999999</v>
      </c>
      <c r="X27" s="6">
        <v>4017.1439999999998</v>
      </c>
      <c r="Y27" s="6">
        <v>5018.6899999999996</v>
      </c>
      <c r="Z27" s="6">
        <v>4.9089999999999998</v>
      </c>
      <c r="AA27" s="6">
        <v>90.376999999999995</v>
      </c>
      <c r="AB27" s="7">
        <v>30.013000000000002</v>
      </c>
      <c r="AC27" s="8">
        <v>3</v>
      </c>
      <c r="AD27" s="9">
        <v>49.36</v>
      </c>
      <c r="AE27" s="9" t="s">
        <v>955</v>
      </c>
      <c r="AF27" s="9" t="s">
        <v>958</v>
      </c>
      <c r="AG27" s="9">
        <v>436</v>
      </c>
      <c r="AH27" s="9">
        <v>533.10500000000002</v>
      </c>
      <c r="AI27" s="10">
        <v>106.29300000000001</v>
      </c>
      <c r="AJ27" s="11">
        <v>1</v>
      </c>
      <c r="AK27" s="11" t="s">
        <v>890</v>
      </c>
      <c r="AL27" s="11">
        <v>210</v>
      </c>
      <c r="AM27" s="11">
        <v>1671</v>
      </c>
      <c r="AN27" s="11">
        <v>3637</v>
      </c>
      <c r="AO27" s="11">
        <v>5710</v>
      </c>
      <c r="AP27" s="11">
        <v>71.552999999999997</v>
      </c>
      <c r="AQ27" s="11">
        <v>50.167999999999999</v>
      </c>
      <c r="AR27" s="12">
        <v>1.0109999999999999</v>
      </c>
      <c r="AS27" s="13">
        <v>1</v>
      </c>
      <c r="AT27" s="14" t="s">
        <v>903</v>
      </c>
      <c r="AU27" s="16">
        <v>2.046552E+16</v>
      </c>
      <c r="AV27" s="16">
        <v>1.427244E+17</v>
      </c>
      <c r="AW27" s="16">
        <v>5.002561E+17</v>
      </c>
      <c r="AX27" s="16">
        <v>3.000664E+17</v>
      </c>
      <c r="AY27" s="16">
        <v>6.000002E+17</v>
      </c>
      <c r="AZ27" s="14">
        <v>32268.828000000001</v>
      </c>
      <c r="BA27" s="14">
        <v>0.01</v>
      </c>
      <c r="BB27" s="14">
        <v>102.998</v>
      </c>
      <c r="BC27" s="14">
        <v>898</v>
      </c>
      <c r="BD27" s="15">
        <v>159</v>
      </c>
      <c r="BE27" s="18">
        <v>90</v>
      </c>
      <c r="BF27" s="18" t="s">
        <v>906</v>
      </c>
      <c r="BG27" s="19" t="s">
        <v>907</v>
      </c>
      <c r="BH27">
        <f t="shared" si="0"/>
        <v>95.5</v>
      </c>
      <c r="BI27" s="45" t="str">
        <f>CONCATENATE(TEXT(F27,"0"),TEXT(O27,"0"),TEXT(AC27,"0"),TEXT(AJ27,"0"),TEXT(AS27,"0"))</f>
        <v>33311</v>
      </c>
      <c r="BJ27" t="str">
        <f>CONCATENATE(TEXT(F27,"0"),TEXT(O27,"0"))</f>
        <v>33</v>
      </c>
      <c r="BK27" t="str">
        <f>CONCATENATE(TEXT(O27,"0"),TEXT(AC27,"0"))</f>
        <v>33</v>
      </c>
      <c r="BL27" t="str">
        <f>CONCATENATE(TEXT(AC27,"0"),TEXT(AJ27,"0"))</f>
        <v>31</v>
      </c>
      <c r="BM27" t="str">
        <f>CONCATENATE(TEXT(AJ27,"0"),TEXT(AS27,"0"))</f>
        <v>11</v>
      </c>
      <c r="BT27" s="37" t="s">
        <v>981</v>
      </c>
      <c r="BU27" s="38">
        <v>17</v>
      </c>
    </row>
    <row r="28" spans="1:73" x14ac:dyDescent="0.3">
      <c r="A28" s="43">
        <v>27</v>
      </c>
      <c r="B28" s="39" t="s">
        <v>37</v>
      </c>
      <c r="C28" s="39" t="s">
        <v>11</v>
      </c>
      <c r="D28" s="39">
        <v>1</v>
      </c>
      <c r="E28" s="3">
        <v>27</v>
      </c>
      <c r="F28" s="2">
        <v>1</v>
      </c>
      <c r="G28" s="2" t="s">
        <v>943</v>
      </c>
      <c r="H28" s="2" t="s">
        <v>944</v>
      </c>
      <c r="I28" s="2">
        <v>956.15690801000005</v>
      </c>
      <c r="J28" s="2" t="s">
        <v>945</v>
      </c>
      <c r="K28" s="2">
        <v>33.409999999999997</v>
      </c>
      <c r="L28" s="2">
        <v>0.218</v>
      </c>
      <c r="M28" s="2">
        <v>144</v>
      </c>
      <c r="N28" s="4">
        <v>713.38300000000004</v>
      </c>
      <c r="O28" s="5">
        <v>1</v>
      </c>
      <c r="P28" s="6" t="s">
        <v>9</v>
      </c>
      <c r="Q28" s="6">
        <v>1.2260899999999999</v>
      </c>
      <c r="R28" s="6">
        <v>19.821000000000002</v>
      </c>
      <c r="S28" s="6">
        <v>14.96</v>
      </c>
      <c r="T28" s="6">
        <v>19.998000000000001</v>
      </c>
      <c r="U28" s="6">
        <v>198.92500000000001</v>
      </c>
      <c r="V28" s="6">
        <v>90.001000000000005</v>
      </c>
      <c r="W28" s="6">
        <v>503.84</v>
      </c>
      <c r="X28" s="6">
        <v>4072.913</v>
      </c>
      <c r="Y28" s="6">
        <v>5016.3779999999997</v>
      </c>
      <c r="Z28" s="6">
        <v>5.1040000000000001</v>
      </c>
      <c r="AA28" s="6">
        <v>88.887</v>
      </c>
      <c r="AB28" s="7">
        <v>29.992000000000001</v>
      </c>
      <c r="AC28" s="8">
        <v>1</v>
      </c>
      <c r="AD28" s="9">
        <v>40.752000000000002</v>
      </c>
      <c r="AE28" s="9" t="s">
        <v>955</v>
      </c>
      <c r="AF28" s="9" t="s">
        <v>958</v>
      </c>
      <c r="AG28" s="9">
        <v>405</v>
      </c>
      <c r="AH28" s="9">
        <v>518.976</v>
      </c>
      <c r="AI28" s="10">
        <v>109.532</v>
      </c>
      <c r="AJ28" s="11">
        <v>1</v>
      </c>
      <c r="AK28" s="11" t="s">
        <v>890</v>
      </c>
      <c r="AL28" s="11">
        <v>353</v>
      </c>
      <c r="AM28" s="11">
        <v>1576</v>
      </c>
      <c r="AN28" s="11">
        <v>3655</v>
      </c>
      <c r="AO28" s="11">
        <v>5704</v>
      </c>
      <c r="AP28" s="11">
        <v>69.650000000000006</v>
      </c>
      <c r="AQ28" s="11">
        <v>51.216000000000001</v>
      </c>
      <c r="AR28" s="12">
        <v>1.0529999999999999</v>
      </c>
      <c r="AS28" s="13">
        <v>1</v>
      </c>
      <c r="AT28" s="14" t="s">
        <v>903</v>
      </c>
      <c r="AU28" s="16">
        <v>1.010194E+16</v>
      </c>
      <c r="AV28" s="16">
        <v>2.132326E+16</v>
      </c>
      <c r="AW28" s="16">
        <v>7.534695E+17</v>
      </c>
      <c r="AX28" s="16">
        <v>3.01607E+17</v>
      </c>
      <c r="AY28" s="16">
        <v>6.00001E+17</v>
      </c>
      <c r="AZ28" s="14">
        <v>31093.054</v>
      </c>
      <c r="BA28" s="14">
        <v>0.01</v>
      </c>
      <c r="BB28" s="14">
        <v>101.81399999999999</v>
      </c>
      <c r="BC28" s="14">
        <v>903</v>
      </c>
      <c r="BD28" s="15">
        <v>156</v>
      </c>
      <c r="BE28" s="18">
        <v>146</v>
      </c>
      <c r="BF28" s="18" t="s">
        <v>906</v>
      </c>
      <c r="BG28" s="19" t="s">
        <v>907</v>
      </c>
      <c r="BH28">
        <f t="shared" si="0"/>
        <v>92.7</v>
      </c>
      <c r="BI28" s="45" t="str">
        <f>CONCATENATE(TEXT(F28,"0"),TEXT(O28,"0"),TEXT(AC28,"0"),TEXT(AJ28,"0"),TEXT(AS28,"0"))</f>
        <v>11111</v>
      </c>
      <c r="BJ28" t="str">
        <f>CONCATENATE(TEXT(F28,"0"),TEXT(O28,"0"))</f>
        <v>11</v>
      </c>
      <c r="BK28" t="str">
        <f>CONCATENATE(TEXT(O28,"0"),TEXT(AC28,"0"))</f>
        <v>11</v>
      </c>
      <c r="BL28" t="str">
        <f>CONCATENATE(TEXT(AC28,"0"),TEXT(AJ28,"0"))</f>
        <v>11</v>
      </c>
      <c r="BM28" t="str">
        <f>CONCATENATE(TEXT(AJ28,"0"),TEXT(AS28,"0"))</f>
        <v>11</v>
      </c>
      <c r="BT28" s="37" t="s">
        <v>982</v>
      </c>
      <c r="BU28" s="38">
        <v>17</v>
      </c>
    </row>
    <row r="29" spans="1:73" x14ac:dyDescent="0.3">
      <c r="A29" s="43">
        <v>28</v>
      </c>
      <c r="B29" s="1" t="s">
        <v>38</v>
      </c>
      <c r="C29" s="1" t="s">
        <v>39</v>
      </c>
      <c r="D29" s="1">
        <v>2</v>
      </c>
      <c r="E29" s="3">
        <v>1</v>
      </c>
      <c r="F29" s="2">
        <v>1</v>
      </c>
      <c r="G29" s="2" t="s">
        <v>943</v>
      </c>
      <c r="H29" s="2" t="s">
        <v>944</v>
      </c>
      <c r="I29" s="2">
        <v>1058.8279726999999</v>
      </c>
      <c r="J29" s="2" t="s">
        <v>946</v>
      </c>
      <c r="K29" s="2">
        <v>32.409999999999997</v>
      </c>
      <c r="L29" s="2">
        <v>0.20899999999999999</v>
      </c>
      <c r="M29" s="2">
        <v>114</v>
      </c>
      <c r="N29" s="4">
        <v>707.44</v>
      </c>
      <c r="O29" s="5">
        <v>1</v>
      </c>
      <c r="P29" s="6" t="s">
        <v>9</v>
      </c>
      <c r="Q29" s="6">
        <v>1.81419</v>
      </c>
      <c r="R29" s="6">
        <v>16.920999999999999</v>
      </c>
      <c r="S29" s="6">
        <v>15.102</v>
      </c>
      <c r="T29" s="6">
        <v>19.995000000000001</v>
      </c>
      <c r="U29" s="6">
        <v>198.22499999999999</v>
      </c>
      <c r="V29" s="6">
        <v>90</v>
      </c>
      <c r="W29" s="6">
        <v>503.18099999999998</v>
      </c>
      <c r="X29" s="6">
        <v>4084.9389999999999</v>
      </c>
      <c r="Y29" s="6">
        <v>4933.8289999999997</v>
      </c>
      <c r="Z29" s="6">
        <v>5.0609999999999999</v>
      </c>
      <c r="AA29" s="6">
        <v>90.515000000000001</v>
      </c>
      <c r="AB29" s="7">
        <v>30.010999999999999</v>
      </c>
      <c r="AC29" s="8">
        <v>2</v>
      </c>
      <c r="AD29" s="9">
        <v>43.579000000000001</v>
      </c>
      <c r="AE29" s="9" t="s">
        <v>955</v>
      </c>
      <c r="AF29" s="9" t="s">
        <v>956</v>
      </c>
      <c r="AG29" s="9">
        <v>405</v>
      </c>
      <c r="AH29" s="9">
        <v>472.85300000000001</v>
      </c>
      <c r="AI29" s="10">
        <v>106.798</v>
      </c>
      <c r="AJ29" s="11">
        <v>2</v>
      </c>
      <c r="AK29" s="11" t="s">
        <v>890</v>
      </c>
      <c r="AL29" s="11">
        <v>402</v>
      </c>
      <c r="AM29" s="11">
        <v>1399</v>
      </c>
      <c r="AN29" s="11">
        <v>3648</v>
      </c>
      <c r="AO29" s="11">
        <v>5735</v>
      </c>
      <c r="AP29" s="11">
        <v>70.340999999999994</v>
      </c>
      <c r="AQ29" s="11">
        <v>51.052</v>
      </c>
      <c r="AR29" s="12">
        <v>1.06</v>
      </c>
      <c r="AS29" s="13">
        <v>2</v>
      </c>
      <c r="AT29" s="14" t="s">
        <v>903</v>
      </c>
      <c r="AU29" s="16">
        <v>5931327000000000</v>
      </c>
      <c r="AV29" s="16">
        <v>9.218457E+16</v>
      </c>
      <c r="AW29" s="16">
        <v>1.203848E+17</v>
      </c>
      <c r="AX29" s="16">
        <v>2.998575E+17</v>
      </c>
      <c r="AY29" s="16">
        <v>6.000007E+17</v>
      </c>
      <c r="AZ29" s="14">
        <v>31490.991999999998</v>
      </c>
      <c r="BA29" s="14">
        <v>0.01</v>
      </c>
      <c r="BB29" s="14">
        <v>105.795</v>
      </c>
      <c r="BC29" s="14">
        <v>890</v>
      </c>
      <c r="BD29" s="15">
        <v>154</v>
      </c>
      <c r="BE29" s="18">
        <v>91</v>
      </c>
      <c r="BF29" s="18" t="s">
        <v>910</v>
      </c>
      <c r="BG29" s="19" t="s">
        <v>907</v>
      </c>
      <c r="BH29">
        <f t="shared" si="0"/>
        <v>95.45</v>
      </c>
      <c r="BI29" s="45" t="str">
        <f>CONCATENATE(TEXT(F29,"0"),TEXT(O29,"0"),TEXT(AC29,"0"),TEXT(AJ29,"0"),TEXT(AS29,"0"))</f>
        <v>11222</v>
      </c>
      <c r="BJ29" t="str">
        <f>CONCATENATE(TEXT(F29,"0"),TEXT(O29,"0"))</f>
        <v>11</v>
      </c>
      <c r="BK29" t="str">
        <f>CONCATENATE(TEXT(O29,"0"),TEXT(AC29,"0"))</f>
        <v>12</v>
      </c>
      <c r="BL29" t="str">
        <f>CONCATENATE(TEXT(AC29,"0"),TEXT(AJ29,"0"))</f>
        <v>22</v>
      </c>
      <c r="BM29" t="str">
        <f>CONCATENATE(TEXT(AJ29,"0"),TEXT(AS29,"0"))</f>
        <v>22</v>
      </c>
      <c r="BT29" s="37" t="s">
        <v>983</v>
      </c>
      <c r="BU29" s="38">
        <v>10</v>
      </c>
    </row>
    <row r="30" spans="1:73" x14ac:dyDescent="0.3">
      <c r="A30" s="43">
        <v>29</v>
      </c>
      <c r="B30" s="1" t="s">
        <v>40</v>
      </c>
      <c r="C30" s="1" t="s">
        <v>39</v>
      </c>
      <c r="D30" s="1">
        <v>2</v>
      </c>
      <c r="E30" s="3">
        <v>2</v>
      </c>
      <c r="F30" s="2">
        <v>1</v>
      </c>
      <c r="G30" s="2" t="s">
        <v>943</v>
      </c>
      <c r="H30" s="2" t="s">
        <v>944</v>
      </c>
      <c r="I30" s="2">
        <v>1240.2895470999999</v>
      </c>
      <c r="J30" s="2" t="s">
        <v>945</v>
      </c>
      <c r="K30" s="2">
        <v>37.479999999999997</v>
      </c>
      <c r="L30" s="2">
        <v>0.20399999999999999</v>
      </c>
      <c r="M30" s="2">
        <v>106</v>
      </c>
      <c r="N30" s="4">
        <v>707.18</v>
      </c>
      <c r="O30" s="5">
        <v>1</v>
      </c>
      <c r="P30" s="6" t="s">
        <v>9</v>
      </c>
      <c r="Q30" s="6">
        <v>1.89693</v>
      </c>
      <c r="R30" s="6">
        <v>13.907999999999999</v>
      </c>
      <c r="S30" s="6">
        <v>14.999000000000001</v>
      </c>
      <c r="T30" s="6">
        <v>19.995000000000001</v>
      </c>
      <c r="U30" s="6">
        <v>199.62</v>
      </c>
      <c r="V30" s="6">
        <v>89.998999999999995</v>
      </c>
      <c r="W30" s="6">
        <v>493.83100000000002</v>
      </c>
      <c r="X30" s="6">
        <v>4045.078</v>
      </c>
      <c r="Y30" s="6">
        <v>5009.51</v>
      </c>
      <c r="Z30" s="6">
        <v>4.92</v>
      </c>
      <c r="AA30" s="6">
        <v>89.335999999999999</v>
      </c>
      <c r="AB30" s="7">
        <v>29.991</v>
      </c>
      <c r="AC30" s="8">
        <v>3</v>
      </c>
      <c r="AD30" s="9">
        <v>44.796999999999997</v>
      </c>
      <c r="AE30" s="9" t="s">
        <v>955</v>
      </c>
      <c r="AF30" s="9" t="s">
        <v>958</v>
      </c>
      <c r="AG30" s="9">
        <v>405</v>
      </c>
      <c r="AH30" s="9">
        <v>534.45500000000004</v>
      </c>
      <c r="AI30" s="10">
        <v>109.373</v>
      </c>
      <c r="AJ30" s="11">
        <v>3</v>
      </c>
      <c r="AK30" s="11" t="s">
        <v>890</v>
      </c>
      <c r="AL30" s="11">
        <v>288</v>
      </c>
      <c r="AM30" s="11">
        <v>1457</v>
      </c>
      <c r="AN30" s="11">
        <v>3669</v>
      </c>
      <c r="AO30" s="11">
        <v>5712</v>
      </c>
      <c r="AP30" s="11">
        <v>71.971999999999994</v>
      </c>
      <c r="AQ30" s="11">
        <v>52.478999999999999</v>
      </c>
      <c r="AR30" s="12">
        <v>1.042</v>
      </c>
      <c r="AS30" s="13">
        <v>3</v>
      </c>
      <c r="AT30" s="14" t="s">
        <v>903</v>
      </c>
      <c r="AU30" s="16">
        <v>1.1191E+16</v>
      </c>
      <c r="AV30" s="16">
        <v>9.480994E+16</v>
      </c>
      <c r="AW30" s="16">
        <v>5.555139E+17</v>
      </c>
      <c r="AX30" s="16">
        <v>3.012355E+17</v>
      </c>
      <c r="AY30" s="16">
        <v>6.00002E+17</v>
      </c>
      <c r="AZ30" s="14">
        <v>32725.266</v>
      </c>
      <c r="BA30" s="14">
        <v>0.01</v>
      </c>
      <c r="BB30" s="14">
        <v>103.911</v>
      </c>
      <c r="BC30" s="14">
        <v>911</v>
      </c>
      <c r="BD30" s="15">
        <v>156</v>
      </c>
      <c r="BE30" s="18">
        <v>109</v>
      </c>
      <c r="BF30" s="18" t="s">
        <v>910</v>
      </c>
      <c r="BG30" s="19" t="s">
        <v>907</v>
      </c>
      <c r="BH30">
        <f t="shared" si="0"/>
        <v>94.55</v>
      </c>
      <c r="BI30" s="45" t="str">
        <f>CONCATENATE(TEXT(F30,"0"),TEXT(O30,"0"),TEXT(AC30,"0"),TEXT(AJ30,"0"),TEXT(AS30,"0"))</f>
        <v>11333</v>
      </c>
      <c r="BJ30" t="str">
        <f>CONCATENATE(TEXT(F30,"0"),TEXT(O30,"0"))</f>
        <v>11</v>
      </c>
      <c r="BK30" t="str">
        <f>CONCATENATE(TEXT(O30,"0"),TEXT(AC30,"0"))</f>
        <v>13</v>
      </c>
      <c r="BL30" t="str">
        <f>CONCATENATE(TEXT(AC30,"0"),TEXT(AJ30,"0"))</f>
        <v>33</v>
      </c>
      <c r="BM30" t="str">
        <f>CONCATENATE(TEXT(AJ30,"0"),TEXT(AS30,"0"))</f>
        <v>33</v>
      </c>
      <c r="BT30" s="37" t="s">
        <v>984</v>
      </c>
      <c r="BU30" s="38">
        <v>31</v>
      </c>
    </row>
    <row r="31" spans="1:73" x14ac:dyDescent="0.3">
      <c r="A31" s="43">
        <v>30</v>
      </c>
      <c r="B31" s="1" t="s">
        <v>41</v>
      </c>
      <c r="C31" s="1" t="s">
        <v>39</v>
      </c>
      <c r="D31" s="1">
        <v>2</v>
      </c>
      <c r="E31" s="3">
        <v>3</v>
      </c>
      <c r="F31" s="2">
        <v>1</v>
      </c>
      <c r="G31" s="2" t="s">
        <v>943</v>
      </c>
      <c r="H31" s="2" t="s">
        <v>944</v>
      </c>
      <c r="I31" s="2">
        <v>1097.0083322</v>
      </c>
      <c r="J31" s="2" t="s">
        <v>945</v>
      </c>
      <c r="K31" s="2">
        <v>32.840000000000003</v>
      </c>
      <c r="L31" s="2">
        <v>0.20599999999999999</v>
      </c>
      <c r="M31" s="2">
        <v>165</v>
      </c>
      <c r="N31" s="4">
        <v>714.23900000000003</v>
      </c>
      <c r="O31" s="5">
        <v>2</v>
      </c>
      <c r="P31" s="6" t="s">
        <v>9</v>
      </c>
      <c r="Q31" s="6">
        <v>1.21682</v>
      </c>
      <c r="R31" s="6">
        <v>14.435</v>
      </c>
      <c r="S31" s="6">
        <v>15.058999999999999</v>
      </c>
      <c r="T31" s="6">
        <v>20</v>
      </c>
      <c r="U31" s="6">
        <v>199.34299999999999</v>
      </c>
      <c r="V31" s="6">
        <v>90</v>
      </c>
      <c r="W31" s="6">
        <v>504.01</v>
      </c>
      <c r="X31" s="6">
        <v>4010.1759999999999</v>
      </c>
      <c r="Y31" s="6">
        <v>5055.3980000000001</v>
      </c>
      <c r="Z31" s="6">
        <v>5.0960000000000001</v>
      </c>
      <c r="AA31" s="6">
        <v>92.718000000000004</v>
      </c>
      <c r="AB31" s="7">
        <v>30.010999999999999</v>
      </c>
      <c r="AC31" s="8">
        <v>1</v>
      </c>
      <c r="AD31" s="9">
        <v>42.473999999999997</v>
      </c>
      <c r="AE31" s="9" t="s">
        <v>955</v>
      </c>
      <c r="AF31" s="9" t="s">
        <v>958</v>
      </c>
      <c r="AG31" s="9">
        <v>365</v>
      </c>
      <c r="AH31" s="9">
        <v>541.60699999999997</v>
      </c>
      <c r="AI31" s="10">
        <v>107.068</v>
      </c>
      <c r="AJ31" s="11">
        <v>3</v>
      </c>
      <c r="AK31" s="11" t="s">
        <v>890</v>
      </c>
      <c r="AL31" s="11">
        <v>475</v>
      </c>
      <c r="AM31" s="11">
        <v>1425</v>
      </c>
      <c r="AN31" s="11">
        <v>3642</v>
      </c>
      <c r="AO31" s="11">
        <v>5712</v>
      </c>
      <c r="AP31" s="11">
        <v>71.447999999999993</v>
      </c>
      <c r="AQ31" s="11">
        <v>51.337000000000003</v>
      </c>
      <c r="AR31" s="12">
        <v>1.016</v>
      </c>
      <c r="AS31" s="13">
        <v>3</v>
      </c>
      <c r="AT31" s="14" t="s">
        <v>903</v>
      </c>
      <c r="AU31" s="16">
        <v>7301236000000000</v>
      </c>
      <c r="AV31" s="16">
        <v>6.260504E+16</v>
      </c>
      <c r="AW31" s="16">
        <v>8.161858E+17</v>
      </c>
      <c r="AX31" s="16">
        <v>3.00526E+17</v>
      </c>
      <c r="AY31" s="16">
        <v>5.999989E+17</v>
      </c>
      <c r="AZ31" s="14">
        <v>31538.328000000001</v>
      </c>
      <c r="BA31" s="14">
        <v>0.01</v>
      </c>
      <c r="BB31" s="14">
        <v>103.92400000000001</v>
      </c>
      <c r="BC31" s="14">
        <v>896</v>
      </c>
      <c r="BD31" s="15">
        <v>152</v>
      </c>
      <c r="BE31" s="18">
        <v>93</v>
      </c>
      <c r="BF31" s="18" t="s">
        <v>910</v>
      </c>
      <c r="BG31" s="19" t="s">
        <v>907</v>
      </c>
      <c r="BH31">
        <f t="shared" si="0"/>
        <v>95.35</v>
      </c>
      <c r="BI31" s="45" t="str">
        <f>CONCATENATE(TEXT(F31,"0"),TEXT(O31,"0"),TEXT(AC31,"0"),TEXT(AJ31,"0"),TEXT(AS31,"0"))</f>
        <v>12133</v>
      </c>
      <c r="BJ31" t="str">
        <f>CONCATENATE(TEXT(F31,"0"),TEXT(O31,"0"))</f>
        <v>12</v>
      </c>
      <c r="BK31" t="str">
        <f>CONCATENATE(TEXT(O31,"0"),TEXT(AC31,"0"))</f>
        <v>21</v>
      </c>
      <c r="BL31" t="str">
        <f>CONCATENATE(TEXT(AC31,"0"),TEXT(AJ31,"0"))</f>
        <v>13</v>
      </c>
      <c r="BM31" t="str">
        <f>CONCATENATE(TEXT(AJ31,"0"),TEXT(AS31,"0"))</f>
        <v>33</v>
      </c>
      <c r="BT31" s="37" t="s">
        <v>985</v>
      </c>
      <c r="BU31" s="38">
        <v>17</v>
      </c>
    </row>
    <row r="32" spans="1:73" x14ac:dyDescent="0.3">
      <c r="A32" s="43">
        <v>31</v>
      </c>
      <c r="B32" s="1" t="s">
        <v>42</v>
      </c>
      <c r="C32" s="1" t="s">
        <v>39</v>
      </c>
      <c r="D32" s="1">
        <v>2</v>
      </c>
      <c r="E32" s="3">
        <v>4</v>
      </c>
      <c r="F32" s="2">
        <v>1</v>
      </c>
      <c r="G32" s="2" t="s">
        <v>943</v>
      </c>
      <c r="H32" s="2" t="s">
        <v>947</v>
      </c>
      <c r="I32" s="2">
        <v>1133.0169903999999</v>
      </c>
      <c r="J32" s="2" t="s">
        <v>946</v>
      </c>
      <c r="K32" s="2">
        <v>32.35</v>
      </c>
      <c r="L32" s="2">
        <v>0.20100000000000001</v>
      </c>
      <c r="M32" s="2">
        <v>174</v>
      </c>
      <c r="N32" s="4">
        <v>704.31299999999999</v>
      </c>
      <c r="O32" s="5">
        <v>2</v>
      </c>
      <c r="P32" s="6" t="s">
        <v>9</v>
      </c>
      <c r="Q32" s="6">
        <v>8.3720000000000003E-2</v>
      </c>
      <c r="R32" s="6">
        <v>13.612</v>
      </c>
      <c r="S32" s="6">
        <v>14.976000000000001</v>
      </c>
      <c r="T32" s="6">
        <v>19.998000000000001</v>
      </c>
      <c r="U32" s="6">
        <v>200.71600000000001</v>
      </c>
      <c r="V32" s="6">
        <v>90</v>
      </c>
      <c r="W32" s="6">
        <v>499.66800000000001</v>
      </c>
      <c r="X32" s="6">
        <v>4080.116</v>
      </c>
      <c r="Y32" s="6">
        <v>5004.1890000000003</v>
      </c>
      <c r="Z32" s="6">
        <v>4.9340000000000002</v>
      </c>
      <c r="AA32" s="6">
        <v>92.045000000000002</v>
      </c>
      <c r="AB32" s="7">
        <v>30.004000000000001</v>
      </c>
      <c r="AC32" s="8">
        <v>3</v>
      </c>
      <c r="AD32" s="9">
        <v>46.073999999999998</v>
      </c>
      <c r="AE32" s="9" t="s">
        <v>955</v>
      </c>
      <c r="AF32" s="9" t="s">
        <v>956</v>
      </c>
      <c r="AG32" s="9">
        <v>436</v>
      </c>
      <c r="AH32" s="9">
        <v>542.37800000000004</v>
      </c>
      <c r="AI32" s="10">
        <v>107.179</v>
      </c>
      <c r="AJ32" s="11">
        <v>1</v>
      </c>
      <c r="AK32" s="11" t="s">
        <v>890</v>
      </c>
      <c r="AL32" s="11">
        <v>124</v>
      </c>
      <c r="AM32" s="11">
        <v>1571</v>
      </c>
      <c r="AN32" s="11">
        <v>3644</v>
      </c>
      <c r="AO32" s="11">
        <v>5705</v>
      </c>
      <c r="AP32" s="11">
        <v>71.456000000000003</v>
      </c>
      <c r="AQ32" s="11">
        <v>50.466000000000001</v>
      </c>
      <c r="AR32" s="12">
        <v>1.04</v>
      </c>
      <c r="AS32" s="13">
        <v>1</v>
      </c>
      <c r="AT32" s="14" t="s">
        <v>903</v>
      </c>
      <c r="AU32" s="16">
        <v>1.788175E+16</v>
      </c>
      <c r="AV32" s="16">
        <v>9.120778E+16</v>
      </c>
      <c r="AW32" s="16">
        <v>6.309891E+17</v>
      </c>
      <c r="AX32" s="16">
        <v>2.999588E+17</v>
      </c>
      <c r="AY32" s="16">
        <v>5.999975E+17</v>
      </c>
      <c r="AZ32" s="14">
        <v>31998.258999999998</v>
      </c>
      <c r="BA32" s="14">
        <v>0.01</v>
      </c>
      <c r="BB32" s="14">
        <v>100.411</v>
      </c>
      <c r="BC32" s="14">
        <v>920</v>
      </c>
      <c r="BD32" s="15">
        <v>154</v>
      </c>
      <c r="BE32" s="18">
        <v>42</v>
      </c>
      <c r="BF32" s="18" t="s">
        <v>910</v>
      </c>
      <c r="BG32" s="19" t="s">
        <v>907</v>
      </c>
      <c r="BH32">
        <f t="shared" si="0"/>
        <v>97.899999999999991</v>
      </c>
      <c r="BI32" s="45" t="str">
        <f>CONCATENATE(TEXT(F32,"0"),TEXT(O32,"0"),TEXT(AC32,"0"),TEXT(AJ32,"0"),TEXT(AS32,"0"))</f>
        <v>12311</v>
      </c>
      <c r="BJ32" t="str">
        <f>CONCATENATE(TEXT(F32,"0"),TEXT(O32,"0"))</f>
        <v>12</v>
      </c>
      <c r="BK32" t="str">
        <f>CONCATENATE(TEXT(O32,"0"),TEXT(AC32,"0"))</f>
        <v>23</v>
      </c>
      <c r="BL32" t="str">
        <f>CONCATENATE(TEXT(AC32,"0"),TEXT(AJ32,"0"))</f>
        <v>31</v>
      </c>
      <c r="BM32" t="str">
        <f>CONCATENATE(TEXT(AJ32,"0"),TEXT(AS32,"0"))</f>
        <v>11</v>
      </c>
      <c r="BT32" s="37" t="s">
        <v>986</v>
      </c>
      <c r="BU32" s="38">
        <v>17</v>
      </c>
    </row>
    <row r="33" spans="1:84" x14ac:dyDescent="0.3">
      <c r="A33" s="43">
        <v>32</v>
      </c>
      <c r="B33" s="1" t="s">
        <v>43</v>
      </c>
      <c r="C33" s="1" t="s">
        <v>39</v>
      </c>
      <c r="D33" s="1">
        <v>2</v>
      </c>
      <c r="E33" s="3">
        <v>5</v>
      </c>
      <c r="F33" s="2">
        <v>1</v>
      </c>
      <c r="G33" s="2" t="s">
        <v>943</v>
      </c>
      <c r="H33" s="2" t="s">
        <v>944</v>
      </c>
      <c r="I33" s="2">
        <v>1023.1211623</v>
      </c>
      <c r="J33" s="2" t="s">
        <v>945</v>
      </c>
      <c r="K33" s="2">
        <v>37.89</v>
      </c>
      <c r="L33" s="2">
        <v>0.20399999999999999</v>
      </c>
      <c r="M33" s="2">
        <v>75</v>
      </c>
      <c r="N33" s="4">
        <v>699.53099999999995</v>
      </c>
      <c r="O33" s="5">
        <v>3</v>
      </c>
      <c r="P33" s="6" t="s">
        <v>9</v>
      </c>
      <c r="Q33" s="6">
        <v>1.0045599999999999</v>
      </c>
      <c r="R33" s="6">
        <v>14.795</v>
      </c>
      <c r="S33" s="6">
        <v>15.077</v>
      </c>
      <c r="T33" s="6">
        <v>20.004999999999999</v>
      </c>
      <c r="U33" s="6">
        <v>197.232</v>
      </c>
      <c r="V33" s="6">
        <v>89.998999999999995</v>
      </c>
      <c r="W33" s="6">
        <v>499.41399999999999</v>
      </c>
      <c r="X33" s="6">
        <v>4039.5390000000002</v>
      </c>
      <c r="Y33" s="6">
        <v>5118.8779999999997</v>
      </c>
      <c r="Z33" s="6">
        <v>5.0620000000000003</v>
      </c>
      <c r="AA33" s="6">
        <v>91.009</v>
      </c>
      <c r="AB33" s="7">
        <v>30.001999999999999</v>
      </c>
      <c r="AC33" s="8">
        <v>1</v>
      </c>
      <c r="AD33" s="9">
        <v>63.17</v>
      </c>
      <c r="AE33" s="9" t="s">
        <v>955</v>
      </c>
      <c r="AF33" s="9" t="s">
        <v>956</v>
      </c>
      <c r="AG33" s="9">
        <v>436</v>
      </c>
      <c r="AH33" s="9">
        <v>510.89699999999999</v>
      </c>
      <c r="AI33" s="10">
        <v>108.38</v>
      </c>
      <c r="AJ33" s="11">
        <v>1</v>
      </c>
      <c r="AK33" s="11" t="s">
        <v>890</v>
      </c>
      <c r="AL33" s="11">
        <v>479</v>
      </c>
      <c r="AM33" s="11">
        <v>1655</v>
      </c>
      <c r="AN33" s="11">
        <v>3653</v>
      </c>
      <c r="AO33" s="11">
        <v>5687</v>
      </c>
      <c r="AP33" s="11">
        <v>71.025000000000006</v>
      </c>
      <c r="AQ33" s="11">
        <v>50.813000000000002</v>
      </c>
      <c r="AR33" s="12">
        <v>1.034</v>
      </c>
      <c r="AS33" s="13">
        <v>1</v>
      </c>
      <c r="AT33" s="14" t="s">
        <v>903</v>
      </c>
      <c r="AU33" s="16">
        <v>9719014000000000</v>
      </c>
      <c r="AV33" s="16">
        <v>8.635994E+16</v>
      </c>
      <c r="AW33" s="16">
        <v>6.325446E+17</v>
      </c>
      <c r="AX33" s="16">
        <v>2.999648E+17</v>
      </c>
      <c r="AY33" s="16">
        <v>5.99998E+17</v>
      </c>
      <c r="AZ33" s="14">
        <v>31811.635999999999</v>
      </c>
      <c r="BA33" s="14">
        <v>0.01</v>
      </c>
      <c r="BB33" s="14">
        <v>103.273</v>
      </c>
      <c r="BC33" s="14">
        <v>923</v>
      </c>
      <c r="BD33" s="15">
        <v>154</v>
      </c>
      <c r="BE33" s="18">
        <v>149</v>
      </c>
      <c r="BF33" s="18" t="s">
        <v>910</v>
      </c>
      <c r="BG33" s="19" t="s">
        <v>907</v>
      </c>
      <c r="BH33">
        <f t="shared" si="0"/>
        <v>92.55</v>
      </c>
      <c r="BI33" s="45" t="str">
        <f>CONCATENATE(TEXT(F33,"0"),TEXT(O33,"0"),TEXT(AC33,"0"),TEXT(AJ33,"0"),TEXT(AS33,"0"))</f>
        <v>13111</v>
      </c>
      <c r="BJ33" t="str">
        <f>CONCATENATE(TEXT(F33,"0"),TEXT(O33,"0"))</f>
        <v>13</v>
      </c>
      <c r="BK33" t="str">
        <f>CONCATENATE(TEXT(O33,"0"),TEXT(AC33,"0"))</f>
        <v>31</v>
      </c>
      <c r="BL33" t="str">
        <f>CONCATENATE(TEXT(AC33,"0"),TEXT(AJ33,"0"))</f>
        <v>11</v>
      </c>
      <c r="BM33" t="str">
        <f>CONCATENATE(TEXT(AJ33,"0"),TEXT(AS33,"0"))</f>
        <v>11</v>
      </c>
      <c r="BT33" s="37" t="s">
        <v>987</v>
      </c>
      <c r="BU33" s="38">
        <v>17</v>
      </c>
    </row>
    <row r="34" spans="1:84" x14ac:dyDescent="0.3">
      <c r="A34" s="43">
        <v>33</v>
      </c>
      <c r="B34" s="1" t="s">
        <v>44</v>
      </c>
      <c r="C34" s="1" t="s">
        <v>39</v>
      </c>
      <c r="D34" s="1">
        <v>2</v>
      </c>
      <c r="E34" s="3">
        <v>6</v>
      </c>
      <c r="F34" s="2">
        <v>1</v>
      </c>
      <c r="G34" s="2" t="s">
        <v>943</v>
      </c>
      <c r="H34" s="2" t="s">
        <v>944</v>
      </c>
      <c r="I34" s="2">
        <v>1101.3963879</v>
      </c>
      <c r="J34" s="2" t="s">
        <v>945</v>
      </c>
      <c r="K34" s="2">
        <v>31.7</v>
      </c>
      <c r="L34" s="2">
        <v>0.21</v>
      </c>
      <c r="M34" s="2">
        <v>167</v>
      </c>
      <c r="N34" s="4">
        <v>702.70699999999999</v>
      </c>
      <c r="O34" s="5">
        <v>3</v>
      </c>
      <c r="P34" s="6" t="s">
        <v>9</v>
      </c>
      <c r="Q34" s="6">
        <v>1.5912900000000001</v>
      </c>
      <c r="R34" s="6">
        <v>17.678999999999998</v>
      </c>
      <c r="S34" s="6">
        <v>15.047000000000001</v>
      </c>
      <c r="T34" s="6">
        <v>19.998000000000001</v>
      </c>
      <c r="U34" s="6">
        <v>195.71100000000001</v>
      </c>
      <c r="V34" s="6">
        <v>90.001000000000005</v>
      </c>
      <c r="W34" s="6">
        <v>498.50099999999998</v>
      </c>
      <c r="X34" s="6">
        <v>4104.0079999999998</v>
      </c>
      <c r="Y34" s="6">
        <v>4976.3289999999997</v>
      </c>
      <c r="Z34" s="6">
        <v>5.1180000000000003</v>
      </c>
      <c r="AA34" s="6">
        <v>90.552000000000007</v>
      </c>
      <c r="AB34" s="7">
        <v>29.995000000000001</v>
      </c>
      <c r="AC34" s="8">
        <v>3</v>
      </c>
      <c r="AD34" s="9">
        <v>34.847000000000001</v>
      </c>
      <c r="AE34" s="9" t="s">
        <v>955</v>
      </c>
      <c r="AF34" s="9" t="s">
        <v>956</v>
      </c>
      <c r="AG34" s="9">
        <v>365</v>
      </c>
      <c r="AH34" s="9">
        <v>518.154</v>
      </c>
      <c r="AI34" s="10">
        <v>106.26</v>
      </c>
      <c r="AJ34" s="11">
        <v>3</v>
      </c>
      <c r="AK34" s="11" t="s">
        <v>890</v>
      </c>
      <c r="AL34" s="11">
        <v>395</v>
      </c>
      <c r="AM34" s="11">
        <v>1259</v>
      </c>
      <c r="AN34" s="11">
        <v>3666</v>
      </c>
      <c r="AO34" s="11">
        <v>5729</v>
      </c>
      <c r="AP34" s="11">
        <v>71.305999999999997</v>
      </c>
      <c r="AQ34" s="11">
        <v>51.814</v>
      </c>
      <c r="AR34" s="12">
        <v>1.02</v>
      </c>
      <c r="AS34" s="13">
        <v>3</v>
      </c>
      <c r="AT34" s="14" t="s">
        <v>903</v>
      </c>
      <c r="AU34" s="16">
        <v>1.341E+16</v>
      </c>
      <c r="AV34" s="16">
        <v>1.687066E+17</v>
      </c>
      <c r="AW34" s="16">
        <v>3.91677E+17</v>
      </c>
      <c r="AX34" s="16">
        <v>3.01244E+17</v>
      </c>
      <c r="AY34" s="16">
        <v>6.000007E+17</v>
      </c>
      <c r="AZ34" s="14">
        <v>32124.080000000002</v>
      </c>
      <c r="BA34" s="14">
        <v>0.01</v>
      </c>
      <c r="BB34" s="14">
        <v>104.34</v>
      </c>
      <c r="BC34" s="14">
        <v>900</v>
      </c>
      <c r="BD34" s="15">
        <v>157</v>
      </c>
      <c r="BE34" s="18">
        <v>77</v>
      </c>
      <c r="BF34" s="18" t="s">
        <v>910</v>
      </c>
      <c r="BG34" s="19" t="s">
        <v>907</v>
      </c>
      <c r="BH34">
        <f t="shared" si="0"/>
        <v>96.15</v>
      </c>
      <c r="BI34" s="45" t="str">
        <f>CONCATENATE(TEXT(F34,"0"),TEXT(O34,"0"),TEXT(AC34,"0"),TEXT(AJ34,"0"),TEXT(AS34,"0"))</f>
        <v>13333</v>
      </c>
      <c r="BJ34" t="str">
        <f>CONCATENATE(TEXT(F34,"0"),TEXT(O34,"0"))</f>
        <v>13</v>
      </c>
      <c r="BK34" t="str">
        <f>CONCATENATE(TEXT(O34,"0"),TEXT(AC34,"0"))</f>
        <v>33</v>
      </c>
      <c r="BL34" t="str">
        <f>CONCATENATE(TEXT(AC34,"0"),TEXT(AJ34,"0"))</f>
        <v>33</v>
      </c>
      <c r="BM34" t="str">
        <f>CONCATENATE(TEXT(AJ34,"0"),TEXT(AS34,"0"))</f>
        <v>33</v>
      </c>
      <c r="BT34" s="37" t="s">
        <v>988</v>
      </c>
      <c r="BU34" s="38">
        <v>17</v>
      </c>
    </row>
    <row r="35" spans="1:84" x14ac:dyDescent="0.3">
      <c r="A35" s="43">
        <v>34</v>
      </c>
      <c r="B35" s="1" t="s">
        <v>45</v>
      </c>
      <c r="C35" s="1" t="s">
        <v>39</v>
      </c>
      <c r="D35" s="1">
        <v>2</v>
      </c>
      <c r="E35" s="3">
        <v>7</v>
      </c>
      <c r="F35" s="2">
        <v>2</v>
      </c>
      <c r="G35" s="2" t="s">
        <v>943</v>
      </c>
      <c r="H35" s="2" t="s">
        <v>944</v>
      </c>
      <c r="I35" s="2">
        <v>1159.8601676000001</v>
      </c>
      <c r="J35" s="2" t="s">
        <v>945</v>
      </c>
      <c r="K35" s="2">
        <v>30.63</v>
      </c>
      <c r="L35" s="2">
        <v>0.20200000000000001</v>
      </c>
      <c r="M35" s="2">
        <v>151</v>
      </c>
      <c r="N35" s="4">
        <v>706.27700000000004</v>
      </c>
      <c r="O35" s="5">
        <v>1</v>
      </c>
      <c r="P35" s="6" t="s">
        <v>9</v>
      </c>
      <c r="Q35" s="6">
        <v>1.15523</v>
      </c>
      <c r="R35" s="6">
        <v>18.779</v>
      </c>
      <c r="S35" s="6">
        <v>14.938000000000001</v>
      </c>
      <c r="T35" s="6">
        <v>19.997</v>
      </c>
      <c r="U35" s="6">
        <v>205.52099999999999</v>
      </c>
      <c r="V35" s="6">
        <v>90.001000000000005</v>
      </c>
      <c r="W35" s="6">
        <v>495.38</v>
      </c>
      <c r="X35" s="6">
        <v>4036.2139999999999</v>
      </c>
      <c r="Y35" s="6">
        <v>5079.0150000000003</v>
      </c>
      <c r="Z35" s="6">
        <v>5.0039999999999996</v>
      </c>
      <c r="AA35" s="6">
        <v>94.494</v>
      </c>
      <c r="AB35" s="7">
        <v>30.013999999999999</v>
      </c>
      <c r="AC35" s="8">
        <v>1</v>
      </c>
      <c r="AD35" s="9">
        <v>34.180999999999997</v>
      </c>
      <c r="AE35" s="9" t="s">
        <v>955</v>
      </c>
      <c r="AF35" s="9" t="s">
        <v>956</v>
      </c>
      <c r="AG35" s="9">
        <v>436</v>
      </c>
      <c r="AH35" s="9">
        <v>541.41200000000003</v>
      </c>
      <c r="AI35" s="10">
        <v>111.001</v>
      </c>
      <c r="AJ35" s="11">
        <v>3</v>
      </c>
      <c r="AK35" s="11" t="s">
        <v>890</v>
      </c>
      <c r="AL35" s="11">
        <v>387</v>
      </c>
      <c r="AM35" s="11">
        <v>1531</v>
      </c>
      <c r="AN35" s="11">
        <v>3658</v>
      </c>
      <c r="AO35" s="11">
        <v>5708</v>
      </c>
      <c r="AP35" s="11">
        <v>71.296999999999997</v>
      </c>
      <c r="AQ35" s="11">
        <v>50.786999999999999</v>
      </c>
      <c r="AR35" s="12">
        <v>1.0309999999999999</v>
      </c>
      <c r="AS35" s="13">
        <v>3</v>
      </c>
      <c r="AT35" s="14" t="s">
        <v>903</v>
      </c>
      <c r="AU35" s="16">
        <v>8521005000000000</v>
      </c>
      <c r="AV35" s="16">
        <v>1.903487E+17</v>
      </c>
      <c r="AW35" s="16">
        <v>5.608997E+17</v>
      </c>
      <c r="AX35" s="16">
        <v>2.982403E+17</v>
      </c>
      <c r="AY35" s="16">
        <v>5.999996E+17</v>
      </c>
      <c r="AZ35" s="14">
        <v>30891.41</v>
      </c>
      <c r="BA35" s="14">
        <v>0.01</v>
      </c>
      <c r="BB35" s="14">
        <v>100.36199999999999</v>
      </c>
      <c r="BC35" s="14">
        <v>910</v>
      </c>
      <c r="BD35" s="15">
        <v>154</v>
      </c>
      <c r="BE35" s="18">
        <v>105</v>
      </c>
      <c r="BF35" s="18" t="s">
        <v>910</v>
      </c>
      <c r="BG35" s="19" t="s">
        <v>907</v>
      </c>
      <c r="BH35">
        <f t="shared" si="0"/>
        <v>94.75</v>
      </c>
      <c r="BI35" s="45" t="str">
        <f>CONCATENATE(TEXT(F35,"0"),TEXT(O35,"0"),TEXT(AC35,"0"),TEXT(AJ35,"0"),TEXT(AS35,"0"))</f>
        <v>21133</v>
      </c>
      <c r="BJ35" t="str">
        <f>CONCATENATE(TEXT(F35,"0"),TEXT(O35,"0"))</f>
        <v>21</v>
      </c>
      <c r="BK35" t="str">
        <f>CONCATENATE(TEXT(O35,"0"),TEXT(AC35,"0"))</f>
        <v>11</v>
      </c>
      <c r="BL35" t="str">
        <f>CONCATENATE(TEXT(AC35,"0"),TEXT(AJ35,"0"))</f>
        <v>13</v>
      </c>
      <c r="BM35" t="str">
        <f>CONCATENATE(TEXT(AJ35,"0"),TEXT(AS35,"0"))</f>
        <v>33</v>
      </c>
      <c r="BT35" s="37" t="s">
        <v>989</v>
      </c>
      <c r="BU35" s="38">
        <v>30</v>
      </c>
    </row>
    <row r="36" spans="1:84" x14ac:dyDescent="0.3">
      <c r="A36" s="43">
        <v>35</v>
      </c>
      <c r="B36" s="1" t="s">
        <v>46</v>
      </c>
      <c r="C36" s="1" t="s">
        <v>39</v>
      </c>
      <c r="D36" s="1">
        <v>2</v>
      </c>
      <c r="E36" s="3">
        <v>8</v>
      </c>
      <c r="F36" s="40">
        <v>2</v>
      </c>
      <c r="G36" s="2" t="s">
        <v>943</v>
      </c>
      <c r="H36" s="2" t="s">
        <v>944</v>
      </c>
      <c r="I36" s="2">
        <v>1041.0096056</v>
      </c>
      <c r="J36" s="2" t="s">
        <v>946</v>
      </c>
      <c r="K36" s="2">
        <v>35.880000000000003</v>
      </c>
      <c r="L36" s="2">
        <v>0.221</v>
      </c>
      <c r="M36" s="2">
        <v>113</v>
      </c>
      <c r="N36" s="4">
        <v>713.08500000000004</v>
      </c>
      <c r="O36" s="5">
        <v>1</v>
      </c>
      <c r="P36" s="6" t="s">
        <v>9</v>
      </c>
      <c r="Q36" s="6">
        <v>1.33389</v>
      </c>
      <c r="R36" s="6">
        <v>17.805</v>
      </c>
      <c r="S36" s="6">
        <v>15.023999999999999</v>
      </c>
      <c r="T36" s="6">
        <v>19.998000000000001</v>
      </c>
      <c r="U36" s="6">
        <v>193.22900000000001</v>
      </c>
      <c r="V36" s="6">
        <v>90.001000000000005</v>
      </c>
      <c r="W36" s="6">
        <v>495.84800000000001</v>
      </c>
      <c r="X36" s="6">
        <v>4082.9</v>
      </c>
      <c r="Y36" s="6">
        <v>5024.7110000000002</v>
      </c>
      <c r="Z36" s="6">
        <v>4.8810000000000002</v>
      </c>
      <c r="AA36" s="6">
        <v>92.962999999999994</v>
      </c>
      <c r="AB36" s="7">
        <v>30.009</v>
      </c>
      <c r="AC36" s="8">
        <v>2</v>
      </c>
      <c r="AD36" s="9">
        <v>24.236000000000001</v>
      </c>
      <c r="AE36" s="9" t="s">
        <v>955</v>
      </c>
      <c r="AF36" s="9" t="s">
        <v>958</v>
      </c>
      <c r="AG36" s="9">
        <v>365</v>
      </c>
      <c r="AH36" s="9">
        <v>520.18499999999995</v>
      </c>
      <c r="AI36" s="10">
        <v>107.77</v>
      </c>
      <c r="AJ36" s="11">
        <v>2</v>
      </c>
      <c r="AK36" s="11" t="s">
        <v>890</v>
      </c>
      <c r="AL36" s="11">
        <v>304</v>
      </c>
      <c r="AM36" s="11">
        <v>1555</v>
      </c>
      <c r="AN36" s="11">
        <v>3685</v>
      </c>
      <c r="AO36" s="11">
        <v>5693</v>
      </c>
      <c r="AP36" s="11">
        <v>70.838999999999999</v>
      </c>
      <c r="AQ36" s="11">
        <v>50.837000000000003</v>
      </c>
      <c r="AR36" s="12">
        <v>1.028</v>
      </c>
      <c r="AS36" s="13">
        <v>2</v>
      </c>
      <c r="AT36" s="14" t="s">
        <v>903</v>
      </c>
      <c r="AU36" s="16">
        <v>9279492000000000</v>
      </c>
      <c r="AV36" s="16">
        <v>1.044419E+17</v>
      </c>
      <c r="AW36" s="16">
        <v>8.953365E+17</v>
      </c>
      <c r="AX36" s="16">
        <v>3.012918E+17</v>
      </c>
      <c r="AY36" s="16">
        <v>5.999988E+17</v>
      </c>
      <c r="AZ36" s="14">
        <v>31517.072</v>
      </c>
      <c r="BA36" s="14">
        <v>0.01</v>
      </c>
      <c r="BB36" s="14">
        <v>105.86799999999999</v>
      </c>
      <c r="BC36" s="14">
        <v>885</v>
      </c>
      <c r="BD36" s="15">
        <v>153</v>
      </c>
      <c r="BE36" s="18">
        <v>176</v>
      </c>
      <c r="BF36" s="18" t="s">
        <v>910</v>
      </c>
      <c r="BG36" s="19" t="s">
        <v>907</v>
      </c>
      <c r="BH36">
        <f t="shared" si="0"/>
        <v>91.2</v>
      </c>
      <c r="BI36" s="45" t="str">
        <f>CONCATENATE(TEXT(F36,"0"),TEXT(O36,"0"),TEXT(AC36,"0"),TEXT(AJ36,"0"),TEXT(AS36,"0"))</f>
        <v>21222</v>
      </c>
      <c r="BJ36" t="str">
        <f>CONCATENATE(TEXT(F36,"0"),TEXT(O36,"0"))</f>
        <v>21</v>
      </c>
      <c r="BK36" t="str">
        <f>CONCATENATE(TEXT(O36,"0"),TEXT(AC36,"0"))</f>
        <v>12</v>
      </c>
      <c r="BL36" t="str">
        <f>CONCATENATE(TEXT(AC36,"0"),TEXT(AJ36,"0"))</f>
        <v>22</v>
      </c>
      <c r="BM36" t="str">
        <f>CONCATENATE(TEXT(AJ36,"0"),TEXT(AS36,"0"))</f>
        <v>22</v>
      </c>
      <c r="BT36" s="37" t="s">
        <v>990</v>
      </c>
      <c r="BU36" s="38">
        <v>17</v>
      </c>
    </row>
    <row r="37" spans="1:84" x14ac:dyDescent="0.3">
      <c r="A37" s="43">
        <v>36</v>
      </c>
      <c r="B37" s="1" t="s">
        <v>47</v>
      </c>
      <c r="C37" s="1" t="s">
        <v>39</v>
      </c>
      <c r="D37" s="1">
        <v>2</v>
      </c>
      <c r="E37" s="3">
        <v>9</v>
      </c>
      <c r="F37" s="2">
        <v>2</v>
      </c>
      <c r="G37" s="2" t="s">
        <v>943</v>
      </c>
      <c r="H37" s="2" t="s">
        <v>944</v>
      </c>
      <c r="I37" s="2">
        <v>1131.7743178000001</v>
      </c>
      <c r="J37" s="2" t="s">
        <v>946</v>
      </c>
      <c r="K37" s="2">
        <v>42.9</v>
      </c>
      <c r="L37" s="2">
        <v>0.19900000000000001</v>
      </c>
      <c r="M37" s="2">
        <v>64</v>
      </c>
      <c r="N37" s="4">
        <v>703.97</v>
      </c>
      <c r="O37" s="5">
        <v>1</v>
      </c>
      <c r="P37" s="6" t="s">
        <v>9</v>
      </c>
      <c r="Q37" s="6">
        <v>0.82028999999999996</v>
      </c>
      <c r="R37" s="6">
        <v>13.068</v>
      </c>
      <c r="S37" s="6">
        <v>14.989000000000001</v>
      </c>
      <c r="T37" s="6">
        <v>20</v>
      </c>
      <c r="U37" s="6">
        <v>200.84299999999999</v>
      </c>
      <c r="V37" s="6">
        <v>90.001000000000005</v>
      </c>
      <c r="W37" s="6">
        <v>499.291</v>
      </c>
      <c r="X37" s="6">
        <v>4003</v>
      </c>
      <c r="Y37" s="6">
        <v>4996.567</v>
      </c>
      <c r="Z37" s="6">
        <v>5.0659999999999998</v>
      </c>
      <c r="AA37" s="6">
        <v>92.554000000000002</v>
      </c>
      <c r="AB37" s="7">
        <v>30.007000000000001</v>
      </c>
      <c r="AC37" s="8">
        <v>3</v>
      </c>
      <c r="AD37" s="9">
        <v>64.634</v>
      </c>
      <c r="AE37" s="9" t="s">
        <v>955</v>
      </c>
      <c r="AF37" s="9" t="s">
        <v>957</v>
      </c>
      <c r="AG37" s="9">
        <v>436</v>
      </c>
      <c r="AH37" s="9">
        <v>495.86399999999998</v>
      </c>
      <c r="AI37" s="10">
        <v>108.077</v>
      </c>
      <c r="AJ37" s="11">
        <v>1</v>
      </c>
      <c r="AK37" s="11" t="s">
        <v>890</v>
      </c>
      <c r="AL37" s="11">
        <v>484</v>
      </c>
      <c r="AM37" s="11">
        <v>1604</v>
      </c>
      <c r="AN37" s="11">
        <v>3668</v>
      </c>
      <c r="AO37" s="11">
        <v>5694</v>
      </c>
      <c r="AP37" s="11">
        <v>69.834999999999994</v>
      </c>
      <c r="AQ37" s="11">
        <v>52.027000000000001</v>
      </c>
      <c r="AR37" s="12">
        <v>1.04</v>
      </c>
      <c r="AS37" s="13">
        <v>1</v>
      </c>
      <c r="AT37" s="14" t="s">
        <v>903</v>
      </c>
      <c r="AU37" s="16">
        <v>1.42147E+16</v>
      </c>
      <c r="AV37" s="16">
        <v>1.323863E+17</v>
      </c>
      <c r="AW37" s="16">
        <v>8.00019E+17</v>
      </c>
      <c r="AX37" s="16">
        <v>3.003464E+17</v>
      </c>
      <c r="AY37" s="16">
        <v>5.999997E+17</v>
      </c>
      <c r="AZ37" s="14">
        <v>31790.504000000001</v>
      </c>
      <c r="BA37" s="14">
        <v>0.01</v>
      </c>
      <c r="BB37" s="14">
        <v>100.63800000000001</v>
      </c>
      <c r="BC37" s="14">
        <v>867</v>
      </c>
      <c r="BD37" s="15">
        <v>150</v>
      </c>
      <c r="BE37" s="18">
        <v>115</v>
      </c>
      <c r="BF37" s="18" t="s">
        <v>910</v>
      </c>
      <c r="BG37" s="19" t="s">
        <v>907</v>
      </c>
      <c r="BH37">
        <f t="shared" si="0"/>
        <v>94.25</v>
      </c>
      <c r="BI37" s="45" t="str">
        <f>CONCATENATE(TEXT(F37,"0"),TEXT(O37,"0"),TEXT(AC37,"0"),TEXT(AJ37,"0"),TEXT(AS37,"0"))</f>
        <v>21311</v>
      </c>
      <c r="BJ37" t="str">
        <f>CONCATENATE(TEXT(F37,"0"),TEXT(O37,"0"))</f>
        <v>21</v>
      </c>
      <c r="BK37" t="str">
        <f>CONCATENATE(TEXT(O37,"0"),TEXT(AC37,"0"))</f>
        <v>13</v>
      </c>
      <c r="BL37" t="str">
        <f>CONCATENATE(TEXT(AC37,"0"),TEXT(AJ37,"0"))</f>
        <v>31</v>
      </c>
      <c r="BM37" t="str">
        <f>CONCATENATE(TEXT(AJ37,"0"),TEXT(AS37,"0"))</f>
        <v>11</v>
      </c>
      <c r="BT37" s="37" t="s">
        <v>991</v>
      </c>
      <c r="BU37" s="38">
        <v>16</v>
      </c>
    </row>
    <row r="38" spans="1:84" x14ac:dyDescent="0.3">
      <c r="A38" s="43">
        <v>37</v>
      </c>
      <c r="B38" s="1" t="s">
        <v>48</v>
      </c>
      <c r="C38" s="1" t="s">
        <v>39</v>
      </c>
      <c r="D38" s="1">
        <v>2</v>
      </c>
      <c r="E38" s="3">
        <v>10</v>
      </c>
      <c r="F38" s="2">
        <v>2</v>
      </c>
      <c r="G38" s="2" t="s">
        <v>943</v>
      </c>
      <c r="H38" s="2" t="s">
        <v>947</v>
      </c>
      <c r="I38" s="2">
        <v>1011.580452</v>
      </c>
      <c r="J38" s="2" t="s">
        <v>946</v>
      </c>
      <c r="K38" s="2">
        <v>27.08</v>
      </c>
      <c r="L38" s="2">
        <v>0.2</v>
      </c>
      <c r="M38" s="2">
        <v>113</v>
      </c>
      <c r="N38" s="4">
        <v>711.40099999999995</v>
      </c>
      <c r="O38" s="5">
        <v>2</v>
      </c>
      <c r="P38" s="6" t="s">
        <v>9</v>
      </c>
      <c r="Q38" s="6">
        <v>1.2001200000000001</v>
      </c>
      <c r="R38" s="6">
        <v>17.634</v>
      </c>
      <c r="S38" s="6">
        <v>14.914</v>
      </c>
      <c r="T38" s="6">
        <v>19.998000000000001</v>
      </c>
      <c r="U38" s="6">
        <v>197.875</v>
      </c>
      <c r="V38" s="6">
        <v>90</v>
      </c>
      <c r="W38" s="6">
        <v>505.53199999999998</v>
      </c>
      <c r="X38" s="6">
        <v>4067.864</v>
      </c>
      <c r="Y38" s="6">
        <v>5103.5159999999996</v>
      </c>
      <c r="Z38" s="6">
        <v>4.9459999999999997</v>
      </c>
      <c r="AA38" s="6">
        <v>94.745000000000005</v>
      </c>
      <c r="AB38" s="7">
        <v>30</v>
      </c>
      <c r="AC38" s="8">
        <v>1</v>
      </c>
      <c r="AD38" s="9">
        <v>34.174999999999997</v>
      </c>
      <c r="AE38" s="9" t="s">
        <v>955</v>
      </c>
      <c r="AF38" s="9" t="s">
        <v>958</v>
      </c>
      <c r="AG38" s="9">
        <v>436</v>
      </c>
      <c r="AH38" s="9">
        <v>546.68200000000002</v>
      </c>
      <c r="AI38" s="10">
        <v>108.89100000000001</v>
      </c>
      <c r="AJ38" s="11">
        <v>1</v>
      </c>
      <c r="AK38" s="11" t="s">
        <v>890</v>
      </c>
      <c r="AL38" s="11">
        <v>147</v>
      </c>
      <c r="AM38" s="11">
        <v>1492</v>
      </c>
      <c r="AN38" s="11">
        <v>3654</v>
      </c>
      <c r="AO38" s="11">
        <v>5716</v>
      </c>
      <c r="AP38" s="11">
        <v>70.847999999999999</v>
      </c>
      <c r="AQ38" s="11">
        <v>51.578000000000003</v>
      </c>
      <c r="AR38" s="12">
        <v>1.0009999999999999</v>
      </c>
      <c r="AS38" s="13">
        <v>1</v>
      </c>
      <c r="AT38" s="14" t="s">
        <v>903</v>
      </c>
      <c r="AU38" s="16">
        <v>6515570000000000</v>
      </c>
      <c r="AV38" s="16">
        <v>8.246812E+16</v>
      </c>
      <c r="AW38" s="16">
        <v>6.083421E+17</v>
      </c>
      <c r="AX38" s="16">
        <v>3.007726E+17</v>
      </c>
      <c r="AY38" s="16">
        <v>5.999991E+17</v>
      </c>
      <c r="AZ38" s="14">
        <v>32067.825000000001</v>
      </c>
      <c r="BA38" s="14">
        <v>0.01</v>
      </c>
      <c r="BB38" s="14">
        <v>102.65600000000001</v>
      </c>
      <c r="BC38" s="14">
        <v>901</v>
      </c>
      <c r="BD38" s="15">
        <v>154</v>
      </c>
      <c r="BE38" s="18">
        <v>69</v>
      </c>
      <c r="BF38" s="18" t="s">
        <v>910</v>
      </c>
      <c r="BG38" s="19" t="s">
        <v>907</v>
      </c>
      <c r="BH38">
        <f t="shared" si="0"/>
        <v>96.55</v>
      </c>
      <c r="BI38" s="45" t="str">
        <f>CONCATENATE(TEXT(F38,"0"),TEXT(O38,"0"),TEXT(AC38,"0"),TEXT(AJ38,"0"),TEXT(AS38,"0"))</f>
        <v>22111</v>
      </c>
      <c r="BJ38" t="str">
        <f>CONCATENATE(TEXT(F38,"0"),TEXT(O38,"0"))</f>
        <v>22</v>
      </c>
      <c r="BK38" t="str">
        <f>CONCATENATE(TEXT(O38,"0"),TEXT(AC38,"0"))</f>
        <v>21</v>
      </c>
      <c r="BL38" t="str">
        <f>CONCATENATE(TEXT(AC38,"0"),TEXT(AJ38,"0"))</f>
        <v>11</v>
      </c>
      <c r="BM38" t="str">
        <f>CONCATENATE(TEXT(AJ38,"0"),TEXT(AS38,"0"))</f>
        <v>11</v>
      </c>
      <c r="BT38" s="37" t="s">
        <v>992</v>
      </c>
      <c r="BU38" s="38">
        <v>17</v>
      </c>
    </row>
    <row r="39" spans="1:84" x14ac:dyDescent="0.3">
      <c r="A39" s="43">
        <v>38</v>
      </c>
      <c r="B39" s="1" t="s">
        <v>49</v>
      </c>
      <c r="C39" s="1" t="s">
        <v>39</v>
      </c>
      <c r="D39" s="1">
        <v>2</v>
      </c>
      <c r="E39" s="3">
        <v>11</v>
      </c>
      <c r="F39" s="2">
        <v>2</v>
      </c>
      <c r="G39" s="2" t="s">
        <v>943</v>
      </c>
      <c r="H39" s="2" t="s">
        <v>944</v>
      </c>
      <c r="I39" s="2">
        <v>1096.8907283000001</v>
      </c>
      <c r="J39" s="2" t="s">
        <v>945</v>
      </c>
      <c r="K39" s="2">
        <v>39.28</v>
      </c>
      <c r="L39" s="2">
        <v>0.193</v>
      </c>
      <c r="M39" s="2">
        <v>147</v>
      </c>
      <c r="N39" s="4">
        <v>723.35799999999995</v>
      </c>
      <c r="O39" s="5">
        <v>2</v>
      </c>
      <c r="P39" s="6" t="s">
        <v>9</v>
      </c>
      <c r="Q39" s="6">
        <v>1.37639</v>
      </c>
      <c r="R39" s="6">
        <v>15.585000000000001</v>
      </c>
      <c r="S39" s="6">
        <v>14.848000000000001</v>
      </c>
      <c r="T39" s="6">
        <v>20.001000000000001</v>
      </c>
      <c r="U39" s="6">
        <v>204.07</v>
      </c>
      <c r="V39" s="6">
        <v>90.001000000000005</v>
      </c>
      <c r="W39" s="6">
        <v>503.34800000000001</v>
      </c>
      <c r="X39" s="6">
        <v>4024.4949999999999</v>
      </c>
      <c r="Y39" s="6">
        <v>5011.0140000000001</v>
      </c>
      <c r="Z39" s="6">
        <v>4.9379999999999997</v>
      </c>
      <c r="AA39" s="6">
        <v>89.548000000000002</v>
      </c>
      <c r="AB39" s="7">
        <v>30</v>
      </c>
      <c r="AC39" s="8">
        <v>2</v>
      </c>
      <c r="AD39" s="9">
        <v>43.433999999999997</v>
      </c>
      <c r="AE39" s="9" t="s">
        <v>955</v>
      </c>
      <c r="AF39" s="9" t="s">
        <v>958</v>
      </c>
      <c r="AG39" s="9">
        <v>405</v>
      </c>
      <c r="AH39" s="9">
        <v>501.06099999999998</v>
      </c>
      <c r="AI39" s="10">
        <v>106.848</v>
      </c>
      <c r="AJ39" s="11">
        <v>2</v>
      </c>
      <c r="AK39" s="11" t="s">
        <v>890</v>
      </c>
      <c r="AL39" s="11">
        <v>543</v>
      </c>
      <c r="AM39" s="11">
        <v>1349</v>
      </c>
      <c r="AN39" s="11">
        <v>3658</v>
      </c>
      <c r="AO39" s="11">
        <v>5709</v>
      </c>
      <c r="AP39" s="11">
        <v>70.915000000000006</v>
      </c>
      <c r="AQ39" s="11">
        <v>51.107999999999997</v>
      </c>
      <c r="AR39" s="12">
        <v>1.036</v>
      </c>
      <c r="AS39" s="13">
        <v>2</v>
      </c>
      <c r="AT39" s="14" t="s">
        <v>903</v>
      </c>
      <c r="AU39" s="16">
        <v>1.419174E+16</v>
      </c>
      <c r="AV39" s="16">
        <v>1.492151E+17</v>
      </c>
      <c r="AW39" s="16">
        <v>5.787467E+17</v>
      </c>
      <c r="AX39" s="16">
        <v>3.009167E+17</v>
      </c>
      <c r="AY39" s="16">
        <v>5.999987E+17</v>
      </c>
      <c r="AZ39" s="14">
        <v>31126.866999999998</v>
      </c>
      <c r="BA39" s="14">
        <v>0.01</v>
      </c>
      <c r="BB39" s="14">
        <v>105.072</v>
      </c>
      <c r="BC39" s="14">
        <v>893</v>
      </c>
      <c r="BD39" s="15">
        <v>158</v>
      </c>
      <c r="BE39" s="18">
        <v>128</v>
      </c>
      <c r="BF39" s="18" t="s">
        <v>910</v>
      </c>
      <c r="BG39" s="19" t="s">
        <v>907</v>
      </c>
      <c r="BH39">
        <f t="shared" si="0"/>
        <v>93.6</v>
      </c>
      <c r="BI39" s="45" t="str">
        <f>CONCATENATE(TEXT(F39,"0"),TEXT(O39,"0"),TEXT(AC39,"0"),TEXT(AJ39,"0"),TEXT(AS39,"0"))</f>
        <v>22222</v>
      </c>
      <c r="BJ39" t="str">
        <f>CONCATENATE(TEXT(F39,"0"),TEXT(O39,"0"))</f>
        <v>22</v>
      </c>
      <c r="BK39" t="str">
        <f>CONCATENATE(TEXT(O39,"0"),TEXT(AC39,"0"))</f>
        <v>22</v>
      </c>
      <c r="BL39" t="str">
        <f>CONCATENATE(TEXT(AC39,"0"),TEXT(AJ39,"0"))</f>
        <v>22</v>
      </c>
      <c r="BM39" t="str">
        <f>CONCATENATE(TEXT(AJ39,"0"),TEXT(AS39,"0"))</f>
        <v>22</v>
      </c>
      <c r="BT39" s="37" t="s">
        <v>993</v>
      </c>
      <c r="BU39" s="38">
        <v>12</v>
      </c>
    </row>
    <row r="40" spans="1:84" x14ac:dyDescent="0.3">
      <c r="A40" s="43">
        <v>39</v>
      </c>
      <c r="B40" s="39" t="s">
        <v>50</v>
      </c>
      <c r="C40" s="39" t="s">
        <v>39</v>
      </c>
      <c r="D40" s="39">
        <v>2</v>
      </c>
      <c r="E40" s="3">
        <v>12</v>
      </c>
      <c r="F40" s="2">
        <v>2</v>
      </c>
      <c r="G40" s="2" t="s">
        <v>943</v>
      </c>
      <c r="H40" s="2" t="s">
        <v>947</v>
      </c>
      <c r="I40" s="2">
        <v>910.96412051000004</v>
      </c>
      <c r="J40" s="2" t="s">
        <v>945</v>
      </c>
      <c r="K40" s="2">
        <v>29.1</v>
      </c>
      <c r="L40" s="2">
        <v>0.215</v>
      </c>
      <c r="M40" s="2">
        <v>128</v>
      </c>
      <c r="N40" s="4">
        <v>713.19500000000005</v>
      </c>
      <c r="O40" s="5">
        <v>2</v>
      </c>
      <c r="P40" s="6" t="s">
        <v>9</v>
      </c>
      <c r="Q40" s="6">
        <v>1.88889</v>
      </c>
      <c r="R40" s="6">
        <v>19.247</v>
      </c>
      <c r="S40" s="6">
        <v>14.933999999999999</v>
      </c>
      <c r="T40" s="6">
        <v>19.994</v>
      </c>
      <c r="U40" s="6">
        <v>201.964</v>
      </c>
      <c r="V40" s="6">
        <v>90</v>
      </c>
      <c r="W40" s="6">
        <v>500.25599999999997</v>
      </c>
      <c r="X40" s="6">
        <v>4021.57</v>
      </c>
      <c r="Y40" s="6">
        <v>5107.3019999999997</v>
      </c>
      <c r="Z40" s="6">
        <v>4.9859999999999998</v>
      </c>
      <c r="AA40" s="6">
        <v>92.897000000000006</v>
      </c>
      <c r="AB40" s="7">
        <v>29.998999999999999</v>
      </c>
      <c r="AC40" s="8">
        <v>3</v>
      </c>
      <c r="AD40" s="9">
        <v>43.808</v>
      </c>
      <c r="AE40" s="9" t="s">
        <v>955</v>
      </c>
      <c r="AF40" s="9" t="s">
        <v>956</v>
      </c>
      <c r="AG40" s="9">
        <v>365</v>
      </c>
      <c r="AH40" s="9">
        <v>539.40099999999995</v>
      </c>
      <c r="AI40" s="10">
        <v>108.75700000000001</v>
      </c>
      <c r="AJ40" s="11">
        <v>3</v>
      </c>
      <c r="AK40" s="11" t="s">
        <v>890</v>
      </c>
      <c r="AL40" s="11">
        <v>620</v>
      </c>
      <c r="AM40" s="11">
        <v>1462</v>
      </c>
      <c r="AN40" s="11">
        <v>3641</v>
      </c>
      <c r="AO40" s="11">
        <v>5734</v>
      </c>
      <c r="AP40" s="11">
        <v>69.914000000000001</v>
      </c>
      <c r="AQ40" s="11">
        <v>51.378999999999998</v>
      </c>
      <c r="AR40" s="12">
        <v>1.0369999999999999</v>
      </c>
      <c r="AS40" s="13">
        <v>3</v>
      </c>
      <c r="AT40" s="14" t="s">
        <v>903</v>
      </c>
      <c r="AU40" s="16">
        <v>1.132399E+16</v>
      </c>
      <c r="AV40" s="16">
        <v>1.133253E+17</v>
      </c>
      <c r="AW40" s="16">
        <v>6.93096E+16</v>
      </c>
      <c r="AX40" s="16">
        <v>2.99431E+17</v>
      </c>
      <c r="AY40" s="16">
        <v>6.000005E+17</v>
      </c>
      <c r="AZ40" s="14">
        <v>31104.203000000001</v>
      </c>
      <c r="BA40" s="14">
        <v>0.01</v>
      </c>
      <c r="BB40" s="14">
        <v>102.61799999999999</v>
      </c>
      <c r="BC40" s="14">
        <v>923</v>
      </c>
      <c r="BD40" s="15">
        <v>157</v>
      </c>
      <c r="BE40" s="18">
        <v>129</v>
      </c>
      <c r="BF40" s="18" t="s">
        <v>910</v>
      </c>
      <c r="BG40" s="19" t="s">
        <v>907</v>
      </c>
      <c r="BH40">
        <f t="shared" si="0"/>
        <v>93.55</v>
      </c>
      <c r="BI40" s="45" t="str">
        <f>CONCATENATE(TEXT(F40,"0"),TEXT(O40,"0"),TEXT(AC40,"0"),TEXT(AJ40,"0"),TEXT(AS40,"0"))</f>
        <v>22333</v>
      </c>
      <c r="BJ40" t="str">
        <f>CONCATENATE(TEXT(F40,"0"),TEXT(O40,"0"))</f>
        <v>22</v>
      </c>
      <c r="BK40" t="str">
        <f>CONCATENATE(TEXT(O40,"0"),TEXT(AC40,"0"))</f>
        <v>23</v>
      </c>
      <c r="BL40" t="str">
        <f>CONCATENATE(TEXT(AC40,"0"),TEXT(AJ40,"0"))</f>
        <v>33</v>
      </c>
      <c r="BM40" t="str">
        <f>CONCATENATE(TEXT(AJ40,"0"),TEXT(AS40,"0"))</f>
        <v>33</v>
      </c>
      <c r="BT40" s="37" t="s">
        <v>994</v>
      </c>
      <c r="BU40" s="38">
        <v>34</v>
      </c>
    </row>
    <row r="41" spans="1:84" x14ac:dyDescent="0.3">
      <c r="A41" s="43">
        <v>40</v>
      </c>
      <c r="B41" s="1" t="s">
        <v>51</v>
      </c>
      <c r="C41" s="1" t="s">
        <v>39</v>
      </c>
      <c r="D41" s="1">
        <v>2</v>
      </c>
      <c r="E41" s="3">
        <v>13</v>
      </c>
      <c r="F41" s="2">
        <v>2</v>
      </c>
      <c r="G41" s="2" t="s">
        <v>943</v>
      </c>
      <c r="H41" s="2" t="s">
        <v>944</v>
      </c>
      <c r="I41" s="2">
        <v>1167.0115997</v>
      </c>
      <c r="J41" s="2" t="s">
        <v>946</v>
      </c>
      <c r="K41" s="2">
        <v>27.49</v>
      </c>
      <c r="L41" s="2">
        <v>0.20100000000000001</v>
      </c>
      <c r="M41" s="2">
        <v>68</v>
      </c>
      <c r="N41" s="4">
        <v>708.22299999999996</v>
      </c>
      <c r="O41" s="5">
        <v>3</v>
      </c>
      <c r="P41" s="6" t="s">
        <v>9</v>
      </c>
      <c r="Q41" s="6">
        <v>1.4376599999999999</v>
      </c>
      <c r="R41" s="6">
        <v>15.3</v>
      </c>
      <c r="S41" s="6">
        <v>15.023</v>
      </c>
      <c r="T41" s="6">
        <v>20.001000000000001</v>
      </c>
      <c r="U41" s="6">
        <v>200.642</v>
      </c>
      <c r="V41" s="6">
        <v>89.998999999999995</v>
      </c>
      <c r="W41" s="6">
        <v>503.65600000000001</v>
      </c>
      <c r="X41" s="6">
        <v>4030.9740000000002</v>
      </c>
      <c r="Y41" s="6">
        <v>5017.72</v>
      </c>
      <c r="Z41" s="6">
        <v>5.07</v>
      </c>
      <c r="AA41" s="6">
        <v>90.438999999999993</v>
      </c>
      <c r="AB41" s="7">
        <v>30.006</v>
      </c>
      <c r="AC41" s="8">
        <v>1</v>
      </c>
      <c r="AD41" s="9">
        <v>50.402000000000001</v>
      </c>
      <c r="AE41" s="9" t="s">
        <v>955</v>
      </c>
      <c r="AF41" s="9" t="s">
        <v>956</v>
      </c>
      <c r="AG41" s="9">
        <v>365</v>
      </c>
      <c r="AH41" s="9">
        <v>503.26799999999997</v>
      </c>
      <c r="AI41" s="10">
        <v>107.91800000000001</v>
      </c>
      <c r="AJ41" s="11">
        <v>3</v>
      </c>
      <c r="AK41" s="11" t="s">
        <v>890</v>
      </c>
      <c r="AL41" s="11">
        <v>404</v>
      </c>
      <c r="AM41" s="11">
        <v>1499</v>
      </c>
      <c r="AN41" s="11">
        <v>3648</v>
      </c>
      <c r="AO41" s="11">
        <v>5725</v>
      </c>
      <c r="AP41" s="11">
        <v>70.941000000000003</v>
      </c>
      <c r="AQ41" s="11">
        <v>51.726999999999997</v>
      </c>
      <c r="AR41" s="12">
        <v>1.0449999999999999</v>
      </c>
      <c r="AS41" s="13">
        <v>3</v>
      </c>
      <c r="AT41" s="14" t="s">
        <v>903</v>
      </c>
      <c r="AU41" s="16">
        <v>1.111963E+16</v>
      </c>
      <c r="AV41" s="16">
        <v>1.227923E+17</v>
      </c>
      <c r="AW41" s="16">
        <v>4.506595E+17</v>
      </c>
      <c r="AX41" s="16">
        <v>3.023499E+17</v>
      </c>
      <c r="AY41" s="16">
        <v>6E+17</v>
      </c>
      <c r="AZ41" s="14">
        <v>32566.66</v>
      </c>
      <c r="BA41" s="14">
        <v>0.01</v>
      </c>
      <c r="BB41" s="14">
        <v>99.988</v>
      </c>
      <c r="BC41" s="14">
        <v>887</v>
      </c>
      <c r="BD41" s="15">
        <v>155</v>
      </c>
      <c r="BE41" s="18">
        <v>132</v>
      </c>
      <c r="BF41" s="18" t="s">
        <v>910</v>
      </c>
      <c r="BG41" s="19" t="s">
        <v>907</v>
      </c>
      <c r="BH41">
        <f t="shared" si="0"/>
        <v>93.399999999999991</v>
      </c>
      <c r="BI41" s="45" t="str">
        <f>CONCATENATE(TEXT(F41,"0"),TEXT(O41,"0"),TEXT(AC41,"0"),TEXT(AJ41,"0"),TEXT(AS41,"0"))</f>
        <v>23133</v>
      </c>
      <c r="BJ41" t="str">
        <f>CONCATENATE(TEXT(F41,"0"),TEXT(O41,"0"))</f>
        <v>23</v>
      </c>
      <c r="BK41" t="str">
        <f>CONCATENATE(TEXT(O41,"0"),TEXT(AC41,"0"))</f>
        <v>31</v>
      </c>
      <c r="BL41" t="str">
        <f>CONCATENATE(TEXT(AC41,"0"),TEXT(AJ41,"0"))</f>
        <v>13</v>
      </c>
      <c r="BM41" t="str">
        <f>CONCATENATE(TEXT(AJ41,"0"),TEXT(AS41,"0"))</f>
        <v>33</v>
      </c>
      <c r="BT41" s="37" t="s">
        <v>995</v>
      </c>
      <c r="BU41" s="38">
        <v>17</v>
      </c>
    </row>
    <row r="42" spans="1:84" x14ac:dyDescent="0.3">
      <c r="A42" s="43">
        <v>41</v>
      </c>
      <c r="B42" s="1" t="s">
        <v>52</v>
      </c>
      <c r="C42" s="1" t="s">
        <v>39</v>
      </c>
      <c r="D42" s="1">
        <v>2</v>
      </c>
      <c r="E42" s="3">
        <v>14</v>
      </c>
      <c r="F42" s="2">
        <v>2</v>
      </c>
      <c r="G42" s="2" t="s">
        <v>943</v>
      </c>
      <c r="H42" s="2" t="s">
        <v>944</v>
      </c>
      <c r="I42" s="2">
        <v>1031.0640613999999</v>
      </c>
      <c r="J42" s="2" t="s">
        <v>945</v>
      </c>
      <c r="K42" s="2">
        <v>34.11</v>
      </c>
      <c r="L42" s="2">
        <v>0.20499999999999999</v>
      </c>
      <c r="M42" s="2">
        <v>129</v>
      </c>
      <c r="N42" s="4">
        <v>709.46799999999996</v>
      </c>
      <c r="O42" s="5">
        <v>3</v>
      </c>
      <c r="P42" s="6" t="s">
        <v>9</v>
      </c>
      <c r="Q42" s="6">
        <v>1.5782400000000001</v>
      </c>
      <c r="R42" s="6">
        <v>14.855</v>
      </c>
      <c r="S42" s="6">
        <v>15.019</v>
      </c>
      <c r="T42" s="6">
        <v>20.003</v>
      </c>
      <c r="U42" s="6">
        <v>198.56800000000001</v>
      </c>
      <c r="V42" s="6">
        <v>90.001000000000005</v>
      </c>
      <c r="W42" s="6">
        <v>506.09</v>
      </c>
      <c r="X42" s="6">
        <v>4016.14</v>
      </c>
      <c r="Y42" s="6">
        <v>4899.1170000000002</v>
      </c>
      <c r="Z42" s="6">
        <v>4.9989999999999997</v>
      </c>
      <c r="AA42" s="6">
        <v>93.896000000000001</v>
      </c>
      <c r="AB42" s="7">
        <v>29.995999999999999</v>
      </c>
      <c r="AC42" s="8">
        <v>2</v>
      </c>
      <c r="AD42" s="9">
        <v>59.604999999999997</v>
      </c>
      <c r="AE42" s="9" t="s">
        <v>955</v>
      </c>
      <c r="AF42" s="9" t="s">
        <v>958</v>
      </c>
      <c r="AG42" s="9">
        <v>436</v>
      </c>
      <c r="AH42" s="9">
        <v>550.73299999999995</v>
      </c>
      <c r="AI42" s="10">
        <v>107.35599999999999</v>
      </c>
      <c r="AJ42" s="11">
        <v>2</v>
      </c>
      <c r="AK42" s="11" t="s">
        <v>890</v>
      </c>
      <c r="AL42" s="11">
        <v>389</v>
      </c>
      <c r="AM42" s="11">
        <v>1522</v>
      </c>
      <c r="AN42" s="11">
        <v>3628</v>
      </c>
      <c r="AO42" s="11">
        <v>5738</v>
      </c>
      <c r="AP42" s="11">
        <v>71.774000000000001</v>
      </c>
      <c r="AQ42" s="11">
        <v>51.296999999999997</v>
      </c>
      <c r="AR42" s="12">
        <v>1.054</v>
      </c>
      <c r="AS42" s="13">
        <v>2</v>
      </c>
      <c r="AT42" s="14" t="s">
        <v>903</v>
      </c>
      <c r="AU42" s="16">
        <v>1.034284E+16</v>
      </c>
      <c r="AV42" s="16">
        <v>8.154826E+16</v>
      </c>
      <c r="AW42" s="16">
        <v>6.380694E+17</v>
      </c>
      <c r="AX42" s="16">
        <v>3.012074E+17</v>
      </c>
      <c r="AY42" s="16">
        <v>6.000002E+17</v>
      </c>
      <c r="AZ42" s="14">
        <v>32521.877</v>
      </c>
      <c r="BA42" s="14">
        <v>0.01</v>
      </c>
      <c r="BB42" s="14">
        <v>99.525000000000006</v>
      </c>
      <c r="BC42" s="14">
        <v>892</v>
      </c>
      <c r="BD42" s="15">
        <v>153</v>
      </c>
      <c r="BE42" s="18">
        <v>99</v>
      </c>
      <c r="BF42" s="18" t="s">
        <v>910</v>
      </c>
      <c r="BG42" s="19" t="s">
        <v>907</v>
      </c>
      <c r="BH42">
        <f t="shared" si="0"/>
        <v>95.05</v>
      </c>
      <c r="BI42" s="45" t="str">
        <f>CONCATENATE(TEXT(F42,"0"),TEXT(O42,"0"),TEXT(AC42,"0"),TEXT(AJ42,"0"),TEXT(AS42,"0"))</f>
        <v>23222</v>
      </c>
      <c r="BJ42" t="str">
        <f>CONCATENATE(TEXT(F42,"0"),TEXT(O42,"0"))</f>
        <v>23</v>
      </c>
      <c r="BK42" t="str">
        <f>CONCATENATE(TEXT(O42,"0"),TEXT(AC42,"0"))</f>
        <v>32</v>
      </c>
      <c r="BL42" t="str">
        <f>CONCATENATE(TEXT(AC42,"0"),TEXT(AJ42,"0"))</f>
        <v>22</v>
      </c>
      <c r="BM42" t="str">
        <f>CONCATENATE(TEXT(AJ42,"0"),TEXT(AS42,"0"))</f>
        <v>22</v>
      </c>
      <c r="BT42" s="37" t="s">
        <v>996</v>
      </c>
      <c r="BU42" s="38">
        <v>17</v>
      </c>
    </row>
    <row r="43" spans="1:84" x14ac:dyDescent="0.3">
      <c r="A43" s="43">
        <v>42</v>
      </c>
      <c r="B43" s="39" t="s">
        <v>53</v>
      </c>
      <c r="C43" s="39" t="s">
        <v>39</v>
      </c>
      <c r="D43" s="39">
        <v>2</v>
      </c>
      <c r="E43" s="3">
        <v>15</v>
      </c>
      <c r="F43" s="2">
        <v>2</v>
      </c>
      <c r="G43" s="2" t="s">
        <v>943</v>
      </c>
      <c r="H43" s="2" t="s">
        <v>944</v>
      </c>
      <c r="I43" s="2">
        <v>1180.3394847</v>
      </c>
      <c r="J43" s="2" t="s">
        <v>945</v>
      </c>
      <c r="K43" s="2">
        <v>37.93</v>
      </c>
      <c r="L43" s="2">
        <v>0.21199999999999999</v>
      </c>
      <c r="M43" s="2">
        <v>179</v>
      </c>
      <c r="N43" s="4">
        <v>702.87599999999998</v>
      </c>
      <c r="O43" s="5">
        <v>3</v>
      </c>
      <c r="P43" s="6" t="s">
        <v>9</v>
      </c>
      <c r="Q43" s="6">
        <v>1.1155900000000001</v>
      </c>
      <c r="R43" s="6">
        <v>15.425000000000001</v>
      </c>
      <c r="S43" s="6">
        <v>14.776</v>
      </c>
      <c r="T43" s="6">
        <v>20</v>
      </c>
      <c r="U43" s="6">
        <v>196.989</v>
      </c>
      <c r="V43" s="6">
        <v>90</v>
      </c>
      <c r="W43" s="6">
        <v>500.14600000000002</v>
      </c>
      <c r="X43" s="6">
        <v>3995.8510000000001</v>
      </c>
      <c r="Y43" s="6">
        <v>5040.55</v>
      </c>
      <c r="Z43" s="6">
        <v>4.9889999999999999</v>
      </c>
      <c r="AA43" s="6">
        <v>92.293999999999997</v>
      </c>
      <c r="AB43" s="7">
        <v>30.003</v>
      </c>
      <c r="AC43" s="8">
        <v>3</v>
      </c>
      <c r="AD43" s="9">
        <v>50.866999999999997</v>
      </c>
      <c r="AE43" s="9" t="s">
        <v>955</v>
      </c>
      <c r="AF43" s="9" t="s">
        <v>958</v>
      </c>
      <c r="AG43" s="9">
        <v>365</v>
      </c>
      <c r="AH43" s="9">
        <v>509.452</v>
      </c>
      <c r="AI43" s="10">
        <v>107.074</v>
      </c>
      <c r="AJ43" s="11">
        <v>1</v>
      </c>
      <c r="AK43" s="11" t="s">
        <v>890</v>
      </c>
      <c r="AL43" s="11">
        <v>228</v>
      </c>
      <c r="AM43" s="11">
        <v>1219</v>
      </c>
      <c r="AN43" s="11">
        <v>3658</v>
      </c>
      <c r="AO43" s="11">
        <v>5717</v>
      </c>
      <c r="AP43" s="11">
        <v>69.947000000000003</v>
      </c>
      <c r="AQ43" s="11">
        <v>51.177</v>
      </c>
      <c r="AR43" s="12">
        <v>1.0189999999999999</v>
      </c>
      <c r="AS43" s="13">
        <v>1</v>
      </c>
      <c r="AT43" s="14" t="s">
        <v>903</v>
      </c>
      <c r="AU43" s="16">
        <v>1.334222E+16</v>
      </c>
      <c r="AV43" s="16">
        <v>3.680414E+16</v>
      </c>
      <c r="AW43" s="16">
        <v>4.287332E+17</v>
      </c>
      <c r="AX43" s="16">
        <v>3.0108E+17</v>
      </c>
      <c r="AY43" s="16">
        <v>5.999998E+17</v>
      </c>
      <c r="AZ43" s="14">
        <v>31358.645</v>
      </c>
      <c r="BA43" s="14">
        <v>0.01</v>
      </c>
      <c r="BB43" s="14">
        <v>105.044</v>
      </c>
      <c r="BC43" s="14">
        <v>899</v>
      </c>
      <c r="BD43" s="15">
        <v>152</v>
      </c>
      <c r="BE43" s="18">
        <v>62</v>
      </c>
      <c r="BF43" s="18" t="s">
        <v>910</v>
      </c>
      <c r="BG43" s="19" t="s">
        <v>907</v>
      </c>
      <c r="BH43">
        <f t="shared" si="0"/>
        <v>96.899999999999991</v>
      </c>
      <c r="BI43" s="45" t="str">
        <f>CONCATENATE(TEXT(F43,"0"),TEXT(O43,"0"),TEXT(AC43,"0"),TEXT(AJ43,"0"),TEXT(AS43,"0"))</f>
        <v>23311</v>
      </c>
      <c r="BJ43" t="str">
        <f>CONCATENATE(TEXT(F43,"0"),TEXT(O43,"0"))</f>
        <v>23</v>
      </c>
      <c r="BK43" t="str">
        <f>CONCATENATE(TEXT(O43,"0"),TEXT(AC43,"0"))</f>
        <v>33</v>
      </c>
      <c r="BL43" t="str">
        <f>CONCATENATE(TEXT(AC43,"0"),TEXT(AJ43,"0"))</f>
        <v>31</v>
      </c>
      <c r="BM43" t="str">
        <f>CONCATENATE(TEXT(AJ43,"0"),TEXT(AS43,"0"))</f>
        <v>11</v>
      </c>
      <c r="BT43" s="37" t="s">
        <v>997</v>
      </c>
      <c r="BU43" s="38">
        <v>17</v>
      </c>
    </row>
    <row r="44" spans="1:84" x14ac:dyDescent="0.3">
      <c r="A44" s="43">
        <v>43</v>
      </c>
      <c r="B44" s="1" t="s">
        <v>54</v>
      </c>
      <c r="C44" s="1" t="s">
        <v>39</v>
      </c>
      <c r="D44" s="1">
        <v>2</v>
      </c>
      <c r="E44" s="3">
        <v>16</v>
      </c>
      <c r="F44" s="2">
        <v>3</v>
      </c>
      <c r="G44" s="2" t="s">
        <v>943</v>
      </c>
      <c r="H44" s="2" t="s">
        <v>947</v>
      </c>
      <c r="I44" s="2">
        <v>1030.7636620000001</v>
      </c>
      <c r="J44" s="2" t="s">
        <v>946</v>
      </c>
      <c r="K44" s="2">
        <v>33.82</v>
      </c>
      <c r="L44" s="2">
        <v>0.21299999999999999</v>
      </c>
      <c r="M44" s="2">
        <v>55</v>
      </c>
      <c r="N44" s="4">
        <v>705.42399999999998</v>
      </c>
      <c r="O44" s="5">
        <v>1</v>
      </c>
      <c r="P44" s="6" t="s">
        <v>9</v>
      </c>
      <c r="Q44" s="6">
        <v>1.6141300000000001</v>
      </c>
      <c r="R44" s="6">
        <v>15.302</v>
      </c>
      <c r="S44" s="6">
        <v>15.032999999999999</v>
      </c>
      <c r="T44" s="6">
        <v>20.001000000000001</v>
      </c>
      <c r="U44" s="6">
        <v>201.67099999999999</v>
      </c>
      <c r="V44" s="6">
        <v>90</v>
      </c>
      <c r="W44" s="6">
        <v>503.13</v>
      </c>
      <c r="X44" s="6">
        <v>4068.598</v>
      </c>
      <c r="Y44" s="6">
        <v>5097.5200000000004</v>
      </c>
      <c r="Z44" s="6">
        <v>5.04</v>
      </c>
      <c r="AA44" s="6">
        <v>93.478999999999999</v>
      </c>
      <c r="AB44" s="7">
        <v>29.995000000000001</v>
      </c>
      <c r="AC44" s="8">
        <v>1</v>
      </c>
      <c r="AD44" s="9">
        <v>30.187999999999999</v>
      </c>
      <c r="AE44" s="9" t="s">
        <v>955</v>
      </c>
      <c r="AF44" s="9" t="s">
        <v>957</v>
      </c>
      <c r="AG44" s="9">
        <v>365</v>
      </c>
      <c r="AH44" s="9">
        <v>536.55200000000002</v>
      </c>
      <c r="AI44" s="10">
        <v>109.892</v>
      </c>
      <c r="AJ44" s="11">
        <v>1</v>
      </c>
      <c r="AK44" s="11" t="s">
        <v>890</v>
      </c>
      <c r="AL44" s="11">
        <v>480</v>
      </c>
      <c r="AM44" s="11">
        <v>1382</v>
      </c>
      <c r="AN44" s="11">
        <v>3689</v>
      </c>
      <c r="AO44" s="11">
        <v>5722</v>
      </c>
      <c r="AP44" s="11">
        <v>71.606999999999999</v>
      </c>
      <c r="AQ44" s="11">
        <v>50.932000000000002</v>
      </c>
      <c r="AR44" s="12">
        <v>1.034</v>
      </c>
      <c r="AS44" s="13">
        <v>1</v>
      </c>
      <c r="AT44" s="14" t="s">
        <v>903</v>
      </c>
      <c r="AU44" s="16">
        <v>1.059335E+16</v>
      </c>
      <c r="AV44" s="16">
        <v>1.224482E+16</v>
      </c>
      <c r="AW44" s="16">
        <v>3.955358E+17</v>
      </c>
      <c r="AX44" s="16">
        <v>3.010186E+17</v>
      </c>
      <c r="AY44" s="16">
        <v>6.000001E+17</v>
      </c>
      <c r="AZ44" s="14">
        <v>31818.474999999999</v>
      </c>
      <c r="BA44" s="14">
        <v>0.01</v>
      </c>
      <c r="BB44" s="14">
        <v>102.605</v>
      </c>
      <c r="BC44" s="14">
        <v>920</v>
      </c>
      <c r="BD44" s="15">
        <v>152</v>
      </c>
      <c r="BE44" s="18">
        <v>125</v>
      </c>
      <c r="BF44" s="18" t="s">
        <v>910</v>
      </c>
      <c r="BG44" s="19" t="s">
        <v>907</v>
      </c>
      <c r="BH44">
        <f t="shared" si="0"/>
        <v>93.75</v>
      </c>
      <c r="BI44" s="45" t="str">
        <f>CONCATENATE(TEXT(F44,"0"),TEXT(O44,"0"),TEXT(AC44,"0"),TEXT(AJ44,"0"),TEXT(AS44,"0"))</f>
        <v>31111</v>
      </c>
      <c r="BJ44" t="str">
        <f>CONCATENATE(TEXT(F44,"0"),TEXT(O44,"0"))</f>
        <v>31</v>
      </c>
      <c r="BK44" t="str">
        <f>CONCATENATE(TEXT(O44,"0"),TEXT(AC44,"0"))</f>
        <v>11</v>
      </c>
      <c r="BL44" t="str">
        <f>CONCATENATE(TEXT(AC44,"0"),TEXT(AJ44,"0"))</f>
        <v>11</v>
      </c>
      <c r="BM44" t="str">
        <f>CONCATENATE(TEXT(AJ44,"0"),TEXT(AS44,"0"))</f>
        <v>11</v>
      </c>
      <c r="BT44" s="37" t="s">
        <v>998</v>
      </c>
      <c r="BU44" s="38">
        <v>11</v>
      </c>
    </row>
    <row r="45" spans="1:84" x14ac:dyDescent="0.3">
      <c r="A45" s="43">
        <v>44</v>
      </c>
      <c r="B45" s="1" t="s">
        <v>55</v>
      </c>
      <c r="C45" s="1" t="s">
        <v>39</v>
      </c>
      <c r="D45" s="1">
        <v>2</v>
      </c>
      <c r="E45" s="3">
        <v>17</v>
      </c>
      <c r="F45" s="2">
        <v>3</v>
      </c>
      <c r="G45" s="2" t="s">
        <v>943</v>
      </c>
      <c r="H45" s="2" t="s">
        <v>947</v>
      </c>
      <c r="I45" s="2">
        <v>1154.1069835999999</v>
      </c>
      <c r="J45" s="2" t="s">
        <v>945</v>
      </c>
      <c r="K45" s="2">
        <v>33.08</v>
      </c>
      <c r="L45" s="2">
        <v>0.20499999999999999</v>
      </c>
      <c r="M45" s="2">
        <v>121</v>
      </c>
      <c r="N45" s="4">
        <v>694.97299999999996</v>
      </c>
      <c r="O45" s="5">
        <v>1</v>
      </c>
      <c r="P45" s="6" t="s">
        <v>9</v>
      </c>
      <c r="Q45" s="6">
        <v>1.32311</v>
      </c>
      <c r="R45" s="6">
        <v>19.329999999999998</v>
      </c>
      <c r="S45" s="6">
        <v>14.895</v>
      </c>
      <c r="T45" s="6">
        <v>19.998999999999999</v>
      </c>
      <c r="U45" s="6">
        <v>200.47200000000001</v>
      </c>
      <c r="V45" s="6">
        <v>90</v>
      </c>
      <c r="W45" s="6">
        <v>501.31</v>
      </c>
      <c r="X45" s="6">
        <v>4032.002</v>
      </c>
      <c r="Y45" s="6">
        <v>5025.8109999999997</v>
      </c>
      <c r="Z45" s="6">
        <v>4.8559999999999999</v>
      </c>
      <c r="AA45" s="6">
        <v>92.399000000000001</v>
      </c>
      <c r="AB45" s="7">
        <v>29.998999999999999</v>
      </c>
      <c r="AC45" s="8">
        <v>2</v>
      </c>
      <c r="AD45" s="9">
        <v>51.146000000000001</v>
      </c>
      <c r="AE45" s="9" t="s">
        <v>955</v>
      </c>
      <c r="AF45" s="9" t="s">
        <v>958</v>
      </c>
      <c r="AG45" s="9">
        <v>436</v>
      </c>
      <c r="AH45" s="9">
        <v>516.13499999999999</v>
      </c>
      <c r="AI45" s="10">
        <v>108.357</v>
      </c>
      <c r="AJ45" s="11">
        <v>2</v>
      </c>
      <c r="AK45" s="11" t="s">
        <v>890</v>
      </c>
      <c r="AL45" s="11">
        <v>324</v>
      </c>
      <c r="AM45" s="11">
        <v>1624</v>
      </c>
      <c r="AN45" s="11">
        <v>3640</v>
      </c>
      <c r="AO45" s="11">
        <v>5743</v>
      </c>
      <c r="AP45" s="11">
        <v>71.176000000000002</v>
      </c>
      <c r="AQ45" s="11">
        <v>52.268999999999998</v>
      </c>
      <c r="AR45" s="12">
        <v>1.032</v>
      </c>
      <c r="AS45" s="13">
        <v>2</v>
      </c>
      <c r="AT45" s="14" t="s">
        <v>903</v>
      </c>
      <c r="AU45" s="16">
        <v>1.688761E+16</v>
      </c>
      <c r="AV45" s="16">
        <v>9.402568E+16</v>
      </c>
      <c r="AW45" s="16">
        <v>5.7005E+17</v>
      </c>
      <c r="AX45" s="16">
        <v>3.011772E+17</v>
      </c>
      <c r="AY45" s="16">
        <v>5.999979E+17</v>
      </c>
      <c r="AZ45" s="14">
        <v>31391.260999999999</v>
      </c>
      <c r="BA45" s="14">
        <v>0.01</v>
      </c>
      <c r="BB45" s="14">
        <v>106.14</v>
      </c>
      <c r="BC45" s="14">
        <v>911</v>
      </c>
      <c r="BD45" s="15">
        <v>159</v>
      </c>
      <c r="BE45" s="18">
        <v>97</v>
      </c>
      <c r="BF45" s="18" t="s">
        <v>910</v>
      </c>
      <c r="BG45" s="19" t="s">
        <v>907</v>
      </c>
      <c r="BH45">
        <f t="shared" si="0"/>
        <v>95.15</v>
      </c>
      <c r="BI45" s="45" t="str">
        <f>CONCATENATE(TEXT(F45,"0"),TEXT(O45,"0"),TEXT(AC45,"0"),TEXT(AJ45,"0"),TEXT(AS45,"0"))</f>
        <v>31222</v>
      </c>
      <c r="BJ45" t="str">
        <f>CONCATENATE(TEXT(F45,"0"),TEXT(O45,"0"))</f>
        <v>31</v>
      </c>
      <c r="BK45" t="str">
        <f>CONCATENATE(TEXT(O45,"0"),TEXT(AC45,"0"))</f>
        <v>12</v>
      </c>
      <c r="BL45" t="str">
        <f>CONCATENATE(TEXT(AC45,"0"),TEXT(AJ45,"0"))</f>
        <v>22</v>
      </c>
      <c r="BM45" t="str">
        <f>CONCATENATE(TEXT(AJ45,"0"),TEXT(AS45,"0"))</f>
        <v>22</v>
      </c>
      <c r="BT45" s="37" t="s">
        <v>999</v>
      </c>
      <c r="BU45" s="38">
        <v>34</v>
      </c>
    </row>
    <row r="46" spans="1:84" x14ac:dyDescent="0.3">
      <c r="A46" s="43">
        <v>45</v>
      </c>
      <c r="B46" s="1" t="s">
        <v>56</v>
      </c>
      <c r="C46" s="1" t="s">
        <v>39</v>
      </c>
      <c r="D46" s="1">
        <v>2</v>
      </c>
      <c r="E46" s="3">
        <v>18</v>
      </c>
      <c r="F46" s="2">
        <v>3</v>
      </c>
      <c r="G46" s="2" t="s">
        <v>943</v>
      </c>
      <c r="H46" s="2" t="s">
        <v>944</v>
      </c>
      <c r="I46" s="2">
        <v>984.80973869000002</v>
      </c>
      <c r="J46" s="2" t="s">
        <v>945</v>
      </c>
      <c r="K46" s="2">
        <v>35.14</v>
      </c>
      <c r="L46" s="2">
        <v>0.21</v>
      </c>
      <c r="M46" s="2">
        <v>125</v>
      </c>
      <c r="N46" s="4">
        <v>699.61</v>
      </c>
      <c r="O46" s="5">
        <v>1</v>
      </c>
      <c r="P46" s="6" t="s">
        <v>9</v>
      </c>
      <c r="Q46" s="6">
        <v>1.08216</v>
      </c>
      <c r="R46" s="6">
        <v>14.202</v>
      </c>
      <c r="S46" s="6">
        <v>15.039</v>
      </c>
      <c r="T46" s="6">
        <v>20.003</v>
      </c>
      <c r="U46" s="6">
        <v>195.62</v>
      </c>
      <c r="V46" s="6">
        <v>90.001000000000005</v>
      </c>
      <c r="W46" s="6">
        <v>502.024</v>
      </c>
      <c r="X46" s="6">
        <v>4061.1689999999999</v>
      </c>
      <c r="Y46" s="6">
        <v>4970.8580000000002</v>
      </c>
      <c r="Z46" s="6">
        <v>4.9939999999999998</v>
      </c>
      <c r="AA46" s="6">
        <v>91.180999999999997</v>
      </c>
      <c r="AB46" s="7">
        <v>30.004000000000001</v>
      </c>
      <c r="AC46" s="8">
        <v>3</v>
      </c>
      <c r="AD46" s="9">
        <v>51.079000000000001</v>
      </c>
      <c r="AE46" s="9" t="s">
        <v>955</v>
      </c>
      <c r="AF46" s="9" t="s">
        <v>958</v>
      </c>
      <c r="AG46" s="9">
        <v>365</v>
      </c>
      <c r="AH46" s="9">
        <v>540.77200000000005</v>
      </c>
      <c r="AI46" s="10">
        <v>108.06699999999999</v>
      </c>
      <c r="AJ46" s="11">
        <v>3</v>
      </c>
      <c r="AK46" s="11" t="s">
        <v>890</v>
      </c>
      <c r="AL46" s="11">
        <v>208</v>
      </c>
      <c r="AM46" s="11">
        <v>1474</v>
      </c>
      <c r="AN46" s="11">
        <v>3646</v>
      </c>
      <c r="AO46" s="11">
        <v>5737</v>
      </c>
      <c r="AP46" s="11">
        <v>70.757999999999996</v>
      </c>
      <c r="AQ46" s="11">
        <v>51.795999999999999</v>
      </c>
      <c r="AR46" s="12">
        <v>1.008</v>
      </c>
      <c r="AS46" s="13">
        <v>3</v>
      </c>
      <c r="AT46" s="14" t="s">
        <v>903</v>
      </c>
      <c r="AU46" s="16">
        <v>6156502000000000</v>
      </c>
      <c r="AV46" s="16">
        <v>1.622314E+17</v>
      </c>
      <c r="AW46" s="16">
        <v>5.928143E+17</v>
      </c>
      <c r="AX46" s="16">
        <v>3.011139E+17</v>
      </c>
      <c r="AY46" s="16">
        <v>6.000005E+17</v>
      </c>
      <c r="AZ46" s="14">
        <v>32378.317999999999</v>
      </c>
      <c r="BA46" s="14">
        <v>0.01</v>
      </c>
      <c r="BB46" s="14">
        <v>104.608</v>
      </c>
      <c r="BC46" s="14">
        <v>900</v>
      </c>
      <c r="BD46" s="15">
        <v>150</v>
      </c>
      <c r="BE46" s="18">
        <v>62</v>
      </c>
      <c r="BF46" s="18" t="s">
        <v>910</v>
      </c>
      <c r="BG46" s="19" t="s">
        <v>907</v>
      </c>
      <c r="BH46">
        <f t="shared" si="0"/>
        <v>96.899999999999991</v>
      </c>
      <c r="BI46" s="45" t="str">
        <f>CONCATENATE(TEXT(F46,"0"),TEXT(O46,"0"),TEXT(AC46,"0"),TEXT(AJ46,"0"),TEXT(AS46,"0"))</f>
        <v>31333</v>
      </c>
      <c r="BJ46" t="str">
        <f>CONCATENATE(TEXT(F46,"0"),TEXT(O46,"0"))</f>
        <v>31</v>
      </c>
      <c r="BK46" t="str">
        <f>CONCATENATE(TEXT(O46,"0"),TEXT(AC46,"0"))</f>
        <v>13</v>
      </c>
      <c r="BL46" t="str">
        <f>CONCATENATE(TEXT(AC46,"0"),TEXT(AJ46,"0"))</f>
        <v>33</v>
      </c>
      <c r="BM46" t="str">
        <f>CONCATENATE(TEXT(AJ46,"0"),TEXT(AS46,"0"))</f>
        <v>33</v>
      </c>
      <c r="BT46" s="37" t="s">
        <v>1000</v>
      </c>
      <c r="BU46" s="38">
        <v>17</v>
      </c>
      <c r="CD46" s="36" t="s">
        <v>959</v>
      </c>
      <c r="CE46" t="s">
        <v>1032</v>
      </c>
      <c r="CF46" t="s">
        <v>1039</v>
      </c>
    </row>
    <row r="47" spans="1:84" x14ac:dyDescent="0.3">
      <c r="A47" s="43">
        <v>46</v>
      </c>
      <c r="B47" s="1" t="s">
        <v>57</v>
      </c>
      <c r="C47" s="1" t="s">
        <v>39</v>
      </c>
      <c r="D47" s="1">
        <v>2</v>
      </c>
      <c r="E47" s="3">
        <v>19</v>
      </c>
      <c r="F47" s="2">
        <v>3</v>
      </c>
      <c r="G47" s="2" t="s">
        <v>943</v>
      </c>
      <c r="H47" s="2" t="s">
        <v>944</v>
      </c>
      <c r="I47" s="2">
        <v>1141.7084381</v>
      </c>
      <c r="J47" s="2" t="s">
        <v>945</v>
      </c>
      <c r="K47" s="2">
        <v>25.2</v>
      </c>
      <c r="L47" s="2">
        <v>0.19500000000000001</v>
      </c>
      <c r="M47" s="2">
        <v>186</v>
      </c>
      <c r="N47" s="4">
        <v>709.32600000000002</v>
      </c>
      <c r="O47" s="5">
        <v>2</v>
      </c>
      <c r="P47" s="6" t="s">
        <v>9</v>
      </c>
      <c r="Q47" s="6">
        <v>1.53915</v>
      </c>
      <c r="R47" s="6">
        <v>15.978999999999999</v>
      </c>
      <c r="S47" s="6">
        <v>14.981</v>
      </c>
      <c r="T47" s="6">
        <v>20.001000000000001</v>
      </c>
      <c r="U47" s="6">
        <v>204.06100000000001</v>
      </c>
      <c r="V47" s="6">
        <v>89.998999999999995</v>
      </c>
      <c r="W47" s="6">
        <v>504.875</v>
      </c>
      <c r="X47" s="6">
        <v>4055.2370000000001</v>
      </c>
      <c r="Y47" s="6">
        <v>5070.0200000000004</v>
      </c>
      <c r="Z47" s="6">
        <v>5.0380000000000003</v>
      </c>
      <c r="AA47" s="6">
        <v>93.340999999999994</v>
      </c>
      <c r="AB47" s="7">
        <v>29.992999999999999</v>
      </c>
      <c r="AC47" s="8">
        <v>1</v>
      </c>
      <c r="AD47" s="9">
        <v>34.118000000000002</v>
      </c>
      <c r="AE47" s="9" t="s">
        <v>955</v>
      </c>
      <c r="AF47" s="9" t="s">
        <v>958</v>
      </c>
      <c r="AG47" s="9">
        <v>365</v>
      </c>
      <c r="AH47" s="9">
        <v>556.88900000000001</v>
      </c>
      <c r="AI47" s="10">
        <v>107.878</v>
      </c>
      <c r="AJ47" s="11">
        <v>3</v>
      </c>
      <c r="AK47" s="11" t="s">
        <v>890</v>
      </c>
      <c r="AL47" s="11">
        <v>419</v>
      </c>
      <c r="AM47" s="11">
        <v>1528</v>
      </c>
      <c r="AN47" s="11">
        <v>3677</v>
      </c>
      <c r="AO47" s="11">
        <v>5728</v>
      </c>
      <c r="AP47" s="11">
        <v>70.972999999999999</v>
      </c>
      <c r="AQ47" s="11">
        <v>51.77</v>
      </c>
      <c r="AR47" s="12">
        <v>1.012</v>
      </c>
      <c r="AS47" s="13">
        <v>3</v>
      </c>
      <c r="AT47" s="14" t="s">
        <v>903</v>
      </c>
      <c r="AU47" s="16">
        <v>1.045914E+16</v>
      </c>
      <c r="AV47" s="16">
        <v>1.83099E+17</v>
      </c>
      <c r="AW47" s="16">
        <v>6.403237E+17</v>
      </c>
      <c r="AX47" s="16">
        <v>3.00411E+17</v>
      </c>
      <c r="AY47" s="16">
        <v>5.999986E+17</v>
      </c>
      <c r="AZ47" s="14">
        <v>31655.809000000001</v>
      </c>
      <c r="BA47" s="14">
        <v>0.01</v>
      </c>
      <c r="BB47" s="14">
        <v>106.163</v>
      </c>
      <c r="BC47" s="14">
        <v>892</v>
      </c>
      <c r="BD47" s="15">
        <v>151</v>
      </c>
      <c r="BE47" s="18">
        <v>157</v>
      </c>
      <c r="BF47" s="18" t="s">
        <v>910</v>
      </c>
      <c r="BG47" s="19" t="s">
        <v>907</v>
      </c>
      <c r="BH47">
        <f t="shared" si="0"/>
        <v>92.15</v>
      </c>
      <c r="BI47" s="45" t="str">
        <f>CONCATENATE(TEXT(F47,"0"),TEXT(O47,"0"),TEXT(AC47,"0"),TEXT(AJ47,"0"),TEXT(AS47,"0"))</f>
        <v>32133</v>
      </c>
      <c r="BJ47" t="str">
        <f>CONCATENATE(TEXT(F47,"0"),TEXT(O47,"0"))</f>
        <v>32</v>
      </c>
      <c r="BK47" t="str">
        <f>CONCATENATE(TEXT(O47,"0"),TEXT(AC47,"0"))</f>
        <v>21</v>
      </c>
      <c r="BL47" t="str">
        <f>CONCATENATE(TEXT(AC47,"0"),TEXT(AJ47,"0"))</f>
        <v>13</v>
      </c>
      <c r="BM47" t="str">
        <f>CONCATENATE(TEXT(AJ47,"0"),TEXT(AS47,"0"))</f>
        <v>33</v>
      </c>
      <c r="BT47" s="37" t="s">
        <v>1001</v>
      </c>
      <c r="BU47" s="38">
        <v>17</v>
      </c>
      <c r="CD47" s="37" t="s">
        <v>1034</v>
      </c>
      <c r="CE47" s="38">
        <v>104.25974025974025</v>
      </c>
      <c r="CF47" s="38">
        <v>154</v>
      </c>
    </row>
    <row r="48" spans="1:84" x14ac:dyDescent="0.3">
      <c r="A48" s="43">
        <v>47</v>
      </c>
      <c r="B48" s="1" t="s">
        <v>58</v>
      </c>
      <c r="C48" s="1" t="s">
        <v>39</v>
      </c>
      <c r="D48" s="1">
        <v>2</v>
      </c>
      <c r="E48" s="3">
        <v>20</v>
      </c>
      <c r="F48" s="2">
        <v>3</v>
      </c>
      <c r="G48" s="2" t="s">
        <v>943</v>
      </c>
      <c r="H48" s="2" t="s">
        <v>947</v>
      </c>
      <c r="I48" s="2">
        <v>1183.7236396999999</v>
      </c>
      <c r="J48" s="2" t="s">
        <v>945</v>
      </c>
      <c r="K48" s="2">
        <v>32.31</v>
      </c>
      <c r="L48" s="2">
        <v>0.22500000000000001</v>
      </c>
      <c r="M48" s="2">
        <v>178</v>
      </c>
      <c r="N48" s="4">
        <v>703.43</v>
      </c>
      <c r="O48" s="5">
        <v>2</v>
      </c>
      <c r="P48" s="6" t="s">
        <v>9</v>
      </c>
      <c r="Q48" s="6">
        <v>1.8511500000000001</v>
      </c>
      <c r="R48" s="6">
        <v>15.467000000000001</v>
      </c>
      <c r="S48" s="6">
        <v>15.167</v>
      </c>
      <c r="T48" s="6">
        <v>19.998999999999999</v>
      </c>
      <c r="U48" s="6">
        <v>201.84</v>
      </c>
      <c r="V48" s="6">
        <v>89.998999999999995</v>
      </c>
      <c r="W48" s="6">
        <v>500.488</v>
      </c>
      <c r="X48" s="6">
        <v>4080.6019999999999</v>
      </c>
      <c r="Y48" s="6">
        <v>4922.3100000000004</v>
      </c>
      <c r="Z48" s="6">
        <v>5.0019999999999998</v>
      </c>
      <c r="AA48" s="6">
        <v>92.275000000000006</v>
      </c>
      <c r="AB48" s="7">
        <v>30.001999999999999</v>
      </c>
      <c r="AC48" s="8">
        <v>2</v>
      </c>
      <c r="AD48" s="9">
        <v>29.099</v>
      </c>
      <c r="AE48" s="9" t="s">
        <v>955</v>
      </c>
      <c r="AF48" s="9" t="s">
        <v>958</v>
      </c>
      <c r="AG48" s="9">
        <v>405</v>
      </c>
      <c r="AH48" s="9">
        <v>533.30600000000004</v>
      </c>
      <c r="AI48" s="10">
        <v>108.54600000000001</v>
      </c>
      <c r="AJ48" s="11">
        <v>2</v>
      </c>
      <c r="AK48" s="11" t="s">
        <v>890</v>
      </c>
      <c r="AL48" s="11">
        <v>481</v>
      </c>
      <c r="AM48" s="11">
        <v>1479</v>
      </c>
      <c r="AN48" s="11">
        <v>3648</v>
      </c>
      <c r="AO48" s="11">
        <v>5710</v>
      </c>
      <c r="AP48" s="11">
        <v>71.049000000000007</v>
      </c>
      <c r="AQ48" s="11">
        <v>51.212000000000003</v>
      </c>
      <c r="AR48" s="12">
        <v>1.024</v>
      </c>
      <c r="AS48" s="13">
        <v>2</v>
      </c>
      <c r="AT48" s="14" t="s">
        <v>903</v>
      </c>
      <c r="AU48" s="16">
        <v>1.223585E+16</v>
      </c>
      <c r="AV48" s="16">
        <v>8.918856E+16</v>
      </c>
      <c r="AW48" s="16">
        <v>1.193315E+17</v>
      </c>
      <c r="AX48" s="16">
        <v>3.004486E+17</v>
      </c>
      <c r="AY48" s="16">
        <v>6.000003E+17</v>
      </c>
      <c r="AZ48" s="14">
        <v>31475.03</v>
      </c>
      <c r="BA48" s="14">
        <v>0.01</v>
      </c>
      <c r="BB48" s="14">
        <v>104.423</v>
      </c>
      <c r="BC48" s="14">
        <v>867</v>
      </c>
      <c r="BD48" s="15">
        <v>155</v>
      </c>
      <c r="BE48" s="18">
        <v>184</v>
      </c>
      <c r="BF48" s="18" t="s">
        <v>910</v>
      </c>
      <c r="BG48" s="19" t="s">
        <v>907</v>
      </c>
      <c r="BH48">
        <f t="shared" si="0"/>
        <v>90.8</v>
      </c>
      <c r="BI48" s="45" t="str">
        <f>CONCATENATE(TEXT(F48,"0"),TEXT(O48,"0"),TEXT(AC48,"0"),TEXT(AJ48,"0"),TEXT(AS48,"0"))</f>
        <v>32222</v>
      </c>
      <c r="BJ48" t="str">
        <f>CONCATENATE(TEXT(F48,"0"),TEXT(O48,"0"))</f>
        <v>32</v>
      </c>
      <c r="BK48" t="str">
        <f>CONCATENATE(TEXT(O48,"0"),TEXT(AC48,"0"))</f>
        <v>22</v>
      </c>
      <c r="BL48" t="str">
        <f>CONCATENATE(TEXT(AC48,"0"),TEXT(AJ48,"0"))</f>
        <v>22</v>
      </c>
      <c r="BM48" t="str">
        <f>CONCATENATE(TEXT(AJ48,"0"),TEXT(AS48,"0"))</f>
        <v>22</v>
      </c>
      <c r="BT48" s="37" t="s">
        <v>1002</v>
      </c>
      <c r="BU48" s="38">
        <v>17</v>
      </c>
      <c r="CD48" s="57">
        <v>6.1970000000000001</v>
      </c>
      <c r="CE48" s="38">
        <v>76</v>
      </c>
      <c r="CF48" s="38">
        <v>1</v>
      </c>
    </row>
    <row r="49" spans="1:84" x14ac:dyDescent="0.3">
      <c r="A49" s="43">
        <v>48</v>
      </c>
      <c r="B49" s="1" t="s">
        <v>59</v>
      </c>
      <c r="C49" s="1" t="s">
        <v>39</v>
      </c>
      <c r="D49" s="1">
        <v>2</v>
      </c>
      <c r="E49" s="3">
        <v>21</v>
      </c>
      <c r="F49" s="2">
        <v>3</v>
      </c>
      <c r="G49" s="2" t="s">
        <v>943</v>
      </c>
      <c r="H49" s="2" t="s">
        <v>944</v>
      </c>
      <c r="I49" s="2">
        <v>1226.0236301</v>
      </c>
      <c r="J49" s="2" t="s">
        <v>946</v>
      </c>
      <c r="K49" s="2">
        <v>31.05</v>
      </c>
      <c r="L49" s="2">
        <v>0.20200000000000001</v>
      </c>
      <c r="M49" s="2">
        <v>135</v>
      </c>
      <c r="N49" s="4">
        <v>693.88400000000001</v>
      </c>
      <c r="O49" s="5">
        <v>2</v>
      </c>
      <c r="P49" s="6" t="s">
        <v>9</v>
      </c>
      <c r="Q49" s="6">
        <v>1.49594</v>
      </c>
      <c r="R49" s="6">
        <v>16.292000000000002</v>
      </c>
      <c r="S49" s="6">
        <v>14.955</v>
      </c>
      <c r="T49" s="6">
        <v>20.003</v>
      </c>
      <c r="U49" s="6">
        <v>203.37299999999999</v>
      </c>
      <c r="V49" s="6">
        <v>90</v>
      </c>
      <c r="W49" s="6">
        <v>502.74700000000001</v>
      </c>
      <c r="X49" s="6">
        <v>3892.2979999999998</v>
      </c>
      <c r="Y49" s="6">
        <v>5020.4080000000004</v>
      </c>
      <c r="Z49" s="6">
        <v>4.9249999999999998</v>
      </c>
      <c r="AA49" s="6">
        <v>92.602000000000004</v>
      </c>
      <c r="AB49" s="7">
        <v>30.001999999999999</v>
      </c>
      <c r="AC49" s="8">
        <v>3</v>
      </c>
      <c r="AD49" s="9">
        <v>58.235999999999997</v>
      </c>
      <c r="AE49" s="9" t="s">
        <v>955</v>
      </c>
      <c r="AF49" s="9" t="s">
        <v>956</v>
      </c>
      <c r="AG49" s="9">
        <v>436</v>
      </c>
      <c r="AH49" s="9">
        <v>518.36099999999999</v>
      </c>
      <c r="AI49" s="10">
        <v>109.099</v>
      </c>
      <c r="AJ49" s="11">
        <v>1</v>
      </c>
      <c r="AK49" s="11" t="s">
        <v>890</v>
      </c>
      <c r="AL49" s="11">
        <v>319</v>
      </c>
      <c r="AM49" s="11">
        <v>1676</v>
      </c>
      <c r="AN49" s="11">
        <v>3672</v>
      </c>
      <c r="AO49" s="11">
        <v>5722</v>
      </c>
      <c r="AP49" s="11">
        <v>70.119</v>
      </c>
      <c r="AQ49" s="11">
        <v>51.77</v>
      </c>
      <c r="AR49" s="12">
        <v>1.0329999999999999</v>
      </c>
      <c r="AS49" s="13">
        <v>1</v>
      </c>
      <c r="AT49" s="14" t="s">
        <v>903</v>
      </c>
      <c r="AU49" s="16">
        <v>1.005931E+16</v>
      </c>
      <c r="AV49" s="16">
        <v>1.335522E+17</v>
      </c>
      <c r="AW49" s="16">
        <v>5.191531E+17</v>
      </c>
      <c r="AX49" s="16">
        <v>3.013429E+17</v>
      </c>
      <c r="AY49" s="16">
        <v>5.999988E+17</v>
      </c>
      <c r="AZ49" s="14">
        <v>32535.703000000001</v>
      </c>
      <c r="BA49" s="14">
        <v>0.01</v>
      </c>
      <c r="BB49" s="14">
        <v>100.86799999999999</v>
      </c>
      <c r="BC49" s="14">
        <v>894</v>
      </c>
      <c r="BD49" s="15">
        <v>153</v>
      </c>
      <c r="BE49" s="18">
        <v>128</v>
      </c>
      <c r="BF49" s="18" t="s">
        <v>910</v>
      </c>
      <c r="BG49" s="19" t="s">
        <v>907</v>
      </c>
      <c r="BH49">
        <f t="shared" si="0"/>
        <v>93.6</v>
      </c>
      <c r="BI49" s="45" t="str">
        <f>CONCATENATE(TEXT(F49,"0"),TEXT(O49,"0"),TEXT(AC49,"0"),TEXT(AJ49,"0"),TEXT(AS49,"0"))</f>
        <v>32311</v>
      </c>
      <c r="BJ49" t="str">
        <f>CONCATENATE(TEXT(F49,"0"),TEXT(O49,"0"))</f>
        <v>32</v>
      </c>
      <c r="BK49" t="str">
        <f>CONCATENATE(TEXT(O49,"0"),TEXT(AC49,"0"))</f>
        <v>23</v>
      </c>
      <c r="BL49" t="str">
        <f>CONCATENATE(TEXT(AC49,"0"),TEXT(AJ49,"0"))</f>
        <v>31</v>
      </c>
      <c r="BM49" t="str">
        <f>CONCATENATE(TEXT(AJ49,"0"),TEXT(AS49,"0"))</f>
        <v>11</v>
      </c>
      <c r="BT49" s="37" t="s">
        <v>1003</v>
      </c>
      <c r="BU49" s="38">
        <v>17</v>
      </c>
      <c r="CD49" s="57">
        <v>8.1010000000000009</v>
      </c>
      <c r="CE49" s="38">
        <v>90</v>
      </c>
      <c r="CF49" s="38">
        <v>1</v>
      </c>
    </row>
    <row r="50" spans="1:84" x14ac:dyDescent="0.3">
      <c r="A50" s="43">
        <v>49</v>
      </c>
      <c r="B50" s="1" t="s">
        <v>60</v>
      </c>
      <c r="C50" s="1" t="s">
        <v>39</v>
      </c>
      <c r="D50" s="1">
        <v>2</v>
      </c>
      <c r="E50" s="3">
        <v>22</v>
      </c>
      <c r="F50" s="2">
        <v>3</v>
      </c>
      <c r="G50" s="2" t="s">
        <v>943</v>
      </c>
      <c r="H50" s="2" t="s">
        <v>944</v>
      </c>
      <c r="I50" s="2">
        <v>1189.4704098</v>
      </c>
      <c r="J50" s="2" t="s">
        <v>946</v>
      </c>
      <c r="K50" s="2">
        <v>44.4</v>
      </c>
      <c r="L50" s="2">
        <v>0.21</v>
      </c>
      <c r="M50" s="2">
        <v>91</v>
      </c>
      <c r="N50" s="4">
        <v>712.072</v>
      </c>
      <c r="O50" s="5">
        <v>3</v>
      </c>
      <c r="P50" s="6" t="s">
        <v>9</v>
      </c>
      <c r="Q50" s="6">
        <v>1.17906</v>
      </c>
      <c r="R50" s="6">
        <v>15.388999999999999</v>
      </c>
      <c r="S50" s="6">
        <v>14.923999999999999</v>
      </c>
      <c r="T50" s="6">
        <v>20.003</v>
      </c>
      <c r="U50" s="6">
        <v>199.77799999999999</v>
      </c>
      <c r="V50" s="6">
        <v>89.998999999999995</v>
      </c>
      <c r="W50" s="6">
        <v>497.44299999999998</v>
      </c>
      <c r="X50" s="6">
        <v>4003.7550000000001</v>
      </c>
      <c r="Y50" s="6">
        <v>4987.5050000000001</v>
      </c>
      <c r="Z50" s="6">
        <v>5.0519999999999996</v>
      </c>
      <c r="AA50" s="6">
        <v>90.013999999999996</v>
      </c>
      <c r="AB50" s="7">
        <v>30.004000000000001</v>
      </c>
      <c r="AC50" s="8">
        <v>1</v>
      </c>
      <c r="AD50" s="9">
        <v>50.241999999999997</v>
      </c>
      <c r="AE50" s="9" t="s">
        <v>955</v>
      </c>
      <c r="AF50" s="9" t="s">
        <v>956</v>
      </c>
      <c r="AG50" s="9">
        <v>405</v>
      </c>
      <c r="AH50" s="9">
        <v>511.16399999999999</v>
      </c>
      <c r="AI50" s="10">
        <v>107.42100000000001</v>
      </c>
      <c r="AJ50" s="11">
        <v>1</v>
      </c>
      <c r="AK50" s="11" t="s">
        <v>890</v>
      </c>
      <c r="AL50" s="11">
        <v>411</v>
      </c>
      <c r="AM50" s="11">
        <v>1499</v>
      </c>
      <c r="AN50" s="11">
        <v>3654</v>
      </c>
      <c r="AO50" s="11">
        <v>5732</v>
      </c>
      <c r="AP50" s="11">
        <v>72.114999999999995</v>
      </c>
      <c r="AQ50" s="11">
        <v>50.716000000000001</v>
      </c>
      <c r="AR50" s="12">
        <v>1.0369999999999999</v>
      </c>
      <c r="AS50" s="13">
        <v>1</v>
      </c>
      <c r="AT50" s="14" t="s">
        <v>903</v>
      </c>
      <c r="AU50" s="16">
        <v>6899294000000000</v>
      </c>
      <c r="AV50" s="16">
        <v>7.734505E+16</v>
      </c>
      <c r="AW50" s="16">
        <v>7.215884E+17</v>
      </c>
      <c r="AX50" s="16">
        <v>2.996633E+17</v>
      </c>
      <c r="AY50" s="16">
        <v>5.999993E+17</v>
      </c>
      <c r="AZ50" s="14">
        <v>30855.391</v>
      </c>
      <c r="BA50" s="14">
        <v>0.01</v>
      </c>
      <c r="BB50" s="14">
        <v>104.158</v>
      </c>
      <c r="BC50" s="14">
        <v>891</v>
      </c>
      <c r="BD50" s="15">
        <v>151</v>
      </c>
      <c r="BE50" s="18">
        <v>171</v>
      </c>
      <c r="BF50" s="18" t="s">
        <v>910</v>
      </c>
      <c r="BG50" s="19" t="s">
        <v>907</v>
      </c>
      <c r="BH50">
        <f t="shared" si="0"/>
        <v>91.45</v>
      </c>
      <c r="BI50" s="45" t="str">
        <f>CONCATENATE(TEXT(F50,"0"),TEXT(O50,"0"),TEXT(AC50,"0"),TEXT(AJ50,"0"),TEXT(AS50,"0"))</f>
        <v>33111</v>
      </c>
      <c r="BJ50" t="str">
        <f>CONCATENATE(TEXT(F50,"0"),TEXT(O50,"0"))</f>
        <v>33</v>
      </c>
      <c r="BK50" t="str">
        <f>CONCATENATE(TEXT(O50,"0"),TEXT(AC50,"0"))</f>
        <v>31</v>
      </c>
      <c r="BL50" t="str">
        <f>CONCATENATE(TEXT(AC50,"0"),TEXT(AJ50,"0"))</f>
        <v>11</v>
      </c>
      <c r="BM50" t="str">
        <f>CONCATENATE(TEXT(AJ50,"0"),TEXT(AS50,"0"))</f>
        <v>11</v>
      </c>
      <c r="BT50" s="37" t="s">
        <v>1004</v>
      </c>
      <c r="BU50" s="38">
        <v>26</v>
      </c>
      <c r="CD50" s="57">
        <v>12.635</v>
      </c>
      <c r="CE50" s="38">
        <v>200</v>
      </c>
      <c r="CF50" s="38">
        <v>1</v>
      </c>
    </row>
    <row r="51" spans="1:84" x14ac:dyDescent="0.3">
      <c r="A51" s="43">
        <v>50</v>
      </c>
      <c r="B51" s="1" t="s">
        <v>61</v>
      </c>
      <c r="C51" s="1" t="s">
        <v>39</v>
      </c>
      <c r="D51" s="1">
        <v>2</v>
      </c>
      <c r="E51" s="3">
        <v>23</v>
      </c>
      <c r="F51" s="2">
        <v>3</v>
      </c>
      <c r="G51" s="2" t="s">
        <v>943</v>
      </c>
      <c r="H51" s="2" t="s">
        <v>944</v>
      </c>
      <c r="I51" s="2">
        <v>1080.2135215000001</v>
      </c>
      <c r="J51" s="2" t="s">
        <v>945</v>
      </c>
      <c r="K51" s="2">
        <v>32.520000000000003</v>
      </c>
      <c r="L51" s="2">
        <v>0.193</v>
      </c>
      <c r="M51" s="2">
        <v>90</v>
      </c>
      <c r="N51" s="4">
        <v>707.57799999999997</v>
      </c>
      <c r="O51" s="5">
        <v>3</v>
      </c>
      <c r="P51" s="6" t="s">
        <v>9</v>
      </c>
      <c r="Q51" s="6">
        <v>0.99841999999999997</v>
      </c>
      <c r="R51" s="6">
        <v>15.637</v>
      </c>
      <c r="S51" s="6">
        <v>15.084</v>
      </c>
      <c r="T51" s="6">
        <v>19.998999999999999</v>
      </c>
      <c r="U51" s="6">
        <v>203.21</v>
      </c>
      <c r="V51" s="6">
        <v>89.998999999999995</v>
      </c>
      <c r="W51" s="6">
        <v>495.55</v>
      </c>
      <c r="X51" s="6">
        <v>4108.3159999999998</v>
      </c>
      <c r="Y51" s="6">
        <v>5063.6000000000004</v>
      </c>
      <c r="Z51" s="6">
        <v>5.0449999999999999</v>
      </c>
      <c r="AA51" s="6">
        <v>91.947000000000003</v>
      </c>
      <c r="AB51" s="7">
        <v>29.998000000000001</v>
      </c>
      <c r="AC51" s="8">
        <v>2</v>
      </c>
      <c r="AD51" s="9">
        <v>48.317</v>
      </c>
      <c r="AE51" s="9" t="s">
        <v>955</v>
      </c>
      <c r="AF51" s="9" t="s">
        <v>958</v>
      </c>
      <c r="AG51" s="9">
        <v>405</v>
      </c>
      <c r="AH51" s="9">
        <v>534.80100000000004</v>
      </c>
      <c r="AI51" s="10">
        <v>108.139</v>
      </c>
      <c r="AJ51" s="11">
        <v>2</v>
      </c>
      <c r="AK51" s="11" t="s">
        <v>890</v>
      </c>
      <c r="AL51" s="11">
        <v>339</v>
      </c>
      <c r="AM51" s="11">
        <v>1407</v>
      </c>
      <c r="AN51" s="11">
        <v>3643</v>
      </c>
      <c r="AO51" s="11">
        <v>5711</v>
      </c>
      <c r="AP51" s="11">
        <v>70.245000000000005</v>
      </c>
      <c r="AQ51" s="11">
        <v>50.29</v>
      </c>
      <c r="AR51" s="12">
        <v>1.0169999999999999</v>
      </c>
      <c r="AS51" s="13">
        <v>2</v>
      </c>
      <c r="AT51" s="14" t="s">
        <v>903</v>
      </c>
      <c r="AU51" s="16">
        <v>1.584094E+16</v>
      </c>
      <c r="AV51" s="16">
        <v>7.242481E+16</v>
      </c>
      <c r="AW51" s="16">
        <v>1.703645E+17</v>
      </c>
      <c r="AX51" s="16">
        <v>3.002622E+17</v>
      </c>
      <c r="AY51" s="16">
        <v>6.000008E+17</v>
      </c>
      <c r="AZ51" s="14">
        <v>31108.400000000001</v>
      </c>
      <c r="BA51" s="14">
        <v>0.01</v>
      </c>
      <c r="BB51" s="14">
        <v>102.193</v>
      </c>
      <c r="BC51" s="14">
        <v>871</v>
      </c>
      <c r="BD51" s="15">
        <v>159</v>
      </c>
      <c r="BE51" s="18">
        <v>59</v>
      </c>
      <c r="BF51" s="18" t="s">
        <v>910</v>
      </c>
      <c r="BG51" s="19" t="s">
        <v>907</v>
      </c>
      <c r="BH51">
        <f t="shared" si="0"/>
        <v>97.05</v>
      </c>
      <c r="BI51" s="45" t="str">
        <f>CONCATENATE(TEXT(F51,"0"),TEXT(O51,"0"),TEXT(AC51,"0"),TEXT(AJ51,"0"),TEXT(AS51,"0"))</f>
        <v>33222</v>
      </c>
      <c r="BJ51" t="str">
        <f>CONCATENATE(TEXT(F51,"0"),TEXT(O51,"0"))</f>
        <v>33</v>
      </c>
      <c r="BK51" t="str">
        <f>CONCATENATE(TEXT(O51,"0"),TEXT(AC51,"0"))</f>
        <v>32</v>
      </c>
      <c r="BL51" t="str">
        <f>CONCATENATE(TEXT(AC51,"0"),TEXT(AJ51,"0"))</f>
        <v>22</v>
      </c>
      <c r="BM51" t="str">
        <f>CONCATENATE(TEXT(AJ51,"0"),TEXT(AS51,"0"))</f>
        <v>22</v>
      </c>
      <c r="BT51" s="37" t="s">
        <v>1005</v>
      </c>
      <c r="BU51" s="38">
        <v>17</v>
      </c>
      <c r="CD51" s="57">
        <v>14.798999999999999</v>
      </c>
      <c r="CE51" s="38">
        <v>72</v>
      </c>
      <c r="CF51" s="38">
        <v>1</v>
      </c>
    </row>
    <row r="52" spans="1:84" x14ac:dyDescent="0.3">
      <c r="A52" s="43">
        <v>51</v>
      </c>
      <c r="B52" s="1" t="s">
        <v>62</v>
      </c>
      <c r="C52" s="1" t="s">
        <v>39</v>
      </c>
      <c r="D52" s="1">
        <v>2</v>
      </c>
      <c r="E52" s="3">
        <v>24</v>
      </c>
      <c r="F52" s="2">
        <v>3</v>
      </c>
      <c r="G52" s="2" t="s">
        <v>943</v>
      </c>
      <c r="H52" s="2" t="s">
        <v>944</v>
      </c>
      <c r="I52" s="2">
        <v>1139.6899983000001</v>
      </c>
      <c r="J52" s="2" t="s">
        <v>946</v>
      </c>
      <c r="K52" s="2">
        <v>37.340000000000003</v>
      </c>
      <c r="L52" s="2">
        <v>0.20499999999999999</v>
      </c>
      <c r="M52" s="2">
        <v>86</v>
      </c>
      <c r="N52" s="4">
        <v>706.77300000000002</v>
      </c>
      <c r="O52" s="5">
        <v>3</v>
      </c>
      <c r="P52" s="6" t="s">
        <v>9</v>
      </c>
      <c r="Q52" s="6">
        <v>0.83508000000000004</v>
      </c>
      <c r="R52" s="6">
        <v>15.27</v>
      </c>
      <c r="S52" s="6">
        <v>15.1</v>
      </c>
      <c r="T52" s="6">
        <v>19.998999999999999</v>
      </c>
      <c r="U52" s="6">
        <v>197.994</v>
      </c>
      <c r="V52" s="6">
        <v>90</v>
      </c>
      <c r="W52" s="6">
        <v>502.14</v>
      </c>
      <c r="X52" s="6">
        <v>3948.7069999999999</v>
      </c>
      <c r="Y52" s="6">
        <v>4974.7920000000004</v>
      </c>
      <c r="Z52" s="6">
        <v>5.05</v>
      </c>
      <c r="AA52" s="6">
        <v>91.941999999999993</v>
      </c>
      <c r="AB52" s="7">
        <v>29.994</v>
      </c>
      <c r="AC52" s="8">
        <v>3</v>
      </c>
      <c r="AD52" s="9">
        <v>47.378999999999998</v>
      </c>
      <c r="AE52" s="9" t="s">
        <v>955</v>
      </c>
      <c r="AF52" s="9" t="s">
        <v>957</v>
      </c>
      <c r="AG52" s="9">
        <v>365</v>
      </c>
      <c r="AH52" s="9">
        <v>500.101</v>
      </c>
      <c r="AI52" s="10">
        <v>108.25</v>
      </c>
      <c r="AJ52" s="11">
        <v>3</v>
      </c>
      <c r="AK52" s="11" t="s">
        <v>890</v>
      </c>
      <c r="AL52" s="11">
        <v>237</v>
      </c>
      <c r="AM52" s="11">
        <v>1375</v>
      </c>
      <c r="AN52" s="11">
        <v>3635</v>
      </c>
      <c r="AO52" s="11">
        <v>5722</v>
      </c>
      <c r="AP52" s="11">
        <v>70.436999999999998</v>
      </c>
      <c r="AQ52" s="11">
        <v>50.087000000000003</v>
      </c>
      <c r="AR52" s="12">
        <v>1.0269999999999999</v>
      </c>
      <c r="AS52" s="13">
        <v>3</v>
      </c>
      <c r="AT52" s="14" t="s">
        <v>903</v>
      </c>
      <c r="AU52" s="16">
        <v>9799744000000000</v>
      </c>
      <c r="AV52" s="16">
        <v>1.168306E+17</v>
      </c>
      <c r="AW52" s="16">
        <v>9.722509E+17</v>
      </c>
      <c r="AX52" s="16">
        <v>2.992619E+17</v>
      </c>
      <c r="AY52" s="16">
        <v>5.999992E+17</v>
      </c>
      <c r="AZ52" s="14">
        <v>31638.792000000001</v>
      </c>
      <c r="BA52" s="14">
        <v>0.01</v>
      </c>
      <c r="BB52" s="14">
        <v>105.637</v>
      </c>
      <c r="BC52" s="14">
        <v>920</v>
      </c>
      <c r="BD52" s="15">
        <v>157</v>
      </c>
      <c r="BE52" s="18">
        <v>42</v>
      </c>
      <c r="BF52" s="18" t="s">
        <v>910</v>
      </c>
      <c r="BG52" s="19" t="s">
        <v>907</v>
      </c>
      <c r="BH52">
        <f t="shared" si="0"/>
        <v>97.899999999999991</v>
      </c>
      <c r="BI52" s="45" t="str">
        <f>CONCATENATE(TEXT(F52,"0"),TEXT(O52,"0"),TEXT(AC52,"0"),TEXT(AJ52,"0"),TEXT(AS52,"0"))</f>
        <v>33333</v>
      </c>
      <c r="BJ52" t="str">
        <f>CONCATENATE(TEXT(F52,"0"),TEXT(O52,"0"))</f>
        <v>33</v>
      </c>
      <c r="BK52" t="str">
        <f>CONCATENATE(TEXT(O52,"0"),TEXT(AC52,"0"))</f>
        <v>33</v>
      </c>
      <c r="BL52" t="str">
        <f>CONCATENATE(TEXT(AC52,"0"),TEXT(AJ52,"0"))</f>
        <v>33</v>
      </c>
      <c r="BM52" t="str">
        <f>CONCATENATE(TEXT(AJ52,"0"),TEXT(AS52,"0"))</f>
        <v>33</v>
      </c>
      <c r="BT52" s="37" t="s">
        <v>1006</v>
      </c>
      <c r="BU52" s="38">
        <v>17</v>
      </c>
      <c r="CD52" s="57">
        <v>16.466999999999999</v>
      </c>
      <c r="CE52" s="38">
        <v>116</v>
      </c>
      <c r="CF52" s="38">
        <v>1</v>
      </c>
    </row>
    <row r="53" spans="1:84" x14ac:dyDescent="0.3">
      <c r="A53" s="43">
        <v>52</v>
      </c>
      <c r="B53" s="1" t="s">
        <v>63</v>
      </c>
      <c r="C53" s="1" t="s">
        <v>39</v>
      </c>
      <c r="D53" s="1">
        <v>2</v>
      </c>
      <c r="E53" s="3">
        <v>25</v>
      </c>
      <c r="F53" s="2">
        <v>1</v>
      </c>
      <c r="G53" s="2" t="s">
        <v>943</v>
      </c>
      <c r="H53" s="2" t="s">
        <v>947</v>
      </c>
      <c r="I53" s="2">
        <v>1070.5742384</v>
      </c>
      <c r="J53" s="2" t="s">
        <v>946</v>
      </c>
      <c r="K53" s="2">
        <v>35.21</v>
      </c>
      <c r="L53" s="2">
        <v>0.21</v>
      </c>
      <c r="M53" s="2">
        <v>56</v>
      </c>
      <c r="N53" s="4">
        <v>714.76199999999994</v>
      </c>
      <c r="O53" s="5">
        <v>1</v>
      </c>
      <c r="P53" s="6" t="s">
        <v>9</v>
      </c>
      <c r="Q53" s="6">
        <v>0.76893</v>
      </c>
      <c r="R53" s="6">
        <v>15.085000000000001</v>
      </c>
      <c r="S53" s="6">
        <v>14.983000000000001</v>
      </c>
      <c r="T53" s="6">
        <v>20.003</v>
      </c>
      <c r="U53" s="6">
        <v>200.863</v>
      </c>
      <c r="V53" s="6">
        <v>90.001999999999995</v>
      </c>
      <c r="W53" s="6">
        <v>503.209</v>
      </c>
      <c r="X53" s="6">
        <v>3957.6860000000001</v>
      </c>
      <c r="Y53" s="6">
        <v>5089.3090000000002</v>
      </c>
      <c r="Z53" s="6">
        <v>4.91</v>
      </c>
      <c r="AA53" s="6">
        <v>94.751000000000005</v>
      </c>
      <c r="AB53" s="7">
        <v>29.995999999999999</v>
      </c>
      <c r="AC53" s="8">
        <v>1</v>
      </c>
      <c r="AD53" s="9">
        <v>49.091000000000001</v>
      </c>
      <c r="AE53" s="9" t="s">
        <v>955</v>
      </c>
      <c r="AF53" s="9" t="s">
        <v>958</v>
      </c>
      <c r="AG53" s="9">
        <v>365</v>
      </c>
      <c r="AH53" s="9">
        <v>511.04700000000003</v>
      </c>
      <c r="AI53" s="10">
        <v>109.34</v>
      </c>
      <c r="AJ53" s="11">
        <v>3</v>
      </c>
      <c r="AK53" s="11" t="s">
        <v>890</v>
      </c>
      <c r="AL53" s="11">
        <v>272</v>
      </c>
      <c r="AM53" s="11">
        <v>1485</v>
      </c>
      <c r="AN53" s="11">
        <v>3663</v>
      </c>
      <c r="AO53" s="11">
        <v>5716</v>
      </c>
      <c r="AP53" s="11">
        <v>70.888000000000005</v>
      </c>
      <c r="AQ53" s="11">
        <v>51.091000000000001</v>
      </c>
      <c r="AR53" s="12">
        <v>1.014</v>
      </c>
      <c r="AS53" s="13">
        <v>3</v>
      </c>
      <c r="AT53" s="14" t="s">
        <v>903</v>
      </c>
      <c r="AU53" s="16">
        <v>6706605000000000</v>
      </c>
      <c r="AV53" s="16">
        <v>1.32563E+17</v>
      </c>
      <c r="AW53" s="16">
        <v>5.452508E+17</v>
      </c>
      <c r="AX53" s="16">
        <v>3.008774E+17</v>
      </c>
      <c r="AY53" s="16">
        <v>6.000016E+17</v>
      </c>
      <c r="AZ53" s="14">
        <v>32033.214</v>
      </c>
      <c r="BA53" s="14">
        <v>0.01</v>
      </c>
      <c r="BB53" s="14">
        <v>103.982</v>
      </c>
      <c r="BC53" s="14">
        <v>905</v>
      </c>
      <c r="BD53" s="15">
        <v>152</v>
      </c>
      <c r="BE53" s="18">
        <v>94</v>
      </c>
      <c r="BF53" s="18" t="s">
        <v>910</v>
      </c>
      <c r="BG53" s="19" t="s">
        <v>907</v>
      </c>
      <c r="BH53">
        <f t="shared" si="0"/>
        <v>95.3</v>
      </c>
      <c r="BI53" s="45" t="str">
        <f>CONCATENATE(TEXT(F53,"0"),TEXT(O53,"0"),TEXT(AC53,"0"),TEXT(AJ53,"0"),TEXT(AS53,"0"))</f>
        <v>11133</v>
      </c>
      <c r="BJ53" t="str">
        <f>CONCATENATE(TEXT(F53,"0"),TEXT(O53,"0"))</f>
        <v>11</v>
      </c>
      <c r="BK53" t="str">
        <f>CONCATENATE(TEXT(O53,"0"),TEXT(AC53,"0"))</f>
        <v>11</v>
      </c>
      <c r="BL53" t="str">
        <f>CONCATENATE(TEXT(AC53,"0"),TEXT(AJ53,"0"))</f>
        <v>13</v>
      </c>
      <c r="BM53" t="str">
        <f>CONCATENATE(TEXT(AJ53,"0"),TEXT(AS53,"0"))</f>
        <v>33</v>
      </c>
      <c r="BT53" s="37" t="s">
        <v>1007</v>
      </c>
      <c r="BU53" s="38">
        <v>17</v>
      </c>
      <c r="CD53" s="57">
        <v>17.202999999999999</v>
      </c>
      <c r="CE53" s="38">
        <v>45</v>
      </c>
      <c r="CF53" s="38">
        <v>1</v>
      </c>
    </row>
    <row r="54" spans="1:84" x14ac:dyDescent="0.3">
      <c r="A54" s="43">
        <v>53</v>
      </c>
      <c r="B54" s="1" t="s">
        <v>64</v>
      </c>
      <c r="C54" s="1" t="s">
        <v>39</v>
      </c>
      <c r="D54" s="1">
        <v>2</v>
      </c>
      <c r="E54" s="3">
        <v>26</v>
      </c>
      <c r="F54" s="2">
        <v>1</v>
      </c>
      <c r="G54" s="2" t="s">
        <v>943</v>
      </c>
      <c r="H54" s="2" t="s">
        <v>947</v>
      </c>
      <c r="I54" s="2">
        <v>1035.6123981000001</v>
      </c>
      <c r="J54" s="2" t="s">
        <v>945</v>
      </c>
      <c r="K54" s="2">
        <v>39.840000000000003</v>
      </c>
      <c r="L54" s="2">
        <v>0.22</v>
      </c>
      <c r="M54" s="2">
        <v>126</v>
      </c>
      <c r="N54" s="4">
        <v>697.495</v>
      </c>
      <c r="O54" s="5">
        <v>1</v>
      </c>
      <c r="P54" s="6" t="s">
        <v>9</v>
      </c>
      <c r="Q54" s="6">
        <v>1.37351</v>
      </c>
      <c r="R54" s="6">
        <v>17.716999999999999</v>
      </c>
      <c r="S54" s="6">
        <v>15.013</v>
      </c>
      <c r="T54" s="6">
        <v>19.989999999999998</v>
      </c>
      <c r="U54" s="6">
        <v>201.96600000000001</v>
      </c>
      <c r="V54" s="6">
        <v>90</v>
      </c>
      <c r="W54" s="6">
        <v>500.52100000000002</v>
      </c>
      <c r="X54" s="6">
        <v>4004.511</v>
      </c>
      <c r="Y54" s="6">
        <v>4966.4549999999999</v>
      </c>
      <c r="Z54" s="6">
        <v>4.9880000000000004</v>
      </c>
      <c r="AA54" s="6">
        <v>91.712000000000003</v>
      </c>
      <c r="AB54" s="7">
        <v>29.997</v>
      </c>
      <c r="AC54" s="8">
        <v>2</v>
      </c>
      <c r="AD54" s="9">
        <v>41.354999999999997</v>
      </c>
      <c r="AE54" s="9" t="s">
        <v>955</v>
      </c>
      <c r="AF54" s="9" t="s">
        <v>957</v>
      </c>
      <c r="AG54" s="9">
        <v>365</v>
      </c>
      <c r="AH54" s="9">
        <v>522.11800000000005</v>
      </c>
      <c r="AI54" s="10">
        <v>108.789</v>
      </c>
      <c r="AJ54" s="11">
        <v>2</v>
      </c>
      <c r="AK54" s="11" t="s">
        <v>890</v>
      </c>
      <c r="AL54" s="11">
        <v>616</v>
      </c>
      <c r="AM54" s="11">
        <v>1374</v>
      </c>
      <c r="AN54" s="11">
        <v>3651</v>
      </c>
      <c r="AO54" s="11">
        <v>5724</v>
      </c>
      <c r="AP54" s="11">
        <v>70.391999999999996</v>
      </c>
      <c r="AQ54" s="11">
        <v>50.488</v>
      </c>
      <c r="AR54" s="12">
        <v>1.056</v>
      </c>
      <c r="AS54" s="13">
        <v>2</v>
      </c>
      <c r="AT54" s="14" t="s">
        <v>903</v>
      </c>
      <c r="AU54" s="16">
        <v>1.2751E+16</v>
      </c>
      <c r="AV54" s="16">
        <v>7.655506E+16</v>
      </c>
      <c r="AW54" s="16">
        <v>5.940849E+17</v>
      </c>
      <c r="AX54" s="16">
        <v>2.993792E+17</v>
      </c>
      <c r="AY54" s="16">
        <v>6.000018E+17</v>
      </c>
      <c r="AZ54" s="14">
        <v>31929.508999999998</v>
      </c>
      <c r="BA54" s="14">
        <v>0.01</v>
      </c>
      <c r="BB54" s="14">
        <v>102.57599999999999</v>
      </c>
      <c r="BC54" s="14">
        <v>893</v>
      </c>
      <c r="BD54" s="15">
        <v>154</v>
      </c>
      <c r="BE54" s="18">
        <v>114</v>
      </c>
      <c r="BF54" s="18" t="s">
        <v>910</v>
      </c>
      <c r="BG54" s="19" t="s">
        <v>907</v>
      </c>
      <c r="BH54">
        <f t="shared" si="0"/>
        <v>94.3</v>
      </c>
      <c r="BI54" s="45" t="str">
        <f>CONCATENATE(TEXT(F54,"0"),TEXT(O54,"0"),TEXT(AC54,"0"),TEXT(AJ54,"0"),TEXT(AS54,"0"))</f>
        <v>11222</v>
      </c>
      <c r="BJ54" t="str">
        <f>CONCATENATE(TEXT(F54,"0"),TEXT(O54,"0"))</f>
        <v>11</v>
      </c>
      <c r="BK54" t="str">
        <f>CONCATENATE(TEXT(O54,"0"),TEXT(AC54,"0"))</f>
        <v>12</v>
      </c>
      <c r="BL54" t="str">
        <f>CONCATENATE(TEXT(AC54,"0"),TEXT(AJ54,"0"))</f>
        <v>22</v>
      </c>
      <c r="BM54" t="str">
        <f>CONCATENATE(TEXT(AJ54,"0"),TEXT(AS54,"0"))</f>
        <v>22</v>
      </c>
      <c r="BT54" s="37" t="s">
        <v>1008</v>
      </c>
      <c r="BU54" s="38">
        <v>17</v>
      </c>
      <c r="CD54" s="57">
        <v>17.244</v>
      </c>
      <c r="CE54" s="38">
        <v>9</v>
      </c>
      <c r="CF54" s="38">
        <v>1</v>
      </c>
    </row>
    <row r="55" spans="1:84" x14ac:dyDescent="0.3">
      <c r="A55" s="43">
        <v>54</v>
      </c>
      <c r="B55" s="1" t="s">
        <v>65</v>
      </c>
      <c r="C55" s="1" t="s">
        <v>39</v>
      </c>
      <c r="D55" s="1">
        <v>2</v>
      </c>
      <c r="E55" s="3">
        <v>27</v>
      </c>
      <c r="F55" s="2">
        <v>1</v>
      </c>
      <c r="G55" s="2" t="s">
        <v>943</v>
      </c>
      <c r="H55" s="2" t="s">
        <v>944</v>
      </c>
      <c r="I55" s="2">
        <v>1162.9936157</v>
      </c>
      <c r="J55" s="2" t="s">
        <v>946</v>
      </c>
      <c r="K55" s="2">
        <v>38.4</v>
      </c>
      <c r="L55" s="2">
        <v>0.21199999999999999</v>
      </c>
      <c r="M55" s="2">
        <v>107</v>
      </c>
      <c r="N55" s="4">
        <v>716.62099999999998</v>
      </c>
      <c r="O55" s="5">
        <v>1</v>
      </c>
      <c r="P55" s="6" t="s">
        <v>9</v>
      </c>
      <c r="Q55" s="6">
        <v>1.26007</v>
      </c>
      <c r="R55" s="6">
        <v>19.372</v>
      </c>
      <c r="S55" s="6">
        <v>14.946999999999999</v>
      </c>
      <c r="T55" s="6">
        <v>19.997</v>
      </c>
      <c r="U55" s="6">
        <v>198.005</v>
      </c>
      <c r="V55" s="6">
        <v>90.001000000000005</v>
      </c>
      <c r="W55" s="6">
        <v>504.72199999999998</v>
      </c>
      <c r="X55" s="6">
        <v>3886.3229999999999</v>
      </c>
      <c r="Y55" s="6">
        <v>4933.8339999999998</v>
      </c>
      <c r="Z55" s="6">
        <v>4.9459999999999997</v>
      </c>
      <c r="AA55" s="6">
        <v>92.481999999999999</v>
      </c>
      <c r="AB55" s="7">
        <v>30.004000000000001</v>
      </c>
      <c r="AC55" s="8">
        <v>3</v>
      </c>
      <c r="AD55" s="9">
        <v>46.284999999999997</v>
      </c>
      <c r="AE55" s="9" t="s">
        <v>955</v>
      </c>
      <c r="AF55" s="9" t="s">
        <v>958</v>
      </c>
      <c r="AG55" s="9">
        <v>436</v>
      </c>
      <c r="AH55" s="9">
        <v>499.68900000000002</v>
      </c>
      <c r="AI55" s="10">
        <v>107.465</v>
      </c>
      <c r="AJ55" s="11">
        <v>1</v>
      </c>
      <c r="AK55" s="11" t="s">
        <v>890</v>
      </c>
      <c r="AL55" s="11">
        <v>387</v>
      </c>
      <c r="AM55" s="11">
        <v>1678</v>
      </c>
      <c r="AN55" s="11">
        <v>3688</v>
      </c>
      <c r="AO55" s="11">
        <v>5705</v>
      </c>
      <c r="AP55" s="11">
        <v>72.489000000000004</v>
      </c>
      <c r="AQ55" s="11">
        <v>51.776000000000003</v>
      </c>
      <c r="AR55" s="12">
        <v>1.034</v>
      </c>
      <c r="AS55" s="13">
        <v>1</v>
      </c>
      <c r="AT55" s="14" t="s">
        <v>903</v>
      </c>
      <c r="AU55" s="16">
        <v>1.776874E+16</v>
      </c>
      <c r="AV55" s="16">
        <v>7.44042E+16</v>
      </c>
      <c r="AW55" s="16">
        <v>7.064049E+17</v>
      </c>
      <c r="AX55" s="16">
        <v>3.005028E+17</v>
      </c>
      <c r="AY55" s="16">
        <v>6.000002E+17</v>
      </c>
      <c r="AZ55" s="14">
        <v>32769.048999999999</v>
      </c>
      <c r="BA55" s="14">
        <v>0.01</v>
      </c>
      <c r="BB55" s="14">
        <v>101.986</v>
      </c>
      <c r="BC55" s="14">
        <v>898</v>
      </c>
      <c r="BD55" s="15">
        <v>155</v>
      </c>
      <c r="BE55" s="18">
        <v>157</v>
      </c>
      <c r="BF55" s="18" t="s">
        <v>910</v>
      </c>
      <c r="BG55" s="19" t="s">
        <v>907</v>
      </c>
      <c r="BH55">
        <f t="shared" si="0"/>
        <v>92.15</v>
      </c>
      <c r="BI55" s="45" t="str">
        <f>CONCATENATE(TEXT(F55,"0"),TEXT(O55,"0"),TEXT(AC55,"0"),TEXT(AJ55,"0"),TEXT(AS55,"0"))</f>
        <v>11311</v>
      </c>
      <c r="BJ55" t="str">
        <f>CONCATENATE(TEXT(F55,"0"),TEXT(O55,"0"))</f>
        <v>11</v>
      </c>
      <c r="BK55" t="str">
        <f>CONCATENATE(TEXT(O55,"0"),TEXT(AC55,"0"))</f>
        <v>13</v>
      </c>
      <c r="BL55" t="str">
        <f>CONCATENATE(TEXT(AC55,"0"),TEXT(AJ55,"0"))</f>
        <v>31</v>
      </c>
      <c r="BM55" t="str">
        <f>CONCATENATE(TEXT(AJ55,"0"),TEXT(AS55,"0"))</f>
        <v>11</v>
      </c>
      <c r="BT55" s="37" t="s">
        <v>1009</v>
      </c>
      <c r="BU55" s="38">
        <v>34</v>
      </c>
      <c r="CD55" s="57">
        <v>18.067</v>
      </c>
      <c r="CE55" s="38">
        <v>110</v>
      </c>
      <c r="CF55" s="38">
        <v>1</v>
      </c>
    </row>
    <row r="56" spans="1:84" x14ac:dyDescent="0.3">
      <c r="A56" s="43">
        <v>55</v>
      </c>
      <c r="B56" s="1" t="s">
        <v>66</v>
      </c>
      <c r="C56" s="1" t="s">
        <v>67</v>
      </c>
      <c r="D56" s="1">
        <v>3</v>
      </c>
      <c r="E56" s="3">
        <v>1</v>
      </c>
      <c r="F56" s="2">
        <v>1</v>
      </c>
      <c r="G56" s="2" t="s">
        <v>943</v>
      </c>
      <c r="H56" s="2" t="s">
        <v>944</v>
      </c>
      <c r="I56" s="2">
        <v>1136.2293795999999</v>
      </c>
      <c r="J56" s="2" t="s">
        <v>946</v>
      </c>
      <c r="K56" s="2">
        <v>38.47</v>
      </c>
      <c r="L56" s="2">
        <v>0.20300000000000001</v>
      </c>
      <c r="M56" s="2">
        <v>96</v>
      </c>
      <c r="N56" s="4">
        <v>715.08900000000006</v>
      </c>
      <c r="O56" s="5">
        <v>2</v>
      </c>
      <c r="P56" s="6" t="s">
        <v>9</v>
      </c>
      <c r="Q56" s="6">
        <v>0.78610000000000002</v>
      </c>
      <c r="R56" s="6">
        <v>13.842000000000001</v>
      </c>
      <c r="S56" s="6">
        <v>14.952999999999999</v>
      </c>
      <c r="T56" s="6">
        <v>20.003</v>
      </c>
      <c r="U56" s="6">
        <v>199.98</v>
      </c>
      <c r="V56" s="6">
        <v>90</v>
      </c>
      <c r="W56" s="6">
        <v>505.51600000000002</v>
      </c>
      <c r="X56" s="6">
        <v>3954.9209999999998</v>
      </c>
      <c r="Y56" s="6">
        <v>4941.1000000000004</v>
      </c>
      <c r="Z56" s="6">
        <v>4.9800000000000004</v>
      </c>
      <c r="AA56" s="6">
        <v>93.185000000000002</v>
      </c>
      <c r="AB56" s="7">
        <v>30.003</v>
      </c>
      <c r="AC56" s="8">
        <v>1</v>
      </c>
      <c r="AD56" s="9">
        <v>50.959000000000003</v>
      </c>
      <c r="AE56" s="9" t="s">
        <v>955</v>
      </c>
      <c r="AF56" s="9" t="s">
        <v>958</v>
      </c>
      <c r="AG56" s="9">
        <v>436</v>
      </c>
      <c r="AH56" s="9">
        <v>472.77</v>
      </c>
      <c r="AI56" s="10">
        <v>106.535</v>
      </c>
      <c r="AJ56" s="11">
        <v>1</v>
      </c>
      <c r="AK56" s="11" t="s">
        <v>890</v>
      </c>
      <c r="AL56" s="11">
        <v>248</v>
      </c>
      <c r="AM56" s="11">
        <v>1557</v>
      </c>
      <c r="AN56" s="11">
        <v>3678</v>
      </c>
      <c r="AO56" s="11">
        <v>5683</v>
      </c>
      <c r="AP56" s="11">
        <v>72.075999999999993</v>
      </c>
      <c r="AQ56" s="11">
        <v>51.555999999999997</v>
      </c>
      <c r="AR56" s="12">
        <v>1.0569999999999999</v>
      </c>
      <c r="AS56" s="13">
        <v>1</v>
      </c>
      <c r="AT56" s="14" t="s">
        <v>903</v>
      </c>
      <c r="AU56" s="16">
        <v>1.141649E+16</v>
      </c>
      <c r="AV56" s="16">
        <v>6.874731E+16</v>
      </c>
      <c r="AW56" s="16">
        <v>3.723006E+17</v>
      </c>
      <c r="AX56" s="16">
        <v>3.005127E+17</v>
      </c>
      <c r="AY56" s="16">
        <v>5.999998E+17</v>
      </c>
      <c r="AZ56" s="14">
        <v>32331.241999999998</v>
      </c>
      <c r="BA56" s="14">
        <v>0.01</v>
      </c>
      <c r="BB56" s="14">
        <v>102.75700000000001</v>
      </c>
      <c r="BC56" s="14">
        <v>923</v>
      </c>
      <c r="BD56" s="15">
        <v>157</v>
      </c>
      <c r="BE56" s="18">
        <v>115</v>
      </c>
      <c r="BF56" s="18" t="s">
        <v>911</v>
      </c>
      <c r="BG56" s="19" t="s">
        <v>907</v>
      </c>
      <c r="BH56">
        <f t="shared" si="0"/>
        <v>94.25</v>
      </c>
      <c r="BI56" s="45" t="str">
        <f>CONCATENATE(TEXT(F56,"0"),TEXT(O56,"0"),TEXT(AC56,"0"),TEXT(AJ56,"0"),TEXT(AS56,"0"))</f>
        <v>12111</v>
      </c>
      <c r="BJ56" t="str">
        <f>CONCATENATE(TEXT(F56,"0"),TEXT(O56,"0"))</f>
        <v>12</v>
      </c>
      <c r="BK56" t="str">
        <f>CONCATENATE(TEXT(O56,"0"),TEXT(AC56,"0"))</f>
        <v>21</v>
      </c>
      <c r="BL56" t="str">
        <f>CONCATENATE(TEXT(AC56,"0"),TEXT(AJ56,"0"))</f>
        <v>11</v>
      </c>
      <c r="BM56" t="str">
        <f>CONCATENATE(TEXT(AJ56,"0"),TEXT(AS56,"0"))</f>
        <v>11</v>
      </c>
      <c r="BT56" s="37" t="s">
        <v>1010</v>
      </c>
      <c r="BU56" s="38">
        <v>17</v>
      </c>
      <c r="CD56" s="57">
        <v>19.704000000000001</v>
      </c>
      <c r="CE56" s="38">
        <v>69</v>
      </c>
      <c r="CF56" s="38">
        <v>1</v>
      </c>
    </row>
    <row r="57" spans="1:84" x14ac:dyDescent="0.3">
      <c r="A57" s="43">
        <v>56</v>
      </c>
      <c r="B57" s="1" t="s">
        <v>68</v>
      </c>
      <c r="C57" s="1" t="s">
        <v>67</v>
      </c>
      <c r="D57" s="1">
        <v>3</v>
      </c>
      <c r="E57" s="3">
        <v>2</v>
      </c>
      <c r="F57" s="2">
        <v>1</v>
      </c>
      <c r="G57" s="2" t="s">
        <v>943</v>
      </c>
      <c r="H57" s="2" t="s">
        <v>944</v>
      </c>
      <c r="I57" s="2">
        <v>935.94165027999998</v>
      </c>
      <c r="J57" s="2" t="s">
        <v>946</v>
      </c>
      <c r="K57" s="2">
        <v>40.44</v>
      </c>
      <c r="L57" s="2">
        <v>0.19900000000000001</v>
      </c>
      <c r="M57" s="2">
        <v>86</v>
      </c>
      <c r="N57" s="4">
        <v>710.55</v>
      </c>
      <c r="O57" s="5">
        <v>2</v>
      </c>
      <c r="P57" s="6" t="s">
        <v>9</v>
      </c>
      <c r="Q57" s="6">
        <v>1.71393</v>
      </c>
      <c r="R57" s="6">
        <v>17.832999999999998</v>
      </c>
      <c r="S57" s="6">
        <v>14.807</v>
      </c>
      <c r="T57" s="6">
        <v>19.998999999999999</v>
      </c>
      <c r="U57" s="6">
        <v>198.39500000000001</v>
      </c>
      <c r="V57" s="6">
        <v>90.001000000000005</v>
      </c>
      <c r="W57" s="6">
        <v>497.685</v>
      </c>
      <c r="X57" s="6">
        <v>3924.9079999999999</v>
      </c>
      <c r="Y57" s="6">
        <v>5026.7640000000001</v>
      </c>
      <c r="Z57" s="6">
        <v>5.0629999999999997</v>
      </c>
      <c r="AA57" s="6">
        <v>90.981999999999999</v>
      </c>
      <c r="AB57" s="7">
        <v>30.013999999999999</v>
      </c>
      <c r="AC57" s="8">
        <v>2</v>
      </c>
      <c r="AD57" s="9">
        <v>19.489000000000001</v>
      </c>
      <c r="AE57" s="9" t="s">
        <v>955</v>
      </c>
      <c r="AF57" s="9" t="s">
        <v>957</v>
      </c>
      <c r="AG57" s="9">
        <v>436</v>
      </c>
      <c r="AH57" s="9">
        <v>482.452</v>
      </c>
      <c r="AI57" s="10">
        <v>105.898</v>
      </c>
      <c r="AJ57" s="11">
        <v>2</v>
      </c>
      <c r="AK57" s="11" t="s">
        <v>890</v>
      </c>
      <c r="AL57" s="11">
        <v>683</v>
      </c>
      <c r="AM57" s="11">
        <v>1546</v>
      </c>
      <c r="AN57" s="11">
        <v>3659</v>
      </c>
      <c r="AO57" s="11">
        <v>5717</v>
      </c>
      <c r="AP57" s="11">
        <v>71.471999999999994</v>
      </c>
      <c r="AQ57" s="11">
        <v>51.805</v>
      </c>
      <c r="AR57" s="12">
        <v>1.0329999999999999</v>
      </c>
      <c r="AS57" s="13">
        <v>2</v>
      </c>
      <c r="AT57" s="14" t="s">
        <v>903</v>
      </c>
      <c r="AU57" s="16">
        <v>1.201248E+16</v>
      </c>
      <c r="AV57" s="16">
        <v>4.774132E+16</v>
      </c>
      <c r="AW57" s="16">
        <v>1.152667E+18</v>
      </c>
      <c r="AX57" s="16">
        <v>2.999658E+17</v>
      </c>
      <c r="AY57" s="16">
        <v>5.999999E+17</v>
      </c>
      <c r="AZ57" s="14">
        <v>32326.879000000001</v>
      </c>
      <c r="BA57" s="14">
        <v>0.01</v>
      </c>
      <c r="BB57" s="14">
        <v>102.2</v>
      </c>
      <c r="BC57" s="14">
        <v>901</v>
      </c>
      <c r="BD57" s="15">
        <v>154</v>
      </c>
      <c r="BE57" s="18">
        <v>190</v>
      </c>
      <c r="BF57" s="18" t="s">
        <v>911</v>
      </c>
      <c r="BG57" s="19" t="s">
        <v>907</v>
      </c>
      <c r="BH57">
        <f t="shared" si="0"/>
        <v>90.5</v>
      </c>
      <c r="BI57" s="45" t="str">
        <f>CONCATENATE(TEXT(F57,"0"),TEXT(O57,"0"),TEXT(AC57,"0"),TEXT(AJ57,"0"),TEXT(AS57,"0"))</f>
        <v>12222</v>
      </c>
      <c r="BJ57" t="str">
        <f>CONCATENATE(TEXT(F57,"0"),TEXT(O57,"0"))</f>
        <v>12</v>
      </c>
      <c r="BK57" t="str">
        <f>CONCATENATE(TEXT(O57,"0"),TEXT(AC57,"0"))</f>
        <v>22</v>
      </c>
      <c r="BL57" t="str">
        <f>CONCATENATE(TEXT(AC57,"0"),TEXT(AJ57,"0"))</f>
        <v>22</v>
      </c>
      <c r="BM57" t="str">
        <f>CONCATENATE(TEXT(AJ57,"0"),TEXT(AS57,"0"))</f>
        <v>22</v>
      </c>
      <c r="BT57" s="37" t="s">
        <v>1011</v>
      </c>
      <c r="BU57" s="38">
        <v>9</v>
      </c>
      <c r="CD57" s="57">
        <v>22.161000000000001</v>
      </c>
      <c r="CE57" s="38">
        <v>144</v>
      </c>
      <c r="CF57" s="38">
        <v>1</v>
      </c>
    </row>
    <row r="58" spans="1:84" x14ac:dyDescent="0.3">
      <c r="A58" s="43">
        <v>57</v>
      </c>
      <c r="B58" s="1" t="s">
        <v>69</v>
      </c>
      <c r="C58" s="1" t="s">
        <v>67</v>
      </c>
      <c r="D58" s="1">
        <v>3</v>
      </c>
      <c r="E58" s="3">
        <v>3</v>
      </c>
      <c r="F58" s="2">
        <v>1</v>
      </c>
      <c r="G58" s="2" t="s">
        <v>943</v>
      </c>
      <c r="H58" s="2" t="s">
        <v>947</v>
      </c>
      <c r="I58" s="2">
        <v>1209.6556685999999</v>
      </c>
      <c r="J58" s="2" t="s">
        <v>945</v>
      </c>
      <c r="K58" s="2">
        <v>31.58</v>
      </c>
      <c r="L58" s="2">
        <v>0.188</v>
      </c>
      <c r="M58" s="2">
        <v>64</v>
      </c>
      <c r="N58" s="4">
        <v>709.42899999999997</v>
      </c>
      <c r="O58" s="5">
        <v>2</v>
      </c>
      <c r="P58" s="6" t="s">
        <v>9</v>
      </c>
      <c r="Q58" s="6">
        <v>1.5252600000000001</v>
      </c>
      <c r="R58" s="6">
        <v>16.231999999999999</v>
      </c>
      <c r="S58" s="6">
        <v>15.09</v>
      </c>
      <c r="T58" s="6">
        <v>19.998999999999999</v>
      </c>
      <c r="U58" s="6">
        <v>201.90899999999999</v>
      </c>
      <c r="V58" s="6">
        <v>90.001000000000005</v>
      </c>
      <c r="W58" s="6">
        <v>496.20800000000003</v>
      </c>
      <c r="X58" s="6">
        <v>4037.761</v>
      </c>
      <c r="Y58" s="6">
        <v>4976.3909999999996</v>
      </c>
      <c r="Z58" s="6">
        <v>5.0110000000000001</v>
      </c>
      <c r="AA58" s="6">
        <v>91.421999999999997</v>
      </c>
      <c r="AB58" s="7">
        <v>29.997</v>
      </c>
      <c r="AC58" s="8">
        <v>3</v>
      </c>
      <c r="AD58" s="9">
        <v>37.594999999999999</v>
      </c>
      <c r="AE58" s="9" t="s">
        <v>955</v>
      </c>
      <c r="AF58" s="9" t="s">
        <v>956</v>
      </c>
      <c r="AG58" s="9">
        <v>436</v>
      </c>
      <c r="AH58" s="9">
        <v>543.11500000000001</v>
      </c>
      <c r="AI58" s="10">
        <v>109.93300000000001</v>
      </c>
      <c r="AJ58" s="11">
        <v>3</v>
      </c>
      <c r="AK58" s="11" t="s">
        <v>890</v>
      </c>
      <c r="AL58" s="11">
        <v>417</v>
      </c>
      <c r="AM58" s="11">
        <v>1455</v>
      </c>
      <c r="AN58" s="11">
        <v>3614</v>
      </c>
      <c r="AO58" s="11">
        <v>5717</v>
      </c>
      <c r="AP58" s="11">
        <v>70.563000000000002</v>
      </c>
      <c r="AQ58" s="11">
        <v>51.521000000000001</v>
      </c>
      <c r="AR58" s="12">
        <v>1.0389999999999999</v>
      </c>
      <c r="AS58" s="13">
        <v>3</v>
      </c>
      <c r="AT58" s="14" t="s">
        <v>903</v>
      </c>
      <c r="AU58" s="16">
        <v>1.109017E+16</v>
      </c>
      <c r="AV58" s="16">
        <v>1.058233E+17</v>
      </c>
      <c r="AW58" s="16">
        <v>2.611233E+17</v>
      </c>
      <c r="AX58" s="16">
        <v>3.021868E+17</v>
      </c>
      <c r="AY58" s="16">
        <v>6.000006E+17</v>
      </c>
      <c r="AZ58" s="14">
        <v>31066.013999999999</v>
      </c>
      <c r="BA58" s="14">
        <v>0.01</v>
      </c>
      <c r="BB58" s="14">
        <v>103.55800000000001</v>
      </c>
      <c r="BC58" s="14">
        <v>897</v>
      </c>
      <c r="BD58" s="15">
        <v>151</v>
      </c>
      <c r="BE58" s="18">
        <v>76</v>
      </c>
      <c r="BF58" s="18" t="s">
        <v>911</v>
      </c>
      <c r="BG58" s="19" t="s">
        <v>907</v>
      </c>
      <c r="BH58">
        <f t="shared" si="0"/>
        <v>96.2</v>
      </c>
      <c r="BI58" s="45" t="str">
        <f>CONCATENATE(TEXT(F58,"0"),TEXT(O58,"0"),TEXT(AC58,"0"),TEXT(AJ58,"0"),TEXT(AS58,"0"))</f>
        <v>12333</v>
      </c>
      <c r="BJ58" t="str">
        <f>CONCATENATE(TEXT(F58,"0"),TEXT(O58,"0"))</f>
        <v>12</v>
      </c>
      <c r="BK58" t="str">
        <f>CONCATENATE(TEXT(O58,"0"),TEXT(AC58,"0"))</f>
        <v>23</v>
      </c>
      <c r="BL58" t="str">
        <f>CONCATENATE(TEXT(AC58,"0"),TEXT(AJ58,"0"))</f>
        <v>33</v>
      </c>
      <c r="BM58" t="str">
        <f>CONCATENATE(TEXT(AJ58,"0"),TEXT(AS58,"0"))</f>
        <v>33</v>
      </c>
      <c r="BT58" s="37" t="s">
        <v>1012</v>
      </c>
      <c r="BU58" s="38">
        <v>17</v>
      </c>
      <c r="CD58" s="57">
        <v>22.358000000000001</v>
      </c>
      <c r="CE58" s="38">
        <v>36</v>
      </c>
      <c r="CF58" s="38">
        <v>1</v>
      </c>
    </row>
    <row r="59" spans="1:84" x14ac:dyDescent="0.3">
      <c r="A59" s="43">
        <v>58</v>
      </c>
      <c r="B59" s="1" t="s">
        <v>70</v>
      </c>
      <c r="C59" s="1" t="s">
        <v>67</v>
      </c>
      <c r="D59" s="1">
        <v>3</v>
      </c>
      <c r="E59" s="3">
        <v>4</v>
      </c>
      <c r="F59" s="2">
        <v>1</v>
      </c>
      <c r="G59" s="2" t="s">
        <v>943</v>
      </c>
      <c r="H59" s="2" t="s">
        <v>944</v>
      </c>
      <c r="I59" s="2">
        <v>1118.4842937000001</v>
      </c>
      <c r="J59" s="2" t="s">
        <v>946</v>
      </c>
      <c r="K59" s="2">
        <v>26.32</v>
      </c>
      <c r="L59" s="2">
        <v>0.21099999999999999</v>
      </c>
      <c r="M59" s="2">
        <v>118</v>
      </c>
      <c r="N59" s="4">
        <v>712.61099999999999</v>
      </c>
      <c r="O59" s="5">
        <v>3</v>
      </c>
      <c r="P59" s="6" t="s">
        <v>9</v>
      </c>
      <c r="Q59" s="6">
        <v>1.92903</v>
      </c>
      <c r="R59" s="6">
        <v>13.442</v>
      </c>
      <c r="S59" s="6">
        <v>15.048999999999999</v>
      </c>
      <c r="T59" s="6">
        <v>20.003</v>
      </c>
      <c r="U59" s="6">
        <v>198.351</v>
      </c>
      <c r="V59" s="6">
        <v>90</v>
      </c>
      <c r="W59" s="6">
        <v>499.43099999999998</v>
      </c>
      <c r="X59" s="6">
        <v>3961.0909999999999</v>
      </c>
      <c r="Y59" s="6">
        <v>4920.2709999999997</v>
      </c>
      <c r="Z59" s="6">
        <v>4.9729999999999999</v>
      </c>
      <c r="AA59" s="6">
        <v>91.031000000000006</v>
      </c>
      <c r="AB59" s="7">
        <v>30</v>
      </c>
      <c r="AC59" s="8">
        <v>2</v>
      </c>
      <c r="AD59" s="9">
        <v>57.631999999999998</v>
      </c>
      <c r="AE59" s="9" t="s">
        <v>955</v>
      </c>
      <c r="AF59" s="9" t="s">
        <v>956</v>
      </c>
      <c r="AG59" s="9">
        <v>405</v>
      </c>
      <c r="AH59" s="9">
        <v>512.14</v>
      </c>
      <c r="AI59" s="10">
        <v>109.163</v>
      </c>
      <c r="AJ59" s="11">
        <v>2</v>
      </c>
      <c r="AK59" s="11" t="s">
        <v>890</v>
      </c>
      <c r="AL59" s="11">
        <v>479</v>
      </c>
      <c r="AM59" s="11">
        <v>1466</v>
      </c>
      <c r="AN59" s="11">
        <v>3650</v>
      </c>
      <c r="AO59" s="11">
        <v>5741</v>
      </c>
      <c r="AP59" s="11">
        <v>71.001000000000005</v>
      </c>
      <c r="AQ59" s="11">
        <v>51.363999999999997</v>
      </c>
      <c r="AR59" s="12">
        <v>1.034</v>
      </c>
      <c r="AS59" s="13">
        <v>2</v>
      </c>
      <c r="AT59" s="14" t="s">
        <v>903</v>
      </c>
      <c r="AU59" s="16">
        <v>3418617000000000</v>
      </c>
      <c r="AV59" s="16">
        <v>8.510322E+16</v>
      </c>
      <c r="AW59" s="16">
        <v>6.480583E+17</v>
      </c>
      <c r="AX59" s="16">
        <v>3.006642E+17</v>
      </c>
      <c r="AY59" s="16">
        <v>5.999994E+17</v>
      </c>
      <c r="AZ59" s="14">
        <v>31522.953000000001</v>
      </c>
      <c r="BA59" s="14">
        <v>0.01</v>
      </c>
      <c r="BB59" s="14">
        <v>101.965</v>
      </c>
      <c r="BC59" s="14">
        <v>873</v>
      </c>
      <c r="BD59" s="15">
        <v>154</v>
      </c>
      <c r="BE59" s="18">
        <v>227</v>
      </c>
      <c r="BF59" s="18" t="s">
        <v>911</v>
      </c>
      <c r="BG59" s="19" t="s">
        <v>909</v>
      </c>
      <c r="BH59">
        <f t="shared" si="0"/>
        <v>88.649999999999991</v>
      </c>
      <c r="BI59" s="45" t="str">
        <f>CONCATENATE(TEXT(F59,"0"),TEXT(O59,"0"),TEXT(AC59,"0"),TEXT(AJ59,"0"),TEXT(AS59,"0"))</f>
        <v>13222</v>
      </c>
      <c r="BJ59" t="str">
        <f>CONCATENATE(TEXT(F59,"0"),TEXT(O59,"0"))</f>
        <v>13</v>
      </c>
      <c r="BK59" t="str">
        <f>CONCATENATE(TEXT(O59,"0"),TEXT(AC59,"0"))</f>
        <v>32</v>
      </c>
      <c r="BL59" t="str">
        <f>CONCATENATE(TEXT(AC59,"0"),TEXT(AJ59,"0"))</f>
        <v>22</v>
      </c>
      <c r="BM59" t="str">
        <f>CONCATENATE(TEXT(AJ59,"0"),TEXT(AS59,"0"))</f>
        <v>22</v>
      </c>
      <c r="BT59" s="37" t="s">
        <v>1013</v>
      </c>
      <c r="BU59" s="38">
        <v>17</v>
      </c>
      <c r="CD59" s="57">
        <v>22.417999999999999</v>
      </c>
      <c r="CE59" s="38">
        <v>122</v>
      </c>
      <c r="CF59" s="38">
        <v>1</v>
      </c>
    </row>
    <row r="60" spans="1:84" x14ac:dyDescent="0.3">
      <c r="A60" s="43">
        <v>59</v>
      </c>
      <c r="B60" s="1" t="s">
        <v>71</v>
      </c>
      <c r="C60" s="1" t="s">
        <v>67</v>
      </c>
      <c r="D60" s="1">
        <v>3</v>
      </c>
      <c r="E60" s="3">
        <v>5</v>
      </c>
      <c r="F60" s="2">
        <v>1</v>
      </c>
      <c r="G60" s="2" t="s">
        <v>943</v>
      </c>
      <c r="H60" s="2" t="s">
        <v>944</v>
      </c>
      <c r="I60" s="2">
        <v>1090.3479898000001</v>
      </c>
      <c r="J60" s="2" t="s">
        <v>945</v>
      </c>
      <c r="K60" s="2">
        <v>48.42</v>
      </c>
      <c r="L60" s="2">
        <v>0.21299999999999999</v>
      </c>
      <c r="M60" s="2">
        <v>205</v>
      </c>
      <c r="N60" s="4">
        <v>711.35</v>
      </c>
      <c r="O60" s="5">
        <v>3</v>
      </c>
      <c r="P60" s="6" t="s">
        <v>9</v>
      </c>
      <c r="Q60" s="6">
        <v>0.65542</v>
      </c>
      <c r="R60" s="6">
        <v>12.891</v>
      </c>
      <c r="S60" s="6">
        <v>14.913</v>
      </c>
      <c r="T60" s="6">
        <v>19.998000000000001</v>
      </c>
      <c r="U60" s="6">
        <v>199.5</v>
      </c>
      <c r="V60" s="6">
        <v>90</v>
      </c>
      <c r="W60" s="6">
        <v>505.25700000000001</v>
      </c>
      <c r="X60" s="6">
        <v>4033.2080000000001</v>
      </c>
      <c r="Y60" s="6">
        <v>5053.1880000000001</v>
      </c>
      <c r="Z60" s="6">
        <v>4.9619999999999997</v>
      </c>
      <c r="AA60" s="6">
        <v>92.134</v>
      </c>
      <c r="AB60" s="7">
        <v>29.994</v>
      </c>
      <c r="AC60" s="8">
        <v>3</v>
      </c>
      <c r="AD60" s="9">
        <v>32.502000000000002</v>
      </c>
      <c r="AE60" s="9" t="s">
        <v>955</v>
      </c>
      <c r="AF60" s="9" t="s">
        <v>957</v>
      </c>
      <c r="AG60" s="9">
        <v>365</v>
      </c>
      <c r="AH60" s="9">
        <v>543.87400000000002</v>
      </c>
      <c r="AI60" s="10">
        <v>108.191</v>
      </c>
      <c r="AJ60" s="11">
        <v>1</v>
      </c>
      <c r="AK60" s="11" t="s">
        <v>890</v>
      </c>
      <c r="AL60" s="11">
        <v>433</v>
      </c>
      <c r="AM60" s="11">
        <v>1466</v>
      </c>
      <c r="AN60" s="11">
        <v>3657</v>
      </c>
      <c r="AO60" s="11">
        <v>5724</v>
      </c>
      <c r="AP60" s="11">
        <v>69.269000000000005</v>
      </c>
      <c r="AQ60" s="11">
        <v>51.914999999999999</v>
      </c>
      <c r="AR60" s="12">
        <v>1.03</v>
      </c>
      <c r="AS60" s="13">
        <v>1</v>
      </c>
      <c r="AT60" s="14" t="s">
        <v>903</v>
      </c>
      <c r="AU60" s="16">
        <v>1.195726E+16</v>
      </c>
      <c r="AV60" s="16">
        <v>1.313269E+17</v>
      </c>
      <c r="AW60" s="16">
        <v>2.833237E+17</v>
      </c>
      <c r="AX60" s="16">
        <v>3.002037E+17</v>
      </c>
      <c r="AY60" s="16">
        <v>6.00001E+17</v>
      </c>
      <c r="AZ60" s="14">
        <v>33101.495999999999</v>
      </c>
      <c r="BA60" s="14">
        <v>0.01</v>
      </c>
      <c r="BB60" s="14">
        <v>100.91500000000001</v>
      </c>
      <c r="BC60" s="14">
        <v>866</v>
      </c>
      <c r="BD60" s="15">
        <v>150</v>
      </c>
      <c r="BE60" s="18">
        <v>102</v>
      </c>
      <c r="BF60" s="18" t="s">
        <v>911</v>
      </c>
      <c r="BG60" s="19" t="s">
        <v>907</v>
      </c>
      <c r="BH60">
        <f t="shared" si="0"/>
        <v>94.899999999999991</v>
      </c>
      <c r="BI60" s="45" t="str">
        <f>CONCATENATE(TEXT(F60,"0"),TEXT(O60,"0"),TEXT(AC60,"0"),TEXT(AJ60,"0"),TEXT(AS60,"0"))</f>
        <v>13311</v>
      </c>
      <c r="BJ60" t="str">
        <f>CONCATENATE(TEXT(F60,"0"),TEXT(O60,"0"))</f>
        <v>13</v>
      </c>
      <c r="BK60" t="str">
        <f>CONCATENATE(TEXT(O60,"0"),TEXT(AC60,"0"))</f>
        <v>33</v>
      </c>
      <c r="BL60" t="str">
        <f>CONCATENATE(TEXT(AC60,"0"),TEXT(AJ60,"0"))</f>
        <v>31</v>
      </c>
      <c r="BM60" t="str">
        <f>CONCATENATE(TEXT(AJ60,"0"),TEXT(AS60,"0"))</f>
        <v>11</v>
      </c>
      <c r="BT60" s="37" t="s">
        <v>1014</v>
      </c>
      <c r="BU60" s="38">
        <v>25</v>
      </c>
      <c r="CD60" s="57">
        <v>23.28</v>
      </c>
      <c r="CE60" s="38">
        <v>96</v>
      </c>
      <c r="CF60" s="38">
        <v>1</v>
      </c>
    </row>
    <row r="61" spans="1:84" x14ac:dyDescent="0.3">
      <c r="A61" s="43">
        <v>60</v>
      </c>
      <c r="B61" s="1" t="s">
        <v>72</v>
      </c>
      <c r="C61" s="1" t="s">
        <v>67</v>
      </c>
      <c r="D61" s="1">
        <v>3</v>
      </c>
      <c r="E61" s="3">
        <v>6</v>
      </c>
      <c r="F61" s="2">
        <v>2</v>
      </c>
      <c r="G61" s="2" t="s">
        <v>943</v>
      </c>
      <c r="H61" s="2" t="s">
        <v>944</v>
      </c>
      <c r="I61" s="2">
        <v>1130.3791394</v>
      </c>
      <c r="J61" s="2" t="s">
        <v>946</v>
      </c>
      <c r="K61" s="2">
        <v>29.89</v>
      </c>
      <c r="L61" s="2">
        <v>0.20799999999999999</v>
      </c>
      <c r="M61" s="2">
        <v>105</v>
      </c>
      <c r="N61" s="4">
        <v>715.47799999999995</v>
      </c>
      <c r="O61" s="5">
        <v>1</v>
      </c>
      <c r="P61" s="6" t="s">
        <v>9</v>
      </c>
      <c r="Q61" s="6">
        <v>1.0553300000000001</v>
      </c>
      <c r="R61" s="6">
        <v>18.777000000000001</v>
      </c>
      <c r="S61" s="6">
        <v>14.959</v>
      </c>
      <c r="T61" s="6">
        <v>20.001999999999999</v>
      </c>
      <c r="U61" s="6">
        <v>205.983</v>
      </c>
      <c r="V61" s="6">
        <v>89.998999999999995</v>
      </c>
      <c r="W61" s="6">
        <v>500.75</v>
      </c>
      <c r="X61" s="6">
        <v>4116.9040000000005</v>
      </c>
      <c r="Y61" s="6">
        <v>5072.1059999999998</v>
      </c>
      <c r="Z61" s="6">
        <v>5.1120000000000001</v>
      </c>
      <c r="AA61" s="6">
        <v>92.043000000000006</v>
      </c>
      <c r="AB61" s="7">
        <v>30.003</v>
      </c>
      <c r="AC61" s="8">
        <v>1</v>
      </c>
      <c r="AD61" s="9">
        <v>35.408999999999999</v>
      </c>
      <c r="AE61" s="9" t="s">
        <v>955</v>
      </c>
      <c r="AF61" s="9" t="s">
        <v>958</v>
      </c>
      <c r="AG61" s="9">
        <v>365</v>
      </c>
      <c r="AH61" s="9">
        <v>524.28200000000004</v>
      </c>
      <c r="AI61" s="10">
        <v>107.729</v>
      </c>
      <c r="AJ61" s="11">
        <v>1</v>
      </c>
      <c r="AK61" s="11" t="s">
        <v>890</v>
      </c>
      <c r="AL61" s="11">
        <v>333</v>
      </c>
      <c r="AM61" s="11">
        <v>1695</v>
      </c>
      <c r="AN61" s="11">
        <v>3645</v>
      </c>
      <c r="AO61" s="11">
        <v>5726</v>
      </c>
      <c r="AP61" s="11">
        <v>70.209000000000003</v>
      </c>
      <c r="AQ61" s="11">
        <v>51.41</v>
      </c>
      <c r="AR61" s="12">
        <v>1.0349999999999999</v>
      </c>
      <c r="AS61" s="13">
        <v>1</v>
      </c>
      <c r="AT61" s="14" t="s">
        <v>903</v>
      </c>
      <c r="AU61" s="16">
        <v>1.371564E+16</v>
      </c>
      <c r="AV61" s="16">
        <v>1.025624E+17</v>
      </c>
      <c r="AW61" s="16">
        <v>9.180341E+17</v>
      </c>
      <c r="AX61" s="16">
        <v>2.984314E+17</v>
      </c>
      <c r="AY61" s="16">
        <v>5.999992E+17</v>
      </c>
      <c r="AZ61" s="14">
        <v>30821.235000000001</v>
      </c>
      <c r="BA61" s="14">
        <v>0.01</v>
      </c>
      <c r="BB61" s="14">
        <v>103.236</v>
      </c>
      <c r="BC61" s="14">
        <v>895</v>
      </c>
      <c r="BD61" s="15">
        <v>157</v>
      </c>
      <c r="BE61" s="18">
        <v>121</v>
      </c>
      <c r="BF61" s="18" t="s">
        <v>911</v>
      </c>
      <c r="BG61" s="19" t="s">
        <v>907</v>
      </c>
      <c r="BH61">
        <f t="shared" si="0"/>
        <v>93.95</v>
      </c>
      <c r="BI61" s="45" t="str">
        <f>CONCATENATE(TEXT(F61,"0"),TEXT(O61,"0"),TEXT(AC61,"0"),TEXT(AJ61,"0"),TEXT(AS61,"0"))</f>
        <v>21111</v>
      </c>
      <c r="BJ61" t="str">
        <f>CONCATENATE(TEXT(F61,"0"),TEXT(O61,"0"))</f>
        <v>21</v>
      </c>
      <c r="BK61" t="str">
        <f>CONCATENATE(TEXT(O61,"0"),TEXT(AC61,"0"))</f>
        <v>11</v>
      </c>
      <c r="BL61" t="str">
        <f>CONCATENATE(TEXT(AC61,"0"),TEXT(AJ61,"0"))</f>
        <v>11</v>
      </c>
      <c r="BM61" t="str">
        <f>CONCATENATE(TEXT(AJ61,"0"),TEXT(AS61,"0"))</f>
        <v>11</v>
      </c>
      <c r="BT61" s="37" t="s">
        <v>1015</v>
      </c>
      <c r="BU61" s="38">
        <v>17</v>
      </c>
      <c r="CD61" s="57">
        <v>25.349</v>
      </c>
      <c r="CE61" s="38">
        <v>128</v>
      </c>
      <c r="CF61" s="38">
        <v>1</v>
      </c>
    </row>
    <row r="62" spans="1:84" x14ac:dyDescent="0.3">
      <c r="A62" s="43">
        <v>61</v>
      </c>
      <c r="B62" s="1" t="s">
        <v>73</v>
      </c>
      <c r="C62" s="1" t="s">
        <v>67</v>
      </c>
      <c r="D62" s="1">
        <v>3</v>
      </c>
      <c r="E62" s="3">
        <v>7</v>
      </c>
      <c r="F62" s="2">
        <v>2</v>
      </c>
      <c r="G62" s="2" t="s">
        <v>943</v>
      </c>
      <c r="H62" s="2" t="s">
        <v>947</v>
      </c>
      <c r="I62" s="2">
        <v>1062.0710716000001</v>
      </c>
      <c r="J62" s="2" t="s">
        <v>946</v>
      </c>
      <c r="K62" s="2">
        <v>36.82</v>
      </c>
      <c r="L62" s="2">
        <v>0.20100000000000001</v>
      </c>
      <c r="M62" s="2">
        <v>160</v>
      </c>
      <c r="N62" s="4">
        <v>709.68299999999999</v>
      </c>
      <c r="O62" s="5">
        <v>1</v>
      </c>
      <c r="P62" s="6" t="s">
        <v>9</v>
      </c>
      <c r="Q62" s="6">
        <v>0.61785999999999996</v>
      </c>
      <c r="R62" s="6">
        <v>14.91</v>
      </c>
      <c r="S62" s="6">
        <v>15.116</v>
      </c>
      <c r="T62" s="6">
        <v>20.007000000000001</v>
      </c>
      <c r="U62" s="6">
        <v>200.05099999999999</v>
      </c>
      <c r="V62" s="6">
        <v>89.998999999999995</v>
      </c>
      <c r="W62" s="6">
        <v>501.18299999999999</v>
      </c>
      <c r="X62" s="6">
        <v>4040.7469999999998</v>
      </c>
      <c r="Y62" s="6">
        <v>5003.5559999999996</v>
      </c>
      <c r="Z62" s="6">
        <v>4.9649999999999999</v>
      </c>
      <c r="AA62" s="6">
        <v>91.804000000000002</v>
      </c>
      <c r="AB62" s="7">
        <v>30.004000000000001</v>
      </c>
      <c r="AC62" s="8">
        <v>2</v>
      </c>
      <c r="AD62" s="9">
        <v>34.850999999999999</v>
      </c>
      <c r="AE62" s="9" t="s">
        <v>955</v>
      </c>
      <c r="AF62" s="9" t="s">
        <v>958</v>
      </c>
      <c r="AG62" s="9">
        <v>405</v>
      </c>
      <c r="AH62" s="9">
        <v>508.59399999999999</v>
      </c>
      <c r="AI62" s="10">
        <v>106.532</v>
      </c>
      <c r="AJ62" s="11">
        <v>2</v>
      </c>
      <c r="AK62" s="11" t="s">
        <v>890</v>
      </c>
      <c r="AL62" s="11">
        <v>323</v>
      </c>
      <c r="AM62" s="11">
        <v>1427</v>
      </c>
      <c r="AN62" s="11">
        <v>3664</v>
      </c>
      <c r="AO62" s="11">
        <v>5685</v>
      </c>
      <c r="AP62" s="11">
        <v>69.944000000000003</v>
      </c>
      <c r="AQ62" s="11">
        <v>50.734999999999999</v>
      </c>
      <c r="AR62" s="12">
        <v>1.016</v>
      </c>
      <c r="AS62" s="13">
        <v>2</v>
      </c>
      <c r="AT62" s="14" t="s">
        <v>903</v>
      </c>
      <c r="AU62" s="16">
        <v>1.501041E+16</v>
      </c>
      <c r="AV62" s="16">
        <v>1.056778E+17</v>
      </c>
      <c r="AW62" s="16">
        <v>6.143475E+17</v>
      </c>
      <c r="AX62" s="16">
        <v>3.001388E+17</v>
      </c>
      <c r="AY62" s="16">
        <v>6.000009E+17</v>
      </c>
      <c r="AZ62" s="14">
        <v>31606.805</v>
      </c>
      <c r="BA62" s="14">
        <v>0.01</v>
      </c>
      <c r="BB62" s="14">
        <v>103.492</v>
      </c>
      <c r="BC62" s="14">
        <v>903</v>
      </c>
      <c r="BD62" s="15">
        <v>156</v>
      </c>
      <c r="BE62" s="18">
        <v>98</v>
      </c>
      <c r="BF62" s="18" t="s">
        <v>911</v>
      </c>
      <c r="BG62" s="19" t="s">
        <v>907</v>
      </c>
      <c r="BH62">
        <f t="shared" si="0"/>
        <v>95.1</v>
      </c>
      <c r="BI62" s="45" t="str">
        <f>CONCATENATE(TEXT(F62,"0"),TEXT(O62,"0"),TEXT(AC62,"0"),TEXT(AJ62,"0"),TEXT(AS62,"0"))</f>
        <v>21222</v>
      </c>
      <c r="BJ62" t="str">
        <f>CONCATENATE(TEXT(F62,"0"),TEXT(O62,"0"))</f>
        <v>21</v>
      </c>
      <c r="BK62" t="str">
        <f>CONCATENATE(TEXT(O62,"0"),TEXT(AC62,"0"))</f>
        <v>12</v>
      </c>
      <c r="BL62" t="str">
        <f>CONCATENATE(TEXT(AC62,"0"),TEXT(AJ62,"0"))</f>
        <v>22</v>
      </c>
      <c r="BM62" t="str">
        <f>CONCATENATE(TEXT(AJ62,"0"),TEXT(AS62,"0"))</f>
        <v>22</v>
      </c>
      <c r="BT62" s="37" t="s">
        <v>1016</v>
      </c>
      <c r="BU62" s="38">
        <v>17</v>
      </c>
      <c r="CD62" s="57">
        <v>25.693999999999999</v>
      </c>
      <c r="CE62" s="38">
        <v>15</v>
      </c>
      <c r="CF62" s="38">
        <v>1</v>
      </c>
    </row>
    <row r="63" spans="1:84" x14ac:dyDescent="0.3">
      <c r="A63" s="43">
        <v>62</v>
      </c>
      <c r="B63" s="1" t="s">
        <v>74</v>
      </c>
      <c r="C63" s="1" t="s">
        <v>67</v>
      </c>
      <c r="D63" s="1">
        <v>3</v>
      </c>
      <c r="E63" s="3">
        <v>8</v>
      </c>
      <c r="F63" s="2">
        <v>2</v>
      </c>
      <c r="G63" s="2" t="s">
        <v>943</v>
      </c>
      <c r="H63" s="2" t="s">
        <v>944</v>
      </c>
      <c r="I63" s="2">
        <v>1042.3674321000001</v>
      </c>
      <c r="J63" s="2" t="s">
        <v>945</v>
      </c>
      <c r="K63" s="2">
        <v>31.54</v>
      </c>
      <c r="L63" s="2">
        <v>0.20499999999999999</v>
      </c>
      <c r="M63" s="2">
        <v>116</v>
      </c>
      <c r="N63" s="4">
        <v>706.79499999999996</v>
      </c>
      <c r="O63" s="5">
        <v>1</v>
      </c>
      <c r="P63" s="6" t="s">
        <v>9</v>
      </c>
      <c r="Q63" s="6">
        <v>1.11808</v>
      </c>
      <c r="R63" s="6">
        <v>15.465</v>
      </c>
      <c r="S63" s="6">
        <v>15.090999999999999</v>
      </c>
      <c r="T63" s="6">
        <v>20.001000000000001</v>
      </c>
      <c r="U63" s="6">
        <v>198.72</v>
      </c>
      <c r="V63" s="6">
        <v>90</v>
      </c>
      <c r="W63" s="6">
        <v>502.66199999999998</v>
      </c>
      <c r="X63" s="6">
        <v>4043.0129999999999</v>
      </c>
      <c r="Y63" s="6">
        <v>4961.9610000000002</v>
      </c>
      <c r="Z63" s="6">
        <v>4.9809999999999999</v>
      </c>
      <c r="AA63" s="6">
        <v>91.096999999999994</v>
      </c>
      <c r="AB63" s="7">
        <v>30</v>
      </c>
      <c r="AC63" s="8">
        <v>3</v>
      </c>
      <c r="AD63" s="9">
        <v>61.731999999999999</v>
      </c>
      <c r="AE63" s="9" t="s">
        <v>955</v>
      </c>
      <c r="AF63" s="9" t="s">
        <v>956</v>
      </c>
      <c r="AG63" s="9">
        <v>405</v>
      </c>
      <c r="AH63" s="9">
        <v>524.49300000000005</v>
      </c>
      <c r="AI63" s="10">
        <v>108.88800000000001</v>
      </c>
      <c r="AJ63" s="11">
        <v>3</v>
      </c>
      <c r="AK63" s="11" t="s">
        <v>890</v>
      </c>
      <c r="AL63" s="11">
        <v>483</v>
      </c>
      <c r="AM63" s="11">
        <v>1426</v>
      </c>
      <c r="AN63" s="11">
        <v>3649</v>
      </c>
      <c r="AO63" s="11">
        <v>5724</v>
      </c>
      <c r="AP63" s="11">
        <v>69.75</v>
      </c>
      <c r="AQ63" s="11">
        <v>50.183</v>
      </c>
      <c r="AR63" s="12">
        <v>1.028</v>
      </c>
      <c r="AS63" s="13">
        <v>3</v>
      </c>
      <c r="AT63" s="14" t="s">
        <v>903</v>
      </c>
      <c r="AU63" s="16">
        <v>8640232000000000</v>
      </c>
      <c r="AV63" s="16">
        <v>1.190147E+17</v>
      </c>
      <c r="AW63" s="16">
        <v>4.645321E+17</v>
      </c>
      <c r="AX63" s="16">
        <v>3.007372E+17</v>
      </c>
      <c r="AY63" s="16">
        <v>5.999995E+17</v>
      </c>
      <c r="AZ63" s="14">
        <v>31189.123</v>
      </c>
      <c r="BA63" s="14">
        <v>0.01</v>
      </c>
      <c r="BB63" s="14">
        <v>104.163</v>
      </c>
      <c r="BC63" s="14">
        <v>909</v>
      </c>
      <c r="BD63" s="15">
        <v>153</v>
      </c>
      <c r="BE63" s="18">
        <v>99</v>
      </c>
      <c r="BF63" s="18" t="s">
        <v>911</v>
      </c>
      <c r="BG63" s="19" t="s">
        <v>907</v>
      </c>
      <c r="BH63">
        <f t="shared" si="0"/>
        <v>95.05</v>
      </c>
      <c r="BI63" s="45" t="str">
        <f>CONCATENATE(TEXT(F63,"0"),TEXT(O63,"0"),TEXT(AC63,"0"),TEXT(AJ63,"0"),TEXT(AS63,"0"))</f>
        <v>21333</v>
      </c>
      <c r="BJ63" t="str">
        <f>CONCATENATE(TEXT(F63,"0"),TEXT(O63,"0"))</f>
        <v>21</v>
      </c>
      <c r="BK63" t="str">
        <f>CONCATENATE(TEXT(O63,"0"),TEXT(AC63,"0"))</f>
        <v>13</v>
      </c>
      <c r="BL63" t="str">
        <f>CONCATENATE(TEXT(AC63,"0"),TEXT(AJ63,"0"))</f>
        <v>33</v>
      </c>
      <c r="BM63" t="str">
        <f>CONCATENATE(TEXT(AJ63,"0"),TEXT(AS63,"0"))</f>
        <v>33</v>
      </c>
      <c r="BT63" s="46" t="s">
        <v>960</v>
      </c>
      <c r="BU63" s="47">
        <v>852</v>
      </c>
      <c r="CD63" s="57">
        <v>26.803000000000001</v>
      </c>
      <c r="CE63" s="38">
        <v>167</v>
      </c>
      <c r="CF63" s="38">
        <v>1</v>
      </c>
    </row>
    <row r="64" spans="1:84" x14ac:dyDescent="0.3">
      <c r="A64" s="43">
        <v>63</v>
      </c>
      <c r="B64" s="39" t="s">
        <v>75</v>
      </c>
      <c r="C64" s="39" t="s">
        <v>67</v>
      </c>
      <c r="D64" s="39">
        <v>3</v>
      </c>
      <c r="E64" s="3">
        <v>9</v>
      </c>
      <c r="F64" s="2">
        <v>2</v>
      </c>
      <c r="G64" s="2" t="s">
        <v>943</v>
      </c>
      <c r="H64" s="2" t="s">
        <v>947</v>
      </c>
      <c r="I64" s="2">
        <v>1003.2154946000001</v>
      </c>
      <c r="J64" s="2" t="s">
        <v>945</v>
      </c>
      <c r="K64" s="2">
        <v>39.229999999999997</v>
      </c>
      <c r="L64" s="2">
        <v>0.19600000000000001</v>
      </c>
      <c r="M64" s="2">
        <v>104</v>
      </c>
      <c r="N64" s="4">
        <v>702.83699999999999</v>
      </c>
      <c r="O64" s="5">
        <v>2</v>
      </c>
      <c r="P64" s="6" t="s">
        <v>9</v>
      </c>
      <c r="Q64" s="6">
        <v>1.2528999999999999</v>
      </c>
      <c r="R64" s="6">
        <v>15.725</v>
      </c>
      <c r="S64" s="6">
        <v>15.281000000000001</v>
      </c>
      <c r="T64" s="6">
        <v>19.995999999999999</v>
      </c>
      <c r="U64" s="6">
        <v>200.44900000000001</v>
      </c>
      <c r="V64" s="6">
        <v>89.998999999999995</v>
      </c>
      <c r="W64" s="6">
        <v>500.37099999999998</v>
      </c>
      <c r="X64" s="6">
        <v>4077.17</v>
      </c>
      <c r="Y64" s="6">
        <v>5073</v>
      </c>
      <c r="Z64" s="6">
        <v>4.9290000000000003</v>
      </c>
      <c r="AA64" s="6">
        <v>91.772000000000006</v>
      </c>
      <c r="AB64" s="7">
        <v>29.994</v>
      </c>
      <c r="AC64" s="8">
        <v>2</v>
      </c>
      <c r="AD64" s="9">
        <v>35.643999999999998</v>
      </c>
      <c r="AE64" s="9" t="s">
        <v>955</v>
      </c>
      <c r="AF64" s="9" t="s">
        <v>956</v>
      </c>
      <c r="AG64" s="9">
        <v>365</v>
      </c>
      <c r="AH64" s="9">
        <v>514.51499999999999</v>
      </c>
      <c r="AI64" s="10">
        <v>107.19799999999999</v>
      </c>
      <c r="AJ64" s="11">
        <v>2</v>
      </c>
      <c r="AK64" s="11" t="s">
        <v>890</v>
      </c>
      <c r="AL64" s="11">
        <v>222</v>
      </c>
      <c r="AM64" s="11">
        <v>1497</v>
      </c>
      <c r="AN64" s="11">
        <v>3668</v>
      </c>
      <c r="AO64" s="11">
        <v>5723</v>
      </c>
      <c r="AP64" s="11">
        <v>71.254999999999995</v>
      </c>
      <c r="AQ64" s="11">
        <v>50.189</v>
      </c>
      <c r="AR64" s="12">
        <v>1</v>
      </c>
      <c r="AS64" s="13">
        <v>2</v>
      </c>
      <c r="AT64" s="14" t="s">
        <v>903</v>
      </c>
      <c r="AU64" s="16">
        <v>1.386741E+16</v>
      </c>
      <c r="AV64" s="16">
        <v>7.1777E+16</v>
      </c>
      <c r="AW64" s="16">
        <v>8.514056E+17</v>
      </c>
      <c r="AX64" s="16">
        <v>3.005594E+17</v>
      </c>
      <c r="AY64" s="16">
        <v>6.000002E+17</v>
      </c>
      <c r="AZ64" s="14">
        <v>31897.149000000001</v>
      </c>
      <c r="BA64" s="14">
        <v>0.01</v>
      </c>
      <c r="BB64" s="14">
        <v>102.736</v>
      </c>
      <c r="BC64" s="14">
        <v>878</v>
      </c>
      <c r="BD64" s="15">
        <v>154</v>
      </c>
      <c r="BE64" s="18">
        <v>75</v>
      </c>
      <c r="BF64" s="18" t="s">
        <v>911</v>
      </c>
      <c r="BG64" s="19" t="s">
        <v>907</v>
      </c>
      <c r="BH64">
        <f t="shared" si="0"/>
        <v>96.25</v>
      </c>
      <c r="BI64" s="45" t="str">
        <f>CONCATENATE(TEXT(F64,"0"),TEXT(O64,"0"),TEXT(AC64,"0"),TEXT(AJ64,"0"),TEXT(AS64,"0"))</f>
        <v>22222</v>
      </c>
      <c r="BJ64" t="str">
        <f>CONCATENATE(TEXT(F64,"0"),TEXT(O64,"0"))</f>
        <v>22</v>
      </c>
      <c r="BK64" t="str">
        <f>CONCATENATE(TEXT(O64,"0"),TEXT(AC64,"0"))</f>
        <v>22</v>
      </c>
      <c r="BL64" t="str">
        <f>CONCATENATE(TEXT(AC64,"0"),TEXT(AJ64,"0"))</f>
        <v>22</v>
      </c>
      <c r="BM64" t="str">
        <f>CONCATENATE(TEXT(AJ64,"0"),TEXT(AS64,"0"))</f>
        <v>22</v>
      </c>
      <c r="CD64" s="57">
        <v>27.443999999999999</v>
      </c>
      <c r="CE64" s="38">
        <v>87</v>
      </c>
      <c r="CF64" s="38">
        <v>1</v>
      </c>
    </row>
    <row r="65" spans="1:84" x14ac:dyDescent="0.3">
      <c r="A65" s="43">
        <v>64</v>
      </c>
      <c r="B65" s="1" t="s">
        <v>76</v>
      </c>
      <c r="C65" s="1" t="s">
        <v>67</v>
      </c>
      <c r="D65" s="1">
        <v>3</v>
      </c>
      <c r="E65" s="3">
        <v>10</v>
      </c>
      <c r="F65" s="2">
        <v>2</v>
      </c>
      <c r="G65" s="2" t="s">
        <v>943</v>
      </c>
      <c r="H65" s="2" t="s">
        <v>947</v>
      </c>
      <c r="I65" s="2">
        <v>1094.8534411000001</v>
      </c>
      <c r="J65" s="2" t="s">
        <v>946</v>
      </c>
      <c r="K65" s="2">
        <v>38.6</v>
      </c>
      <c r="L65" s="2">
        <v>0.21299999999999999</v>
      </c>
      <c r="M65" s="2">
        <v>241</v>
      </c>
      <c r="N65" s="4">
        <v>714.84</v>
      </c>
      <c r="O65" s="5">
        <v>2</v>
      </c>
      <c r="P65" s="6" t="s">
        <v>9</v>
      </c>
      <c r="Q65" s="6">
        <v>1.9311700000000001</v>
      </c>
      <c r="R65" s="6">
        <v>15.632</v>
      </c>
      <c r="S65" s="6">
        <v>14.885</v>
      </c>
      <c r="T65" s="6">
        <v>19.994</v>
      </c>
      <c r="U65" s="6">
        <v>202.28100000000001</v>
      </c>
      <c r="V65" s="6">
        <v>90.001000000000005</v>
      </c>
      <c r="W65" s="6">
        <v>500.916</v>
      </c>
      <c r="X65" s="6">
        <v>4075.85</v>
      </c>
      <c r="Y65" s="6">
        <v>4960.1279999999997</v>
      </c>
      <c r="Z65" s="6">
        <v>5.0129999999999999</v>
      </c>
      <c r="AA65" s="6">
        <v>91.215000000000003</v>
      </c>
      <c r="AB65" s="7">
        <v>29.992999999999999</v>
      </c>
      <c r="AC65" s="8">
        <v>3</v>
      </c>
      <c r="AD65" s="9">
        <v>54.002000000000002</v>
      </c>
      <c r="AE65" s="9" t="s">
        <v>955</v>
      </c>
      <c r="AF65" s="9" t="s">
        <v>958</v>
      </c>
      <c r="AG65" s="9">
        <v>436</v>
      </c>
      <c r="AH65" s="9">
        <v>510.57299999999998</v>
      </c>
      <c r="AI65" s="10">
        <v>106.878</v>
      </c>
      <c r="AJ65" s="11">
        <v>1</v>
      </c>
      <c r="AK65" s="11" t="s">
        <v>890</v>
      </c>
      <c r="AL65" s="11">
        <v>479</v>
      </c>
      <c r="AM65" s="11">
        <v>1551</v>
      </c>
      <c r="AN65" s="11">
        <v>3677</v>
      </c>
      <c r="AO65" s="11">
        <v>5713</v>
      </c>
      <c r="AP65" s="11">
        <v>70.108999999999995</v>
      </c>
      <c r="AQ65" s="11">
        <v>50.146999999999998</v>
      </c>
      <c r="AR65" s="12">
        <v>1.05</v>
      </c>
      <c r="AS65" s="13">
        <v>1</v>
      </c>
      <c r="AT65" s="14" t="s">
        <v>903</v>
      </c>
      <c r="AU65" s="16">
        <v>8872741000000000</v>
      </c>
      <c r="AV65" s="16">
        <v>1.595011E+17</v>
      </c>
      <c r="AW65" s="16">
        <v>5.291205E+17</v>
      </c>
      <c r="AX65" s="16">
        <v>2.995955E+17</v>
      </c>
      <c r="AY65" s="16">
        <v>6E+17</v>
      </c>
      <c r="AZ65" s="14">
        <v>31251.878000000001</v>
      </c>
      <c r="BA65" s="14">
        <v>0.01</v>
      </c>
      <c r="BB65" s="14">
        <v>101.44199999999999</v>
      </c>
      <c r="BC65" s="14">
        <v>878</v>
      </c>
      <c r="BD65" s="15">
        <v>157</v>
      </c>
      <c r="BE65" s="18">
        <v>181</v>
      </c>
      <c r="BF65" s="18" t="s">
        <v>911</v>
      </c>
      <c r="BG65" s="19" t="s">
        <v>907</v>
      </c>
      <c r="BH65">
        <f t="shared" si="0"/>
        <v>90.95</v>
      </c>
      <c r="BI65" s="45" t="str">
        <f>CONCATENATE(TEXT(F65,"0"),TEXT(O65,"0"),TEXT(AC65,"0"),TEXT(AJ65,"0"),TEXT(AS65,"0"))</f>
        <v>22311</v>
      </c>
      <c r="BJ65" t="str">
        <f>CONCATENATE(TEXT(F65,"0"),TEXT(O65,"0"))</f>
        <v>22</v>
      </c>
      <c r="BK65" t="str">
        <f>CONCATENATE(TEXT(O65,"0"),TEXT(AC65,"0"))</f>
        <v>23</v>
      </c>
      <c r="BL65" t="str">
        <f>CONCATENATE(TEXT(AC65,"0"),TEXT(AJ65,"0"))</f>
        <v>31</v>
      </c>
      <c r="BM65" t="str">
        <f>CONCATENATE(TEXT(AJ65,"0"),TEXT(AS65,"0"))</f>
        <v>11</v>
      </c>
      <c r="CD65" s="57">
        <v>27.45</v>
      </c>
      <c r="CE65" s="38">
        <v>33</v>
      </c>
      <c r="CF65" s="38">
        <v>1</v>
      </c>
    </row>
    <row r="66" spans="1:84" x14ac:dyDescent="0.3">
      <c r="A66" s="43">
        <v>65</v>
      </c>
      <c r="B66" s="39" t="s">
        <v>77</v>
      </c>
      <c r="C66" s="39" t="s">
        <v>67</v>
      </c>
      <c r="D66" s="39">
        <v>3</v>
      </c>
      <c r="E66" s="3">
        <v>11</v>
      </c>
      <c r="F66" s="2">
        <v>2</v>
      </c>
      <c r="G66" s="2" t="s">
        <v>943</v>
      </c>
      <c r="H66" s="2" t="s">
        <v>947</v>
      </c>
      <c r="I66" s="2">
        <v>1133.5707586000001</v>
      </c>
      <c r="J66" s="2" t="s">
        <v>946</v>
      </c>
      <c r="K66" s="2">
        <v>38.76</v>
      </c>
      <c r="L66" s="2">
        <v>0.20699999999999999</v>
      </c>
      <c r="M66" s="2">
        <v>209</v>
      </c>
      <c r="N66" s="4">
        <v>700.43799999999999</v>
      </c>
      <c r="O66" s="5">
        <v>3</v>
      </c>
      <c r="P66" s="6" t="s">
        <v>9</v>
      </c>
      <c r="Q66" s="6">
        <v>1.21065</v>
      </c>
      <c r="R66" s="6">
        <v>13.804</v>
      </c>
      <c r="S66" s="6">
        <v>14.920999999999999</v>
      </c>
      <c r="T66" s="6">
        <v>19.995999999999999</v>
      </c>
      <c r="U66" s="6">
        <v>201.434</v>
      </c>
      <c r="V66" s="6">
        <v>89.998999999999995</v>
      </c>
      <c r="W66" s="6">
        <v>498.17500000000001</v>
      </c>
      <c r="X66" s="6">
        <v>4145.335</v>
      </c>
      <c r="Y66" s="6">
        <v>4928.6009999999997</v>
      </c>
      <c r="Z66" s="6">
        <v>5.0309999999999997</v>
      </c>
      <c r="AA66" s="6">
        <v>93.44</v>
      </c>
      <c r="AB66" s="7">
        <v>29.998999999999999</v>
      </c>
      <c r="AC66" s="8">
        <v>1</v>
      </c>
      <c r="AD66" s="9">
        <v>63.039000000000001</v>
      </c>
      <c r="AE66" s="9" t="s">
        <v>955</v>
      </c>
      <c r="AF66" s="9" t="s">
        <v>958</v>
      </c>
      <c r="AG66" s="9">
        <v>365</v>
      </c>
      <c r="AH66" s="9">
        <v>520.43799999999999</v>
      </c>
      <c r="AI66" s="10">
        <v>110.255</v>
      </c>
      <c r="AJ66" s="11">
        <v>1</v>
      </c>
      <c r="AK66" s="11" t="s">
        <v>890</v>
      </c>
      <c r="AL66" s="11">
        <v>687</v>
      </c>
      <c r="AM66" s="11">
        <v>1324</v>
      </c>
      <c r="AN66" s="11">
        <v>3627</v>
      </c>
      <c r="AO66" s="11">
        <v>5699</v>
      </c>
      <c r="AP66" s="11">
        <v>70.977000000000004</v>
      </c>
      <c r="AQ66" s="11">
        <v>50.911999999999999</v>
      </c>
      <c r="AR66" s="12">
        <v>1.024</v>
      </c>
      <c r="AS66" s="13">
        <v>1</v>
      </c>
      <c r="AT66" s="14" t="s">
        <v>903</v>
      </c>
      <c r="AU66" s="16">
        <v>1.136452E+16</v>
      </c>
      <c r="AV66" s="16">
        <v>1.352329E+17</v>
      </c>
      <c r="AW66" s="16">
        <v>8.020601E+17</v>
      </c>
      <c r="AX66" s="16">
        <v>3.006516E+17</v>
      </c>
      <c r="AY66" s="16">
        <v>5.999975E+17</v>
      </c>
      <c r="AZ66" s="14">
        <v>30703.028999999999</v>
      </c>
      <c r="BA66" s="14">
        <v>0.01</v>
      </c>
      <c r="BB66" s="14">
        <v>101.03</v>
      </c>
      <c r="BC66" s="14">
        <v>899</v>
      </c>
      <c r="BD66" s="15">
        <v>153</v>
      </c>
      <c r="BE66" s="18">
        <v>87</v>
      </c>
      <c r="BF66" s="18" t="s">
        <v>911</v>
      </c>
      <c r="BG66" s="19" t="s">
        <v>907</v>
      </c>
      <c r="BH66">
        <f t="shared" ref="BH66:BH129" si="1">(1-BE66/2000)*100</f>
        <v>95.65</v>
      </c>
      <c r="BI66" s="45" t="str">
        <f>CONCATENATE(TEXT(F66,"0"),TEXT(O66,"0"),TEXT(AC66,"0"),TEXT(AJ66,"0"),TEXT(AS66,"0"))</f>
        <v>23111</v>
      </c>
      <c r="BJ66" t="str">
        <f>CONCATENATE(TEXT(F66,"0"),TEXT(O66,"0"))</f>
        <v>23</v>
      </c>
      <c r="BK66" t="str">
        <f>CONCATENATE(TEXT(O66,"0"),TEXT(AC66,"0"))</f>
        <v>31</v>
      </c>
      <c r="BL66" t="str">
        <f>CONCATENATE(TEXT(AC66,"0"),TEXT(AJ66,"0"))</f>
        <v>11</v>
      </c>
      <c r="BM66" t="str">
        <f>CONCATENATE(TEXT(AJ66,"0"),TEXT(AS66,"0"))</f>
        <v>11</v>
      </c>
      <c r="BP66" s="60">
        <v>18</v>
      </c>
      <c r="BQ66" s="61">
        <v>38.555555555555557</v>
      </c>
      <c r="BR66" s="61">
        <v>27</v>
      </c>
      <c r="BS66" s="61">
        <v>154.33333333333334</v>
      </c>
      <c r="CD66" s="57">
        <v>27.638000000000002</v>
      </c>
      <c r="CE66" s="38">
        <v>109</v>
      </c>
      <c r="CF66" s="38">
        <v>1</v>
      </c>
    </row>
    <row r="67" spans="1:84" x14ac:dyDescent="0.3">
      <c r="A67" s="43">
        <v>66</v>
      </c>
      <c r="B67" s="1" t="s">
        <v>78</v>
      </c>
      <c r="C67" s="1" t="s">
        <v>67</v>
      </c>
      <c r="D67" s="1">
        <v>3</v>
      </c>
      <c r="E67" s="3">
        <v>12</v>
      </c>
      <c r="F67" s="2">
        <v>2</v>
      </c>
      <c r="G67" s="2" t="s">
        <v>943</v>
      </c>
      <c r="H67" s="2" t="s">
        <v>944</v>
      </c>
      <c r="I67" s="2">
        <v>1168.7631084</v>
      </c>
      <c r="J67" s="2" t="s">
        <v>946</v>
      </c>
      <c r="K67" s="2">
        <v>35.520000000000003</v>
      </c>
      <c r="L67" s="2">
        <v>0.219</v>
      </c>
      <c r="M67" s="2">
        <v>125</v>
      </c>
      <c r="N67" s="4">
        <v>708.83900000000006</v>
      </c>
      <c r="O67" s="5">
        <v>3</v>
      </c>
      <c r="P67" s="6" t="s">
        <v>9</v>
      </c>
      <c r="Q67" s="6">
        <v>0.45512999999999998</v>
      </c>
      <c r="R67" s="6">
        <v>15.4</v>
      </c>
      <c r="S67" s="6">
        <v>14.906000000000001</v>
      </c>
      <c r="T67" s="6">
        <v>19.997</v>
      </c>
      <c r="U67" s="6">
        <v>196.285</v>
      </c>
      <c r="V67" s="6">
        <v>90</v>
      </c>
      <c r="W67" s="6">
        <v>503.77600000000001</v>
      </c>
      <c r="X67" s="6">
        <v>3977.1930000000002</v>
      </c>
      <c r="Y67" s="6">
        <v>5124.585</v>
      </c>
      <c r="Z67" s="6">
        <v>5.0910000000000002</v>
      </c>
      <c r="AA67" s="6">
        <v>93.507999999999996</v>
      </c>
      <c r="AB67" s="7">
        <v>29.989000000000001</v>
      </c>
      <c r="AC67" s="8">
        <v>2</v>
      </c>
      <c r="AD67" s="9">
        <v>32.482999999999997</v>
      </c>
      <c r="AE67" s="9" t="s">
        <v>955</v>
      </c>
      <c r="AF67" s="9" t="s">
        <v>956</v>
      </c>
      <c r="AG67" s="9">
        <v>365</v>
      </c>
      <c r="AH67" s="9">
        <v>510.17200000000003</v>
      </c>
      <c r="AI67" s="10">
        <v>107.626</v>
      </c>
      <c r="AJ67" s="11">
        <v>2</v>
      </c>
      <c r="AK67" s="11" t="s">
        <v>890</v>
      </c>
      <c r="AL67" s="11">
        <v>285</v>
      </c>
      <c r="AM67" s="11">
        <v>1567</v>
      </c>
      <c r="AN67" s="11">
        <v>3671</v>
      </c>
      <c r="AO67" s="11">
        <v>5710</v>
      </c>
      <c r="AP67" s="11">
        <v>72.052999999999997</v>
      </c>
      <c r="AQ67" s="11">
        <v>51.963000000000001</v>
      </c>
      <c r="AR67" s="12">
        <v>1.046</v>
      </c>
      <c r="AS67" s="13">
        <v>2</v>
      </c>
      <c r="AT67" s="14" t="s">
        <v>903</v>
      </c>
      <c r="AU67" s="16">
        <v>1.314953E+16</v>
      </c>
      <c r="AV67" s="16">
        <v>6.114878E+16</v>
      </c>
      <c r="AW67" s="16">
        <v>1.076681E+18</v>
      </c>
      <c r="AX67" s="16">
        <v>3.028821E+17</v>
      </c>
      <c r="AY67" s="16">
        <v>6.000003E+17</v>
      </c>
      <c r="AZ67" s="14">
        <v>30325.348000000002</v>
      </c>
      <c r="BA67" s="14">
        <v>0.01</v>
      </c>
      <c r="BB67" s="14">
        <v>103.937</v>
      </c>
      <c r="BC67" s="14">
        <v>912</v>
      </c>
      <c r="BD67" s="15">
        <v>157</v>
      </c>
      <c r="BE67" s="18">
        <v>155</v>
      </c>
      <c r="BF67" s="18" t="s">
        <v>911</v>
      </c>
      <c r="BG67" s="19" t="s">
        <v>907</v>
      </c>
      <c r="BH67">
        <f t="shared" si="1"/>
        <v>92.25</v>
      </c>
      <c r="BI67" s="45" t="str">
        <f>CONCATENATE(TEXT(F67,"0"),TEXT(O67,"0"),TEXT(AC67,"0"),TEXT(AJ67,"0"),TEXT(AS67,"0"))</f>
        <v>23222</v>
      </c>
      <c r="BJ67" t="str">
        <f>CONCATENATE(TEXT(F67,"0"),TEXT(O67,"0"))</f>
        <v>23</v>
      </c>
      <c r="BK67" t="str">
        <f>CONCATENATE(TEXT(O67,"0"),TEXT(AC67,"0"))</f>
        <v>32</v>
      </c>
      <c r="BL67" t="str">
        <f>CONCATENATE(TEXT(AC67,"0"),TEXT(AJ67,"0"))</f>
        <v>22</v>
      </c>
      <c r="BM67" t="str">
        <f>CONCATENATE(TEXT(AJ67,"0"),TEXT(AS67,"0"))</f>
        <v>22</v>
      </c>
      <c r="BP67" s="37">
        <v>32</v>
      </c>
      <c r="BQ67" s="38">
        <v>73</v>
      </c>
      <c r="BR67" s="38">
        <v>15</v>
      </c>
      <c r="BS67" s="38">
        <v>194.93333333333334</v>
      </c>
      <c r="CD67" s="57">
        <v>28.003</v>
      </c>
      <c r="CE67" s="38">
        <v>18</v>
      </c>
      <c r="CF67" s="38">
        <v>1</v>
      </c>
    </row>
    <row r="68" spans="1:84" x14ac:dyDescent="0.3">
      <c r="A68" s="43">
        <v>67</v>
      </c>
      <c r="B68" s="39" t="s">
        <v>79</v>
      </c>
      <c r="C68" s="39" t="s">
        <v>67</v>
      </c>
      <c r="D68" s="39">
        <v>3</v>
      </c>
      <c r="E68" s="3">
        <v>13</v>
      </c>
      <c r="F68" s="2">
        <v>2</v>
      </c>
      <c r="G68" s="2" t="s">
        <v>943</v>
      </c>
      <c r="H68" s="2" t="s">
        <v>947</v>
      </c>
      <c r="I68" s="2">
        <v>967.62313324000002</v>
      </c>
      <c r="J68" s="2" t="s">
        <v>946</v>
      </c>
      <c r="K68" s="2">
        <v>35.31</v>
      </c>
      <c r="L68" s="2">
        <v>0.217</v>
      </c>
      <c r="M68" s="2">
        <v>81</v>
      </c>
      <c r="N68" s="4">
        <v>709.83299999999997</v>
      </c>
      <c r="O68" s="5">
        <v>3</v>
      </c>
      <c r="P68" s="6" t="s">
        <v>9</v>
      </c>
      <c r="Q68" s="6">
        <v>1.54874</v>
      </c>
      <c r="R68" s="6">
        <v>12.904</v>
      </c>
      <c r="S68" s="6">
        <v>15.058999999999999</v>
      </c>
      <c r="T68" s="6">
        <v>20.003</v>
      </c>
      <c r="U68" s="6">
        <v>198.863</v>
      </c>
      <c r="V68" s="6">
        <v>90</v>
      </c>
      <c r="W68" s="6">
        <v>502.726</v>
      </c>
      <c r="X68" s="6">
        <v>3999.2269999999999</v>
      </c>
      <c r="Y68" s="6">
        <v>5071.5780000000004</v>
      </c>
      <c r="Z68" s="6">
        <v>5.0199999999999996</v>
      </c>
      <c r="AA68" s="6">
        <v>93.225999999999999</v>
      </c>
      <c r="AB68" s="7">
        <v>30.01</v>
      </c>
      <c r="AC68" s="8">
        <v>3</v>
      </c>
      <c r="AD68" s="9">
        <v>53.018999999999998</v>
      </c>
      <c r="AE68" s="9" t="s">
        <v>955</v>
      </c>
      <c r="AF68" s="9" t="s">
        <v>956</v>
      </c>
      <c r="AG68" s="9">
        <v>405</v>
      </c>
      <c r="AH68" s="9">
        <v>461.12799999999999</v>
      </c>
      <c r="AI68" s="10">
        <v>108.465</v>
      </c>
      <c r="AJ68" s="11">
        <v>3</v>
      </c>
      <c r="AK68" s="11" t="s">
        <v>890</v>
      </c>
      <c r="AL68" s="11">
        <v>367</v>
      </c>
      <c r="AM68" s="11">
        <v>1553</v>
      </c>
      <c r="AN68" s="11">
        <v>3613</v>
      </c>
      <c r="AO68" s="11">
        <v>5687</v>
      </c>
      <c r="AP68" s="11">
        <v>70.352999999999994</v>
      </c>
      <c r="AQ68" s="11">
        <v>53.271999999999998</v>
      </c>
      <c r="AR68" s="12">
        <v>1.034</v>
      </c>
      <c r="AS68" s="13">
        <v>3</v>
      </c>
      <c r="AT68" s="14" t="s">
        <v>903</v>
      </c>
      <c r="AU68" s="16">
        <v>8401910000000000</v>
      </c>
      <c r="AV68" s="16">
        <v>5.266114E+16</v>
      </c>
      <c r="AW68" s="16">
        <v>8.010427E+17</v>
      </c>
      <c r="AX68" s="16">
        <v>2.997864E+17</v>
      </c>
      <c r="AY68" s="16">
        <v>6.000006E+17</v>
      </c>
      <c r="AZ68" s="14">
        <v>32066.424999999999</v>
      </c>
      <c r="BA68" s="14">
        <v>0.01</v>
      </c>
      <c r="BB68" s="14">
        <v>99.938000000000002</v>
      </c>
      <c r="BC68" s="14">
        <v>925</v>
      </c>
      <c r="BD68" s="15">
        <v>154</v>
      </c>
      <c r="BE68" s="18">
        <v>84</v>
      </c>
      <c r="BF68" s="18" t="s">
        <v>911</v>
      </c>
      <c r="BG68" s="19" t="s">
        <v>907</v>
      </c>
      <c r="BH68">
        <f t="shared" si="1"/>
        <v>95.8</v>
      </c>
      <c r="BI68" s="45" t="str">
        <f>CONCATENATE(TEXT(F68,"0"),TEXT(O68,"0"),TEXT(AC68,"0"),TEXT(AJ68,"0"),TEXT(AS68,"0"))</f>
        <v>23333</v>
      </c>
      <c r="BJ68" t="str">
        <f>CONCATENATE(TEXT(F68,"0"),TEXT(O68,"0"))</f>
        <v>23</v>
      </c>
      <c r="BK68" t="str">
        <f>CONCATENATE(TEXT(O68,"0"),TEXT(AC68,"0"))</f>
        <v>33</v>
      </c>
      <c r="BL68" t="str">
        <f>CONCATENATE(TEXT(AC68,"0"),TEXT(AJ68,"0"))</f>
        <v>33</v>
      </c>
      <c r="BM68" t="str">
        <f>CONCATENATE(TEXT(AJ68,"0"),TEXT(AS68,"0"))</f>
        <v>33</v>
      </c>
      <c r="BP68" s="37">
        <v>22</v>
      </c>
      <c r="BQ68" s="38">
        <v>76.555555555555557</v>
      </c>
      <c r="BR68" s="38">
        <v>27</v>
      </c>
      <c r="BS68" s="38">
        <v>201.74074074074073</v>
      </c>
      <c r="CD68" s="57">
        <v>28.187999999999999</v>
      </c>
      <c r="CE68" s="38">
        <v>96</v>
      </c>
      <c r="CF68" s="38">
        <v>1</v>
      </c>
    </row>
    <row r="69" spans="1:84" x14ac:dyDescent="0.3">
      <c r="A69" s="43">
        <v>68</v>
      </c>
      <c r="B69" s="1" t="s">
        <v>80</v>
      </c>
      <c r="C69" s="1" t="s">
        <v>67</v>
      </c>
      <c r="D69" s="1">
        <v>3</v>
      </c>
      <c r="E69" s="3">
        <v>14</v>
      </c>
      <c r="F69" s="2">
        <v>3</v>
      </c>
      <c r="G69" s="2" t="s">
        <v>943</v>
      </c>
      <c r="H69" s="2" t="s">
        <v>944</v>
      </c>
      <c r="I69" s="2">
        <v>957.23727428999996</v>
      </c>
      <c r="J69" s="2" t="s">
        <v>946</v>
      </c>
      <c r="K69" s="2">
        <v>28.59</v>
      </c>
      <c r="L69" s="2">
        <v>0.21</v>
      </c>
      <c r="M69" s="2">
        <v>18.8</v>
      </c>
      <c r="N69" s="4">
        <v>699.54700000000003</v>
      </c>
      <c r="O69" s="5">
        <v>1</v>
      </c>
      <c r="P69" s="6" t="s">
        <v>9</v>
      </c>
      <c r="Q69" s="6">
        <v>0.74390999999999996</v>
      </c>
      <c r="R69" s="6">
        <v>15.582000000000001</v>
      </c>
      <c r="S69" s="6">
        <v>15.016</v>
      </c>
      <c r="T69" s="6">
        <v>19.997</v>
      </c>
      <c r="U69" s="6">
        <v>201.25700000000001</v>
      </c>
      <c r="V69" s="6">
        <v>90</v>
      </c>
      <c r="W69" s="6">
        <v>505.46199999999999</v>
      </c>
      <c r="X69" s="6">
        <v>3953.6579999999999</v>
      </c>
      <c r="Y69" s="6">
        <v>4915.3819999999996</v>
      </c>
      <c r="Z69" s="6">
        <v>5.093</v>
      </c>
      <c r="AA69" s="6">
        <v>95.561000000000007</v>
      </c>
      <c r="AB69" s="7">
        <v>30.013000000000002</v>
      </c>
      <c r="AC69" s="8">
        <v>1</v>
      </c>
      <c r="AD69" s="9">
        <v>42.139000000000003</v>
      </c>
      <c r="AE69" s="9" t="s">
        <v>955</v>
      </c>
      <c r="AF69" s="9" t="s">
        <v>956</v>
      </c>
      <c r="AG69" s="9">
        <v>365</v>
      </c>
      <c r="AH69" s="9">
        <v>508.149</v>
      </c>
      <c r="AI69" s="10">
        <v>109.544</v>
      </c>
      <c r="AJ69" s="11">
        <v>3</v>
      </c>
      <c r="AK69" s="11" t="s">
        <v>890</v>
      </c>
      <c r="AL69" s="11">
        <v>189</v>
      </c>
      <c r="AM69" s="11">
        <v>1456</v>
      </c>
      <c r="AN69" s="11">
        <v>3644</v>
      </c>
      <c r="AO69" s="11">
        <v>5716</v>
      </c>
      <c r="AP69" s="11">
        <v>71.593999999999994</v>
      </c>
      <c r="AQ69" s="11">
        <v>50.718000000000004</v>
      </c>
      <c r="AR69" s="12">
        <v>1.0489999999999999</v>
      </c>
      <c r="AS69" s="13">
        <v>3</v>
      </c>
      <c r="AT69" s="14" t="s">
        <v>903</v>
      </c>
      <c r="AU69" s="16">
        <v>1.20779E+16</v>
      </c>
      <c r="AV69" s="16">
        <v>1.422003E+17</v>
      </c>
      <c r="AW69" s="16">
        <v>5.135445E+17</v>
      </c>
      <c r="AX69" s="16">
        <v>3.027063E+17</v>
      </c>
      <c r="AY69" s="16">
        <v>6.000017E+17</v>
      </c>
      <c r="AZ69" s="14">
        <v>31988.811000000002</v>
      </c>
      <c r="BA69" s="14">
        <v>0.01</v>
      </c>
      <c r="BB69" s="14">
        <v>98.542000000000002</v>
      </c>
      <c r="BC69" s="14">
        <v>881</v>
      </c>
      <c r="BD69" s="15">
        <v>155</v>
      </c>
      <c r="BE69" s="18">
        <v>99</v>
      </c>
      <c r="BF69" s="18" t="s">
        <v>911</v>
      </c>
      <c r="BG69" s="19" t="s">
        <v>907</v>
      </c>
      <c r="BH69">
        <f t="shared" si="1"/>
        <v>95.05</v>
      </c>
      <c r="BI69" s="45" t="str">
        <f>CONCATENATE(TEXT(F69,"0"),TEXT(O69,"0"),TEXT(AC69,"0"),TEXT(AJ69,"0"),TEXT(AS69,"0"))</f>
        <v>31133</v>
      </c>
      <c r="BJ69" t="str">
        <f>CONCATENATE(TEXT(F69,"0"),TEXT(O69,"0"))</f>
        <v>31</v>
      </c>
      <c r="BK69" t="str">
        <f>CONCATENATE(TEXT(O69,"0"),TEXT(AC69,"0"))</f>
        <v>11</v>
      </c>
      <c r="BL69" t="str">
        <f>CONCATENATE(TEXT(AC69,"0"),TEXT(AJ69,"0"))</f>
        <v>13</v>
      </c>
      <c r="BM69" t="str">
        <f>CONCATENATE(TEXT(AJ69,"0"),TEXT(AS69,"0"))</f>
        <v>33</v>
      </c>
      <c r="BP69" s="37">
        <v>24</v>
      </c>
      <c r="BQ69" s="38">
        <v>82</v>
      </c>
      <c r="BR69" s="38">
        <v>27</v>
      </c>
      <c r="BS69" s="38">
        <v>206.62962962962962</v>
      </c>
      <c r="CD69" s="57">
        <v>28.492000000000001</v>
      </c>
      <c r="CE69" s="38">
        <v>255</v>
      </c>
      <c r="CF69" s="38">
        <v>1</v>
      </c>
    </row>
    <row r="70" spans="1:84" x14ac:dyDescent="0.3">
      <c r="A70" s="43">
        <v>69</v>
      </c>
      <c r="B70" s="39" t="s">
        <v>81</v>
      </c>
      <c r="C70" s="39" t="s">
        <v>67</v>
      </c>
      <c r="D70" s="39">
        <v>3</v>
      </c>
      <c r="E70" s="3">
        <v>15</v>
      </c>
      <c r="F70" s="2">
        <v>3</v>
      </c>
      <c r="G70" s="2" t="s">
        <v>943</v>
      </c>
      <c r="H70" s="2" t="s">
        <v>947</v>
      </c>
      <c r="I70" s="2">
        <v>1114.9722684000001</v>
      </c>
      <c r="J70" s="2" t="s">
        <v>946</v>
      </c>
      <c r="K70" s="2">
        <v>30.87</v>
      </c>
      <c r="L70" s="2">
        <v>0.20200000000000001</v>
      </c>
      <c r="M70" s="2">
        <v>156</v>
      </c>
      <c r="N70" s="4">
        <v>716.94799999999998</v>
      </c>
      <c r="O70" s="5">
        <v>1</v>
      </c>
      <c r="P70" s="6" t="s">
        <v>9</v>
      </c>
      <c r="Q70" s="6">
        <v>0.93069000000000002</v>
      </c>
      <c r="R70" s="6">
        <v>12.78</v>
      </c>
      <c r="S70" s="6">
        <v>15.05</v>
      </c>
      <c r="T70" s="6">
        <v>19.998999999999999</v>
      </c>
      <c r="U70" s="6">
        <v>209.52099999999999</v>
      </c>
      <c r="V70" s="6">
        <v>90.001000000000005</v>
      </c>
      <c r="W70" s="6">
        <v>503.28800000000001</v>
      </c>
      <c r="X70" s="6">
        <v>4023.4760000000001</v>
      </c>
      <c r="Y70" s="6">
        <v>4945.6850000000004</v>
      </c>
      <c r="Z70" s="6">
        <v>5.008</v>
      </c>
      <c r="AA70" s="6">
        <v>92.89</v>
      </c>
      <c r="AB70" s="7">
        <v>30.007000000000001</v>
      </c>
      <c r="AC70" s="8">
        <v>3</v>
      </c>
      <c r="AD70" s="9">
        <v>26.620999999999999</v>
      </c>
      <c r="AE70" s="9" t="s">
        <v>955</v>
      </c>
      <c r="AF70" s="9" t="s">
        <v>958</v>
      </c>
      <c r="AG70" s="9">
        <v>365</v>
      </c>
      <c r="AH70" s="9">
        <v>524.40099999999995</v>
      </c>
      <c r="AI70" s="10">
        <v>107.535</v>
      </c>
      <c r="AJ70" s="11">
        <v>1</v>
      </c>
      <c r="AK70" s="11" t="s">
        <v>890</v>
      </c>
      <c r="AL70" s="11">
        <v>574</v>
      </c>
      <c r="AM70" s="11">
        <v>1459</v>
      </c>
      <c r="AN70" s="11">
        <v>3689</v>
      </c>
      <c r="AO70" s="11">
        <v>5697</v>
      </c>
      <c r="AP70" s="11">
        <v>69.995000000000005</v>
      </c>
      <c r="AQ70" s="11">
        <v>52.101999999999997</v>
      </c>
      <c r="AR70" s="12">
        <v>1.0329999999999999</v>
      </c>
      <c r="AS70" s="13">
        <v>1</v>
      </c>
      <c r="AT70" s="14" t="s">
        <v>903</v>
      </c>
      <c r="AU70" s="16">
        <v>1.112843E+16</v>
      </c>
      <c r="AV70" s="16">
        <v>8.260818E+16</v>
      </c>
      <c r="AW70" s="16">
        <v>1.175223E+18</v>
      </c>
      <c r="AX70" s="16">
        <v>2.994987E+17</v>
      </c>
      <c r="AY70" s="16">
        <v>6.000012E+17</v>
      </c>
      <c r="AZ70" s="14">
        <v>29985.962</v>
      </c>
      <c r="BA70" s="14">
        <v>0.01</v>
      </c>
      <c r="BB70" s="14">
        <v>103.541</v>
      </c>
      <c r="BC70" s="14">
        <v>877</v>
      </c>
      <c r="BD70" s="15">
        <v>154</v>
      </c>
      <c r="BE70" s="18">
        <v>193</v>
      </c>
      <c r="BF70" s="18" t="s">
        <v>911</v>
      </c>
      <c r="BG70" s="19" t="s">
        <v>907</v>
      </c>
      <c r="BH70">
        <f t="shared" si="1"/>
        <v>90.35</v>
      </c>
      <c r="BI70" s="45" t="str">
        <f>CONCATENATE(TEXT(F70,"0"),TEXT(O70,"0"),TEXT(AC70,"0"),TEXT(AJ70,"0"),TEXT(AS70,"0"))</f>
        <v>31311</v>
      </c>
      <c r="BJ70" t="str">
        <f>CONCATENATE(TEXT(F70,"0"),TEXT(O70,"0"))</f>
        <v>31</v>
      </c>
      <c r="BK70" t="str">
        <f>CONCATENATE(TEXT(O70,"0"),TEXT(AC70,"0"))</f>
        <v>13</v>
      </c>
      <c r="BL70" t="str">
        <f>CONCATENATE(TEXT(AC70,"0"),TEXT(AJ70,"0"))</f>
        <v>31</v>
      </c>
      <c r="BM70" t="str">
        <f>CONCATENATE(TEXT(AJ70,"0"),TEXT(AS70,"0"))</f>
        <v>11</v>
      </c>
      <c r="BP70" s="37">
        <v>21</v>
      </c>
      <c r="BQ70" s="38">
        <v>91</v>
      </c>
      <c r="BR70" s="38">
        <v>27</v>
      </c>
      <c r="BS70" s="38">
        <v>212.22222222222223</v>
      </c>
      <c r="CD70" s="57">
        <v>28.535</v>
      </c>
      <c r="CE70" s="38">
        <v>71</v>
      </c>
      <c r="CF70" s="38">
        <v>1</v>
      </c>
    </row>
    <row r="71" spans="1:84" x14ac:dyDescent="0.3">
      <c r="A71" s="43">
        <v>70</v>
      </c>
      <c r="B71" s="1" t="s">
        <v>82</v>
      </c>
      <c r="C71" s="1" t="s">
        <v>67</v>
      </c>
      <c r="D71" s="1">
        <v>3</v>
      </c>
      <c r="E71" s="3">
        <v>16</v>
      </c>
      <c r="F71" s="2">
        <v>3</v>
      </c>
      <c r="G71" s="2" t="s">
        <v>943</v>
      </c>
      <c r="H71" s="2" t="s">
        <v>947</v>
      </c>
      <c r="I71" s="2">
        <v>1119.8133536</v>
      </c>
      <c r="J71" s="2" t="s">
        <v>946</v>
      </c>
      <c r="K71" s="2">
        <v>35.729999999999997</v>
      </c>
      <c r="L71" s="2">
        <v>0.21099999999999999</v>
      </c>
      <c r="M71" s="2">
        <v>170</v>
      </c>
      <c r="N71" s="4">
        <v>703.51599999999996</v>
      </c>
      <c r="O71" s="5">
        <v>2</v>
      </c>
      <c r="P71" s="6" t="s">
        <v>9</v>
      </c>
      <c r="Q71" s="6">
        <v>0.35232000000000002</v>
      </c>
      <c r="R71" s="6">
        <v>19.283999999999999</v>
      </c>
      <c r="S71" s="6">
        <v>14.954000000000001</v>
      </c>
      <c r="T71" s="6">
        <v>19.991</v>
      </c>
      <c r="U71" s="6">
        <v>198.73099999999999</v>
      </c>
      <c r="V71" s="6">
        <v>90</v>
      </c>
      <c r="W71" s="6">
        <v>499.85700000000003</v>
      </c>
      <c r="X71" s="6">
        <v>4027.9110000000001</v>
      </c>
      <c r="Y71" s="6">
        <v>5027.5919999999996</v>
      </c>
      <c r="Z71" s="6">
        <v>4.8650000000000002</v>
      </c>
      <c r="AA71" s="6">
        <v>92.972999999999999</v>
      </c>
      <c r="AB71" s="7">
        <v>30.007999999999999</v>
      </c>
      <c r="AC71" s="8">
        <v>1</v>
      </c>
      <c r="AD71" s="9">
        <v>45.387999999999998</v>
      </c>
      <c r="AE71" s="9" t="s">
        <v>955</v>
      </c>
      <c r="AF71" s="9" t="s">
        <v>957</v>
      </c>
      <c r="AG71" s="9">
        <v>365</v>
      </c>
      <c r="AH71" s="9">
        <v>499.58100000000002</v>
      </c>
      <c r="AI71" s="10">
        <v>108.73</v>
      </c>
      <c r="AJ71" s="11">
        <v>1</v>
      </c>
      <c r="AK71" s="11" t="s">
        <v>890</v>
      </c>
      <c r="AL71" s="11">
        <v>309</v>
      </c>
      <c r="AM71" s="11">
        <v>1529</v>
      </c>
      <c r="AN71" s="11">
        <v>3639</v>
      </c>
      <c r="AO71" s="11">
        <v>5702</v>
      </c>
      <c r="AP71" s="11">
        <v>71.334999999999994</v>
      </c>
      <c r="AQ71" s="11">
        <v>50.723999999999997</v>
      </c>
      <c r="AR71" s="12">
        <v>1.0369999999999999</v>
      </c>
      <c r="AS71" s="13">
        <v>1</v>
      </c>
      <c r="AT71" s="14" t="s">
        <v>903</v>
      </c>
      <c r="AU71" s="16">
        <v>8907341000000000</v>
      </c>
      <c r="AV71" s="16">
        <v>8.341653E+16</v>
      </c>
      <c r="AW71" s="16">
        <v>6.878165E+17</v>
      </c>
      <c r="AX71" s="16">
        <v>2.992449E+17</v>
      </c>
      <c r="AY71" s="16">
        <v>6.000021E+17</v>
      </c>
      <c r="AZ71" s="14">
        <v>31431.504000000001</v>
      </c>
      <c r="BA71" s="14">
        <v>0.01</v>
      </c>
      <c r="BB71" s="14">
        <v>103.893</v>
      </c>
      <c r="BC71" s="14">
        <v>893</v>
      </c>
      <c r="BD71" s="15">
        <v>155</v>
      </c>
      <c r="BE71" s="18">
        <v>70</v>
      </c>
      <c r="BF71" s="18" t="s">
        <v>911</v>
      </c>
      <c r="BG71" s="19" t="s">
        <v>907</v>
      </c>
      <c r="BH71">
        <f t="shared" si="1"/>
        <v>96.5</v>
      </c>
      <c r="BI71" s="45" t="str">
        <f>CONCATENATE(TEXT(F71,"0"),TEXT(O71,"0"),TEXT(AC71,"0"),TEXT(AJ71,"0"),TEXT(AS71,"0"))</f>
        <v>32111</v>
      </c>
      <c r="BJ71" t="str">
        <f>CONCATENATE(TEXT(F71,"0"),TEXT(O71,"0"))</f>
        <v>32</v>
      </c>
      <c r="BK71" t="str">
        <f>CONCATENATE(TEXT(O71,"0"),TEXT(AC71,"0"))</f>
        <v>21</v>
      </c>
      <c r="BL71" t="str">
        <f>CONCATENATE(TEXT(AC71,"0"),TEXT(AJ71,"0"))</f>
        <v>11</v>
      </c>
      <c r="BM71" t="str">
        <f>CONCATENATE(TEXT(AJ71,"0"),TEXT(AS71,"0"))</f>
        <v>11</v>
      </c>
      <c r="BP71" s="37">
        <v>30</v>
      </c>
      <c r="BQ71" s="38">
        <v>69</v>
      </c>
      <c r="BR71" s="38">
        <v>27</v>
      </c>
      <c r="BS71" s="38">
        <v>213.2962962962963</v>
      </c>
      <c r="CD71" s="57">
        <v>28.606999999999999</v>
      </c>
      <c r="CE71" s="38">
        <v>180</v>
      </c>
      <c r="CF71" s="38">
        <v>1</v>
      </c>
    </row>
    <row r="72" spans="1:84" x14ac:dyDescent="0.3">
      <c r="A72" s="43">
        <v>71</v>
      </c>
      <c r="B72" s="1" t="s">
        <v>83</v>
      </c>
      <c r="C72" s="1" t="s">
        <v>67</v>
      </c>
      <c r="D72" s="1">
        <v>3</v>
      </c>
      <c r="E72" s="3">
        <v>17</v>
      </c>
      <c r="F72" s="2">
        <v>3</v>
      </c>
      <c r="G72" s="2" t="s">
        <v>943</v>
      </c>
      <c r="H72" s="2" t="s">
        <v>947</v>
      </c>
      <c r="I72" s="2">
        <v>1096.568516</v>
      </c>
      <c r="J72" s="2" t="s">
        <v>946</v>
      </c>
      <c r="K72" s="2">
        <v>31.09</v>
      </c>
      <c r="L72" s="2">
        <v>0.216</v>
      </c>
      <c r="M72" s="2">
        <v>29</v>
      </c>
      <c r="N72" s="4">
        <v>713.40599999999995</v>
      </c>
      <c r="O72" s="5">
        <v>2</v>
      </c>
      <c r="P72" s="6" t="s">
        <v>9</v>
      </c>
      <c r="Q72" s="6">
        <v>0.91652999999999996</v>
      </c>
      <c r="R72" s="6">
        <v>11.949</v>
      </c>
      <c r="S72" s="6">
        <v>14.875999999999999</v>
      </c>
      <c r="T72" s="6">
        <v>19.994</v>
      </c>
      <c r="U72" s="6">
        <v>200.34299999999999</v>
      </c>
      <c r="V72" s="6">
        <v>90</v>
      </c>
      <c r="W72" s="6">
        <v>500.31400000000002</v>
      </c>
      <c r="X72" s="6">
        <v>4118.1949999999997</v>
      </c>
      <c r="Y72" s="6">
        <v>5008</v>
      </c>
      <c r="Z72" s="6">
        <v>4.9809999999999999</v>
      </c>
      <c r="AA72" s="6">
        <v>92.093000000000004</v>
      </c>
      <c r="AB72" s="7">
        <v>30.001999999999999</v>
      </c>
      <c r="AC72" s="8">
        <v>2</v>
      </c>
      <c r="AD72" s="9">
        <v>33.597000000000001</v>
      </c>
      <c r="AE72" s="9" t="s">
        <v>955</v>
      </c>
      <c r="AF72" s="9" t="s">
        <v>956</v>
      </c>
      <c r="AG72" s="9">
        <v>365</v>
      </c>
      <c r="AH72" s="9">
        <v>527.63</v>
      </c>
      <c r="AI72" s="10">
        <v>108.65900000000001</v>
      </c>
      <c r="AJ72" s="11">
        <v>2</v>
      </c>
      <c r="AK72" s="11" t="s">
        <v>890</v>
      </c>
      <c r="AL72" s="11">
        <v>146</v>
      </c>
      <c r="AM72" s="11">
        <v>1395</v>
      </c>
      <c r="AN72" s="11">
        <v>3664</v>
      </c>
      <c r="AO72" s="11">
        <v>5718</v>
      </c>
      <c r="AP72" s="11">
        <v>71.135000000000005</v>
      </c>
      <c r="AQ72" s="11">
        <v>50.848999999999997</v>
      </c>
      <c r="AR72" s="12">
        <v>1.0229999999999999</v>
      </c>
      <c r="AS72" s="13">
        <v>2</v>
      </c>
      <c r="AT72" s="14" t="s">
        <v>903</v>
      </c>
      <c r="AU72" s="16">
        <v>9848459000000000</v>
      </c>
      <c r="AV72" s="16">
        <v>1.230025E+17</v>
      </c>
      <c r="AW72" s="16">
        <v>3.05303E+17</v>
      </c>
      <c r="AX72" s="16">
        <v>2.998967E+17</v>
      </c>
      <c r="AY72" s="16">
        <v>6.000005E+17</v>
      </c>
      <c r="AZ72" s="14">
        <v>32189.734</v>
      </c>
      <c r="BA72" s="14">
        <v>0.01</v>
      </c>
      <c r="BB72" s="14">
        <v>101.709</v>
      </c>
      <c r="BC72" s="14">
        <v>878</v>
      </c>
      <c r="BD72" s="15">
        <v>155</v>
      </c>
      <c r="BE72" s="18">
        <v>95</v>
      </c>
      <c r="BF72" s="18" t="s">
        <v>911</v>
      </c>
      <c r="BG72" s="19" t="s">
        <v>907</v>
      </c>
      <c r="BH72">
        <f t="shared" si="1"/>
        <v>95.25</v>
      </c>
      <c r="BI72" s="45" t="str">
        <f>CONCATENATE(TEXT(F72,"0"),TEXT(O72,"0"),TEXT(AC72,"0"),TEXT(AJ72,"0"),TEXT(AS72,"0"))</f>
        <v>32222</v>
      </c>
      <c r="BJ72" t="str">
        <f>CONCATENATE(TEXT(F72,"0"),TEXT(O72,"0"))</f>
        <v>32</v>
      </c>
      <c r="BK72" t="str">
        <f>CONCATENATE(TEXT(O72,"0"),TEXT(AC72,"0"))</f>
        <v>22</v>
      </c>
      <c r="BL72" t="str">
        <f>CONCATENATE(TEXT(AC72,"0"),TEXT(AJ72,"0"))</f>
        <v>22</v>
      </c>
      <c r="BM72" t="str">
        <f>CONCATENATE(TEXT(AJ72,"0"),TEXT(AS72,"0"))</f>
        <v>22</v>
      </c>
      <c r="BP72" s="37">
        <v>31</v>
      </c>
      <c r="BQ72" s="38">
        <v>80.444444444444443</v>
      </c>
      <c r="BR72" s="38">
        <v>27</v>
      </c>
      <c r="BS72" s="38">
        <v>214.81481481481481</v>
      </c>
      <c r="CD72" s="57">
        <v>29.309000000000001</v>
      </c>
      <c r="CE72" s="38">
        <v>97</v>
      </c>
      <c r="CF72" s="38">
        <v>1</v>
      </c>
    </row>
    <row r="73" spans="1:84" x14ac:dyDescent="0.3">
      <c r="A73" s="43">
        <v>72</v>
      </c>
      <c r="B73" s="1" t="s">
        <v>84</v>
      </c>
      <c r="C73" s="1" t="s">
        <v>67</v>
      </c>
      <c r="D73" s="1">
        <v>3</v>
      </c>
      <c r="E73" s="3">
        <v>18</v>
      </c>
      <c r="F73" s="2">
        <v>3</v>
      </c>
      <c r="G73" s="2" t="s">
        <v>943</v>
      </c>
      <c r="H73" s="2" t="s">
        <v>944</v>
      </c>
      <c r="I73" s="2">
        <v>1102.7503088999999</v>
      </c>
      <c r="J73" s="2" t="s">
        <v>945</v>
      </c>
      <c r="K73" s="2">
        <v>37.47</v>
      </c>
      <c r="L73" s="2">
        <v>0.20499999999999999</v>
      </c>
      <c r="M73" s="2">
        <v>68</v>
      </c>
      <c r="N73" s="4">
        <v>693.69100000000003</v>
      </c>
      <c r="O73" s="5">
        <v>2</v>
      </c>
      <c r="P73" s="6" t="s">
        <v>9</v>
      </c>
      <c r="Q73" s="6">
        <v>1.85229</v>
      </c>
      <c r="R73" s="6">
        <v>15.648</v>
      </c>
      <c r="S73" s="6">
        <v>14.872</v>
      </c>
      <c r="T73" s="6">
        <v>20.003</v>
      </c>
      <c r="U73" s="6">
        <v>201.43199999999999</v>
      </c>
      <c r="V73" s="6">
        <v>90.001000000000005</v>
      </c>
      <c r="W73" s="6">
        <v>497.27300000000002</v>
      </c>
      <c r="X73" s="6">
        <v>4033.3580000000002</v>
      </c>
      <c r="Y73" s="6">
        <v>5054.1760000000004</v>
      </c>
      <c r="Z73" s="6">
        <v>4.9640000000000004</v>
      </c>
      <c r="AA73" s="6">
        <v>91.561000000000007</v>
      </c>
      <c r="AB73" s="7">
        <v>30.01</v>
      </c>
      <c r="AC73" s="8">
        <v>3</v>
      </c>
      <c r="AD73" s="9">
        <v>48.716999999999999</v>
      </c>
      <c r="AE73" s="9" t="s">
        <v>955</v>
      </c>
      <c r="AF73" s="9" t="s">
        <v>957</v>
      </c>
      <c r="AG73" s="9">
        <v>365</v>
      </c>
      <c r="AH73" s="9">
        <v>545.80700000000002</v>
      </c>
      <c r="AI73" s="10">
        <v>108.75</v>
      </c>
      <c r="AJ73" s="11">
        <v>3</v>
      </c>
      <c r="AK73" s="11" t="s">
        <v>890</v>
      </c>
      <c r="AL73" s="11">
        <v>405</v>
      </c>
      <c r="AM73" s="11">
        <v>1470</v>
      </c>
      <c r="AN73" s="11">
        <v>3670</v>
      </c>
      <c r="AO73" s="11">
        <v>5724</v>
      </c>
      <c r="AP73" s="11">
        <v>71.021000000000001</v>
      </c>
      <c r="AQ73" s="11">
        <v>51.179000000000002</v>
      </c>
      <c r="AR73" s="12">
        <v>1.0620000000000001</v>
      </c>
      <c r="AS73" s="13">
        <v>3</v>
      </c>
      <c r="AT73" s="14" t="s">
        <v>903</v>
      </c>
      <c r="AU73" s="16">
        <v>9177481000000000</v>
      </c>
      <c r="AV73" s="16">
        <v>1.279751E+17</v>
      </c>
      <c r="AW73" s="16">
        <v>1.92972E+17</v>
      </c>
      <c r="AX73" s="16">
        <v>3.004508E+17</v>
      </c>
      <c r="AY73" s="16">
        <v>5.99999E+17</v>
      </c>
      <c r="AZ73" s="14">
        <v>31178.487000000001</v>
      </c>
      <c r="BA73" s="14">
        <v>0.01</v>
      </c>
      <c r="BB73" s="14">
        <v>103.251</v>
      </c>
      <c r="BC73" s="14">
        <v>911</v>
      </c>
      <c r="BD73" s="15">
        <v>154</v>
      </c>
      <c r="BE73" s="18">
        <v>142</v>
      </c>
      <c r="BF73" s="18" t="s">
        <v>911</v>
      </c>
      <c r="BG73" s="19" t="s">
        <v>907</v>
      </c>
      <c r="BH73">
        <f t="shared" si="1"/>
        <v>92.9</v>
      </c>
      <c r="BI73" s="45" t="str">
        <f>CONCATENATE(TEXT(F73,"0"),TEXT(O73,"0"),TEXT(AC73,"0"),TEXT(AJ73,"0"),TEXT(AS73,"0"))</f>
        <v>32333</v>
      </c>
      <c r="BJ73" t="str">
        <f>CONCATENATE(TEXT(F73,"0"),TEXT(O73,"0"))</f>
        <v>32</v>
      </c>
      <c r="BK73" t="str">
        <f>CONCATENATE(TEXT(O73,"0"),TEXT(AC73,"0"))</f>
        <v>23</v>
      </c>
      <c r="BL73" t="str">
        <f>CONCATENATE(TEXT(AC73,"0"),TEXT(AJ73,"0"))</f>
        <v>33</v>
      </c>
      <c r="BM73" t="str">
        <f>CONCATENATE(TEXT(AJ73,"0"),TEXT(AS73,"0"))</f>
        <v>33</v>
      </c>
      <c r="BP73" s="37">
        <v>29</v>
      </c>
      <c r="BQ73" s="38">
        <v>88.111111111111114</v>
      </c>
      <c r="BR73" s="38">
        <v>27</v>
      </c>
      <c r="BS73" s="38">
        <v>216.55555555555554</v>
      </c>
      <c r="CD73" s="57">
        <v>29.443999999999999</v>
      </c>
      <c r="CE73" s="38">
        <v>24</v>
      </c>
      <c r="CF73" s="38">
        <v>1</v>
      </c>
    </row>
    <row r="74" spans="1:84" x14ac:dyDescent="0.3">
      <c r="A74" s="43">
        <v>73</v>
      </c>
      <c r="B74" s="1" t="s">
        <v>85</v>
      </c>
      <c r="C74" s="1" t="s">
        <v>67</v>
      </c>
      <c r="D74" s="1">
        <v>3</v>
      </c>
      <c r="E74" s="3">
        <v>19</v>
      </c>
      <c r="F74" s="2">
        <v>3</v>
      </c>
      <c r="G74" s="2" t="s">
        <v>943</v>
      </c>
      <c r="H74" s="2" t="s">
        <v>944</v>
      </c>
      <c r="I74" s="2">
        <v>1152.8927322</v>
      </c>
      <c r="J74" s="2" t="s">
        <v>945</v>
      </c>
      <c r="K74" s="2">
        <v>31.33</v>
      </c>
      <c r="L74" s="2">
        <v>0.189</v>
      </c>
      <c r="M74" s="2">
        <v>81</v>
      </c>
      <c r="N74" s="4">
        <v>718.11599999999999</v>
      </c>
      <c r="O74" s="5">
        <v>3</v>
      </c>
      <c r="P74" s="6" t="s">
        <v>9</v>
      </c>
      <c r="Q74" s="6">
        <v>0.91652999999999996</v>
      </c>
      <c r="R74" s="6">
        <v>15.602</v>
      </c>
      <c r="S74" s="6">
        <v>14.847</v>
      </c>
      <c r="T74" s="6">
        <v>20.003</v>
      </c>
      <c r="U74" s="6">
        <v>198.22800000000001</v>
      </c>
      <c r="V74" s="6">
        <v>90</v>
      </c>
      <c r="W74" s="6">
        <v>499.72899999999998</v>
      </c>
      <c r="X74" s="6">
        <v>3998.6970000000001</v>
      </c>
      <c r="Y74" s="6">
        <v>5129.7849999999999</v>
      </c>
      <c r="Z74" s="6">
        <v>5.0199999999999996</v>
      </c>
      <c r="AA74" s="6">
        <v>91.76</v>
      </c>
      <c r="AB74" s="7">
        <v>30.010999999999999</v>
      </c>
      <c r="AC74" s="8">
        <v>1</v>
      </c>
      <c r="AD74" s="9">
        <v>36.430999999999997</v>
      </c>
      <c r="AE74" s="9" t="s">
        <v>955</v>
      </c>
      <c r="AF74" s="9" t="s">
        <v>958</v>
      </c>
      <c r="AG74" s="9">
        <v>405</v>
      </c>
      <c r="AH74" s="9">
        <v>549.98500000000001</v>
      </c>
      <c r="AI74" s="10">
        <v>110.40600000000001</v>
      </c>
      <c r="AJ74" s="11">
        <v>3</v>
      </c>
      <c r="AK74" s="11" t="s">
        <v>890</v>
      </c>
      <c r="AL74" s="11">
        <v>499</v>
      </c>
      <c r="AM74" s="11">
        <v>1448</v>
      </c>
      <c r="AN74" s="11">
        <v>3668</v>
      </c>
      <c r="AO74" s="11">
        <v>5717</v>
      </c>
      <c r="AP74" s="11">
        <v>71.412999999999997</v>
      </c>
      <c r="AQ74" s="11">
        <v>51.177</v>
      </c>
      <c r="AR74" s="12">
        <v>1.0369999999999999</v>
      </c>
      <c r="AS74" s="13">
        <v>3</v>
      </c>
      <c r="AT74" s="14" t="s">
        <v>903</v>
      </c>
      <c r="AU74" s="16">
        <v>1.411817E+16</v>
      </c>
      <c r="AV74" s="16">
        <v>1.256062E+17</v>
      </c>
      <c r="AW74" s="16">
        <v>8.176396E+17</v>
      </c>
      <c r="AX74" s="16">
        <v>3.013293E+17</v>
      </c>
      <c r="AY74" s="16">
        <v>6E+17</v>
      </c>
      <c r="AZ74" s="14">
        <v>31633.205999999998</v>
      </c>
      <c r="BA74" s="14">
        <v>0.01</v>
      </c>
      <c r="BB74" s="14">
        <v>100.664</v>
      </c>
      <c r="BC74" s="14">
        <v>899</v>
      </c>
      <c r="BD74" s="15">
        <v>153</v>
      </c>
      <c r="BE74" s="18">
        <v>115</v>
      </c>
      <c r="BF74" s="18" t="s">
        <v>911</v>
      </c>
      <c r="BG74" s="19" t="s">
        <v>907</v>
      </c>
      <c r="BH74">
        <f t="shared" si="1"/>
        <v>94.25</v>
      </c>
      <c r="BI74" s="45" t="str">
        <f>CONCATENATE(TEXT(F74,"0"),TEXT(O74,"0"),TEXT(AC74,"0"),TEXT(AJ74,"0"),TEXT(AS74,"0"))</f>
        <v>33133</v>
      </c>
      <c r="BJ74" t="str">
        <f>CONCATENATE(TEXT(F74,"0"),TEXT(O74,"0"))</f>
        <v>33</v>
      </c>
      <c r="BK74" t="str">
        <f>CONCATENATE(TEXT(O74,"0"),TEXT(AC74,"0"))</f>
        <v>31</v>
      </c>
      <c r="BL74" t="str">
        <f>CONCATENATE(TEXT(AC74,"0"),TEXT(AJ74,"0"))</f>
        <v>13</v>
      </c>
      <c r="BM74" t="str">
        <f>CONCATENATE(TEXT(AJ74,"0"),TEXT(AS74,"0"))</f>
        <v>33</v>
      </c>
      <c r="BP74" s="37">
        <v>20</v>
      </c>
      <c r="BQ74" s="38">
        <v>93.777777777777771</v>
      </c>
      <c r="BR74" s="38">
        <v>27</v>
      </c>
      <c r="BS74" s="38">
        <v>219.88888888888889</v>
      </c>
      <c r="CD74" s="57">
        <v>29.507999999999999</v>
      </c>
      <c r="CE74" s="38">
        <v>120</v>
      </c>
      <c r="CF74" s="38">
        <v>1</v>
      </c>
    </row>
    <row r="75" spans="1:84" x14ac:dyDescent="0.3">
      <c r="A75" s="43">
        <v>74</v>
      </c>
      <c r="B75" s="1" t="s">
        <v>86</v>
      </c>
      <c r="C75" s="1" t="s">
        <v>67</v>
      </c>
      <c r="D75" s="1">
        <v>3</v>
      </c>
      <c r="E75" s="3">
        <v>20</v>
      </c>
      <c r="F75" s="2">
        <v>3</v>
      </c>
      <c r="G75" s="2" t="s">
        <v>943</v>
      </c>
      <c r="H75" s="2" t="s">
        <v>944</v>
      </c>
      <c r="I75" s="2">
        <v>991.15821592999998</v>
      </c>
      <c r="J75" s="2" t="s">
        <v>946</v>
      </c>
      <c r="K75" s="2">
        <v>34.799999999999997</v>
      </c>
      <c r="L75" s="2">
        <v>0.20499999999999999</v>
      </c>
      <c r="M75" s="2">
        <v>109</v>
      </c>
      <c r="N75" s="4">
        <v>708.625</v>
      </c>
      <c r="O75" s="5">
        <v>3</v>
      </c>
      <c r="P75" s="6" t="s">
        <v>9</v>
      </c>
      <c r="Q75" s="6">
        <v>1.5652200000000001</v>
      </c>
      <c r="R75" s="6">
        <v>14.613</v>
      </c>
      <c r="S75" s="6">
        <v>15.067</v>
      </c>
      <c r="T75" s="6">
        <v>19.998999999999999</v>
      </c>
      <c r="U75" s="6">
        <v>197.041</v>
      </c>
      <c r="V75" s="6">
        <v>89.998999999999995</v>
      </c>
      <c r="W75" s="6">
        <v>497.18099999999998</v>
      </c>
      <c r="X75" s="6">
        <v>3976.9879999999998</v>
      </c>
      <c r="Y75" s="6">
        <v>5061.7030000000004</v>
      </c>
      <c r="Z75" s="6">
        <v>5.0170000000000003</v>
      </c>
      <c r="AA75" s="6">
        <v>89.894999999999996</v>
      </c>
      <c r="AB75" s="7">
        <v>29.997</v>
      </c>
      <c r="AC75" s="8">
        <v>3</v>
      </c>
      <c r="AD75" s="9">
        <v>52.151000000000003</v>
      </c>
      <c r="AE75" s="9" t="s">
        <v>955</v>
      </c>
      <c r="AF75" s="9" t="s">
        <v>958</v>
      </c>
      <c r="AG75" s="9">
        <v>436</v>
      </c>
      <c r="AH75" s="9">
        <v>496.8</v>
      </c>
      <c r="AI75" s="10">
        <v>109.64700000000001</v>
      </c>
      <c r="AJ75" s="11">
        <v>1</v>
      </c>
      <c r="AK75" s="11" t="s">
        <v>890</v>
      </c>
      <c r="AL75" s="11">
        <v>169</v>
      </c>
      <c r="AM75" s="11">
        <v>1312</v>
      </c>
      <c r="AN75" s="11">
        <v>3663</v>
      </c>
      <c r="AO75" s="11">
        <v>5724</v>
      </c>
      <c r="AP75" s="11">
        <v>70.41</v>
      </c>
      <c r="AQ75" s="11">
        <v>51.828000000000003</v>
      </c>
      <c r="AR75" s="12">
        <v>1.0329999999999999</v>
      </c>
      <c r="AS75" s="13">
        <v>1</v>
      </c>
      <c r="AT75" s="14" t="s">
        <v>903</v>
      </c>
      <c r="AU75" s="16">
        <v>9755788000000000</v>
      </c>
      <c r="AV75" s="16">
        <v>5.795119E+16</v>
      </c>
      <c r="AW75" s="16">
        <v>7.546502E+17</v>
      </c>
      <c r="AX75" s="16">
        <v>3.000801E+17</v>
      </c>
      <c r="AY75" s="16">
        <v>5.999989E+17</v>
      </c>
      <c r="AZ75" s="14">
        <v>31321.794999999998</v>
      </c>
      <c r="BA75" s="14">
        <v>0.01</v>
      </c>
      <c r="BB75" s="14">
        <v>102.6</v>
      </c>
      <c r="BC75" s="14">
        <v>901</v>
      </c>
      <c r="BD75" s="15">
        <v>157</v>
      </c>
      <c r="BE75" s="18">
        <v>64</v>
      </c>
      <c r="BF75" s="18" t="s">
        <v>911</v>
      </c>
      <c r="BG75" s="19" t="s">
        <v>907</v>
      </c>
      <c r="BH75">
        <f t="shared" si="1"/>
        <v>96.8</v>
      </c>
      <c r="BI75" s="45" t="str">
        <f>CONCATENATE(TEXT(F75,"0"),TEXT(O75,"0"),TEXT(AC75,"0"),TEXT(AJ75,"0"),TEXT(AS75,"0"))</f>
        <v>33311</v>
      </c>
      <c r="BJ75" t="str">
        <f>CONCATENATE(TEXT(F75,"0"),TEXT(O75,"0"))</f>
        <v>33</v>
      </c>
      <c r="BK75" t="str">
        <f>CONCATENATE(TEXT(O75,"0"),TEXT(AC75,"0"))</f>
        <v>33</v>
      </c>
      <c r="BL75" t="str">
        <f>CONCATENATE(TEXT(AC75,"0"),TEXT(AJ75,"0"))</f>
        <v>31</v>
      </c>
      <c r="BM75" t="str">
        <f>CONCATENATE(TEXT(AJ75,"0"),TEXT(AS75,"0"))</f>
        <v>11</v>
      </c>
      <c r="BP75" s="37">
        <v>19</v>
      </c>
      <c r="BQ75" s="38">
        <v>99</v>
      </c>
      <c r="BR75" s="38">
        <v>27</v>
      </c>
      <c r="BS75" s="38">
        <v>226.7037037037037</v>
      </c>
      <c r="BU75" t="s">
        <v>1033</v>
      </c>
      <c r="BV75" t="s">
        <v>1032</v>
      </c>
      <c r="BW75" t="s">
        <v>1031</v>
      </c>
      <c r="CD75" s="57">
        <v>29.622</v>
      </c>
      <c r="CE75" s="38">
        <v>127</v>
      </c>
      <c r="CF75" s="38">
        <v>1</v>
      </c>
    </row>
    <row r="76" spans="1:84" x14ac:dyDescent="0.3">
      <c r="A76" s="43">
        <v>75</v>
      </c>
      <c r="B76" s="1" t="s">
        <v>87</v>
      </c>
      <c r="C76" s="1" t="s">
        <v>67</v>
      </c>
      <c r="D76" s="1">
        <v>3</v>
      </c>
      <c r="E76" s="3">
        <v>21</v>
      </c>
      <c r="F76" s="2">
        <v>1</v>
      </c>
      <c r="G76" s="2" t="s">
        <v>943</v>
      </c>
      <c r="H76" s="2" t="s">
        <v>944</v>
      </c>
      <c r="I76" s="2">
        <v>1090.0506654999999</v>
      </c>
      <c r="J76" s="2" t="s">
        <v>946</v>
      </c>
      <c r="K76" s="2">
        <v>41.2</v>
      </c>
      <c r="L76" s="2">
        <v>0.20599999999999999</v>
      </c>
      <c r="M76" s="2">
        <v>82</v>
      </c>
      <c r="N76" s="4">
        <v>703.101</v>
      </c>
      <c r="O76" s="5">
        <v>1</v>
      </c>
      <c r="P76" s="6" t="s">
        <v>9</v>
      </c>
      <c r="Q76" s="6">
        <v>0.87966999999999995</v>
      </c>
      <c r="R76" s="6">
        <v>16.195</v>
      </c>
      <c r="S76" s="6">
        <v>15.135</v>
      </c>
      <c r="T76" s="6">
        <v>20.001999999999999</v>
      </c>
      <c r="U76" s="6">
        <v>198.84200000000001</v>
      </c>
      <c r="V76" s="6">
        <v>90</v>
      </c>
      <c r="W76" s="6">
        <v>502.39100000000002</v>
      </c>
      <c r="X76" s="6">
        <v>4098.8890000000001</v>
      </c>
      <c r="Y76" s="6">
        <v>4984.01</v>
      </c>
      <c r="Z76" s="6">
        <v>5.0590000000000002</v>
      </c>
      <c r="AA76" s="6">
        <v>89.605999999999995</v>
      </c>
      <c r="AB76" s="7">
        <v>29.997</v>
      </c>
      <c r="AC76" s="8">
        <v>1</v>
      </c>
      <c r="AD76" s="9">
        <v>48.201999999999998</v>
      </c>
      <c r="AE76" s="9" t="s">
        <v>955</v>
      </c>
      <c r="AF76" s="9" t="s">
        <v>958</v>
      </c>
      <c r="AG76" s="9">
        <v>365</v>
      </c>
      <c r="AH76" s="9">
        <v>496.77199999999999</v>
      </c>
      <c r="AI76" s="10">
        <v>105.679</v>
      </c>
      <c r="AJ76" s="11">
        <v>1</v>
      </c>
      <c r="AK76" s="11" t="s">
        <v>890</v>
      </c>
      <c r="AL76" s="11">
        <v>538</v>
      </c>
      <c r="AM76" s="11">
        <v>1522</v>
      </c>
      <c r="AN76" s="11">
        <v>3653</v>
      </c>
      <c r="AO76" s="11">
        <v>5723</v>
      </c>
      <c r="AP76" s="11">
        <v>70.518000000000001</v>
      </c>
      <c r="AQ76" s="11">
        <v>51.485999999999997</v>
      </c>
      <c r="AR76" s="12">
        <v>1.0289999999999999</v>
      </c>
      <c r="AS76" s="13">
        <v>1</v>
      </c>
      <c r="AT76" s="14" t="s">
        <v>903</v>
      </c>
      <c r="AU76" s="16">
        <v>1.183858E+16</v>
      </c>
      <c r="AV76" s="16">
        <v>1.523685E+17</v>
      </c>
      <c r="AW76" s="16">
        <v>8.645223E+17</v>
      </c>
      <c r="AX76" s="16">
        <v>3.005535E+17</v>
      </c>
      <c r="AY76" s="16">
        <v>5.99999E+17</v>
      </c>
      <c r="AZ76" s="14">
        <v>31818.940999999999</v>
      </c>
      <c r="BA76" s="14">
        <v>0.01</v>
      </c>
      <c r="BB76" s="14">
        <v>100.949</v>
      </c>
      <c r="BC76" s="14">
        <v>865</v>
      </c>
      <c r="BD76" s="15">
        <v>150</v>
      </c>
      <c r="BE76" s="18">
        <v>113</v>
      </c>
      <c r="BF76" s="18" t="s">
        <v>911</v>
      </c>
      <c r="BG76" s="19" t="s">
        <v>907</v>
      </c>
      <c r="BH76">
        <f t="shared" si="1"/>
        <v>94.35</v>
      </c>
      <c r="BI76" s="45" t="str">
        <f>CONCATENATE(TEXT(F76,"0"),TEXT(O76,"0"),TEXT(AC76,"0"),TEXT(AJ76,"0"),TEXT(AS76,"0"))</f>
        <v>11111</v>
      </c>
      <c r="BJ76" t="str">
        <f>CONCATENATE(TEXT(F76,"0"),TEXT(O76,"0"))</f>
        <v>11</v>
      </c>
      <c r="BK76" t="str">
        <f>CONCATENATE(TEXT(O76,"0"),TEXT(AC76,"0"))</f>
        <v>11</v>
      </c>
      <c r="BL76" t="str">
        <f>CONCATENATE(TEXT(AC76,"0"),TEXT(AJ76,"0"))</f>
        <v>11</v>
      </c>
      <c r="BM76" t="str">
        <f>CONCATENATE(TEXT(AJ76,"0"),TEXT(AS76,"0"))</f>
        <v>11</v>
      </c>
      <c r="BP76" s="37">
        <v>27</v>
      </c>
      <c r="BQ76" s="38">
        <v>118.22222222222223</v>
      </c>
      <c r="BR76" s="38">
        <v>27</v>
      </c>
      <c r="BS76" s="38">
        <v>228.46153846153845</v>
      </c>
      <c r="BU76" s="38">
        <v>706</v>
      </c>
      <c r="BV76" s="38">
        <v>106.28051643192488</v>
      </c>
      <c r="BW76" s="38">
        <v>13872</v>
      </c>
      <c r="BZ76" s="62"/>
      <c r="CA76" s="63"/>
      <c r="CB76" s="63"/>
      <c r="CC76" s="63">
        <v>357</v>
      </c>
      <c r="CD76" s="57">
        <v>29.806000000000001</v>
      </c>
      <c r="CE76" s="38">
        <v>213</v>
      </c>
      <c r="CF76" s="38">
        <v>1</v>
      </c>
    </row>
    <row r="77" spans="1:84" x14ac:dyDescent="0.3">
      <c r="A77" s="43">
        <v>76</v>
      </c>
      <c r="B77" s="1" t="s">
        <v>88</v>
      </c>
      <c r="C77" s="1" t="s">
        <v>67</v>
      </c>
      <c r="D77" s="1">
        <v>3</v>
      </c>
      <c r="E77" s="3">
        <v>22</v>
      </c>
      <c r="F77" s="2">
        <v>1</v>
      </c>
      <c r="G77" s="2" t="s">
        <v>943</v>
      </c>
      <c r="H77" s="2" t="s">
        <v>944</v>
      </c>
      <c r="I77" s="2">
        <v>978.47585568</v>
      </c>
      <c r="J77" s="2" t="s">
        <v>945</v>
      </c>
      <c r="K77" s="2">
        <v>39.65</v>
      </c>
      <c r="L77" s="2">
        <v>0.224</v>
      </c>
      <c r="M77" s="2">
        <v>136</v>
      </c>
      <c r="N77" s="4">
        <v>700.31299999999999</v>
      </c>
      <c r="O77" s="5">
        <v>1</v>
      </c>
      <c r="P77" s="6" t="s">
        <v>9</v>
      </c>
      <c r="Q77" s="6">
        <v>1.6962200000000001</v>
      </c>
      <c r="R77" s="6">
        <v>12.336</v>
      </c>
      <c r="S77" s="6">
        <v>15.124000000000001</v>
      </c>
      <c r="T77" s="6">
        <v>19.998999999999999</v>
      </c>
      <c r="U77" s="6">
        <v>203.69300000000001</v>
      </c>
      <c r="V77" s="6">
        <v>90.001000000000005</v>
      </c>
      <c r="W77" s="6">
        <v>495.31299999999999</v>
      </c>
      <c r="X77" s="6">
        <v>4021.0770000000002</v>
      </c>
      <c r="Y77" s="6">
        <v>4975.5780000000004</v>
      </c>
      <c r="Z77" s="6">
        <v>5.1429999999999998</v>
      </c>
      <c r="AA77" s="6">
        <v>92.11</v>
      </c>
      <c r="AB77" s="7">
        <v>30.004000000000001</v>
      </c>
      <c r="AC77" s="8">
        <v>3</v>
      </c>
      <c r="AD77" s="9">
        <v>63.104999999999997</v>
      </c>
      <c r="AE77" s="9" t="s">
        <v>955</v>
      </c>
      <c r="AF77" s="9" t="s">
        <v>957</v>
      </c>
      <c r="AG77" s="9">
        <v>405</v>
      </c>
      <c r="AH77" s="9">
        <v>511.75400000000002</v>
      </c>
      <c r="AI77" s="10">
        <v>106.842</v>
      </c>
      <c r="AJ77" s="11">
        <v>3</v>
      </c>
      <c r="AK77" s="11" t="s">
        <v>890</v>
      </c>
      <c r="AL77" s="11">
        <v>224</v>
      </c>
      <c r="AM77" s="11">
        <v>1469</v>
      </c>
      <c r="AN77" s="11">
        <v>3639</v>
      </c>
      <c r="AO77" s="11">
        <v>5702</v>
      </c>
      <c r="AP77" s="11">
        <v>70.873999999999995</v>
      </c>
      <c r="AQ77" s="11">
        <v>51.429000000000002</v>
      </c>
      <c r="AR77" s="12">
        <v>1.044</v>
      </c>
      <c r="AS77" s="13">
        <v>3</v>
      </c>
      <c r="AT77" s="14" t="s">
        <v>903</v>
      </c>
      <c r="AU77" s="16">
        <v>1.018872E+16</v>
      </c>
      <c r="AV77" s="16">
        <v>7.546303E+16</v>
      </c>
      <c r="AW77" s="16">
        <v>3.7288E+17</v>
      </c>
      <c r="AX77" s="16">
        <v>3.005211E+17</v>
      </c>
      <c r="AY77" s="16">
        <v>5.999987E+17</v>
      </c>
      <c r="AZ77" s="14">
        <v>32229.52</v>
      </c>
      <c r="BA77" s="14">
        <v>0.01</v>
      </c>
      <c r="BB77" s="14">
        <v>103.453</v>
      </c>
      <c r="BC77" s="14">
        <v>904</v>
      </c>
      <c r="BD77" s="15">
        <v>158</v>
      </c>
      <c r="BE77" s="18">
        <v>87</v>
      </c>
      <c r="BF77" s="18" t="s">
        <v>911</v>
      </c>
      <c r="BG77" s="19" t="s">
        <v>907</v>
      </c>
      <c r="BH77">
        <f t="shared" si="1"/>
        <v>95.65</v>
      </c>
      <c r="BI77" s="45" t="str">
        <f>CONCATENATE(TEXT(F77,"0"),TEXT(O77,"0"),TEXT(AC77,"0"),TEXT(AJ77,"0"),TEXT(AS77,"0"))</f>
        <v>11333</v>
      </c>
      <c r="BJ77" t="str">
        <f>CONCATENATE(TEXT(F77,"0"),TEXT(O77,"0"))</f>
        <v>11</v>
      </c>
      <c r="BK77" t="str">
        <f>CONCATENATE(TEXT(O77,"0"),TEXT(AC77,"0"))</f>
        <v>13</v>
      </c>
      <c r="BL77" t="str">
        <f>CONCATENATE(TEXT(AC77,"0"),TEXT(AJ77,"0"))</f>
        <v>33</v>
      </c>
      <c r="BM77" t="str">
        <f>CONCATENATE(TEXT(AJ77,"0"),TEXT(AS77,"0"))</f>
        <v>33</v>
      </c>
      <c r="BP77" s="37">
        <v>23</v>
      </c>
      <c r="BQ77" s="38">
        <v>125.44444444444444</v>
      </c>
      <c r="BR77" s="38">
        <v>27</v>
      </c>
      <c r="BS77" s="38">
        <v>245.37037037037038</v>
      </c>
      <c r="BZ77" s="57"/>
      <c r="CA77" s="38"/>
      <c r="CB77" s="38"/>
      <c r="CC77" s="38">
        <v>251</v>
      </c>
      <c r="CD77" s="57">
        <v>30.007000000000001</v>
      </c>
      <c r="CE77" s="38">
        <v>84</v>
      </c>
      <c r="CF77" s="38">
        <v>1</v>
      </c>
    </row>
    <row r="78" spans="1:84" x14ac:dyDescent="0.3">
      <c r="A78" s="43">
        <v>77</v>
      </c>
      <c r="B78" s="1" t="s">
        <v>89</v>
      </c>
      <c r="C78" s="1" t="s">
        <v>67</v>
      </c>
      <c r="D78" s="1">
        <v>3</v>
      </c>
      <c r="E78" s="3">
        <v>23</v>
      </c>
      <c r="F78" s="2">
        <v>1</v>
      </c>
      <c r="G78" s="2" t="s">
        <v>943</v>
      </c>
      <c r="H78" s="2" t="s">
        <v>944</v>
      </c>
      <c r="I78" s="2">
        <v>1140.0986094</v>
      </c>
      <c r="J78" s="2" t="s">
        <v>946</v>
      </c>
      <c r="K78" s="2">
        <v>37.49</v>
      </c>
      <c r="L78" s="2">
        <v>0.20300000000000001</v>
      </c>
      <c r="M78" s="2">
        <v>166</v>
      </c>
      <c r="N78" s="4">
        <v>713.85799999999995</v>
      </c>
      <c r="O78" s="5">
        <v>2</v>
      </c>
      <c r="P78" s="6" t="s">
        <v>9</v>
      </c>
      <c r="Q78" s="6">
        <v>0.32877000000000001</v>
      </c>
      <c r="R78" s="6">
        <v>13.593999999999999</v>
      </c>
      <c r="S78" s="6">
        <v>15.12</v>
      </c>
      <c r="T78" s="6">
        <v>19.995000000000001</v>
      </c>
      <c r="U78" s="6">
        <v>200.31200000000001</v>
      </c>
      <c r="V78" s="6">
        <v>90.001999999999995</v>
      </c>
      <c r="W78" s="6">
        <v>500.67099999999999</v>
      </c>
      <c r="X78" s="6">
        <v>3979.8319999999999</v>
      </c>
      <c r="Y78" s="6">
        <v>4956.7359999999999</v>
      </c>
      <c r="Z78" s="6">
        <v>4.9969999999999999</v>
      </c>
      <c r="AA78" s="6">
        <v>91.120999999999995</v>
      </c>
      <c r="AB78" s="7">
        <v>29.998000000000001</v>
      </c>
      <c r="AC78" s="8">
        <v>1</v>
      </c>
      <c r="AD78" s="9">
        <v>54.201999999999998</v>
      </c>
      <c r="AE78" s="9" t="s">
        <v>955</v>
      </c>
      <c r="AF78" s="9" t="s">
        <v>957</v>
      </c>
      <c r="AG78" s="9">
        <v>436</v>
      </c>
      <c r="AH78" s="9">
        <v>517.11599999999999</v>
      </c>
      <c r="AI78" s="10">
        <v>109.774</v>
      </c>
      <c r="AJ78" s="11">
        <v>3</v>
      </c>
      <c r="AK78" s="11" t="s">
        <v>890</v>
      </c>
      <c r="AL78" s="11">
        <v>278</v>
      </c>
      <c r="AM78" s="11">
        <v>1711</v>
      </c>
      <c r="AN78" s="11">
        <v>3674</v>
      </c>
      <c r="AO78" s="11">
        <v>5731</v>
      </c>
      <c r="AP78" s="11">
        <v>70.992000000000004</v>
      </c>
      <c r="AQ78" s="11">
        <v>50.959000000000003</v>
      </c>
      <c r="AR78" s="12">
        <v>1.0269999999999999</v>
      </c>
      <c r="AS78" s="13">
        <v>3</v>
      </c>
      <c r="AT78" s="14" t="s">
        <v>903</v>
      </c>
      <c r="AU78" s="16">
        <v>1.420071E+16</v>
      </c>
      <c r="AV78" s="16">
        <v>9.190138E+16</v>
      </c>
      <c r="AW78" s="16">
        <v>9.93153E+17</v>
      </c>
      <c r="AX78" s="16">
        <v>3.013522E+17</v>
      </c>
      <c r="AY78" s="16">
        <v>5.999982E+17</v>
      </c>
      <c r="AZ78" s="14">
        <v>31476.989000000001</v>
      </c>
      <c r="BA78" s="14">
        <v>0.01</v>
      </c>
      <c r="BB78" s="14">
        <v>102.51900000000001</v>
      </c>
      <c r="BC78" s="14">
        <v>891</v>
      </c>
      <c r="BD78" s="15">
        <v>153</v>
      </c>
      <c r="BE78" s="18">
        <v>160</v>
      </c>
      <c r="BF78" s="18" t="s">
        <v>911</v>
      </c>
      <c r="BG78" s="19" t="s">
        <v>907</v>
      </c>
      <c r="BH78">
        <f t="shared" si="1"/>
        <v>92</v>
      </c>
      <c r="BI78" s="45" t="str">
        <f>CONCATENATE(TEXT(F78,"0"),TEXT(O78,"0"),TEXT(AC78,"0"),TEXT(AJ78,"0"),TEXT(AS78,"0"))</f>
        <v>12133</v>
      </c>
      <c r="BJ78" t="str">
        <f>CONCATENATE(TEXT(F78,"0"),TEXT(O78,"0"))</f>
        <v>12</v>
      </c>
      <c r="BK78" t="str">
        <f>CONCATENATE(TEXT(O78,"0"),TEXT(AC78,"0"))</f>
        <v>21</v>
      </c>
      <c r="BL78" t="str">
        <f>CONCATENATE(TEXT(AC78,"0"),TEXT(AJ78,"0"))</f>
        <v>13</v>
      </c>
      <c r="BM78" t="str">
        <f>CONCATENATE(TEXT(AJ78,"0"),TEXT(AS78,"0"))</f>
        <v>33</v>
      </c>
      <c r="BP78" s="37">
        <v>28</v>
      </c>
      <c r="BQ78" s="38">
        <v>116.66666666666667</v>
      </c>
      <c r="BR78" s="38">
        <v>27</v>
      </c>
      <c r="BS78" s="38">
        <v>253.81481481481481</v>
      </c>
      <c r="BZ78" s="57"/>
      <c r="CA78" s="38"/>
      <c r="CB78" s="38"/>
      <c r="CC78" s="38">
        <v>317</v>
      </c>
      <c r="CD78" s="57">
        <v>30.187999999999999</v>
      </c>
      <c r="CE78" s="38">
        <v>125</v>
      </c>
      <c r="CF78" s="38">
        <v>1</v>
      </c>
    </row>
    <row r="79" spans="1:84" x14ac:dyDescent="0.3">
      <c r="A79" s="43">
        <v>78</v>
      </c>
      <c r="B79" s="1" t="s">
        <v>90</v>
      </c>
      <c r="C79" s="1" t="s">
        <v>67</v>
      </c>
      <c r="D79" s="1">
        <v>3</v>
      </c>
      <c r="E79" s="3">
        <v>24</v>
      </c>
      <c r="F79" s="2">
        <v>1</v>
      </c>
      <c r="G79" s="2" t="s">
        <v>943</v>
      </c>
      <c r="H79" s="2" t="s">
        <v>947</v>
      </c>
      <c r="I79" s="2">
        <v>1002.0818485999999</v>
      </c>
      <c r="J79" s="2" t="s">
        <v>945</v>
      </c>
      <c r="K79" s="2">
        <v>34.94</v>
      </c>
      <c r="L79" s="2">
        <v>0.20699999999999999</v>
      </c>
      <c r="M79" s="2">
        <v>210</v>
      </c>
      <c r="N79" s="4">
        <v>719.16</v>
      </c>
      <c r="O79" s="5">
        <v>2</v>
      </c>
      <c r="P79" s="6" t="s">
        <v>9</v>
      </c>
      <c r="Q79" s="6">
        <v>1.82073</v>
      </c>
      <c r="R79" s="6">
        <v>16.542000000000002</v>
      </c>
      <c r="S79" s="6">
        <v>15.053000000000001</v>
      </c>
      <c r="T79" s="6">
        <v>19.991</v>
      </c>
      <c r="U79" s="6">
        <v>198.11099999999999</v>
      </c>
      <c r="V79" s="6">
        <v>90.001000000000005</v>
      </c>
      <c r="W79" s="6">
        <v>498.685</v>
      </c>
      <c r="X79" s="6">
        <v>3987.2779999999998</v>
      </c>
      <c r="Y79" s="6">
        <v>4999.875</v>
      </c>
      <c r="Z79" s="6">
        <v>4.9119999999999999</v>
      </c>
      <c r="AA79" s="6">
        <v>90.93</v>
      </c>
      <c r="AB79" s="7">
        <v>30.006</v>
      </c>
      <c r="AC79" s="8">
        <v>2</v>
      </c>
      <c r="AD79" s="9">
        <v>44.627000000000002</v>
      </c>
      <c r="AE79" s="9" t="s">
        <v>955</v>
      </c>
      <c r="AF79" s="9" t="s">
        <v>958</v>
      </c>
      <c r="AG79" s="9">
        <v>436</v>
      </c>
      <c r="AH79" s="9">
        <v>504.57</v>
      </c>
      <c r="AI79" s="10">
        <v>110.116</v>
      </c>
      <c r="AJ79" s="11">
        <v>2</v>
      </c>
      <c r="AK79" s="11" t="s">
        <v>890</v>
      </c>
      <c r="AL79" s="11">
        <v>278</v>
      </c>
      <c r="AM79" s="11">
        <v>1526</v>
      </c>
      <c r="AN79" s="11">
        <v>3654</v>
      </c>
      <c r="AO79" s="11">
        <v>5713</v>
      </c>
      <c r="AP79" s="11">
        <v>71.921000000000006</v>
      </c>
      <c r="AQ79" s="11">
        <v>51.515999999999998</v>
      </c>
      <c r="AR79" s="12">
        <v>1.0369999999999999</v>
      </c>
      <c r="AS79" s="13">
        <v>2</v>
      </c>
      <c r="AT79" s="14" t="s">
        <v>903</v>
      </c>
      <c r="AU79" s="16">
        <v>1.142281E+16</v>
      </c>
      <c r="AV79" s="16">
        <v>1.477165E+17</v>
      </c>
      <c r="AW79" s="16">
        <v>3.091373E+17</v>
      </c>
      <c r="AX79" s="16">
        <v>3.019157E+17</v>
      </c>
      <c r="AY79" s="16">
        <v>5.999981E+17</v>
      </c>
      <c r="AZ79" s="14">
        <v>31177.830999999998</v>
      </c>
      <c r="BA79" s="14">
        <v>0.01</v>
      </c>
      <c r="BB79" s="14">
        <v>102.643</v>
      </c>
      <c r="BC79" s="14">
        <v>897</v>
      </c>
      <c r="BD79" s="15">
        <v>154</v>
      </c>
      <c r="BE79" s="18">
        <v>121</v>
      </c>
      <c r="BF79" s="18" t="s">
        <v>911</v>
      </c>
      <c r="BG79" s="19" t="s">
        <v>907</v>
      </c>
      <c r="BH79">
        <f t="shared" si="1"/>
        <v>93.95</v>
      </c>
      <c r="BI79" s="45" t="str">
        <f>CONCATENATE(TEXT(F79,"0"),TEXT(O79,"0"),TEXT(AC79,"0"),TEXT(AJ79,"0"),TEXT(AS79,"0"))</f>
        <v>12222</v>
      </c>
      <c r="BJ79" t="str">
        <f>CONCATENATE(TEXT(F79,"0"),TEXT(O79,"0"))</f>
        <v>12</v>
      </c>
      <c r="BK79" t="str">
        <f>CONCATENATE(TEXT(O79,"0"),TEXT(AC79,"0"))</f>
        <v>22</v>
      </c>
      <c r="BL79" t="str">
        <f>CONCATENATE(TEXT(AC79,"0"),TEXT(AJ79,"0"))</f>
        <v>22</v>
      </c>
      <c r="BM79" t="str">
        <f>CONCATENATE(TEXT(AJ79,"0"),TEXT(AS79,"0"))</f>
        <v>22</v>
      </c>
      <c r="BP79" s="37">
        <v>26</v>
      </c>
      <c r="BQ79" s="38">
        <v>130.66666666666666</v>
      </c>
      <c r="BR79" s="38">
        <v>27</v>
      </c>
      <c r="BS79" s="38">
        <v>291.22222222222223</v>
      </c>
      <c r="BZ79" s="57"/>
      <c r="CA79" s="38"/>
      <c r="CB79" s="38"/>
      <c r="CC79" s="38">
        <v>411</v>
      </c>
      <c r="CD79" s="57">
        <v>30.231999999999999</v>
      </c>
      <c r="CE79" s="38">
        <v>93</v>
      </c>
      <c r="CF79" s="38">
        <v>1</v>
      </c>
    </row>
    <row r="80" spans="1:84" x14ac:dyDescent="0.3">
      <c r="A80" s="43">
        <v>79</v>
      </c>
      <c r="B80" s="1" t="s">
        <v>91</v>
      </c>
      <c r="C80" s="1" t="s">
        <v>67</v>
      </c>
      <c r="D80" s="1">
        <v>3</v>
      </c>
      <c r="E80" s="3">
        <v>25</v>
      </c>
      <c r="F80" s="2">
        <v>1</v>
      </c>
      <c r="G80" s="2" t="s">
        <v>943</v>
      </c>
      <c r="H80" s="2" t="s">
        <v>947</v>
      </c>
      <c r="I80" s="2">
        <v>1066.9129043999999</v>
      </c>
      <c r="J80" s="2" t="s">
        <v>946</v>
      </c>
      <c r="K80" s="2">
        <v>30.02</v>
      </c>
      <c r="L80" s="2">
        <v>0.19800000000000001</v>
      </c>
      <c r="M80" s="2">
        <v>114</v>
      </c>
      <c r="N80" s="4">
        <v>715.85</v>
      </c>
      <c r="O80" s="5">
        <v>2</v>
      </c>
      <c r="P80" s="6" t="s">
        <v>9</v>
      </c>
      <c r="Q80" s="6">
        <v>1.63215</v>
      </c>
      <c r="R80" s="6">
        <v>15.026999999999999</v>
      </c>
      <c r="S80" s="6">
        <v>15.015000000000001</v>
      </c>
      <c r="T80" s="6">
        <v>19.998999999999999</v>
      </c>
      <c r="U80" s="6">
        <v>203.14400000000001</v>
      </c>
      <c r="V80" s="6">
        <v>90</v>
      </c>
      <c r="W80" s="6">
        <v>502.36599999999999</v>
      </c>
      <c r="X80" s="6">
        <v>4108.68</v>
      </c>
      <c r="Y80" s="6">
        <v>5013.6130000000003</v>
      </c>
      <c r="Z80" s="6">
        <v>5.14</v>
      </c>
      <c r="AA80" s="6">
        <v>89.344999999999999</v>
      </c>
      <c r="AB80" s="7">
        <v>29.998999999999999</v>
      </c>
      <c r="AC80" s="8">
        <v>3</v>
      </c>
      <c r="AD80" s="9">
        <v>53.588999999999999</v>
      </c>
      <c r="AE80" s="9" t="s">
        <v>955</v>
      </c>
      <c r="AF80" s="9" t="s">
        <v>956</v>
      </c>
      <c r="AG80" s="9">
        <v>436</v>
      </c>
      <c r="AH80" s="9">
        <v>493.32</v>
      </c>
      <c r="AI80" s="10">
        <v>110.34699999999999</v>
      </c>
      <c r="AJ80" s="11">
        <v>1</v>
      </c>
      <c r="AK80" s="11" t="s">
        <v>890</v>
      </c>
      <c r="AL80" s="11">
        <v>203</v>
      </c>
      <c r="AM80" s="11">
        <v>1501</v>
      </c>
      <c r="AN80" s="11">
        <v>3673</v>
      </c>
      <c r="AO80" s="11">
        <v>5720</v>
      </c>
      <c r="AP80" s="11">
        <v>71.076999999999998</v>
      </c>
      <c r="AQ80" s="11">
        <v>51.936999999999998</v>
      </c>
      <c r="AR80" s="12">
        <v>1.0169999999999999</v>
      </c>
      <c r="AS80" s="13">
        <v>1</v>
      </c>
      <c r="AT80" s="14" t="s">
        <v>903</v>
      </c>
      <c r="AU80" s="16">
        <v>1.05947E+16</v>
      </c>
      <c r="AV80" s="16">
        <v>8.873334E+16</v>
      </c>
      <c r="AW80" s="16">
        <v>6.516E+16</v>
      </c>
      <c r="AX80" s="16">
        <v>2.991863E+17</v>
      </c>
      <c r="AY80" s="16">
        <v>5.999999E+17</v>
      </c>
      <c r="AZ80" s="14">
        <v>32328.112000000001</v>
      </c>
      <c r="BA80" s="14">
        <v>0.01</v>
      </c>
      <c r="BB80" s="14">
        <v>101.726</v>
      </c>
      <c r="BC80" s="14">
        <v>868</v>
      </c>
      <c r="BD80" s="15">
        <v>153</v>
      </c>
      <c r="BE80" s="18">
        <v>79</v>
      </c>
      <c r="BF80" s="18" t="s">
        <v>911</v>
      </c>
      <c r="BG80" s="19" t="s">
        <v>907</v>
      </c>
      <c r="BH80">
        <f t="shared" si="1"/>
        <v>96.05</v>
      </c>
      <c r="BI80" s="45" t="str">
        <f>CONCATENATE(TEXT(F80,"0"),TEXT(O80,"0"),TEXT(AC80,"0"),TEXT(AJ80,"0"),TEXT(AS80,"0"))</f>
        <v>12311</v>
      </c>
      <c r="BJ80" t="str">
        <f>CONCATENATE(TEXT(F80,"0"),TEXT(O80,"0"))</f>
        <v>12</v>
      </c>
      <c r="BK80" t="str">
        <f>CONCATENATE(TEXT(O80,"0"),TEXT(AC80,"0"))</f>
        <v>23</v>
      </c>
      <c r="BL80" t="str">
        <f>CONCATENATE(TEXT(AC80,"0"),TEXT(AJ80,"0"))</f>
        <v>31</v>
      </c>
      <c r="BM80" t="str">
        <f>CONCATENATE(TEXT(AJ80,"0"),TEXT(AS80,"0"))</f>
        <v>11</v>
      </c>
      <c r="BP80" s="37">
        <v>4</v>
      </c>
      <c r="BQ80" s="38">
        <v>106.11111111111111</v>
      </c>
      <c r="BR80" s="38"/>
      <c r="BS80" s="38">
        <v>325.62962962962962</v>
      </c>
      <c r="BZ80" s="57"/>
      <c r="CA80" s="38"/>
      <c r="CB80" s="38"/>
      <c r="CC80" s="38">
        <v>256</v>
      </c>
      <c r="CD80" s="57">
        <v>30.263000000000002</v>
      </c>
      <c r="CE80" s="38">
        <v>66</v>
      </c>
      <c r="CF80" s="38">
        <v>1</v>
      </c>
    </row>
    <row r="81" spans="1:84" x14ac:dyDescent="0.3">
      <c r="A81" s="43">
        <v>80</v>
      </c>
      <c r="B81" s="1" t="s">
        <v>92</v>
      </c>
      <c r="C81" s="1" t="s">
        <v>67</v>
      </c>
      <c r="D81" s="1">
        <v>3</v>
      </c>
      <c r="E81" s="3">
        <v>26</v>
      </c>
      <c r="F81" s="2">
        <v>1</v>
      </c>
      <c r="G81" s="2" t="s">
        <v>943</v>
      </c>
      <c r="H81" s="2" t="s">
        <v>944</v>
      </c>
      <c r="I81" s="2">
        <v>1080.4253811999999</v>
      </c>
      <c r="J81" s="2" t="s">
        <v>945</v>
      </c>
      <c r="K81" s="2">
        <v>30.27</v>
      </c>
      <c r="L81" s="2">
        <v>0.19400000000000001</v>
      </c>
      <c r="M81" s="2">
        <v>77</v>
      </c>
      <c r="N81" s="4">
        <v>715.82500000000005</v>
      </c>
      <c r="O81" s="5">
        <v>3</v>
      </c>
      <c r="P81" s="6" t="s">
        <v>9</v>
      </c>
      <c r="Q81" s="6">
        <v>1.9758800000000001</v>
      </c>
      <c r="R81" s="6">
        <v>18.414000000000001</v>
      </c>
      <c r="S81" s="6">
        <v>14.97</v>
      </c>
      <c r="T81" s="6">
        <v>19.998999999999999</v>
      </c>
      <c r="U81" s="6">
        <v>201.72200000000001</v>
      </c>
      <c r="V81" s="6">
        <v>90</v>
      </c>
      <c r="W81" s="6">
        <v>501.24200000000002</v>
      </c>
      <c r="X81" s="6">
        <v>4031.7620000000002</v>
      </c>
      <c r="Y81" s="6">
        <v>5023.7780000000002</v>
      </c>
      <c r="Z81" s="6">
        <v>5.0449999999999999</v>
      </c>
      <c r="AA81" s="6">
        <v>91.744</v>
      </c>
      <c r="AB81" s="7">
        <v>30.001000000000001</v>
      </c>
      <c r="AC81" s="8">
        <v>1</v>
      </c>
      <c r="AD81" s="9">
        <v>38.084000000000003</v>
      </c>
      <c r="AE81" s="9" t="s">
        <v>955</v>
      </c>
      <c r="AF81" s="9" t="s">
        <v>956</v>
      </c>
      <c r="AG81" s="9">
        <v>436</v>
      </c>
      <c r="AH81" s="9">
        <v>551.65800000000002</v>
      </c>
      <c r="AI81" s="10">
        <v>109.48</v>
      </c>
      <c r="AJ81" s="11">
        <v>1</v>
      </c>
      <c r="AK81" s="11" t="s">
        <v>890</v>
      </c>
      <c r="AL81" s="11">
        <v>394</v>
      </c>
      <c r="AM81" s="11">
        <v>1604</v>
      </c>
      <c r="AN81" s="11">
        <v>3647</v>
      </c>
      <c r="AO81" s="11">
        <v>5741</v>
      </c>
      <c r="AP81" s="11">
        <v>69.978999999999999</v>
      </c>
      <c r="AQ81" s="11">
        <v>51.255000000000003</v>
      </c>
      <c r="AR81" s="12">
        <v>1.028</v>
      </c>
      <c r="AS81" s="13">
        <v>1</v>
      </c>
      <c r="AT81" s="14" t="s">
        <v>903</v>
      </c>
      <c r="AU81" s="16">
        <v>1.679226E+16</v>
      </c>
      <c r="AV81" s="16">
        <v>1.613788E+17</v>
      </c>
      <c r="AW81" s="16">
        <v>6.99671E+17</v>
      </c>
      <c r="AX81" s="16">
        <v>3.001793E+17</v>
      </c>
      <c r="AY81" s="16">
        <v>5.999988E+17</v>
      </c>
      <c r="AZ81" s="14">
        <v>31463.004000000001</v>
      </c>
      <c r="BA81" s="14">
        <v>0.01</v>
      </c>
      <c r="BB81" s="14">
        <v>104.676</v>
      </c>
      <c r="BC81" s="14">
        <v>909</v>
      </c>
      <c r="BD81" s="15">
        <v>154</v>
      </c>
      <c r="BE81" s="18">
        <v>127</v>
      </c>
      <c r="BF81" s="18" t="s">
        <v>911</v>
      </c>
      <c r="BG81" s="19" t="s">
        <v>907</v>
      </c>
      <c r="BH81">
        <f t="shared" si="1"/>
        <v>93.65</v>
      </c>
      <c r="BI81" s="45" t="str">
        <f>CONCATENATE(TEXT(F81,"0"),TEXT(O81,"0"),TEXT(AC81,"0"),TEXT(AJ81,"0"),TEXT(AS81,"0"))</f>
        <v>13111</v>
      </c>
      <c r="BJ81" t="str">
        <f>CONCATENATE(TEXT(F81,"0"),TEXT(O81,"0"))</f>
        <v>13</v>
      </c>
      <c r="BK81" t="str">
        <f>CONCATENATE(TEXT(O81,"0"),TEXT(AC81,"0"))</f>
        <v>31</v>
      </c>
      <c r="BL81" t="str">
        <f>CONCATENATE(TEXT(AC81,"0"),TEXT(AJ81,"0"))</f>
        <v>11</v>
      </c>
      <c r="BM81" t="str">
        <f>CONCATENATE(TEXT(AJ81,"0"),TEXT(AS81,"0"))</f>
        <v>11</v>
      </c>
      <c r="BP81" s="37">
        <v>6</v>
      </c>
      <c r="BQ81" s="38">
        <v>98.518518518518519</v>
      </c>
      <c r="BR81" s="38">
        <v>23</v>
      </c>
      <c r="BS81" s="38">
        <v>328.92592592592592</v>
      </c>
      <c r="BZ81" s="57"/>
      <c r="CA81" s="38"/>
      <c r="CB81" s="38"/>
      <c r="CC81" s="38">
        <v>419</v>
      </c>
      <c r="CD81" s="57">
        <v>30.468</v>
      </c>
      <c r="CE81" s="38">
        <v>102</v>
      </c>
      <c r="CF81" s="38">
        <v>1</v>
      </c>
    </row>
    <row r="82" spans="1:84" x14ac:dyDescent="0.3">
      <c r="A82" s="43">
        <v>81</v>
      </c>
      <c r="B82" s="1" t="s">
        <v>93</v>
      </c>
      <c r="C82" s="1" t="s">
        <v>67</v>
      </c>
      <c r="D82" s="1">
        <v>3</v>
      </c>
      <c r="E82" s="3">
        <v>27</v>
      </c>
      <c r="F82" s="2">
        <v>1</v>
      </c>
      <c r="G82" s="2" t="s">
        <v>943</v>
      </c>
      <c r="H82" s="2" t="s">
        <v>944</v>
      </c>
      <c r="I82" s="2">
        <v>1000.9813188000001</v>
      </c>
      <c r="J82" s="2" t="s">
        <v>946</v>
      </c>
      <c r="K82" s="2">
        <v>44.38</v>
      </c>
      <c r="L82" s="2">
        <v>0.215</v>
      </c>
      <c r="M82" s="2">
        <v>218</v>
      </c>
      <c r="N82" s="4">
        <v>710.92200000000003</v>
      </c>
      <c r="O82" s="5">
        <v>3</v>
      </c>
      <c r="P82" s="6" t="s">
        <v>9</v>
      </c>
      <c r="Q82" s="6">
        <v>1.07972</v>
      </c>
      <c r="R82" s="6">
        <v>15.074999999999999</v>
      </c>
      <c r="S82" s="6">
        <v>15.007999999999999</v>
      </c>
      <c r="T82" s="6">
        <v>19.994</v>
      </c>
      <c r="U82" s="6">
        <v>200.67599999999999</v>
      </c>
      <c r="V82" s="6">
        <v>90</v>
      </c>
      <c r="W82" s="6">
        <v>497.46199999999999</v>
      </c>
      <c r="X82" s="6">
        <v>3913.9430000000002</v>
      </c>
      <c r="Y82" s="6">
        <v>4939.326</v>
      </c>
      <c r="Z82" s="6">
        <v>5.0339999999999998</v>
      </c>
      <c r="AA82" s="6">
        <v>91.56</v>
      </c>
      <c r="AB82" s="7">
        <v>29.994</v>
      </c>
      <c r="AC82" s="8">
        <v>2</v>
      </c>
      <c r="AD82" s="9">
        <v>37.860999999999997</v>
      </c>
      <c r="AE82" s="9" t="s">
        <v>955</v>
      </c>
      <c r="AF82" s="9" t="s">
        <v>956</v>
      </c>
      <c r="AG82" s="9">
        <v>405</v>
      </c>
      <c r="AH82" s="9">
        <v>496.67099999999999</v>
      </c>
      <c r="AI82" s="10">
        <v>108.417</v>
      </c>
      <c r="AJ82" s="11">
        <v>2</v>
      </c>
      <c r="AK82" s="11" t="s">
        <v>890</v>
      </c>
      <c r="AL82" s="11">
        <v>395</v>
      </c>
      <c r="AM82" s="11">
        <v>1445</v>
      </c>
      <c r="AN82" s="11">
        <v>3636</v>
      </c>
      <c r="AO82" s="11">
        <v>5764</v>
      </c>
      <c r="AP82" s="11">
        <v>72.843000000000004</v>
      </c>
      <c r="AQ82" s="11">
        <v>51.506</v>
      </c>
      <c r="AR82" s="12">
        <v>1.0069999999999999</v>
      </c>
      <c r="AS82" s="13">
        <v>2</v>
      </c>
      <c r="AT82" s="14" t="s">
        <v>903</v>
      </c>
      <c r="AU82" s="16">
        <v>7089056000000000</v>
      </c>
      <c r="AV82" s="16">
        <v>1.186536E+17</v>
      </c>
      <c r="AW82" s="16">
        <v>2.574417E+17</v>
      </c>
      <c r="AX82" s="16">
        <v>2.994896E+17</v>
      </c>
      <c r="AY82" s="16">
        <v>6E+17</v>
      </c>
      <c r="AZ82" s="14">
        <v>33158.675000000003</v>
      </c>
      <c r="BA82" s="14">
        <v>0.01</v>
      </c>
      <c r="BB82" s="14">
        <v>104.02200000000001</v>
      </c>
      <c r="BC82" s="14">
        <v>917</v>
      </c>
      <c r="BD82" s="15">
        <v>149</v>
      </c>
      <c r="BE82" s="18">
        <v>88</v>
      </c>
      <c r="BF82" s="18" t="s">
        <v>911</v>
      </c>
      <c r="BG82" s="19" t="s">
        <v>907</v>
      </c>
      <c r="BH82">
        <f t="shared" si="1"/>
        <v>95.6</v>
      </c>
      <c r="BI82" s="45" t="str">
        <f>CONCATENATE(TEXT(F82,"0"),TEXT(O82,"0"),TEXT(AC82,"0"),TEXT(AJ82,"0"),TEXT(AS82,"0"))</f>
        <v>13222</v>
      </c>
      <c r="BJ82" t="str">
        <f>CONCATENATE(TEXT(F82,"0"),TEXT(O82,"0"))</f>
        <v>13</v>
      </c>
      <c r="BK82" t="str">
        <f>CONCATENATE(TEXT(O82,"0"),TEXT(AC82,"0"))</f>
        <v>32</v>
      </c>
      <c r="BL82" t="str">
        <f>CONCATENATE(TEXT(AC82,"0"),TEXT(AJ82,"0"))</f>
        <v>22</v>
      </c>
      <c r="BM82" t="str">
        <f>CONCATENATE(TEXT(AJ82,"0"),TEXT(AS82,"0"))</f>
        <v>22</v>
      </c>
      <c r="BP82" s="37">
        <v>13</v>
      </c>
      <c r="BQ82" s="38">
        <v>113.33333333333333</v>
      </c>
      <c r="BR82" s="38">
        <v>27</v>
      </c>
      <c r="BS82" s="38">
        <v>328.92592592592592</v>
      </c>
      <c r="BZ82" s="57"/>
      <c r="CA82" s="38"/>
      <c r="CB82" s="38"/>
      <c r="CC82" s="38">
        <v>359</v>
      </c>
      <c r="CD82" s="57">
        <v>30.556000000000001</v>
      </c>
      <c r="CE82" s="38">
        <v>125</v>
      </c>
      <c r="CF82" s="38">
        <v>1</v>
      </c>
    </row>
    <row r="83" spans="1:84" x14ac:dyDescent="0.3">
      <c r="A83" s="43">
        <v>82</v>
      </c>
      <c r="B83" s="1" t="s">
        <v>94</v>
      </c>
      <c r="C83" s="1" t="s">
        <v>95</v>
      </c>
      <c r="D83" s="1">
        <v>4</v>
      </c>
      <c r="E83" s="3">
        <v>1</v>
      </c>
      <c r="F83" s="40">
        <v>1</v>
      </c>
      <c r="G83" s="2" t="s">
        <v>943</v>
      </c>
      <c r="H83" s="2" t="s">
        <v>944</v>
      </c>
      <c r="I83" s="2">
        <v>1053.7556176999999</v>
      </c>
      <c r="J83" s="2" t="s">
        <v>945</v>
      </c>
      <c r="K83" s="2">
        <v>30.78</v>
      </c>
      <c r="L83" s="2">
        <v>0.19900000000000001</v>
      </c>
      <c r="M83" s="2">
        <v>85</v>
      </c>
      <c r="N83" s="4">
        <v>713.70100000000002</v>
      </c>
      <c r="O83" s="5">
        <v>3</v>
      </c>
      <c r="P83" s="6" t="s">
        <v>9</v>
      </c>
      <c r="Q83" s="6">
        <v>0.69447000000000003</v>
      </c>
      <c r="R83" s="6">
        <v>15.502000000000001</v>
      </c>
      <c r="S83" s="6">
        <v>14.893000000000001</v>
      </c>
      <c r="T83" s="6">
        <v>20.001000000000001</v>
      </c>
      <c r="U83" s="6">
        <v>195.13800000000001</v>
      </c>
      <c r="V83" s="6">
        <v>90.001000000000005</v>
      </c>
      <c r="W83" s="6">
        <v>500.41300000000001</v>
      </c>
      <c r="X83" s="6">
        <v>4046.5790000000002</v>
      </c>
      <c r="Y83" s="6">
        <v>4869.0659999999998</v>
      </c>
      <c r="Z83" s="6">
        <v>5.0490000000000004</v>
      </c>
      <c r="AA83" s="6">
        <v>93.688999999999993</v>
      </c>
      <c r="AB83" s="7">
        <v>29.997</v>
      </c>
      <c r="AC83" s="8">
        <v>3</v>
      </c>
      <c r="AD83" s="9">
        <v>53.341999999999999</v>
      </c>
      <c r="AE83" s="9" t="s">
        <v>955</v>
      </c>
      <c r="AF83" s="9" t="s">
        <v>956</v>
      </c>
      <c r="AG83" s="9">
        <v>405</v>
      </c>
      <c r="AH83" s="9">
        <v>505.76499999999999</v>
      </c>
      <c r="AI83" s="10">
        <v>110.496</v>
      </c>
      <c r="AJ83" s="11">
        <v>3</v>
      </c>
      <c r="AK83" s="11" t="s">
        <v>890</v>
      </c>
      <c r="AL83" s="11">
        <v>340</v>
      </c>
      <c r="AM83" s="11">
        <v>1601</v>
      </c>
      <c r="AN83" s="11">
        <v>3666</v>
      </c>
      <c r="AO83" s="11">
        <v>5709</v>
      </c>
      <c r="AP83" s="11">
        <v>69.932000000000002</v>
      </c>
      <c r="AQ83" s="11">
        <v>50.963000000000001</v>
      </c>
      <c r="AR83" s="12">
        <v>1.0269999999999999</v>
      </c>
      <c r="AS83" s="13">
        <v>3</v>
      </c>
      <c r="AT83" s="14" t="s">
        <v>903</v>
      </c>
      <c r="AU83" s="16">
        <v>6777187000000000</v>
      </c>
      <c r="AV83" s="16">
        <v>9.950081E+16</v>
      </c>
      <c r="AW83" s="16">
        <v>7.229777E+17</v>
      </c>
      <c r="AX83" s="16">
        <v>3.011706E+17</v>
      </c>
      <c r="AY83" s="16">
        <v>5.999994E+17</v>
      </c>
      <c r="AZ83" s="14">
        <v>32300.805</v>
      </c>
      <c r="BA83" s="14">
        <v>0.01</v>
      </c>
      <c r="BB83" s="14">
        <v>104.134</v>
      </c>
      <c r="BC83" s="14">
        <v>888</v>
      </c>
      <c r="BD83" s="15">
        <v>154</v>
      </c>
      <c r="BE83" s="18">
        <v>140</v>
      </c>
      <c r="BF83" s="18" t="s">
        <v>912</v>
      </c>
      <c r="BG83" s="19" t="s">
        <v>907</v>
      </c>
      <c r="BH83">
        <f t="shared" si="1"/>
        <v>93</v>
      </c>
      <c r="BI83" s="45" t="str">
        <f>CONCATENATE(TEXT(F83,"0"),TEXT(O83,"0"),TEXT(AC83,"0"),TEXT(AJ83,"0"),TEXT(AS83,"0"))</f>
        <v>13333</v>
      </c>
      <c r="BJ83" t="str">
        <f>CONCATENATE(TEXT(F83,"0"),TEXT(O83,"0"))</f>
        <v>13</v>
      </c>
      <c r="BK83" t="str">
        <f>CONCATENATE(TEXT(O83,"0"),TEXT(AC83,"0"))</f>
        <v>33</v>
      </c>
      <c r="BL83" t="str">
        <f>CONCATENATE(TEXT(AC83,"0"),TEXT(AJ83,"0"))</f>
        <v>33</v>
      </c>
      <c r="BM83" t="str">
        <f>CONCATENATE(TEXT(AJ83,"0"),TEXT(AS83,"0"))</f>
        <v>33</v>
      </c>
      <c r="BP83" s="37">
        <v>15</v>
      </c>
      <c r="BQ83" s="38">
        <v>98.629629629629633</v>
      </c>
      <c r="BR83" s="38">
        <v>27</v>
      </c>
      <c r="BS83" s="38">
        <v>335.96296296296299</v>
      </c>
      <c r="BZ83" s="57"/>
      <c r="CA83" s="38"/>
      <c r="CB83" s="38"/>
      <c r="CC83" s="38">
        <v>151</v>
      </c>
      <c r="CD83" s="57">
        <v>30.602</v>
      </c>
      <c r="CE83" s="38">
        <v>84</v>
      </c>
      <c r="CF83" s="38">
        <v>1</v>
      </c>
    </row>
    <row r="84" spans="1:84" x14ac:dyDescent="0.3">
      <c r="A84" s="43">
        <v>83</v>
      </c>
      <c r="B84" s="1" t="s">
        <v>96</v>
      </c>
      <c r="C84" s="1" t="s">
        <v>95</v>
      </c>
      <c r="D84" s="1">
        <v>4</v>
      </c>
      <c r="E84" s="3">
        <v>2</v>
      </c>
      <c r="F84" s="40">
        <v>2</v>
      </c>
      <c r="G84" s="2" t="s">
        <v>943</v>
      </c>
      <c r="H84" s="2" t="s">
        <v>944</v>
      </c>
      <c r="I84" s="2">
        <v>1037.1566617999999</v>
      </c>
      <c r="J84" s="2" t="s">
        <v>946</v>
      </c>
      <c r="K84" s="2">
        <v>29.54</v>
      </c>
      <c r="L84" s="2">
        <v>0.217</v>
      </c>
      <c r="M84" s="2">
        <v>172</v>
      </c>
      <c r="N84" s="4">
        <v>731.52800000000002</v>
      </c>
      <c r="O84" s="5">
        <v>1</v>
      </c>
      <c r="P84" s="6" t="s">
        <v>9</v>
      </c>
      <c r="Q84" s="6">
        <v>1.59324</v>
      </c>
      <c r="R84" s="6">
        <v>15.465</v>
      </c>
      <c r="S84" s="6">
        <v>14.914999999999999</v>
      </c>
      <c r="T84" s="6">
        <v>20.001999999999999</v>
      </c>
      <c r="U84" s="6">
        <v>201.02600000000001</v>
      </c>
      <c r="V84" s="6">
        <v>90</v>
      </c>
      <c r="W84" s="6">
        <v>500.14800000000002</v>
      </c>
      <c r="X84" s="6">
        <v>4136.72</v>
      </c>
      <c r="Y84" s="6">
        <v>5019</v>
      </c>
      <c r="Z84" s="6">
        <v>5.008</v>
      </c>
      <c r="AA84" s="6">
        <v>92.986000000000004</v>
      </c>
      <c r="AB84" s="7">
        <v>30.012</v>
      </c>
      <c r="AC84" s="8">
        <v>1</v>
      </c>
      <c r="AD84" s="9">
        <v>31.876999999999999</v>
      </c>
      <c r="AE84" s="9" t="s">
        <v>955</v>
      </c>
      <c r="AF84" s="9" t="s">
        <v>956</v>
      </c>
      <c r="AG84" s="9">
        <v>436</v>
      </c>
      <c r="AH84" s="9">
        <v>561.13199999999995</v>
      </c>
      <c r="AI84" s="10">
        <v>106.35599999999999</v>
      </c>
      <c r="AJ84" s="11">
        <v>3</v>
      </c>
      <c r="AK84" s="11" t="s">
        <v>890</v>
      </c>
      <c r="AL84" s="11">
        <v>351</v>
      </c>
      <c r="AM84" s="11">
        <v>1687</v>
      </c>
      <c r="AN84" s="11">
        <v>3677</v>
      </c>
      <c r="AO84" s="11">
        <v>5732</v>
      </c>
      <c r="AP84" s="11">
        <v>72.414000000000001</v>
      </c>
      <c r="AQ84" s="11">
        <v>50.936</v>
      </c>
      <c r="AR84" s="12">
        <v>1.0409999999999999</v>
      </c>
      <c r="AS84" s="13">
        <v>3</v>
      </c>
      <c r="AT84" s="14" t="s">
        <v>903</v>
      </c>
      <c r="AU84" s="16">
        <v>1.0499E+16</v>
      </c>
      <c r="AV84" s="16">
        <v>1.094918E+17</v>
      </c>
      <c r="AW84" s="16">
        <v>4.536188E+17</v>
      </c>
      <c r="AX84" s="16">
        <v>2.988524E+17</v>
      </c>
      <c r="AY84" s="16">
        <v>5.999996E+17</v>
      </c>
      <c r="AZ84" s="14">
        <v>33029.239000000001</v>
      </c>
      <c r="BA84" s="14">
        <v>0.01</v>
      </c>
      <c r="BB84" s="14">
        <v>103.788</v>
      </c>
      <c r="BC84" s="14">
        <v>873</v>
      </c>
      <c r="BD84" s="15">
        <v>154</v>
      </c>
      <c r="BE84" s="18">
        <v>144</v>
      </c>
      <c r="BF84" s="18" t="s">
        <v>912</v>
      </c>
      <c r="BG84" s="19" t="s">
        <v>907</v>
      </c>
      <c r="BH84">
        <f t="shared" si="1"/>
        <v>92.800000000000011</v>
      </c>
      <c r="BI84" s="45" t="str">
        <f>CONCATENATE(TEXT(F84,"0"),TEXT(O84,"0"),TEXT(AC84,"0"),TEXT(AJ84,"0"),TEXT(AS84,"0"))</f>
        <v>21133</v>
      </c>
      <c r="BJ84" t="str">
        <f>CONCATENATE(TEXT(F84,"0"),TEXT(O84,"0"))</f>
        <v>21</v>
      </c>
      <c r="BK84" t="str">
        <f>CONCATENATE(TEXT(O84,"0"),TEXT(AC84,"0"))</f>
        <v>11</v>
      </c>
      <c r="BL84" t="str">
        <f>CONCATENATE(TEXT(AC84,"0"),TEXT(AJ84,"0"))</f>
        <v>13</v>
      </c>
      <c r="BM84" t="str">
        <f>CONCATENATE(TEXT(AJ84,"0"),TEXT(AS84,"0"))</f>
        <v>33</v>
      </c>
      <c r="BP84" s="37">
        <v>5</v>
      </c>
      <c r="BQ84" s="38">
        <v>112.96296296296296</v>
      </c>
      <c r="BR84" s="38"/>
      <c r="BS84" s="38">
        <v>341.25925925925924</v>
      </c>
      <c r="BZ84" s="57"/>
      <c r="CA84" s="38"/>
      <c r="CB84" s="38"/>
      <c r="CC84" s="38">
        <v>316</v>
      </c>
      <c r="CD84" s="57">
        <v>30.79</v>
      </c>
      <c r="CE84" s="38">
        <v>69</v>
      </c>
      <c r="CF84" s="38">
        <v>1</v>
      </c>
    </row>
    <row r="85" spans="1:84" x14ac:dyDescent="0.3">
      <c r="A85" s="43">
        <v>84</v>
      </c>
      <c r="B85" s="1" t="s">
        <v>97</v>
      </c>
      <c r="C85" s="1" t="s">
        <v>95</v>
      </c>
      <c r="D85" s="1">
        <v>4</v>
      </c>
      <c r="E85" s="3">
        <v>3</v>
      </c>
      <c r="F85" s="40">
        <v>2</v>
      </c>
      <c r="G85" s="2" t="s">
        <v>943</v>
      </c>
      <c r="H85" s="2" t="s">
        <v>944</v>
      </c>
      <c r="I85" s="2">
        <v>1088.4305142000001</v>
      </c>
      <c r="J85" s="2" t="s">
        <v>946</v>
      </c>
      <c r="K85" s="2">
        <v>36.28</v>
      </c>
      <c r="L85" s="2">
        <v>0.20699999999999999</v>
      </c>
      <c r="M85" s="2">
        <v>53</v>
      </c>
      <c r="N85" s="4">
        <v>714.83699999999999</v>
      </c>
      <c r="O85" s="5">
        <v>1</v>
      </c>
      <c r="P85" s="6" t="s">
        <v>9</v>
      </c>
      <c r="Q85" s="6">
        <v>0.85145999999999999</v>
      </c>
      <c r="R85" s="6">
        <v>16.454000000000001</v>
      </c>
      <c r="S85" s="6">
        <v>14.997999999999999</v>
      </c>
      <c r="T85" s="6">
        <v>20.004000000000001</v>
      </c>
      <c r="U85" s="6">
        <v>201.53899999999999</v>
      </c>
      <c r="V85" s="6">
        <v>90</v>
      </c>
      <c r="W85" s="6">
        <v>500.66899999999998</v>
      </c>
      <c r="X85" s="6">
        <v>4083.3539999999998</v>
      </c>
      <c r="Y85" s="6">
        <v>4977.04</v>
      </c>
      <c r="Z85" s="6">
        <v>4.99</v>
      </c>
      <c r="AA85" s="6">
        <v>92.680999999999997</v>
      </c>
      <c r="AB85" s="7">
        <v>30.013999999999999</v>
      </c>
      <c r="AC85" s="8">
        <v>2</v>
      </c>
      <c r="AD85" s="9">
        <v>34.536999999999999</v>
      </c>
      <c r="AE85" s="9" t="s">
        <v>955</v>
      </c>
      <c r="AF85" s="9" t="s">
        <v>958</v>
      </c>
      <c r="AG85" s="9">
        <v>436</v>
      </c>
      <c r="AH85" s="9">
        <v>498.87799999999999</v>
      </c>
      <c r="AI85" s="10">
        <v>107.259</v>
      </c>
      <c r="AJ85" s="11">
        <v>2</v>
      </c>
      <c r="AK85" s="11" t="s">
        <v>890</v>
      </c>
      <c r="AL85" s="11">
        <v>39</v>
      </c>
      <c r="AM85" s="11">
        <v>1410</v>
      </c>
      <c r="AN85" s="11">
        <v>3625</v>
      </c>
      <c r="AO85" s="11">
        <v>5720</v>
      </c>
      <c r="AP85" s="11">
        <v>72.349999999999994</v>
      </c>
      <c r="AQ85" s="11">
        <v>50.145000000000003</v>
      </c>
      <c r="AR85" s="12">
        <v>0.99</v>
      </c>
      <c r="AS85" s="13">
        <v>2</v>
      </c>
      <c r="AT85" s="14" t="s">
        <v>903</v>
      </c>
      <c r="AU85" s="16">
        <v>6883704000000000</v>
      </c>
      <c r="AV85" s="16">
        <v>1.211221E+17</v>
      </c>
      <c r="AW85" s="16">
        <v>7.208557E+17</v>
      </c>
      <c r="AX85" s="16">
        <v>2.997931E+17</v>
      </c>
      <c r="AY85" s="16">
        <v>6.000018E+17</v>
      </c>
      <c r="AZ85" s="14">
        <v>31635.026999999998</v>
      </c>
      <c r="BA85" s="14">
        <v>0.01</v>
      </c>
      <c r="BB85" s="14">
        <v>104.71599999999999</v>
      </c>
      <c r="BC85" s="14">
        <v>914</v>
      </c>
      <c r="BD85" s="15">
        <v>155</v>
      </c>
      <c r="BE85" s="18">
        <v>33</v>
      </c>
      <c r="BF85" s="18" t="s">
        <v>912</v>
      </c>
      <c r="BG85" s="19" t="s">
        <v>907</v>
      </c>
      <c r="BH85">
        <f t="shared" si="1"/>
        <v>98.350000000000009</v>
      </c>
      <c r="BI85" s="45" t="str">
        <f>CONCATENATE(TEXT(F85,"0"),TEXT(O85,"0"),TEXT(AC85,"0"),TEXT(AJ85,"0"),TEXT(AS85,"0"))</f>
        <v>21222</v>
      </c>
      <c r="BJ85" t="str">
        <f>CONCATENATE(TEXT(F85,"0"),TEXT(O85,"0"))</f>
        <v>21</v>
      </c>
      <c r="BK85" t="str">
        <f>CONCATENATE(TEXT(O85,"0"),TEXT(AC85,"0"))</f>
        <v>12</v>
      </c>
      <c r="BL85" t="str">
        <f>CONCATENATE(TEXT(AC85,"0"),TEXT(AJ85,"0"))</f>
        <v>22</v>
      </c>
      <c r="BM85" t="str">
        <f>CONCATENATE(TEXT(AJ85,"0"),TEXT(AS85,"0"))</f>
        <v>22</v>
      </c>
      <c r="BP85" s="37">
        <v>10</v>
      </c>
      <c r="BQ85" s="38">
        <v>106.96296296296296</v>
      </c>
      <c r="BR85" s="38">
        <v>25</v>
      </c>
      <c r="BS85" s="38">
        <v>344.85185185185185</v>
      </c>
      <c r="BZ85" s="57"/>
      <c r="CA85" s="38"/>
      <c r="CB85" s="38"/>
      <c r="CC85" s="38">
        <v>294</v>
      </c>
      <c r="CD85" s="57">
        <v>31.45</v>
      </c>
      <c r="CE85" s="38">
        <v>69</v>
      </c>
      <c r="CF85" s="38">
        <v>1</v>
      </c>
    </row>
    <row r="86" spans="1:84" x14ac:dyDescent="0.3">
      <c r="A86" s="43">
        <v>85</v>
      </c>
      <c r="B86" s="1" t="s">
        <v>98</v>
      </c>
      <c r="C86" s="1" t="s">
        <v>95</v>
      </c>
      <c r="D86" s="1">
        <v>4</v>
      </c>
      <c r="E86" s="3">
        <v>4</v>
      </c>
      <c r="F86" s="2">
        <v>2</v>
      </c>
      <c r="G86" s="2" t="s">
        <v>943</v>
      </c>
      <c r="H86" s="2" t="s">
        <v>944</v>
      </c>
      <c r="I86" s="2">
        <v>1115.8429467000001</v>
      </c>
      <c r="J86" s="2" t="s">
        <v>946</v>
      </c>
      <c r="K86" s="2">
        <v>30.79</v>
      </c>
      <c r="L86" s="2">
        <v>0.20499999999999999</v>
      </c>
      <c r="M86" s="2">
        <v>122</v>
      </c>
      <c r="N86" s="4">
        <v>709.82899999999995</v>
      </c>
      <c r="O86" s="5">
        <v>1</v>
      </c>
      <c r="P86" s="6" t="s">
        <v>9</v>
      </c>
      <c r="Q86" s="6">
        <v>1.0868800000000001</v>
      </c>
      <c r="R86" s="6">
        <v>15.252000000000001</v>
      </c>
      <c r="S86" s="6">
        <v>15.127000000000001</v>
      </c>
      <c r="T86" s="6">
        <v>19.998999999999999</v>
      </c>
      <c r="U86" s="6">
        <v>197.82</v>
      </c>
      <c r="V86" s="6">
        <v>90</v>
      </c>
      <c r="W86" s="6">
        <v>497.37700000000001</v>
      </c>
      <c r="X86" s="6">
        <v>3980.806</v>
      </c>
      <c r="Y86" s="6">
        <v>5002.5940000000001</v>
      </c>
      <c r="Z86" s="6">
        <v>5.0220000000000002</v>
      </c>
      <c r="AA86" s="6">
        <v>92.926000000000002</v>
      </c>
      <c r="AB86" s="7">
        <v>30.004999999999999</v>
      </c>
      <c r="AC86" s="8">
        <v>3</v>
      </c>
      <c r="AD86" s="9">
        <v>40.392000000000003</v>
      </c>
      <c r="AE86" s="9" t="s">
        <v>955</v>
      </c>
      <c r="AF86" s="9" t="s">
        <v>956</v>
      </c>
      <c r="AG86" s="9">
        <v>436</v>
      </c>
      <c r="AH86" s="9">
        <v>530.04200000000003</v>
      </c>
      <c r="AI86" s="10">
        <v>107.83199999999999</v>
      </c>
      <c r="AJ86" s="11">
        <v>1</v>
      </c>
      <c r="AK86" s="11" t="s">
        <v>890</v>
      </c>
      <c r="AL86" s="11">
        <v>386</v>
      </c>
      <c r="AM86" s="11">
        <v>1413</v>
      </c>
      <c r="AN86" s="11">
        <v>3631</v>
      </c>
      <c r="AO86" s="11">
        <v>5701</v>
      </c>
      <c r="AP86" s="11">
        <v>70.872</v>
      </c>
      <c r="AQ86" s="11">
        <v>52.023000000000003</v>
      </c>
      <c r="AR86" s="12">
        <v>1.0149999999999999</v>
      </c>
      <c r="AS86" s="13">
        <v>1</v>
      </c>
      <c r="AT86" s="14" t="s">
        <v>903</v>
      </c>
      <c r="AU86" s="16">
        <v>3935033000000000</v>
      </c>
      <c r="AV86" s="16">
        <v>7.706341E+16</v>
      </c>
      <c r="AW86" s="16">
        <v>5.763683E+17</v>
      </c>
      <c r="AX86" s="16">
        <v>3.015679E+17</v>
      </c>
      <c r="AY86" s="16">
        <v>5.99999E+17</v>
      </c>
      <c r="AZ86" s="14">
        <v>33163.807000000001</v>
      </c>
      <c r="BA86" s="14">
        <v>0.01</v>
      </c>
      <c r="BB86" s="14">
        <v>102.964</v>
      </c>
      <c r="BC86" s="14">
        <v>905</v>
      </c>
      <c r="BD86" s="15">
        <v>154</v>
      </c>
      <c r="BE86" s="18">
        <v>60</v>
      </c>
      <c r="BF86" s="18" t="s">
        <v>912</v>
      </c>
      <c r="BG86" s="19" t="s">
        <v>907</v>
      </c>
      <c r="BH86">
        <f t="shared" si="1"/>
        <v>97</v>
      </c>
      <c r="BI86" s="45" t="str">
        <f>CONCATENATE(TEXT(F86,"0"),TEXT(O86,"0"),TEXT(AC86,"0"),TEXT(AJ86,"0"),TEXT(AS86,"0"))</f>
        <v>21311</v>
      </c>
      <c r="BJ86" t="str">
        <f>CONCATENATE(TEXT(F86,"0"),TEXT(O86,"0"))</f>
        <v>21</v>
      </c>
      <c r="BK86" t="str">
        <f>CONCATENATE(TEXT(O86,"0"),TEXT(AC86,"0"))</f>
        <v>13</v>
      </c>
      <c r="BL86" t="str">
        <f>CONCATENATE(TEXT(AC86,"0"),TEXT(AJ86,"0"))</f>
        <v>31</v>
      </c>
      <c r="BM86" t="str">
        <f>CONCATENATE(TEXT(AJ86,"0"),TEXT(AS86,"0"))</f>
        <v>11</v>
      </c>
      <c r="BP86" s="37">
        <v>8</v>
      </c>
      <c r="BQ86" s="38">
        <v>107</v>
      </c>
      <c r="BR86" s="38">
        <v>26</v>
      </c>
      <c r="BS86" s="38">
        <v>348.22222222222223</v>
      </c>
      <c r="BZ86" s="57"/>
      <c r="CA86" s="38"/>
      <c r="CB86" s="38"/>
      <c r="CC86" s="38">
        <v>466</v>
      </c>
      <c r="CD86" s="57">
        <v>31.556000000000001</v>
      </c>
      <c r="CE86" s="38">
        <v>117</v>
      </c>
      <c r="CF86" s="38">
        <v>1</v>
      </c>
    </row>
    <row r="87" spans="1:84" x14ac:dyDescent="0.3">
      <c r="A87" s="43">
        <v>86</v>
      </c>
      <c r="B87" s="1" t="s">
        <v>99</v>
      </c>
      <c r="C87" s="1" t="s">
        <v>95</v>
      </c>
      <c r="D87" s="1">
        <v>4</v>
      </c>
      <c r="E87" s="3">
        <v>5</v>
      </c>
      <c r="F87" s="2">
        <v>2</v>
      </c>
      <c r="G87" s="2" t="s">
        <v>943</v>
      </c>
      <c r="H87" s="2" t="s">
        <v>944</v>
      </c>
      <c r="I87" s="2">
        <v>1042.38735</v>
      </c>
      <c r="J87" s="2" t="s">
        <v>946</v>
      </c>
      <c r="K87" s="2">
        <v>37.119999999999997</v>
      </c>
      <c r="L87" s="2">
        <v>0.21199999999999999</v>
      </c>
      <c r="M87" s="2">
        <v>89</v>
      </c>
      <c r="N87" s="4">
        <v>696.904</v>
      </c>
      <c r="O87" s="5">
        <v>2</v>
      </c>
      <c r="P87" s="6" t="s">
        <v>9</v>
      </c>
      <c r="Q87" s="6">
        <v>1.40374</v>
      </c>
      <c r="R87" s="6">
        <v>15.583</v>
      </c>
      <c r="S87" s="6">
        <v>14.976000000000001</v>
      </c>
      <c r="T87" s="6">
        <v>19.992999999999999</v>
      </c>
      <c r="U87" s="6">
        <v>202.08199999999999</v>
      </c>
      <c r="V87" s="6">
        <v>90.001000000000005</v>
      </c>
      <c r="W87" s="6">
        <v>502.697</v>
      </c>
      <c r="X87" s="6">
        <v>4052.6570000000002</v>
      </c>
      <c r="Y87" s="6">
        <v>4994.8739999999998</v>
      </c>
      <c r="Z87" s="6">
        <v>4.9420000000000002</v>
      </c>
      <c r="AA87" s="6">
        <v>91.783000000000001</v>
      </c>
      <c r="AB87" s="7">
        <v>29.995999999999999</v>
      </c>
      <c r="AC87" s="8">
        <v>1</v>
      </c>
      <c r="AD87" s="9">
        <v>55.101999999999997</v>
      </c>
      <c r="AE87" s="9" t="s">
        <v>955</v>
      </c>
      <c r="AF87" s="9" t="s">
        <v>956</v>
      </c>
      <c r="AG87" s="9">
        <v>365</v>
      </c>
      <c r="AH87" s="9">
        <v>523.904</v>
      </c>
      <c r="AI87" s="10">
        <v>104.92400000000001</v>
      </c>
      <c r="AJ87" s="11">
        <v>1</v>
      </c>
      <c r="AK87" s="11" t="s">
        <v>890</v>
      </c>
      <c r="AL87" s="11">
        <v>298</v>
      </c>
      <c r="AM87" s="11">
        <v>1612</v>
      </c>
      <c r="AN87" s="11">
        <v>3656</v>
      </c>
      <c r="AO87" s="11">
        <v>5715</v>
      </c>
      <c r="AP87" s="11">
        <v>71.361000000000004</v>
      </c>
      <c r="AQ87" s="11">
        <v>51.378</v>
      </c>
      <c r="AR87" s="12">
        <v>1.042</v>
      </c>
      <c r="AS87" s="13">
        <v>1</v>
      </c>
      <c r="AT87" s="14" t="s">
        <v>903</v>
      </c>
      <c r="AU87" s="16">
        <v>1.177267E+16</v>
      </c>
      <c r="AV87" s="16">
        <v>1.069703E+17</v>
      </c>
      <c r="AW87" s="16">
        <v>7.449297E+17</v>
      </c>
      <c r="AX87" s="16">
        <v>3.019468E+17</v>
      </c>
      <c r="AY87" s="16">
        <v>6.000004E+17</v>
      </c>
      <c r="AZ87" s="14">
        <v>31931.085999999999</v>
      </c>
      <c r="BA87" s="14">
        <v>0.01</v>
      </c>
      <c r="BB87" s="14">
        <v>103.914</v>
      </c>
      <c r="BC87" s="14">
        <v>884</v>
      </c>
      <c r="BD87" s="15">
        <v>156</v>
      </c>
      <c r="BE87" s="18">
        <v>102</v>
      </c>
      <c r="BF87" s="18" t="s">
        <v>912</v>
      </c>
      <c r="BG87" s="19" t="s">
        <v>907</v>
      </c>
      <c r="BH87">
        <f t="shared" si="1"/>
        <v>94.899999999999991</v>
      </c>
      <c r="BI87" s="45" t="str">
        <f>CONCATENATE(TEXT(F87,"0"),TEXT(O87,"0"),TEXT(AC87,"0"),TEXT(AJ87,"0"),TEXT(AS87,"0"))</f>
        <v>22111</v>
      </c>
      <c r="BJ87" t="str">
        <f>CONCATENATE(TEXT(F87,"0"),TEXT(O87,"0"))</f>
        <v>22</v>
      </c>
      <c r="BK87" t="str">
        <f>CONCATENATE(TEXT(O87,"0"),TEXT(AC87,"0"))</f>
        <v>21</v>
      </c>
      <c r="BL87" t="str">
        <f>CONCATENATE(TEXT(AC87,"0"),TEXT(AJ87,"0"))</f>
        <v>11</v>
      </c>
      <c r="BM87" t="str">
        <f>CONCATENATE(TEXT(AJ87,"0"),TEXT(AS87,"0"))</f>
        <v>11</v>
      </c>
      <c r="BP87" s="37">
        <v>9</v>
      </c>
      <c r="BQ87" s="38">
        <v>117.37037037037037</v>
      </c>
      <c r="BR87" s="38">
        <v>26</v>
      </c>
      <c r="BS87" s="38">
        <v>349.96296296296299</v>
      </c>
      <c r="BZ87" s="57"/>
      <c r="CA87" s="38"/>
      <c r="CB87" s="38"/>
      <c r="CC87" s="38">
        <v>223</v>
      </c>
      <c r="CD87" s="57">
        <v>32.198</v>
      </c>
      <c r="CE87" s="38">
        <v>6</v>
      </c>
      <c r="CF87" s="38">
        <v>1</v>
      </c>
    </row>
    <row r="88" spans="1:84" x14ac:dyDescent="0.3">
      <c r="A88" s="43">
        <v>87</v>
      </c>
      <c r="B88" s="1" t="s">
        <v>100</v>
      </c>
      <c r="C88" s="1" t="s">
        <v>95</v>
      </c>
      <c r="D88" s="1">
        <v>4</v>
      </c>
      <c r="E88" s="3">
        <v>6</v>
      </c>
      <c r="F88" s="2">
        <v>2</v>
      </c>
      <c r="G88" s="2" t="s">
        <v>943</v>
      </c>
      <c r="H88" s="2" t="s">
        <v>947</v>
      </c>
      <c r="I88" s="2">
        <v>987.50982280000005</v>
      </c>
      <c r="J88" s="2" t="s">
        <v>945</v>
      </c>
      <c r="K88" s="2">
        <v>32.08</v>
      </c>
      <c r="L88" s="2">
        <v>0.20599999999999999</v>
      </c>
      <c r="M88" s="2">
        <v>84</v>
      </c>
      <c r="N88" s="4">
        <v>716.66</v>
      </c>
      <c r="O88" s="5">
        <v>2</v>
      </c>
      <c r="P88" s="6" t="s">
        <v>9</v>
      </c>
      <c r="Q88" s="6">
        <v>0.37620999999999999</v>
      </c>
      <c r="R88" s="6">
        <v>15.093</v>
      </c>
      <c r="S88" s="6">
        <v>15.116</v>
      </c>
      <c r="T88" s="6">
        <v>19.997</v>
      </c>
      <c r="U88" s="6">
        <v>193.096</v>
      </c>
      <c r="V88" s="6">
        <v>90</v>
      </c>
      <c r="W88" s="6">
        <v>500.10899999999998</v>
      </c>
      <c r="X88" s="6">
        <v>4104.308</v>
      </c>
      <c r="Y88" s="6">
        <v>5050.6260000000002</v>
      </c>
      <c r="Z88" s="6">
        <v>4.9370000000000003</v>
      </c>
      <c r="AA88" s="6">
        <v>93.257000000000005</v>
      </c>
      <c r="AB88" s="7">
        <v>30.007000000000001</v>
      </c>
      <c r="AC88" s="8">
        <v>2</v>
      </c>
      <c r="AD88" s="9">
        <v>42.673000000000002</v>
      </c>
      <c r="AE88" s="9" t="s">
        <v>955</v>
      </c>
      <c r="AF88" s="9" t="s">
        <v>956</v>
      </c>
      <c r="AG88" s="9">
        <v>436</v>
      </c>
      <c r="AH88" s="9">
        <v>519.77</v>
      </c>
      <c r="AI88" s="10">
        <v>108.38500000000001</v>
      </c>
      <c r="AJ88" s="11">
        <v>2</v>
      </c>
      <c r="AK88" s="11" t="s">
        <v>890</v>
      </c>
      <c r="AL88" s="11">
        <v>110</v>
      </c>
      <c r="AM88" s="11">
        <v>1520</v>
      </c>
      <c r="AN88" s="11">
        <v>3635</v>
      </c>
      <c r="AO88" s="11">
        <v>5716</v>
      </c>
      <c r="AP88" s="11">
        <v>70.290999999999997</v>
      </c>
      <c r="AQ88" s="11">
        <v>51.374000000000002</v>
      </c>
      <c r="AR88" s="12">
        <v>1.0249999999999999</v>
      </c>
      <c r="AS88" s="13">
        <v>2</v>
      </c>
      <c r="AT88" s="14" t="s">
        <v>903</v>
      </c>
      <c r="AU88" s="16">
        <v>1.063997E+16</v>
      </c>
      <c r="AV88" s="16">
        <v>4.980849E+16</v>
      </c>
      <c r="AW88" s="16">
        <v>4.146487E+17</v>
      </c>
      <c r="AX88" s="16">
        <v>3.017086E+17</v>
      </c>
      <c r="AY88" s="16">
        <v>5.999996E+17</v>
      </c>
      <c r="AZ88" s="14">
        <v>30826.010999999999</v>
      </c>
      <c r="BA88" s="14">
        <v>0.01</v>
      </c>
      <c r="BB88" s="14">
        <v>103.97499999999999</v>
      </c>
      <c r="BC88" s="14">
        <v>903</v>
      </c>
      <c r="BD88" s="15">
        <v>154</v>
      </c>
      <c r="BE88" s="18">
        <v>35</v>
      </c>
      <c r="BF88" s="18" t="s">
        <v>912</v>
      </c>
      <c r="BG88" s="19" t="s">
        <v>907</v>
      </c>
      <c r="BH88">
        <f t="shared" si="1"/>
        <v>98.25</v>
      </c>
      <c r="BI88" s="45" t="str">
        <f>CONCATENATE(TEXT(F88,"0"),TEXT(O88,"0"),TEXT(AC88,"0"),TEXT(AJ88,"0"),TEXT(AS88,"0"))</f>
        <v>22222</v>
      </c>
      <c r="BJ88" t="str">
        <f>CONCATENATE(TEXT(F88,"0"),TEXT(O88,"0"))</f>
        <v>22</v>
      </c>
      <c r="BK88" t="str">
        <f>CONCATENATE(TEXT(O88,"0"),TEXT(AC88,"0"))</f>
        <v>22</v>
      </c>
      <c r="BL88" t="str">
        <f>CONCATENATE(TEXT(AC88,"0"),TEXT(AJ88,"0"))</f>
        <v>22</v>
      </c>
      <c r="BM88" t="str">
        <f>CONCATENATE(TEXT(AJ88,"0"),TEXT(AS88,"0"))</f>
        <v>22</v>
      </c>
      <c r="BP88" s="37">
        <v>16</v>
      </c>
      <c r="BQ88" s="38">
        <v>122.29629629629629</v>
      </c>
      <c r="BR88" s="38">
        <v>27</v>
      </c>
      <c r="BS88" s="38">
        <v>355.14814814814815</v>
      </c>
      <c r="BZ88" s="57"/>
      <c r="CA88" s="38"/>
      <c r="CB88" s="38"/>
      <c r="CC88" s="38">
        <v>562</v>
      </c>
      <c r="CD88" s="57">
        <v>32.526000000000003</v>
      </c>
      <c r="CE88" s="38">
        <v>163</v>
      </c>
      <c r="CF88" s="38">
        <v>1</v>
      </c>
    </row>
    <row r="89" spans="1:84" x14ac:dyDescent="0.3">
      <c r="A89" s="43">
        <v>88</v>
      </c>
      <c r="B89" s="1" t="s">
        <v>101</v>
      </c>
      <c r="C89" s="1" t="s">
        <v>95</v>
      </c>
      <c r="D89" s="1">
        <v>4</v>
      </c>
      <c r="E89" s="3">
        <v>7</v>
      </c>
      <c r="F89" s="2">
        <v>2</v>
      </c>
      <c r="G89" s="2" t="s">
        <v>943</v>
      </c>
      <c r="H89" s="2" t="s">
        <v>944</v>
      </c>
      <c r="I89" s="2">
        <v>1189.0728617</v>
      </c>
      <c r="J89" s="2" t="s">
        <v>945</v>
      </c>
      <c r="K89" s="2">
        <v>27.33</v>
      </c>
      <c r="L89" s="2">
        <v>0.20300000000000001</v>
      </c>
      <c r="M89" s="2">
        <v>145</v>
      </c>
      <c r="N89" s="4">
        <v>713.77499999999998</v>
      </c>
      <c r="O89" s="5">
        <v>2</v>
      </c>
      <c r="P89" s="6" t="s">
        <v>9</v>
      </c>
      <c r="Q89" s="6">
        <v>0.69938</v>
      </c>
      <c r="R89" s="6">
        <v>16.544</v>
      </c>
      <c r="S89" s="6">
        <v>14.976000000000001</v>
      </c>
      <c r="T89" s="6">
        <v>20.001999999999999</v>
      </c>
      <c r="U89" s="6">
        <v>195.16200000000001</v>
      </c>
      <c r="V89" s="6">
        <v>90</v>
      </c>
      <c r="W89" s="6">
        <v>495.12900000000002</v>
      </c>
      <c r="X89" s="6">
        <v>4001.9479999999999</v>
      </c>
      <c r="Y89" s="6">
        <v>5009.9679999999998</v>
      </c>
      <c r="Z89" s="6">
        <v>5.0410000000000004</v>
      </c>
      <c r="AA89" s="6">
        <v>89.432000000000002</v>
      </c>
      <c r="AB89" s="7">
        <v>30</v>
      </c>
      <c r="AC89" s="8">
        <v>3</v>
      </c>
      <c r="AD89" s="9">
        <v>39.994</v>
      </c>
      <c r="AE89" s="9" t="s">
        <v>955</v>
      </c>
      <c r="AF89" s="9" t="s">
        <v>957</v>
      </c>
      <c r="AG89" s="9">
        <v>436</v>
      </c>
      <c r="AH89" s="9">
        <v>573.10799999999995</v>
      </c>
      <c r="AI89" s="10">
        <v>107.33799999999999</v>
      </c>
      <c r="AJ89" s="11">
        <v>3</v>
      </c>
      <c r="AK89" s="11" t="s">
        <v>890</v>
      </c>
      <c r="AL89" s="11">
        <v>308</v>
      </c>
      <c r="AM89" s="11">
        <v>1510</v>
      </c>
      <c r="AN89" s="11">
        <v>3675</v>
      </c>
      <c r="AO89" s="11">
        <v>5717</v>
      </c>
      <c r="AP89" s="11">
        <v>71.39</v>
      </c>
      <c r="AQ89" s="11">
        <v>51.573</v>
      </c>
      <c r="AR89" s="12">
        <v>1.0389999999999999</v>
      </c>
      <c r="AS89" s="13">
        <v>3</v>
      </c>
      <c r="AT89" s="14" t="s">
        <v>903</v>
      </c>
      <c r="AU89" s="16">
        <v>1.097358E+16</v>
      </c>
      <c r="AV89" s="16">
        <v>9.527547E+16</v>
      </c>
      <c r="AW89" s="16">
        <v>4.360309E+17</v>
      </c>
      <c r="AX89" s="16">
        <v>2.989406E+17</v>
      </c>
      <c r="AY89" s="16">
        <v>5.999983E+17</v>
      </c>
      <c r="AZ89" s="14">
        <v>30499.847000000002</v>
      </c>
      <c r="BA89" s="14">
        <v>0.01</v>
      </c>
      <c r="BB89" s="14">
        <v>99.311999999999998</v>
      </c>
      <c r="BC89" s="14">
        <v>898</v>
      </c>
      <c r="BD89" s="15">
        <v>153</v>
      </c>
      <c r="BE89" s="18">
        <v>169</v>
      </c>
      <c r="BF89" s="18" t="s">
        <v>912</v>
      </c>
      <c r="BG89" s="19" t="s">
        <v>907</v>
      </c>
      <c r="BH89">
        <f t="shared" si="1"/>
        <v>91.55</v>
      </c>
      <c r="BI89" s="45" t="str">
        <f>CONCATENATE(TEXT(F89,"0"),TEXT(O89,"0"),TEXT(AC89,"0"),TEXT(AJ89,"0"),TEXT(AS89,"0"))</f>
        <v>22333</v>
      </c>
      <c r="BJ89" t="str">
        <f>CONCATENATE(TEXT(F89,"0"),TEXT(O89,"0"))</f>
        <v>22</v>
      </c>
      <c r="BK89" t="str">
        <f>CONCATENATE(TEXT(O89,"0"),TEXT(AC89,"0"))</f>
        <v>23</v>
      </c>
      <c r="BL89" t="str">
        <f>CONCATENATE(TEXT(AC89,"0"),TEXT(AJ89,"0"))</f>
        <v>33</v>
      </c>
      <c r="BM89" t="str">
        <f>CONCATENATE(TEXT(AJ89,"0"),TEXT(AS89,"0"))</f>
        <v>33</v>
      </c>
      <c r="BP89" s="37">
        <v>1</v>
      </c>
      <c r="BQ89" s="38">
        <v>109.14814814814815</v>
      </c>
      <c r="BR89" s="38"/>
      <c r="BS89" s="38">
        <v>357</v>
      </c>
      <c r="BZ89" s="57"/>
      <c r="CA89" s="38"/>
      <c r="CB89" s="38"/>
      <c r="CC89" s="38">
        <v>416</v>
      </c>
      <c r="CD89" s="57">
        <v>32.561999999999998</v>
      </c>
      <c r="CE89" s="38">
        <v>66</v>
      </c>
      <c r="CF89" s="38">
        <v>1</v>
      </c>
    </row>
    <row r="90" spans="1:84" x14ac:dyDescent="0.3">
      <c r="A90" s="43">
        <v>89</v>
      </c>
      <c r="B90" s="1" t="s">
        <v>102</v>
      </c>
      <c r="C90" s="1" t="s">
        <v>95</v>
      </c>
      <c r="D90" s="1">
        <v>4</v>
      </c>
      <c r="E90" s="3">
        <v>8</v>
      </c>
      <c r="F90" s="2">
        <v>2</v>
      </c>
      <c r="G90" s="2" t="s">
        <v>943</v>
      </c>
      <c r="H90" s="2" t="s">
        <v>944</v>
      </c>
      <c r="I90" s="2">
        <v>965.95188586999996</v>
      </c>
      <c r="J90" s="2" t="s">
        <v>946</v>
      </c>
      <c r="K90" s="2">
        <v>34.15</v>
      </c>
      <c r="L90" s="2">
        <v>0.20100000000000001</v>
      </c>
      <c r="M90" s="2">
        <v>143</v>
      </c>
      <c r="N90" s="4">
        <v>696.52800000000002</v>
      </c>
      <c r="O90" s="5">
        <v>3</v>
      </c>
      <c r="P90" s="6" t="s">
        <v>9</v>
      </c>
      <c r="Q90" s="6">
        <v>1.5922499999999999</v>
      </c>
      <c r="R90" s="6">
        <v>18.276</v>
      </c>
      <c r="S90" s="6">
        <v>14.928000000000001</v>
      </c>
      <c r="T90" s="6">
        <v>20.003</v>
      </c>
      <c r="U90" s="6">
        <v>201.99</v>
      </c>
      <c r="V90" s="6">
        <v>90</v>
      </c>
      <c r="W90" s="6">
        <v>503.62799999999999</v>
      </c>
      <c r="X90" s="6">
        <v>3944.2979999999998</v>
      </c>
      <c r="Y90" s="6">
        <v>4956.4089999999997</v>
      </c>
      <c r="Z90" s="6">
        <v>4.9930000000000003</v>
      </c>
      <c r="AA90" s="6">
        <v>91.804000000000002</v>
      </c>
      <c r="AB90" s="7">
        <v>29.995999999999999</v>
      </c>
      <c r="AC90" s="8">
        <v>2</v>
      </c>
      <c r="AD90" s="9">
        <v>53.953000000000003</v>
      </c>
      <c r="AE90" s="9" t="s">
        <v>955</v>
      </c>
      <c r="AF90" s="9" t="s">
        <v>958</v>
      </c>
      <c r="AG90" s="9">
        <v>405</v>
      </c>
      <c r="AH90" s="9">
        <v>510.20600000000002</v>
      </c>
      <c r="AI90" s="10">
        <v>106.294</v>
      </c>
      <c r="AJ90" s="11">
        <v>2</v>
      </c>
      <c r="AK90" s="11" t="s">
        <v>890</v>
      </c>
      <c r="AL90" s="11">
        <v>392</v>
      </c>
      <c r="AM90" s="11">
        <v>1456</v>
      </c>
      <c r="AN90" s="11">
        <v>3682</v>
      </c>
      <c r="AO90" s="11">
        <v>5714</v>
      </c>
      <c r="AP90" s="11">
        <v>69.909000000000006</v>
      </c>
      <c r="AQ90" s="11">
        <v>50.945</v>
      </c>
      <c r="AR90" s="12">
        <v>1.038</v>
      </c>
      <c r="AS90" s="13">
        <v>2</v>
      </c>
      <c r="AT90" s="14" t="s">
        <v>903</v>
      </c>
      <c r="AU90" s="16">
        <v>1.466339E+16</v>
      </c>
      <c r="AV90" s="16">
        <v>1.430992E+17</v>
      </c>
      <c r="AW90" s="16">
        <v>7.343627E+17</v>
      </c>
      <c r="AX90" s="16">
        <v>3.019078E+17</v>
      </c>
      <c r="AY90" s="16">
        <v>5.999999E+17</v>
      </c>
      <c r="AZ90" s="14">
        <v>30703.662</v>
      </c>
      <c r="BA90" s="14">
        <v>0.01</v>
      </c>
      <c r="BB90" s="14">
        <v>101.08799999999999</v>
      </c>
      <c r="BC90" s="14">
        <v>880</v>
      </c>
      <c r="BD90" s="15">
        <v>155</v>
      </c>
      <c r="BE90" s="18">
        <v>167</v>
      </c>
      <c r="BF90" s="18" t="s">
        <v>912</v>
      </c>
      <c r="BG90" s="19" t="s">
        <v>907</v>
      </c>
      <c r="BH90">
        <f t="shared" si="1"/>
        <v>91.649999999999991</v>
      </c>
      <c r="BI90" s="45" t="str">
        <f>CONCATENATE(TEXT(F90,"0"),TEXT(O90,"0"),TEXT(AC90,"0"),TEXT(AJ90,"0"),TEXT(AS90,"0"))</f>
        <v>23222</v>
      </c>
      <c r="BJ90" t="str">
        <f>CONCATENATE(TEXT(F90,"0"),TEXT(O90,"0"))</f>
        <v>23</v>
      </c>
      <c r="BK90" t="str">
        <f>CONCATENATE(TEXT(O90,"0"),TEXT(AC90,"0"))</f>
        <v>32</v>
      </c>
      <c r="BL90" t="str">
        <f>CONCATENATE(TEXT(AC90,"0"),TEXT(AJ90,"0"))</f>
        <v>22</v>
      </c>
      <c r="BM90" t="str">
        <f>CONCATENATE(TEXT(AJ90,"0"),TEXT(AS90,"0"))</f>
        <v>22</v>
      </c>
      <c r="BP90" s="37">
        <v>7</v>
      </c>
      <c r="BQ90" s="38">
        <v>104.14814814814815</v>
      </c>
      <c r="BR90" s="38">
        <v>26</v>
      </c>
      <c r="BS90" s="38">
        <v>359.03703703703701</v>
      </c>
      <c r="BZ90" s="57"/>
      <c r="CA90" s="38"/>
      <c r="CB90" s="38"/>
      <c r="CC90" s="38">
        <v>365</v>
      </c>
      <c r="CD90" s="57">
        <v>32.781999999999996</v>
      </c>
      <c r="CE90" s="38">
        <v>30</v>
      </c>
      <c r="CF90" s="38">
        <v>1</v>
      </c>
    </row>
    <row r="91" spans="1:84" x14ac:dyDescent="0.3">
      <c r="A91" s="43">
        <v>90</v>
      </c>
      <c r="B91" s="1" t="s">
        <v>103</v>
      </c>
      <c r="C91" s="1" t="s">
        <v>95</v>
      </c>
      <c r="D91" s="1">
        <v>4</v>
      </c>
      <c r="E91" s="3">
        <v>9</v>
      </c>
      <c r="F91" s="2">
        <v>2</v>
      </c>
      <c r="G91" s="2" t="s">
        <v>943</v>
      </c>
      <c r="H91" s="2" t="s">
        <v>944</v>
      </c>
      <c r="I91" s="2">
        <v>1035.2225252000001</v>
      </c>
      <c r="J91" s="2" t="s">
        <v>946</v>
      </c>
      <c r="K91" s="2">
        <v>35.06</v>
      </c>
      <c r="L91" s="2">
        <v>0.215</v>
      </c>
      <c r="M91" s="2">
        <v>16</v>
      </c>
      <c r="N91" s="4">
        <v>711.40800000000002</v>
      </c>
      <c r="O91" s="5">
        <v>3</v>
      </c>
      <c r="P91" s="6" t="s">
        <v>9</v>
      </c>
      <c r="Q91" s="6">
        <v>1.3137799999999999</v>
      </c>
      <c r="R91" s="6">
        <v>14.747</v>
      </c>
      <c r="S91" s="6">
        <v>15.003</v>
      </c>
      <c r="T91" s="6">
        <v>19.995999999999999</v>
      </c>
      <c r="U91" s="6">
        <v>196.98500000000001</v>
      </c>
      <c r="V91" s="6">
        <v>90</v>
      </c>
      <c r="W91" s="6">
        <v>503.09899999999999</v>
      </c>
      <c r="X91" s="6">
        <v>4061.1660000000002</v>
      </c>
      <c r="Y91" s="6">
        <v>4931.6130000000003</v>
      </c>
      <c r="Z91" s="6">
        <v>5.1790000000000003</v>
      </c>
      <c r="AA91" s="6">
        <v>92.233999999999995</v>
      </c>
      <c r="AB91" s="7">
        <v>30.006</v>
      </c>
      <c r="AC91" s="8">
        <v>3</v>
      </c>
      <c r="AD91" s="9">
        <v>39.512999999999998</v>
      </c>
      <c r="AE91" s="9" t="s">
        <v>955</v>
      </c>
      <c r="AF91" s="9" t="s">
        <v>956</v>
      </c>
      <c r="AG91" s="9">
        <v>405</v>
      </c>
      <c r="AH91" s="9">
        <v>528.28399999999999</v>
      </c>
      <c r="AI91" s="10">
        <v>110.137</v>
      </c>
      <c r="AJ91" s="11">
        <v>1</v>
      </c>
      <c r="AK91" s="11" t="s">
        <v>890</v>
      </c>
      <c r="AL91" s="11">
        <v>488</v>
      </c>
      <c r="AM91" s="11">
        <v>1416</v>
      </c>
      <c r="AN91" s="11">
        <v>3662</v>
      </c>
      <c r="AO91" s="11">
        <v>5713</v>
      </c>
      <c r="AP91" s="11">
        <v>70.855999999999995</v>
      </c>
      <c r="AQ91" s="11">
        <v>51.698</v>
      </c>
      <c r="AR91" s="12">
        <v>1.0369999999999999</v>
      </c>
      <c r="AS91" s="13">
        <v>1</v>
      </c>
      <c r="AT91" s="14" t="s">
        <v>903</v>
      </c>
      <c r="AU91" s="16">
        <v>2.114054E+16</v>
      </c>
      <c r="AV91" s="16">
        <v>1.200273E+17</v>
      </c>
      <c r="AW91" s="16">
        <v>1.180826E+18</v>
      </c>
      <c r="AX91" s="16">
        <v>3.036145E+17</v>
      </c>
      <c r="AY91" s="16">
        <v>5.999997E+17</v>
      </c>
      <c r="AZ91" s="14">
        <v>32324.756000000001</v>
      </c>
      <c r="BA91" s="14">
        <v>0.01</v>
      </c>
      <c r="BB91" s="14">
        <v>103.759</v>
      </c>
      <c r="BC91" s="14">
        <v>872</v>
      </c>
      <c r="BD91" s="15">
        <v>153</v>
      </c>
      <c r="BE91" s="18">
        <v>110</v>
      </c>
      <c r="BF91" s="18" t="s">
        <v>912</v>
      </c>
      <c r="BG91" s="19" t="s">
        <v>907</v>
      </c>
      <c r="BH91">
        <f t="shared" si="1"/>
        <v>94.5</v>
      </c>
      <c r="BI91" s="45" t="str">
        <f>CONCATENATE(TEXT(F91,"0"),TEXT(O91,"0"),TEXT(AC91,"0"),TEXT(AJ91,"0"),TEXT(AS91,"0"))</f>
        <v>23311</v>
      </c>
      <c r="BJ91" t="str">
        <f>CONCATENATE(TEXT(F91,"0"),TEXT(O91,"0"))</f>
        <v>23</v>
      </c>
      <c r="BK91" t="str">
        <f>CONCATENATE(TEXT(O91,"0"),TEXT(AC91,"0"))</f>
        <v>33</v>
      </c>
      <c r="BL91" t="str">
        <f>CONCATENATE(TEXT(AC91,"0"),TEXT(AJ91,"0"))</f>
        <v>31</v>
      </c>
      <c r="BM91" t="str">
        <f>CONCATENATE(TEXT(AJ91,"0"),TEXT(AS91,"0"))</f>
        <v>11</v>
      </c>
      <c r="BP91" s="37">
        <v>17</v>
      </c>
      <c r="BQ91" s="38">
        <v>96.481481481481481</v>
      </c>
      <c r="BR91" s="38">
        <v>27</v>
      </c>
      <c r="BS91" s="38">
        <v>364.48148148148147</v>
      </c>
      <c r="BZ91" s="57"/>
      <c r="CA91" s="38"/>
      <c r="CB91" s="38"/>
      <c r="CC91" s="38">
        <v>556</v>
      </c>
      <c r="CD91" s="57">
        <v>33.003999999999998</v>
      </c>
      <c r="CE91" s="38">
        <v>127</v>
      </c>
      <c r="CF91" s="38">
        <v>1</v>
      </c>
    </row>
    <row r="92" spans="1:84" x14ac:dyDescent="0.3">
      <c r="A92" s="43">
        <v>91</v>
      </c>
      <c r="B92" s="1" t="s">
        <v>104</v>
      </c>
      <c r="C92" s="1" t="s">
        <v>95</v>
      </c>
      <c r="D92" s="1">
        <v>4</v>
      </c>
      <c r="E92" s="3">
        <v>10</v>
      </c>
      <c r="F92" s="2">
        <v>3</v>
      </c>
      <c r="G92" s="2" t="s">
        <v>943</v>
      </c>
      <c r="H92" s="2" t="s">
        <v>944</v>
      </c>
      <c r="I92" s="2">
        <v>1065.7397354</v>
      </c>
      <c r="J92" s="2" t="s">
        <v>945</v>
      </c>
      <c r="K92" s="2">
        <v>35.85</v>
      </c>
      <c r="L92" s="2">
        <v>0.20499999999999999</v>
      </c>
      <c r="M92" s="2">
        <v>137</v>
      </c>
      <c r="N92" s="4">
        <v>719.53700000000003</v>
      </c>
      <c r="O92" s="5">
        <v>1</v>
      </c>
      <c r="P92" s="6" t="s">
        <v>9</v>
      </c>
      <c r="Q92" s="6">
        <v>1.1559600000000001</v>
      </c>
      <c r="R92" s="6">
        <v>16.143999999999998</v>
      </c>
      <c r="S92" s="6">
        <v>14.954000000000001</v>
      </c>
      <c r="T92" s="6">
        <v>19.997</v>
      </c>
      <c r="U92" s="6">
        <v>195.803</v>
      </c>
      <c r="V92" s="6">
        <v>90</v>
      </c>
      <c r="W92" s="6">
        <v>504.11900000000003</v>
      </c>
      <c r="X92" s="6">
        <v>4022.634</v>
      </c>
      <c r="Y92" s="6">
        <v>5101.3410000000003</v>
      </c>
      <c r="Z92" s="6">
        <v>5.1319999999999997</v>
      </c>
      <c r="AA92" s="6">
        <v>89.756</v>
      </c>
      <c r="AB92" s="7">
        <v>30.003</v>
      </c>
      <c r="AC92" s="8">
        <v>1</v>
      </c>
      <c r="AD92" s="9">
        <v>60.292000000000002</v>
      </c>
      <c r="AE92" s="9" t="s">
        <v>955</v>
      </c>
      <c r="AF92" s="9" t="s">
        <v>956</v>
      </c>
      <c r="AG92" s="9">
        <v>436</v>
      </c>
      <c r="AH92" s="9">
        <v>499.72</v>
      </c>
      <c r="AI92" s="10">
        <v>105.61499999999999</v>
      </c>
      <c r="AJ92" s="11">
        <v>1</v>
      </c>
      <c r="AK92" s="11" t="s">
        <v>890</v>
      </c>
      <c r="AL92" s="11">
        <v>515</v>
      </c>
      <c r="AM92" s="11">
        <v>1494</v>
      </c>
      <c r="AN92" s="11">
        <v>3690</v>
      </c>
      <c r="AO92" s="11">
        <v>5694</v>
      </c>
      <c r="AP92" s="11">
        <v>71.275999999999996</v>
      </c>
      <c r="AQ92" s="11">
        <v>51.167999999999999</v>
      </c>
      <c r="AR92" s="12">
        <v>1.05</v>
      </c>
      <c r="AS92" s="13">
        <v>1</v>
      </c>
      <c r="AT92" s="14" t="s">
        <v>903</v>
      </c>
      <c r="AU92" s="16">
        <v>1.351318E+16</v>
      </c>
      <c r="AV92" s="16">
        <v>1.13353E+17</v>
      </c>
      <c r="AW92" s="16">
        <v>6.367495E+17</v>
      </c>
      <c r="AX92" s="16">
        <v>2.99921E+17</v>
      </c>
      <c r="AY92" s="16">
        <v>5.999986E+17</v>
      </c>
      <c r="AZ92" s="14">
        <v>31924.552</v>
      </c>
      <c r="BA92" s="14">
        <v>0.01</v>
      </c>
      <c r="BB92" s="14">
        <v>104.32</v>
      </c>
      <c r="BC92" s="14">
        <v>902</v>
      </c>
      <c r="BD92" s="15">
        <v>155</v>
      </c>
      <c r="BE92" s="18">
        <v>214</v>
      </c>
      <c r="BF92" s="18" t="s">
        <v>912</v>
      </c>
      <c r="BG92" s="19" t="s">
        <v>909</v>
      </c>
      <c r="BH92">
        <f t="shared" si="1"/>
        <v>89.3</v>
      </c>
      <c r="BI92" s="45" t="str">
        <f>CONCATENATE(TEXT(F92,"0"),TEXT(O92,"0"),TEXT(AC92,"0"),TEXT(AJ92,"0"),TEXT(AS92,"0"))</f>
        <v>31111</v>
      </c>
      <c r="BJ92" t="str">
        <f>CONCATENATE(TEXT(F92,"0"),TEXT(O92,"0"))</f>
        <v>31</v>
      </c>
      <c r="BK92" t="str">
        <f>CONCATENATE(TEXT(O92,"0"),TEXT(AC92,"0"))</f>
        <v>11</v>
      </c>
      <c r="BL92" t="str">
        <f>CONCATENATE(TEXT(AC92,"0"),TEXT(AJ92,"0"))</f>
        <v>11</v>
      </c>
      <c r="BM92" t="str">
        <f>CONCATENATE(TEXT(AJ92,"0"),TEXT(AS92,"0"))</f>
        <v>11</v>
      </c>
      <c r="BP92" s="37">
        <v>11</v>
      </c>
      <c r="BQ92" s="38">
        <v>103.14814814814815</v>
      </c>
      <c r="BR92" s="38">
        <v>26</v>
      </c>
      <c r="BS92" s="38">
        <v>365.85185185185185</v>
      </c>
      <c r="BZ92" s="57"/>
      <c r="CA92" s="38"/>
      <c r="CB92" s="38"/>
      <c r="CC92" s="38">
        <v>447</v>
      </c>
      <c r="CD92" s="57">
        <v>33.115000000000002</v>
      </c>
      <c r="CE92" s="38">
        <v>51</v>
      </c>
      <c r="CF92" s="38">
        <v>1</v>
      </c>
    </row>
    <row r="93" spans="1:84" x14ac:dyDescent="0.3">
      <c r="A93" s="43">
        <v>92</v>
      </c>
      <c r="B93" s="1" t="s">
        <v>105</v>
      </c>
      <c r="C93" s="1" t="s">
        <v>95</v>
      </c>
      <c r="D93" s="1">
        <v>4</v>
      </c>
      <c r="E93" s="3">
        <v>11</v>
      </c>
      <c r="F93" s="2">
        <v>3</v>
      </c>
      <c r="G93" s="2" t="s">
        <v>943</v>
      </c>
      <c r="H93" s="2" t="s">
        <v>947</v>
      </c>
      <c r="I93" s="2">
        <v>950.90400499999998</v>
      </c>
      <c r="J93" s="2" t="s">
        <v>946</v>
      </c>
      <c r="K93" s="2">
        <v>34.93</v>
      </c>
      <c r="L93" s="2">
        <v>0.192</v>
      </c>
      <c r="M93" s="2">
        <v>48</v>
      </c>
      <c r="N93" s="4">
        <v>714.55399999999997</v>
      </c>
      <c r="O93" s="5">
        <v>1</v>
      </c>
      <c r="P93" s="6" t="s">
        <v>9</v>
      </c>
      <c r="Q93" s="6">
        <v>1.67849</v>
      </c>
      <c r="R93" s="6">
        <v>14.763999999999999</v>
      </c>
      <c r="S93" s="6">
        <v>15.196</v>
      </c>
      <c r="T93" s="6">
        <v>20</v>
      </c>
      <c r="U93" s="6">
        <v>199.601</v>
      </c>
      <c r="V93" s="6">
        <v>90</v>
      </c>
      <c r="W93" s="6">
        <v>503.17700000000002</v>
      </c>
      <c r="X93" s="6">
        <v>4065.37</v>
      </c>
      <c r="Y93" s="6">
        <v>4999.1360000000004</v>
      </c>
      <c r="Z93" s="6">
        <v>5.1189999999999998</v>
      </c>
      <c r="AA93" s="6">
        <v>94.656999999999996</v>
      </c>
      <c r="AB93" s="7">
        <v>29.995999999999999</v>
      </c>
      <c r="AC93" s="8">
        <v>2</v>
      </c>
      <c r="AD93" s="9">
        <v>39.893999999999998</v>
      </c>
      <c r="AE93" s="9" t="s">
        <v>955</v>
      </c>
      <c r="AF93" s="9" t="s">
        <v>958</v>
      </c>
      <c r="AG93" s="9">
        <v>365</v>
      </c>
      <c r="AH93" s="9">
        <v>478.81900000000002</v>
      </c>
      <c r="AI93" s="10">
        <v>109.143</v>
      </c>
      <c r="AJ93" s="11">
        <v>2</v>
      </c>
      <c r="AK93" s="11" t="s">
        <v>890</v>
      </c>
      <c r="AL93" s="11">
        <v>261</v>
      </c>
      <c r="AM93" s="11">
        <v>1300</v>
      </c>
      <c r="AN93" s="11">
        <v>3646</v>
      </c>
      <c r="AO93" s="11">
        <v>5723</v>
      </c>
      <c r="AP93" s="11">
        <v>70.278000000000006</v>
      </c>
      <c r="AQ93" s="11">
        <v>50.747999999999998</v>
      </c>
      <c r="AR93" s="12">
        <v>1.0509999999999999</v>
      </c>
      <c r="AS93" s="13">
        <v>2</v>
      </c>
      <c r="AT93" s="14" t="s">
        <v>903</v>
      </c>
      <c r="AU93" s="16">
        <v>1.02609E+16</v>
      </c>
      <c r="AV93" s="16">
        <v>9.432227E+16</v>
      </c>
      <c r="AW93" s="16">
        <v>3.085183E+17</v>
      </c>
      <c r="AX93" s="16">
        <v>2.994533E+17</v>
      </c>
      <c r="AY93" s="16">
        <v>5.999987E+17</v>
      </c>
      <c r="AZ93" s="14">
        <v>31500.526000000002</v>
      </c>
      <c r="BA93" s="14">
        <v>0.01</v>
      </c>
      <c r="BB93" s="14">
        <v>101.50700000000001</v>
      </c>
      <c r="BC93" s="14">
        <v>888</v>
      </c>
      <c r="BD93" s="15">
        <v>154</v>
      </c>
      <c r="BE93" s="18">
        <v>64</v>
      </c>
      <c r="BF93" s="18" t="s">
        <v>912</v>
      </c>
      <c r="BG93" s="19" t="s">
        <v>907</v>
      </c>
      <c r="BH93">
        <f t="shared" si="1"/>
        <v>96.8</v>
      </c>
      <c r="BI93" s="45" t="str">
        <f>CONCATENATE(TEXT(F93,"0"),TEXT(O93,"0"),TEXT(AC93,"0"),TEXT(AJ93,"0"),TEXT(AS93,"0"))</f>
        <v>31222</v>
      </c>
      <c r="BJ93" t="str">
        <f>CONCATENATE(TEXT(F93,"0"),TEXT(O93,"0"))</f>
        <v>31</v>
      </c>
      <c r="BK93" t="str">
        <f>CONCATENATE(TEXT(O93,"0"),TEXT(AC93,"0"))</f>
        <v>12</v>
      </c>
      <c r="BL93" t="str">
        <f>CONCATENATE(TEXT(AC93,"0"),TEXT(AJ93,"0"))</f>
        <v>22</v>
      </c>
      <c r="BM93" t="str">
        <f>CONCATENATE(TEXT(AJ93,"0"),TEXT(AS93,"0"))</f>
        <v>22</v>
      </c>
      <c r="BP93" s="37">
        <v>12</v>
      </c>
      <c r="BQ93" s="38">
        <v>108.29629629629629</v>
      </c>
      <c r="BR93" s="38">
        <v>26</v>
      </c>
      <c r="BS93" s="38">
        <v>369.25925925925924</v>
      </c>
      <c r="BZ93" s="57"/>
      <c r="CA93" s="38"/>
      <c r="CB93" s="38"/>
      <c r="CC93" s="38">
        <v>248</v>
      </c>
      <c r="CD93" s="57">
        <v>34.174999999999997</v>
      </c>
      <c r="CE93" s="38">
        <v>69</v>
      </c>
      <c r="CF93" s="38">
        <v>1</v>
      </c>
    </row>
    <row r="94" spans="1:84" x14ac:dyDescent="0.3">
      <c r="A94" s="43">
        <v>93</v>
      </c>
      <c r="B94" s="1" t="s">
        <v>106</v>
      </c>
      <c r="C94" s="1" t="s">
        <v>95</v>
      </c>
      <c r="D94" s="1">
        <v>4</v>
      </c>
      <c r="E94" s="3">
        <v>12</v>
      </c>
      <c r="F94" s="40">
        <v>3</v>
      </c>
      <c r="G94" s="2" t="s">
        <v>943</v>
      </c>
      <c r="H94" s="2" t="s">
        <v>947</v>
      </c>
      <c r="I94" s="2">
        <v>1119.8186963999999</v>
      </c>
      <c r="J94" s="2" t="s">
        <v>946</v>
      </c>
      <c r="K94" s="2">
        <v>38.17</v>
      </c>
      <c r="L94" s="2">
        <v>0.20799999999999999</v>
      </c>
      <c r="M94" s="2">
        <v>44</v>
      </c>
      <c r="N94" s="4">
        <v>706.89800000000002</v>
      </c>
      <c r="O94" s="5">
        <v>1</v>
      </c>
      <c r="P94" s="6" t="s">
        <v>9</v>
      </c>
      <c r="Q94" s="6">
        <v>1.78345</v>
      </c>
      <c r="R94" s="6">
        <v>16.716000000000001</v>
      </c>
      <c r="S94" s="6">
        <v>14.958</v>
      </c>
      <c r="T94" s="6">
        <v>19.991</v>
      </c>
      <c r="U94" s="6">
        <v>197.50899999999999</v>
      </c>
      <c r="V94" s="6">
        <v>90.001000000000005</v>
      </c>
      <c r="W94" s="6">
        <v>500.36500000000001</v>
      </c>
      <c r="X94" s="6">
        <v>4057.42</v>
      </c>
      <c r="Y94" s="6">
        <v>5067.6409999999996</v>
      </c>
      <c r="Z94" s="6">
        <v>5.0469999999999997</v>
      </c>
      <c r="AA94" s="6">
        <v>91.811000000000007</v>
      </c>
      <c r="AB94" s="7">
        <v>30.004999999999999</v>
      </c>
      <c r="AC94" s="8">
        <v>3</v>
      </c>
      <c r="AD94" s="9">
        <v>46.067</v>
      </c>
      <c r="AE94" s="9" t="s">
        <v>955</v>
      </c>
      <c r="AF94" s="9" t="s">
        <v>957</v>
      </c>
      <c r="AG94" s="9">
        <v>436</v>
      </c>
      <c r="AH94" s="9">
        <v>493.601</v>
      </c>
      <c r="AI94" s="10">
        <v>107.349</v>
      </c>
      <c r="AJ94" s="11">
        <v>3</v>
      </c>
      <c r="AK94" s="11" t="s">
        <v>890</v>
      </c>
      <c r="AL94" s="11">
        <v>308</v>
      </c>
      <c r="AM94" s="11">
        <v>1615</v>
      </c>
      <c r="AN94" s="11">
        <v>3665</v>
      </c>
      <c r="AO94" s="11">
        <v>5719</v>
      </c>
      <c r="AP94" s="11">
        <v>71.590999999999994</v>
      </c>
      <c r="AQ94" s="11">
        <v>50.612000000000002</v>
      </c>
      <c r="AR94" s="12">
        <v>1.044</v>
      </c>
      <c r="AS94" s="13">
        <v>3</v>
      </c>
      <c r="AT94" s="14" t="s">
        <v>903</v>
      </c>
      <c r="AU94" s="16">
        <v>1.692967E+16</v>
      </c>
      <c r="AV94" s="16">
        <v>2.37523E+16</v>
      </c>
      <c r="AW94" s="16">
        <v>9.235683E+17</v>
      </c>
      <c r="AX94" s="16">
        <v>3.020301E+17</v>
      </c>
      <c r="AY94" s="16">
        <v>5.99999E+17</v>
      </c>
      <c r="AZ94" s="14">
        <v>32179.173999999999</v>
      </c>
      <c r="BA94" s="14">
        <v>0.01</v>
      </c>
      <c r="BB94" s="14">
        <v>103.426</v>
      </c>
      <c r="BC94" s="14">
        <v>890</v>
      </c>
      <c r="BD94" s="15">
        <v>158</v>
      </c>
      <c r="BE94" s="18">
        <v>140</v>
      </c>
      <c r="BF94" s="18" t="s">
        <v>912</v>
      </c>
      <c r="BG94" s="19" t="s">
        <v>907</v>
      </c>
      <c r="BH94">
        <f t="shared" si="1"/>
        <v>93</v>
      </c>
      <c r="BI94" s="45" t="str">
        <f>CONCATENATE(TEXT(F94,"0"),TEXT(O94,"0"),TEXT(AC94,"0"),TEXT(AJ94,"0"),TEXT(AS94,"0"))</f>
        <v>31333</v>
      </c>
      <c r="BJ94" t="str">
        <f>CONCATENATE(TEXT(F94,"0"),TEXT(O94,"0"))</f>
        <v>31</v>
      </c>
      <c r="BK94" t="str">
        <f>CONCATENATE(TEXT(O94,"0"),TEXT(AC94,"0"))</f>
        <v>13</v>
      </c>
      <c r="BL94" t="str">
        <f>CONCATENATE(TEXT(AC94,"0"),TEXT(AJ94,"0"))</f>
        <v>33</v>
      </c>
      <c r="BM94" t="str">
        <f>CONCATENATE(TEXT(AJ94,"0"),TEXT(AS94,"0"))</f>
        <v>33</v>
      </c>
      <c r="BP94" s="37">
        <v>14</v>
      </c>
      <c r="BQ94" s="38">
        <v>123.44444444444444</v>
      </c>
      <c r="BR94" s="38">
        <v>27</v>
      </c>
      <c r="BS94" s="38">
        <v>370.81481481481484</v>
      </c>
      <c r="BZ94" s="57"/>
      <c r="CA94" s="38"/>
      <c r="CB94" s="38"/>
      <c r="CC94" s="38">
        <v>417</v>
      </c>
      <c r="CD94" s="57">
        <v>34.189</v>
      </c>
      <c r="CE94" s="38">
        <v>124</v>
      </c>
      <c r="CF94" s="38">
        <v>1</v>
      </c>
    </row>
    <row r="95" spans="1:84" x14ac:dyDescent="0.3">
      <c r="A95" s="43">
        <v>94</v>
      </c>
      <c r="B95" s="1" t="s">
        <v>107</v>
      </c>
      <c r="C95" s="1" t="s">
        <v>95</v>
      </c>
      <c r="D95" s="1">
        <v>4</v>
      </c>
      <c r="E95" s="3">
        <v>13</v>
      </c>
      <c r="F95" s="2">
        <v>3</v>
      </c>
      <c r="G95" s="2" t="s">
        <v>943</v>
      </c>
      <c r="H95" s="2" t="s">
        <v>944</v>
      </c>
      <c r="I95" s="2">
        <v>1130.4307564999999</v>
      </c>
      <c r="J95" s="2" t="s">
        <v>945</v>
      </c>
      <c r="K95" s="2">
        <v>28.3</v>
      </c>
      <c r="L95" s="2">
        <v>0.223</v>
      </c>
      <c r="M95" s="2">
        <v>94</v>
      </c>
      <c r="N95" s="4">
        <v>717.05499999999995</v>
      </c>
      <c r="O95" s="5">
        <v>2</v>
      </c>
      <c r="P95" s="6" t="s">
        <v>9</v>
      </c>
      <c r="Q95" s="6">
        <v>1.2534799999999999</v>
      </c>
      <c r="R95" s="6">
        <v>15.288</v>
      </c>
      <c r="S95" s="6">
        <v>15.04</v>
      </c>
      <c r="T95" s="6">
        <v>19.994</v>
      </c>
      <c r="U95" s="6">
        <v>202.28100000000001</v>
      </c>
      <c r="V95" s="6">
        <v>90</v>
      </c>
      <c r="W95" s="6">
        <v>499.33699999999999</v>
      </c>
      <c r="X95" s="6">
        <v>4026.0569999999998</v>
      </c>
      <c r="Y95" s="6">
        <v>5041.2910000000002</v>
      </c>
      <c r="Z95" s="6">
        <v>4.8630000000000004</v>
      </c>
      <c r="AA95" s="6">
        <v>90.858999999999995</v>
      </c>
      <c r="AB95" s="7">
        <v>29.998999999999999</v>
      </c>
      <c r="AC95" s="8">
        <v>1</v>
      </c>
      <c r="AD95" s="9">
        <v>39.017000000000003</v>
      </c>
      <c r="AE95" s="9" t="s">
        <v>955</v>
      </c>
      <c r="AF95" s="9" t="s">
        <v>956</v>
      </c>
      <c r="AG95" s="9">
        <v>365</v>
      </c>
      <c r="AH95" s="9">
        <v>502.90300000000002</v>
      </c>
      <c r="AI95" s="10">
        <v>106.812</v>
      </c>
      <c r="AJ95" s="11">
        <v>3</v>
      </c>
      <c r="AK95" s="11" t="s">
        <v>890</v>
      </c>
      <c r="AL95" s="11">
        <v>181</v>
      </c>
      <c r="AM95" s="11">
        <v>1296</v>
      </c>
      <c r="AN95" s="11">
        <v>3635</v>
      </c>
      <c r="AO95" s="11">
        <v>5712</v>
      </c>
      <c r="AP95" s="11">
        <v>70.222999999999999</v>
      </c>
      <c r="AQ95" s="11">
        <v>50.932000000000002</v>
      </c>
      <c r="AR95" s="12">
        <v>1.0580000000000001</v>
      </c>
      <c r="AS95" s="13">
        <v>3</v>
      </c>
      <c r="AT95" s="14" t="s">
        <v>903</v>
      </c>
      <c r="AU95" s="16">
        <v>9465278000000000</v>
      </c>
      <c r="AV95" s="16">
        <v>1.05116E+17</v>
      </c>
      <c r="AW95" s="16">
        <v>5.934157E+17</v>
      </c>
      <c r="AX95" s="16">
        <v>2.995989E+17</v>
      </c>
      <c r="AY95" s="16">
        <v>6.000002E+17</v>
      </c>
      <c r="AZ95" s="14">
        <v>30475.756000000001</v>
      </c>
      <c r="BA95" s="14">
        <v>0.01</v>
      </c>
      <c r="BB95" s="14">
        <v>103.19499999999999</v>
      </c>
      <c r="BC95" s="14">
        <v>912</v>
      </c>
      <c r="BD95" s="15">
        <v>154</v>
      </c>
      <c r="BE95" s="18">
        <v>56</v>
      </c>
      <c r="BF95" s="18" t="s">
        <v>912</v>
      </c>
      <c r="BG95" s="19" t="s">
        <v>907</v>
      </c>
      <c r="BH95">
        <f t="shared" si="1"/>
        <v>97.2</v>
      </c>
      <c r="BI95" s="45" t="str">
        <f>CONCATENATE(TEXT(F95,"0"),TEXT(O95,"0"),TEXT(AC95,"0"),TEXT(AJ95,"0"),TEXT(AS95,"0"))</f>
        <v>32133</v>
      </c>
      <c r="BJ95" t="str">
        <f>CONCATENATE(TEXT(F95,"0"),TEXT(O95,"0"))</f>
        <v>32</v>
      </c>
      <c r="BK95" t="str">
        <f>CONCATENATE(TEXT(O95,"0"),TEXT(AC95,"0"))</f>
        <v>21</v>
      </c>
      <c r="BL95" t="str">
        <f>CONCATENATE(TEXT(AC95,"0"),TEXT(AJ95,"0"))</f>
        <v>13</v>
      </c>
      <c r="BM95" t="str">
        <f>CONCATENATE(TEXT(AJ95,"0"),TEXT(AS95,"0"))</f>
        <v>33</v>
      </c>
      <c r="BP95" s="60">
        <v>25</v>
      </c>
      <c r="BQ95" s="61">
        <v>248.88888888888889</v>
      </c>
      <c r="BR95" s="61">
        <v>27</v>
      </c>
      <c r="BS95" s="61">
        <v>371</v>
      </c>
      <c r="BZ95" s="57"/>
      <c r="CA95" s="38"/>
      <c r="CB95" s="38"/>
      <c r="CC95" s="38">
        <v>227</v>
      </c>
      <c r="CD95" s="57">
        <v>34.442999999999998</v>
      </c>
      <c r="CE95" s="38">
        <v>102</v>
      </c>
      <c r="CF95" s="38">
        <v>1</v>
      </c>
    </row>
    <row r="96" spans="1:84" x14ac:dyDescent="0.3">
      <c r="A96" s="43">
        <v>95</v>
      </c>
      <c r="B96" s="1" t="s">
        <v>108</v>
      </c>
      <c r="C96" s="1" t="s">
        <v>95</v>
      </c>
      <c r="D96" s="1">
        <v>4</v>
      </c>
      <c r="E96" s="3">
        <v>14</v>
      </c>
      <c r="F96" s="2">
        <v>3</v>
      </c>
      <c r="G96" s="2" t="s">
        <v>943</v>
      </c>
      <c r="H96" s="2" t="s">
        <v>944</v>
      </c>
      <c r="I96" s="2">
        <v>1101.5507061000001</v>
      </c>
      <c r="J96" s="2" t="s">
        <v>945</v>
      </c>
      <c r="K96" s="2">
        <v>37.71</v>
      </c>
      <c r="L96" s="2">
        <v>0.21099999999999999</v>
      </c>
      <c r="M96" s="2">
        <v>67</v>
      </c>
      <c r="N96" s="4">
        <v>719.21699999999998</v>
      </c>
      <c r="O96" s="5">
        <v>2</v>
      </c>
      <c r="P96" s="6" t="s">
        <v>9</v>
      </c>
      <c r="Q96" s="6">
        <v>1.3198799999999999</v>
      </c>
      <c r="R96" s="6">
        <v>16.748999999999999</v>
      </c>
      <c r="S96" s="6">
        <v>14.894</v>
      </c>
      <c r="T96" s="6">
        <v>20.001999999999999</v>
      </c>
      <c r="U96" s="6">
        <v>202.31200000000001</v>
      </c>
      <c r="V96" s="6">
        <v>90</v>
      </c>
      <c r="W96" s="6">
        <v>505.18200000000002</v>
      </c>
      <c r="X96" s="6">
        <v>4096.192</v>
      </c>
      <c r="Y96" s="6">
        <v>4932.4009999999998</v>
      </c>
      <c r="Z96" s="6">
        <v>4.9409999999999998</v>
      </c>
      <c r="AA96" s="6">
        <v>91.742999999999995</v>
      </c>
      <c r="AB96" s="7">
        <v>29.995999999999999</v>
      </c>
      <c r="AC96" s="8">
        <v>2</v>
      </c>
      <c r="AD96" s="9">
        <v>53.58</v>
      </c>
      <c r="AE96" s="9" t="s">
        <v>955</v>
      </c>
      <c r="AF96" s="9" t="s">
        <v>956</v>
      </c>
      <c r="AG96" s="9">
        <v>405</v>
      </c>
      <c r="AH96" s="9">
        <v>536.19899999999996</v>
      </c>
      <c r="AI96" s="10">
        <v>105.884</v>
      </c>
      <c r="AJ96" s="11">
        <v>2</v>
      </c>
      <c r="AK96" s="11" t="s">
        <v>890</v>
      </c>
      <c r="AL96" s="11">
        <v>388</v>
      </c>
      <c r="AM96" s="11">
        <v>1488</v>
      </c>
      <c r="AN96" s="11">
        <v>3675</v>
      </c>
      <c r="AO96" s="11">
        <v>5727</v>
      </c>
      <c r="AP96" s="11">
        <v>71.498000000000005</v>
      </c>
      <c r="AQ96" s="11">
        <v>51.579000000000001</v>
      </c>
      <c r="AR96" s="12">
        <v>1.0209999999999999</v>
      </c>
      <c r="AS96" s="13">
        <v>2</v>
      </c>
      <c r="AT96" s="14" t="s">
        <v>903</v>
      </c>
      <c r="AU96" s="16">
        <v>9246968000000000</v>
      </c>
      <c r="AV96" s="16">
        <v>1.270199E+17</v>
      </c>
      <c r="AW96" s="16">
        <v>4.645364E+17</v>
      </c>
      <c r="AX96" s="16">
        <v>2.994727E+17</v>
      </c>
      <c r="AY96" s="16">
        <v>5.999993E+17</v>
      </c>
      <c r="AZ96" s="14">
        <v>31478.739000000001</v>
      </c>
      <c r="BA96" s="14">
        <v>0.01</v>
      </c>
      <c r="BB96" s="14">
        <v>100.492</v>
      </c>
      <c r="BC96" s="14">
        <v>899</v>
      </c>
      <c r="BD96" s="15">
        <v>153</v>
      </c>
      <c r="BE96" s="18">
        <v>110</v>
      </c>
      <c r="BF96" s="18" t="s">
        <v>912</v>
      </c>
      <c r="BG96" s="19" t="s">
        <v>907</v>
      </c>
      <c r="BH96">
        <f t="shared" si="1"/>
        <v>94.5</v>
      </c>
      <c r="BI96" s="45" t="str">
        <f>CONCATENATE(TEXT(F96,"0"),TEXT(O96,"0"),TEXT(AC96,"0"),TEXT(AJ96,"0"),TEXT(AS96,"0"))</f>
        <v>32222</v>
      </c>
      <c r="BJ96" t="str">
        <f>CONCATENATE(TEXT(F96,"0"),TEXT(O96,"0"))</f>
        <v>32</v>
      </c>
      <c r="BK96" t="str">
        <f>CONCATENATE(TEXT(O96,"0"),TEXT(AC96,"0"))</f>
        <v>22</v>
      </c>
      <c r="BL96" t="str">
        <f>CONCATENATE(TEXT(AC96,"0"),TEXT(AJ96,"0"))</f>
        <v>22</v>
      </c>
      <c r="BM96" t="str">
        <f>CONCATENATE(TEXT(AJ96,"0"),TEXT(AS96,"0"))</f>
        <v>22</v>
      </c>
      <c r="BP96" s="37">
        <v>3</v>
      </c>
      <c r="BQ96" s="38">
        <v>117.14814814814815</v>
      </c>
      <c r="BR96" s="38"/>
      <c r="BS96" s="38">
        <v>371.85185185185185</v>
      </c>
      <c r="BZ96" s="57"/>
      <c r="CA96" s="38"/>
      <c r="CB96" s="38"/>
      <c r="CC96" s="38">
        <v>185</v>
      </c>
      <c r="CD96" s="57">
        <v>35.003999999999998</v>
      </c>
      <c r="CE96" s="38">
        <v>45</v>
      </c>
      <c r="CF96" s="38">
        <v>1</v>
      </c>
    </row>
    <row r="97" spans="1:84" x14ac:dyDescent="0.3">
      <c r="A97" s="43">
        <v>96</v>
      </c>
      <c r="B97" s="1" t="s">
        <v>109</v>
      </c>
      <c r="C97" s="1" t="s">
        <v>95</v>
      </c>
      <c r="D97" s="1">
        <v>4</v>
      </c>
      <c r="E97" s="3">
        <v>15</v>
      </c>
      <c r="F97" s="2">
        <v>3</v>
      </c>
      <c r="G97" s="2" t="s">
        <v>943</v>
      </c>
      <c r="H97" s="2" t="s">
        <v>944</v>
      </c>
      <c r="I97" s="2">
        <v>1057.9935877999999</v>
      </c>
      <c r="J97" s="2" t="s">
        <v>945</v>
      </c>
      <c r="K97" s="2">
        <v>33.68</v>
      </c>
      <c r="L97" s="2">
        <v>0.20899999999999999</v>
      </c>
      <c r="M97" s="2">
        <v>70</v>
      </c>
      <c r="N97" s="4">
        <v>705.75400000000002</v>
      </c>
      <c r="O97" s="5">
        <v>2</v>
      </c>
      <c r="P97" s="6" t="s">
        <v>9</v>
      </c>
      <c r="Q97" s="6">
        <v>1.40215</v>
      </c>
      <c r="R97" s="6">
        <v>13.759</v>
      </c>
      <c r="S97" s="6">
        <v>15.036</v>
      </c>
      <c r="T97" s="6">
        <v>19.989999999999998</v>
      </c>
      <c r="U97" s="6">
        <v>203.61600000000001</v>
      </c>
      <c r="V97" s="6">
        <v>90</v>
      </c>
      <c r="W97" s="6">
        <v>499.05500000000001</v>
      </c>
      <c r="X97" s="6">
        <v>4031.7489999999998</v>
      </c>
      <c r="Y97" s="6">
        <v>4946.1180000000004</v>
      </c>
      <c r="Z97" s="6">
        <v>4.9930000000000003</v>
      </c>
      <c r="AA97" s="6">
        <v>93.025999999999996</v>
      </c>
      <c r="AB97" s="7">
        <v>30.012</v>
      </c>
      <c r="AC97" s="8">
        <v>3</v>
      </c>
      <c r="AD97" s="9">
        <v>22.465</v>
      </c>
      <c r="AE97" s="9" t="s">
        <v>955</v>
      </c>
      <c r="AF97" s="9" t="s">
        <v>956</v>
      </c>
      <c r="AG97" s="9">
        <v>436</v>
      </c>
      <c r="AH97" s="9">
        <v>489.10199999999998</v>
      </c>
      <c r="AI97" s="10">
        <v>110.38500000000001</v>
      </c>
      <c r="AJ97" s="11">
        <v>1</v>
      </c>
      <c r="AK97" s="11" t="s">
        <v>890</v>
      </c>
      <c r="AL97" s="11">
        <v>242</v>
      </c>
      <c r="AM97" s="11">
        <v>1469</v>
      </c>
      <c r="AN97" s="11">
        <v>3684</v>
      </c>
      <c r="AO97" s="11">
        <v>5716</v>
      </c>
      <c r="AP97" s="11">
        <v>71.558000000000007</v>
      </c>
      <c r="AQ97" s="11">
        <v>50.9</v>
      </c>
      <c r="AR97" s="12">
        <v>1.038</v>
      </c>
      <c r="AS97" s="13">
        <v>1</v>
      </c>
      <c r="AT97" s="14" t="s">
        <v>903</v>
      </c>
      <c r="AU97" s="16">
        <v>1.580833E+16</v>
      </c>
      <c r="AV97" s="16">
        <v>1.388645E+17</v>
      </c>
      <c r="AW97" s="16">
        <v>1.058382E+18</v>
      </c>
      <c r="AX97" s="16">
        <v>3.007184E+17</v>
      </c>
      <c r="AY97" s="16">
        <v>6.000021E+17</v>
      </c>
      <c r="AZ97" s="14">
        <v>32446.138999999999</v>
      </c>
      <c r="BA97" s="14">
        <v>0.01</v>
      </c>
      <c r="BB97" s="14">
        <v>100.61199999999999</v>
      </c>
      <c r="BC97" s="14">
        <v>885</v>
      </c>
      <c r="BD97" s="15">
        <v>154</v>
      </c>
      <c r="BE97" s="18">
        <v>115</v>
      </c>
      <c r="BF97" s="18" t="s">
        <v>912</v>
      </c>
      <c r="BG97" s="19" t="s">
        <v>907</v>
      </c>
      <c r="BH97">
        <f t="shared" si="1"/>
        <v>94.25</v>
      </c>
      <c r="BI97" s="45" t="str">
        <f>CONCATENATE(TEXT(F97,"0"),TEXT(O97,"0"),TEXT(AC97,"0"),TEXT(AJ97,"0"),TEXT(AS97,"0"))</f>
        <v>32311</v>
      </c>
      <c r="BJ97" t="str">
        <f>CONCATENATE(TEXT(F97,"0"),TEXT(O97,"0"))</f>
        <v>32</v>
      </c>
      <c r="BK97" t="str">
        <f>CONCATENATE(TEXT(O97,"0"),TEXT(AC97,"0"))</f>
        <v>23</v>
      </c>
      <c r="BL97" t="str">
        <f>CONCATENATE(TEXT(AC97,"0"),TEXT(AJ97,"0"))</f>
        <v>31</v>
      </c>
      <c r="BM97" t="str">
        <f>CONCATENATE(TEXT(AJ97,"0"),TEXT(AS97,"0"))</f>
        <v>11</v>
      </c>
      <c r="BP97" s="58">
        <v>2</v>
      </c>
      <c r="BQ97" s="59">
        <v>109.85185185185185</v>
      </c>
      <c r="BR97" s="59"/>
      <c r="BS97" s="59">
        <v>376.37037037037038</v>
      </c>
      <c r="BZ97" s="57"/>
      <c r="CA97" s="38"/>
      <c r="CB97" s="38"/>
      <c r="CC97" s="38">
        <v>660</v>
      </c>
      <c r="CD97" s="57">
        <v>35.277999999999999</v>
      </c>
      <c r="CE97" s="38">
        <v>60</v>
      </c>
      <c r="CF97" s="38">
        <v>1</v>
      </c>
    </row>
    <row r="98" spans="1:84" x14ac:dyDescent="0.3">
      <c r="A98" s="43">
        <v>97</v>
      </c>
      <c r="B98" s="1" t="s">
        <v>110</v>
      </c>
      <c r="C98" s="1" t="s">
        <v>95</v>
      </c>
      <c r="D98" s="1">
        <v>4</v>
      </c>
      <c r="E98" s="3">
        <v>16</v>
      </c>
      <c r="F98" s="2">
        <v>3</v>
      </c>
      <c r="G98" s="2" t="s">
        <v>943</v>
      </c>
      <c r="H98" s="2" t="s">
        <v>944</v>
      </c>
      <c r="I98" s="2">
        <v>875.50327482</v>
      </c>
      <c r="J98" s="2" t="s">
        <v>946</v>
      </c>
      <c r="K98" s="2">
        <v>44.49</v>
      </c>
      <c r="L98" s="2">
        <v>0.20799999999999999</v>
      </c>
      <c r="M98" s="2">
        <v>74</v>
      </c>
      <c r="N98" s="4">
        <v>713.42</v>
      </c>
      <c r="O98" s="5">
        <v>3</v>
      </c>
      <c r="P98" s="6" t="s">
        <v>9</v>
      </c>
      <c r="Q98" s="6">
        <v>1.1575299999999999</v>
      </c>
      <c r="R98" s="6">
        <v>15.035</v>
      </c>
      <c r="S98" s="6">
        <v>15.196</v>
      </c>
      <c r="T98" s="6">
        <v>20.001999999999999</v>
      </c>
      <c r="U98" s="6">
        <v>198.02</v>
      </c>
      <c r="V98" s="6">
        <v>90</v>
      </c>
      <c r="W98" s="6">
        <v>500.577</v>
      </c>
      <c r="X98" s="6">
        <v>4016.13</v>
      </c>
      <c r="Y98" s="6">
        <v>5071.1909999999998</v>
      </c>
      <c r="Z98" s="6">
        <v>5.0140000000000002</v>
      </c>
      <c r="AA98" s="6">
        <v>90.066000000000003</v>
      </c>
      <c r="AB98" s="7">
        <v>30.01</v>
      </c>
      <c r="AC98" s="8">
        <v>1</v>
      </c>
      <c r="AD98" s="9">
        <v>57.173999999999999</v>
      </c>
      <c r="AE98" s="9" t="s">
        <v>955</v>
      </c>
      <c r="AF98" s="9" t="s">
        <v>957</v>
      </c>
      <c r="AG98" s="9">
        <v>436</v>
      </c>
      <c r="AH98" s="9">
        <v>538.27200000000005</v>
      </c>
      <c r="AI98" s="10">
        <v>107.553</v>
      </c>
      <c r="AJ98" s="11">
        <v>1</v>
      </c>
      <c r="AK98" s="11" t="s">
        <v>890</v>
      </c>
      <c r="AL98" s="11">
        <v>382</v>
      </c>
      <c r="AM98" s="11">
        <v>1495</v>
      </c>
      <c r="AN98" s="11">
        <v>3663</v>
      </c>
      <c r="AO98" s="11">
        <v>5727</v>
      </c>
      <c r="AP98" s="11">
        <v>72.509</v>
      </c>
      <c r="AQ98" s="11">
        <v>50.65</v>
      </c>
      <c r="AR98" s="12">
        <v>1.0269999999999999</v>
      </c>
      <c r="AS98" s="13">
        <v>1</v>
      </c>
      <c r="AT98" s="14" t="s">
        <v>903</v>
      </c>
      <c r="AU98" s="16">
        <v>1.259375E+16</v>
      </c>
      <c r="AV98" s="16">
        <v>1.158297E+17</v>
      </c>
      <c r="AW98" s="16">
        <v>6.683491E+17</v>
      </c>
      <c r="AX98" s="16">
        <v>3.009912E+17</v>
      </c>
      <c r="AY98" s="16">
        <v>5.999989E+17</v>
      </c>
      <c r="AZ98" s="14">
        <v>32346.097000000002</v>
      </c>
      <c r="BA98" s="14">
        <v>0.01</v>
      </c>
      <c r="BB98" s="14">
        <v>103.38500000000001</v>
      </c>
      <c r="BC98" s="14">
        <v>908</v>
      </c>
      <c r="BD98" s="15">
        <v>156</v>
      </c>
      <c r="BE98" s="18">
        <v>64</v>
      </c>
      <c r="BF98" s="18" t="s">
        <v>912</v>
      </c>
      <c r="BG98" s="19" t="s">
        <v>907</v>
      </c>
      <c r="BH98">
        <f t="shared" si="1"/>
        <v>96.8</v>
      </c>
      <c r="BI98" s="45" t="str">
        <f>CONCATENATE(TEXT(F98,"0"),TEXT(O98,"0"),TEXT(AC98,"0"),TEXT(AJ98,"0"),TEXT(AS98,"0"))</f>
        <v>33111</v>
      </c>
      <c r="BJ98" t="str">
        <f>CONCATENATE(TEXT(F98,"0"),TEXT(O98,"0"))</f>
        <v>33</v>
      </c>
      <c r="BK98" t="str">
        <f>CONCATENATE(TEXT(O98,"0"),TEXT(AC98,"0"))</f>
        <v>31</v>
      </c>
      <c r="BL98" t="str">
        <f>CONCATENATE(TEXT(AC98,"0"),TEXT(AJ98,"0"))</f>
        <v>11</v>
      </c>
      <c r="BM98" t="str">
        <f>CONCATENATE(TEXT(AJ98,"0"),TEXT(AS98,"0"))</f>
        <v>11</v>
      </c>
      <c r="BZ98" s="57"/>
      <c r="CA98" s="38"/>
      <c r="CB98" s="38"/>
      <c r="CC98" s="38">
        <v>394</v>
      </c>
      <c r="CD98" s="57">
        <v>35.404000000000003</v>
      </c>
      <c r="CE98" s="38">
        <v>84</v>
      </c>
      <c r="CF98" s="38">
        <v>1</v>
      </c>
    </row>
    <row r="99" spans="1:84" x14ac:dyDescent="0.3">
      <c r="A99" s="43">
        <v>98</v>
      </c>
      <c r="B99" s="1" t="s">
        <v>111</v>
      </c>
      <c r="C99" s="1" t="s">
        <v>95</v>
      </c>
      <c r="D99" s="1">
        <v>4</v>
      </c>
      <c r="E99" s="3">
        <v>17</v>
      </c>
      <c r="F99" s="2">
        <v>3</v>
      </c>
      <c r="G99" s="2" t="s">
        <v>943</v>
      </c>
      <c r="H99" s="2" t="s">
        <v>944</v>
      </c>
      <c r="I99" s="2">
        <v>1199.2308828</v>
      </c>
      <c r="J99" s="2" t="s">
        <v>946</v>
      </c>
      <c r="K99" s="2">
        <v>30.89</v>
      </c>
      <c r="L99" s="2">
        <v>0.20599999999999999</v>
      </c>
      <c r="M99" s="2">
        <v>74</v>
      </c>
      <c r="N99" s="4">
        <v>711.44</v>
      </c>
      <c r="O99" s="5">
        <v>3</v>
      </c>
      <c r="P99" s="6" t="s">
        <v>9</v>
      </c>
      <c r="Q99" s="6">
        <v>1.42035</v>
      </c>
      <c r="R99" s="6">
        <v>13.455</v>
      </c>
      <c r="S99" s="6">
        <v>14.798999999999999</v>
      </c>
      <c r="T99" s="6">
        <v>20</v>
      </c>
      <c r="U99" s="6">
        <v>202.09800000000001</v>
      </c>
      <c r="V99" s="6">
        <v>90.001000000000005</v>
      </c>
      <c r="W99" s="6">
        <v>500.39499999999998</v>
      </c>
      <c r="X99" s="6">
        <v>4040.087</v>
      </c>
      <c r="Y99" s="6">
        <v>5026.8310000000001</v>
      </c>
      <c r="Z99" s="6">
        <v>4.9829999999999997</v>
      </c>
      <c r="AA99" s="6">
        <v>92.533000000000001</v>
      </c>
      <c r="AB99" s="7">
        <v>30.001000000000001</v>
      </c>
      <c r="AC99" s="8">
        <v>3</v>
      </c>
      <c r="AD99" s="9">
        <v>31.143999999999998</v>
      </c>
      <c r="AE99" s="9" t="s">
        <v>955</v>
      </c>
      <c r="AF99" s="9" t="s">
        <v>958</v>
      </c>
      <c r="AG99" s="9">
        <v>365</v>
      </c>
      <c r="AH99" s="9">
        <v>491.95400000000001</v>
      </c>
      <c r="AI99" s="10">
        <v>108.461</v>
      </c>
      <c r="AJ99" s="11">
        <v>3</v>
      </c>
      <c r="AK99" s="11" t="s">
        <v>890</v>
      </c>
      <c r="AL99" s="11">
        <v>285</v>
      </c>
      <c r="AM99" s="11">
        <v>1507</v>
      </c>
      <c r="AN99" s="11">
        <v>3630</v>
      </c>
      <c r="AO99" s="11">
        <v>5718</v>
      </c>
      <c r="AP99" s="11">
        <v>72.433999999999997</v>
      </c>
      <c r="AQ99" s="11">
        <v>50.433</v>
      </c>
      <c r="AR99" s="12">
        <v>1.0469999999999999</v>
      </c>
      <c r="AS99" s="13">
        <v>3</v>
      </c>
      <c r="AT99" s="14" t="s">
        <v>903</v>
      </c>
      <c r="AU99" s="16">
        <v>9160995000000000</v>
      </c>
      <c r="AV99" s="16">
        <v>1.48848E+17</v>
      </c>
      <c r="AW99" s="16">
        <v>8.972298E+17</v>
      </c>
      <c r="AX99" s="16">
        <v>2.976581E+17</v>
      </c>
      <c r="AY99" s="16">
        <v>5.999985E+17</v>
      </c>
      <c r="AZ99" s="14">
        <v>31900.559000000001</v>
      </c>
      <c r="BA99" s="14">
        <v>0.01</v>
      </c>
      <c r="BB99" s="14">
        <v>102.26300000000001</v>
      </c>
      <c r="BC99" s="14">
        <v>861</v>
      </c>
      <c r="BD99" s="15">
        <v>153</v>
      </c>
      <c r="BE99" s="18">
        <v>78</v>
      </c>
      <c r="BF99" s="18" t="s">
        <v>912</v>
      </c>
      <c r="BG99" s="19" t="s">
        <v>907</v>
      </c>
      <c r="BH99">
        <f t="shared" si="1"/>
        <v>96.1</v>
      </c>
      <c r="BI99" s="45" t="str">
        <f>CONCATENATE(TEXT(F99,"0"),TEXT(O99,"0"),TEXT(AC99,"0"),TEXT(AJ99,"0"),TEXT(AS99,"0"))</f>
        <v>33333</v>
      </c>
      <c r="BJ99" t="str">
        <f>CONCATENATE(TEXT(F99,"0"),TEXT(O99,"0"))</f>
        <v>33</v>
      </c>
      <c r="BK99" t="str">
        <f>CONCATENATE(TEXT(O99,"0"),TEXT(AC99,"0"))</f>
        <v>33</v>
      </c>
      <c r="BL99" t="str">
        <f>CONCATENATE(TEXT(AC99,"0"),TEXT(AJ99,"0"))</f>
        <v>33</v>
      </c>
      <c r="BM99" t="str">
        <f>CONCATENATE(TEXT(AJ99,"0"),TEXT(AS99,"0"))</f>
        <v>33</v>
      </c>
      <c r="BZ99" s="57"/>
      <c r="CA99" s="38"/>
      <c r="CB99" s="38"/>
      <c r="CC99" s="38">
        <v>423</v>
      </c>
      <c r="CD99" s="57">
        <v>35.408999999999999</v>
      </c>
      <c r="CE99" s="38">
        <v>121</v>
      </c>
      <c r="CF99" s="38">
        <v>1</v>
      </c>
    </row>
    <row r="100" spans="1:84" x14ac:dyDescent="0.3">
      <c r="A100" s="43">
        <v>99</v>
      </c>
      <c r="B100" s="1" t="s">
        <v>112</v>
      </c>
      <c r="C100" s="1" t="s">
        <v>95</v>
      </c>
      <c r="D100" s="1">
        <v>4</v>
      </c>
      <c r="E100" s="3">
        <v>18</v>
      </c>
      <c r="F100" s="2">
        <v>1</v>
      </c>
      <c r="G100" s="2" t="s">
        <v>943</v>
      </c>
      <c r="H100" s="2" t="s">
        <v>947</v>
      </c>
      <c r="I100" s="2">
        <v>1019.3986018000001</v>
      </c>
      <c r="J100" s="2" t="s">
        <v>946</v>
      </c>
      <c r="K100" s="2">
        <v>36.17</v>
      </c>
      <c r="L100" s="2">
        <v>0.20899999999999999</v>
      </c>
      <c r="M100" s="2">
        <v>116</v>
      </c>
      <c r="N100" s="4">
        <v>712.1</v>
      </c>
      <c r="O100" s="5">
        <v>1</v>
      </c>
      <c r="P100" s="6" t="s">
        <v>9</v>
      </c>
      <c r="Q100" s="6">
        <v>0.79935999999999996</v>
      </c>
      <c r="R100" s="6">
        <v>15.750999999999999</v>
      </c>
      <c r="S100" s="6">
        <v>14.906000000000001</v>
      </c>
      <c r="T100" s="6">
        <v>20.003</v>
      </c>
      <c r="U100" s="6">
        <v>199.50800000000001</v>
      </c>
      <c r="V100" s="6">
        <v>90</v>
      </c>
      <c r="W100" s="6">
        <v>497.89299999999997</v>
      </c>
      <c r="X100" s="6">
        <v>4096.5510000000004</v>
      </c>
      <c r="Y100" s="6">
        <v>5047.8140000000003</v>
      </c>
      <c r="Z100" s="6">
        <v>5.0579999999999998</v>
      </c>
      <c r="AA100" s="6">
        <v>94.438000000000002</v>
      </c>
      <c r="AB100" s="7">
        <v>30.01</v>
      </c>
      <c r="AC100" s="8">
        <v>1</v>
      </c>
      <c r="AD100" s="9">
        <v>53.63</v>
      </c>
      <c r="AE100" s="9" t="s">
        <v>955</v>
      </c>
      <c r="AF100" s="9" t="s">
        <v>956</v>
      </c>
      <c r="AG100" s="9">
        <v>436</v>
      </c>
      <c r="AH100" s="9">
        <v>489.47699999999998</v>
      </c>
      <c r="AI100" s="10">
        <v>106.65900000000001</v>
      </c>
      <c r="AJ100" s="11">
        <v>3</v>
      </c>
      <c r="AK100" s="11" t="s">
        <v>890</v>
      </c>
      <c r="AL100" s="11">
        <v>334</v>
      </c>
      <c r="AM100" s="11">
        <v>1295</v>
      </c>
      <c r="AN100" s="11">
        <v>3686</v>
      </c>
      <c r="AO100" s="11">
        <v>5688</v>
      </c>
      <c r="AP100" s="11">
        <v>72.783000000000001</v>
      </c>
      <c r="AQ100" s="11">
        <v>51.061</v>
      </c>
      <c r="AR100" s="12">
        <v>1.0449999999999999</v>
      </c>
      <c r="AS100" s="13">
        <v>3</v>
      </c>
      <c r="AT100" s="14" t="s">
        <v>903</v>
      </c>
      <c r="AU100" s="16">
        <v>1.714949E+16</v>
      </c>
      <c r="AV100" s="16">
        <v>1.230603E+17</v>
      </c>
      <c r="AW100" s="16">
        <v>5.053348E+17</v>
      </c>
      <c r="AX100" s="16">
        <v>2.992338E+17</v>
      </c>
      <c r="AY100" s="16">
        <v>5.999988E+17</v>
      </c>
      <c r="AZ100" s="14">
        <v>32068.135999999999</v>
      </c>
      <c r="BA100" s="14">
        <v>0.01</v>
      </c>
      <c r="BB100" s="14">
        <v>104.884</v>
      </c>
      <c r="BC100" s="14">
        <v>916</v>
      </c>
      <c r="BD100" s="15">
        <v>154</v>
      </c>
      <c r="BE100" s="18">
        <v>201</v>
      </c>
      <c r="BF100" s="18" t="s">
        <v>912</v>
      </c>
      <c r="BG100" s="19" t="s">
        <v>909</v>
      </c>
      <c r="BH100">
        <f t="shared" si="1"/>
        <v>89.95</v>
      </c>
      <c r="BI100" s="45" t="str">
        <f>CONCATENATE(TEXT(F100,"0"),TEXT(O100,"0"),TEXT(AC100,"0"),TEXT(AJ100,"0"),TEXT(AS100,"0"))</f>
        <v>11133</v>
      </c>
      <c r="BJ100" t="str">
        <f>CONCATENATE(TEXT(F100,"0"),TEXT(O100,"0"))</f>
        <v>11</v>
      </c>
      <c r="BK100" t="str">
        <f>CONCATENATE(TEXT(O100,"0"),TEXT(AC100,"0"))</f>
        <v>11</v>
      </c>
      <c r="BL100" t="str">
        <f>CONCATENATE(TEXT(AC100,"0"),TEXT(AJ100,"0"))</f>
        <v>13</v>
      </c>
      <c r="BM100" t="str">
        <f>CONCATENATE(TEXT(AJ100,"0"),TEXT(AS100,"0"))</f>
        <v>33</v>
      </c>
      <c r="BZ100" s="57"/>
      <c r="CA100" s="38"/>
      <c r="CB100" s="38"/>
      <c r="CC100" s="38">
        <v>355</v>
      </c>
      <c r="CD100" s="57">
        <v>35.481000000000002</v>
      </c>
      <c r="CE100" s="38">
        <v>86</v>
      </c>
      <c r="CF100" s="38">
        <v>1</v>
      </c>
    </row>
    <row r="101" spans="1:84" x14ac:dyDescent="0.3">
      <c r="A101" s="43">
        <v>100</v>
      </c>
      <c r="B101" s="1" t="s">
        <v>113</v>
      </c>
      <c r="C101" s="1" t="s">
        <v>95</v>
      </c>
      <c r="D101" s="1">
        <v>4</v>
      </c>
      <c r="E101" s="3">
        <v>19</v>
      </c>
      <c r="F101" s="2">
        <v>1</v>
      </c>
      <c r="G101" s="2" t="s">
        <v>943</v>
      </c>
      <c r="H101" s="2" t="s">
        <v>947</v>
      </c>
      <c r="I101" s="2">
        <v>1041.2494383000001</v>
      </c>
      <c r="J101" s="2" t="s">
        <v>946</v>
      </c>
      <c r="K101" s="2">
        <v>33.549999999999997</v>
      </c>
      <c r="L101" s="2">
        <v>0.19400000000000001</v>
      </c>
      <c r="M101" s="2">
        <v>80</v>
      </c>
      <c r="N101" s="4">
        <v>701.46</v>
      </c>
      <c r="O101" s="5">
        <v>1</v>
      </c>
      <c r="P101" s="6" t="s">
        <v>9</v>
      </c>
      <c r="Q101" s="6">
        <v>1.28498</v>
      </c>
      <c r="R101" s="6">
        <v>13.394</v>
      </c>
      <c r="S101" s="6">
        <v>15.180999999999999</v>
      </c>
      <c r="T101" s="6">
        <v>20</v>
      </c>
      <c r="U101" s="6">
        <v>194.798</v>
      </c>
      <c r="V101" s="6">
        <v>90</v>
      </c>
      <c r="W101" s="6">
        <v>496.399</v>
      </c>
      <c r="X101" s="6">
        <v>4031.3789999999999</v>
      </c>
      <c r="Y101" s="6">
        <v>5026.4560000000001</v>
      </c>
      <c r="Z101" s="6">
        <v>5.101</v>
      </c>
      <c r="AA101" s="6">
        <v>92.813000000000002</v>
      </c>
      <c r="AB101" s="7">
        <v>30.001000000000001</v>
      </c>
      <c r="AC101" s="8">
        <v>2</v>
      </c>
      <c r="AD101" s="9">
        <v>38.097000000000001</v>
      </c>
      <c r="AE101" s="9" t="s">
        <v>955</v>
      </c>
      <c r="AF101" s="9" t="s">
        <v>956</v>
      </c>
      <c r="AG101" s="9">
        <v>405</v>
      </c>
      <c r="AH101" s="9">
        <v>507.892</v>
      </c>
      <c r="AI101" s="10">
        <v>108.504</v>
      </c>
      <c r="AJ101" s="11">
        <v>2</v>
      </c>
      <c r="AK101" s="11" t="s">
        <v>890</v>
      </c>
      <c r="AL101" s="11">
        <v>357</v>
      </c>
      <c r="AM101" s="11">
        <v>1411</v>
      </c>
      <c r="AN101" s="11">
        <v>3668</v>
      </c>
      <c r="AO101" s="11">
        <v>5720</v>
      </c>
      <c r="AP101" s="11">
        <v>72.287999999999997</v>
      </c>
      <c r="AQ101" s="11">
        <v>50.875</v>
      </c>
      <c r="AR101" s="12">
        <v>1.036</v>
      </c>
      <c r="AS101" s="13">
        <v>2</v>
      </c>
      <c r="AT101" s="14" t="s">
        <v>903</v>
      </c>
      <c r="AU101" s="16">
        <v>1.582254E+16</v>
      </c>
      <c r="AV101" s="16">
        <v>1.018657E+17</v>
      </c>
      <c r="AW101" s="16">
        <v>1.195812E+18</v>
      </c>
      <c r="AX101" s="16">
        <v>3.034526E+17</v>
      </c>
      <c r="AY101" s="16">
        <v>5.999999E+17</v>
      </c>
      <c r="AZ101" s="14">
        <v>31575.591</v>
      </c>
      <c r="BA101" s="14">
        <v>0.01</v>
      </c>
      <c r="BB101" s="14">
        <v>101.321</v>
      </c>
      <c r="BC101" s="14">
        <v>916</v>
      </c>
      <c r="BD101" s="15">
        <v>149</v>
      </c>
      <c r="BE101" s="18">
        <v>110</v>
      </c>
      <c r="BF101" s="18" t="s">
        <v>912</v>
      </c>
      <c r="BG101" s="19" t="s">
        <v>907</v>
      </c>
      <c r="BH101">
        <f t="shared" si="1"/>
        <v>94.5</v>
      </c>
      <c r="BI101" s="45" t="str">
        <f>CONCATENATE(TEXT(F101,"0"),TEXT(O101,"0"),TEXT(AC101,"0"),TEXT(AJ101,"0"),TEXT(AS101,"0"))</f>
        <v>11222</v>
      </c>
      <c r="BJ101" t="str">
        <f>CONCATENATE(TEXT(F101,"0"),TEXT(O101,"0"))</f>
        <v>11</v>
      </c>
      <c r="BK101" t="str">
        <f>CONCATENATE(TEXT(O101,"0"),TEXT(AC101,"0"))</f>
        <v>12</v>
      </c>
      <c r="BL101" t="str">
        <f>CONCATENATE(TEXT(AC101,"0"),TEXT(AJ101,"0"))</f>
        <v>22</v>
      </c>
      <c r="BM101" t="str">
        <f>CONCATENATE(TEXT(AJ101,"0"),TEXT(AS101,"0"))</f>
        <v>22</v>
      </c>
      <c r="BZ101" s="57"/>
      <c r="CA101" s="38"/>
      <c r="CB101" s="38"/>
      <c r="CC101" s="38">
        <v>358</v>
      </c>
      <c r="CD101" s="57">
        <v>36.502000000000002</v>
      </c>
      <c r="CE101" s="38">
        <v>45</v>
      </c>
      <c r="CF101" s="38">
        <v>1</v>
      </c>
    </row>
    <row r="102" spans="1:84" x14ac:dyDescent="0.3">
      <c r="A102" s="43">
        <v>101</v>
      </c>
      <c r="B102" s="1" t="s">
        <v>114</v>
      </c>
      <c r="C102" s="1" t="s">
        <v>95</v>
      </c>
      <c r="D102" s="1">
        <v>4</v>
      </c>
      <c r="E102" s="3">
        <v>20</v>
      </c>
      <c r="F102" s="2">
        <v>1</v>
      </c>
      <c r="G102" s="2" t="s">
        <v>943</v>
      </c>
      <c r="H102" s="2" t="s">
        <v>944</v>
      </c>
      <c r="I102" s="2">
        <v>1113.1019149000001</v>
      </c>
      <c r="J102" s="2" t="s">
        <v>945</v>
      </c>
      <c r="K102" s="2">
        <v>41.09</v>
      </c>
      <c r="L102" s="2">
        <v>0.20100000000000001</v>
      </c>
      <c r="M102" s="2">
        <v>83</v>
      </c>
      <c r="N102" s="4">
        <v>697.56500000000005</v>
      </c>
      <c r="O102" s="5">
        <v>1</v>
      </c>
      <c r="P102" s="6" t="s">
        <v>9</v>
      </c>
      <c r="Q102" s="6">
        <v>1.7837700000000001</v>
      </c>
      <c r="R102" s="6">
        <v>17.707999999999998</v>
      </c>
      <c r="S102" s="6">
        <v>15.055</v>
      </c>
      <c r="T102" s="6">
        <v>20</v>
      </c>
      <c r="U102" s="6">
        <v>197.42699999999999</v>
      </c>
      <c r="V102" s="6">
        <v>90</v>
      </c>
      <c r="W102" s="6">
        <v>499.11700000000002</v>
      </c>
      <c r="X102" s="6">
        <v>3988.096</v>
      </c>
      <c r="Y102" s="6">
        <v>4927.4049999999997</v>
      </c>
      <c r="Z102" s="6">
        <v>5.0350000000000001</v>
      </c>
      <c r="AA102" s="6">
        <v>93.802000000000007</v>
      </c>
      <c r="AB102" s="7">
        <v>30.007999999999999</v>
      </c>
      <c r="AC102" s="8">
        <v>3</v>
      </c>
      <c r="AD102" s="9">
        <v>35.820999999999998</v>
      </c>
      <c r="AE102" s="9" t="s">
        <v>955</v>
      </c>
      <c r="AF102" s="9" t="s">
        <v>958</v>
      </c>
      <c r="AG102" s="9">
        <v>405</v>
      </c>
      <c r="AH102" s="9">
        <v>506.66800000000001</v>
      </c>
      <c r="AI102" s="10">
        <v>109.795</v>
      </c>
      <c r="AJ102" s="11">
        <v>1</v>
      </c>
      <c r="AK102" s="11" t="s">
        <v>890</v>
      </c>
      <c r="AL102" s="11">
        <v>405</v>
      </c>
      <c r="AM102" s="11">
        <v>1584</v>
      </c>
      <c r="AN102" s="11">
        <v>3660</v>
      </c>
      <c r="AO102" s="11">
        <v>5732</v>
      </c>
      <c r="AP102" s="11">
        <v>70.822999999999993</v>
      </c>
      <c r="AQ102" s="11">
        <v>50.186999999999998</v>
      </c>
      <c r="AR102" s="12">
        <v>1.036</v>
      </c>
      <c r="AS102" s="13">
        <v>1</v>
      </c>
      <c r="AT102" s="14" t="s">
        <v>903</v>
      </c>
      <c r="AU102" s="16">
        <v>1.87864E+16</v>
      </c>
      <c r="AV102" s="16">
        <v>1.90949E+17</v>
      </c>
      <c r="AW102" s="16">
        <v>6.975149E+17</v>
      </c>
      <c r="AX102" s="16">
        <v>3.019438E+17</v>
      </c>
      <c r="AY102" s="16">
        <v>5.999993E+17</v>
      </c>
      <c r="AZ102" s="14">
        <v>32022.905999999999</v>
      </c>
      <c r="BA102" s="14">
        <v>0.01</v>
      </c>
      <c r="BB102" s="14">
        <v>104.28400000000001</v>
      </c>
      <c r="BC102" s="14">
        <v>907</v>
      </c>
      <c r="BD102" s="15">
        <v>155</v>
      </c>
      <c r="BE102" s="18">
        <v>102</v>
      </c>
      <c r="BF102" s="18" t="s">
        <v>912</v>
      </c>
      <c r="BG102" s="19" t="s">
        <v>907</v>
      </c>
      <c r="BH102">
        <f t="shared" si="1"/>
        <v>94.899999999999991</v>
      </c>
      <c r="BI102" s="45" t="str">
        <f>CONCATENATE(TEXT(F102,"0"),TEXT(O102,"0"),TEXT(AC102,"0"),TEXT(AJ102,"0"),TEXT(AS102,"0"))</f>
        <v>11311</v>
      </c>
      <c r="BJ102" t="str">
        <f>CONCATENATE(TEXT(F102,"0"),TEXT(O102,"0"))</f>
        <v>11</v>
      </c>
      <c r="BK102" t="str">
        <f>CONCATENATE(TEXT(O102,"0"),TEXT(AC102,"0"))</f>
        <v>13</v>
      </c>
      <c r="BL102" t="str">
        <f>CONCATENATE(TEXT(AC102,"0"),TEXT(AJ102,"0"))</f>
        <v>31</v>
      </c>
      <c r="BM102" t="str">
        <f>CONCATENATE(TEXT(AJ102,"0"),TEXT(AS102,"0"))</f>
        <v>11</v>
      </c>
      <c r="BZ102" s="57"/>
      <c r="CA102" s="38"/>
      <c r="CB102" s="38"/>
      <c r="CC102" s="38">
        <v>210</v>
      </c>
      <c r="CD102" s="57">
        <v>36.508000000000003</v>
      </c>
      <c r="CE102" s="38">
        <v>258</v>
      </c>
      <c r="CF102" s="38">
        <v>1</v>
      </c>
    </row>
    <row r="103" spans="1:84" x14ac:dyDescent="0.3">
      <c r="A103" s="43">
        <v>102</v>
      </c>
      <c r="B103" s="1" t="s">
        <v>115</v>
      </c>
      <c r="C103" s="1" t="s">
        <v>95</v>
      </c>
      <c r="D103" s="1">
        <v>4</v>
      </c>
      <c r="E103" s="3">
        <v>21</v>
      </c>
      <c r="F103" s="2">
        <v>1</v>
      </c>
      <c r="G103" s="2" t="s">
        <v>943</v>
      </c>
      <c r="H103" s="2" t="s">
        <v>947</v>
      </c>
      <c r="I103" s="2">
        <v>1049.3347675</v>
      </c>
      <c r="J103" s="2" t="s">
        <v>946</v>
      </c>
      <c r="K103" s="2">
        <v>38.07</v>
      </c>
      <c r="L103" s="2">
        <v>0.2</v>
      </c>
      <c r="M103" s="2">
        <v>95</v>
      </c>
      <c r="N103" s="4">
        <v>713.14400000000001</v>
      </c>
      <c r="O103" s="5">
        <v>2</v>
      </c>
      <c r="P103" s="6" t="s">
        <v>9</v>
      </c>
      <c r="Q103" s="6">
        <v>1.2117800000000001</v>
      </c>
      <c r="R103" s="6">
        <v>13.298</v>
      </c>
      <c r="S103" s="6">
        <v>15.13</v>
      </c>
      <c r="T103" s="6">
        <v>19.995000000000001</v>
      </c>
      <c r="U103" s="6">
        <v>202.18899999999999</v>
      </c>
      <c r="V103" s="6">
        <v>90</v>
      </c>
      <c r="W103" s="6">
        <v>501.38200000000001</v>
      </c>
      <c r="X103" s="6">
        <v>3975.3710000000001</v>
      </c>
      <c r="Y103" s="6">
        <v>4917.2060000000001</v>
      </c>
      <c r="Z103" s="6">
        <v>4.9790000000000001</v>
      </c>
      <c r="AA103" s="6">
        <v>90.63</v>
      </c>
      <c r="AB103" s="7">
        <v>29.997</v>
      </c>
      <c r="AC103" s="8">
        <v>1</v>
      </c>
      <c r="AD103" s="9">
        <v>49.151000000000003</v>
      </c>
      <c r="AE103" s="9" t="s">
        <v>955</v>
      </c>
      <c r="AF103" s="9" t="s">
        <v>957</v>
      </c>
      <c r="AG103" s="9">
        <v>405</v>
      </c>
      <c r="AH103" s="9">
        <v>519.98299999999995</v>
      </c>
      <c r="AI103" s="10">
        <v>106.73099999999999</v>
      </c>
      <c r="AJ103" s="11">
        <v>1</v>
      </c>
      <c r="AK103" s="11" t="s">
        <v>890</v>
      </c>
      <c r="AL103" s="11">
        <v>373</v>
      </c>
      <c r="AM103" s="11">
        <v>1385</v>
      </c>
      <c r="AN103" s="11">
        <v>3632</v>
      </c>
      <c r="AO103" s="11">
        <v>5744</v>
      </c>
      <c r="AP103" s="11">
        <v>68.61</v>
      </c>
      <c r="AQ103" s="11">
        <v>51.037999999999997</v>
      </c>
      <c r="AR103" s="12">
        <v>1.07</v>
      </c>
      <c r="AS103" s="13">
        <v>1</v>
      </c>
      <c r="AT103" s="14" t="s">
        <v>903</v>
      </c>
      <c r="AU103" s="16">
        <v>1.060925E+16</v>
      </c>
      <c r="AV103" s="16">
        <v>1.327324E+17</v>
      </c>
      <c r="AW103" s="16">
        <v>7.14029E+17</v>
      </c>
      <c r="AX103" s="16">
        <v>3.006008E+17</v>
      </c>
      <c r="AY103" s="16">
        <v>6E+17</v>
      </c>
      <c r="AZ103" s="14">
        <v>30933.42</v>
      </c>
      <c r="BA103" s="14">
        <v>0.01</v>
      </c>
      <c r="BB103" s="14">
        <v>101.024</v>
      </c>
      <c r="BC103" s="14">
        <v>898</v>
      </c>
      <c r="BD103" s="15">
        <v>155</v>
      </c>
      <c r="BE103" s="18">
        <v>68</v>
      </c>
      <c r="BF103" s="18" t="s">
        <v>912</v>
      </c>
      <c r="BG103" s="19" t="s">
        <v>907</v>
      </c>
      <c r="BH103">
        <f t="shared" si="1"/>
        <v>96.6</v>
      </c>
      <c r="BI103" s="45" t="str">
        <f>CONCATENATE(TEXT(F103,"0"),TEXT(O103,"0"),TEXT(AC103,"0"),TEXT(AJ103,"0"),TEXT(AS103,"0"))</f>
        <v>12111</v>
      </c>
      <c r="BJ103" t="str">
        <f>CONCATENATE(TEXT(F103,"0"),TEXT(O103,"0"))</f>
        <v>12</v>
      </c>
      <c r="BK103" t="str">
        <f>CONCATENATE(TEXT(O103,"0"),TEXT(AC103,"0"))</f>
        <v>21</v>
      </c>
      <c r="BL103" t="str">
        <f>CONCATENATE(TEXT(AC103,"0"),TEXT(AJ103,"0"))</f>
        <v>11</v>
      </c>
      <c r="BM103" t="str">
        <f>CONCATENATE(TEXT(AJ103,"0"),TEXT(AS103,"0"))</f>
        <v>11</v>
      </c>
      <c r="BZ103" s="57"/>
      <c r="CA103" s="38"/>
      <c r="CB103" s="38"/>
      <c r="CC103" s="38">
        <v>353</v>
      </c>
      <c r="CD103" s="57">
        <v>36.540999999999997</v>
      </c>
      <c r="CE103" s="38">
        <v>171</v>
      </c>
      <c r="CF103" s="38">
        <v>1</v>
      </c>
    </row>
    <row r="104" spans="1:84" x14ac:dyDescent="0.3">
      <c r="A104" s="43">
        <v>103</v>
      </c>
      <c r="B104" s="1" t="s">
        <v>116</v>
      </c>
      <c r="C104" s="1" t="s">
        <v>95</v>
      </c>
      <c r="D104" s="1">
        <v>4</v>
      </c>
      <c r="E104" s="3">
        <v>22</v>
      </c>
      <c r="F104" s="2">
        <v>1</v>
      </c>
      <c r="G104" s="2" t="s">
        <v>943</v>
      </c>
      <c r="H104" s="2" t="s">
        <v>944</v>
      </c>
      <c r="I104" s="2">
        <v>1022.0956735</v>
      </c>
      <c r="J104" s="2" t="s">
        <v>946</v>
      </c>
      <c r="K104" s="2">
        <v>30.38</v>
      </c>
      <c r="L104" s="2">
        <v>0.216</v>
      </c>
      <c r="M104" s="2">
        <v>96</v>
      </c>
      <c r="N104" s="4">
        <v>722.55200000000002</v>
      </c>
      <c r="O104" s="5">
        <v>2</v>
      </c>
      <c r="P104" s="6" t="s">
        <v>9</v>
      </c>
      <c r="Q104" s="6">
        <v>1.4309700000000001</v>
      </c>
      <c r="R104" s="6">
        <v>18.056000000000001</v>
      </c>
      <c r="S104" s="6">
        <v>14.958</v>
      </c>
      <c r="T104" s="6">
        <v>20.001000000000001</v>
      </c>
      <c r="U104" s="6">
        <v>199.05799999999999</v>
      </c>
      <c r="V104" s="6">
        <v>90</v>
      </c>
      <c r="W104" s="6">
        <v>496.42700000000002</v>
      </c>
      <c r="X104" s="6">
        <v>4009.8910000000001</v>
      </c>
      <c r="Y104" s="6">
        <v>5190.0789999999997</v>
      </c>
      <c r="Z104" s="6">
        <v>4.8680000000000003</v>
      </c>
      <c r="AA104" s="6">
        <v>92.221999999999994</v>
      </c>
      <c r="AB104" s="7">
        <v>29.995999999999999</v>
      </c>
      <c r="AC104" s="8">
        <v>2</v>
      </c>
      <c r="AD104" s="9">
        <v>35.215000000000003</v>
      </c>
      <c r="AE104" s="9" t="s">
        <v>955</v>
      </c>
      <c r="AF104" s="9" t="s">
        <v>956</v>
      </c>
      <c r="AG104" s="9">
        <v>436</v>
      </c>
      <c r="AH104" s="9">
        <v>538.70299999999997</v>
      </c>
      <c r="AI104" s="10">
        <v>109.041</v>
      </c>
      <c r="AJ104" s="11">
        <v>2</v>
      </c>
      <c r="AK104" s="11" t="s">
        <v>890</v>
      </c>
      <c r="AL104" s="11">
        <v>389</v>
      </c>
      <c r="AM104" s="11">
        <v>1373</v>
      </c>
      <c r="AN104" s="11">
        <v>3648</v>
      </c>
      <c r="AO104" s="11">
        <v>5707</v>
      </c>
      <c r="AP104" s="11">
        <v>68.215000000000003</v>
      </c>
      <c r="AQ104" s="11">
        <v>51.024000000000001</v>
      </c>
      <c r="AR104" s="12">
        <v>1.0449999999999999</v>
      </c>
      <c r="AS104" s="13">
        <v>2</v>
      </c>
      <c r="AT104" s="14" t="s">
        <v>903</v>
      </c>
      <c r="AU104" s="16">
        <v>9567370000000000</v>
      </c>
      <c r="AV104" s="16">
        <v>1.211098E+17</v>
      </c>
      <c r="AW104" s="16">
        <v>5.306656E+17</v>
      </c>
      <c r="AX104" s="16">
        <v>3.009928E+17</v>
      </c>
      <c r="AY104" s="16">
        <v>6.000007E+17</v>
      </c>
      <c r="AZ104" s="14">
        <v>31425.431</v>
      </c>
      <c r="BA104" s="14">
        <v>0.01</v>
      </c>
      <c r="BB104" s="14">
        <v>101.158</v>
      </c>
      <c r="BC104" s="14">
        <v>877</v>
      </c>
      <c r="BD104" s="15">
        <v>155</v>
      </c>
      <c r="BE104" s="18">
        <v>95</v>
      </c>
      <c r="BF104" s="18" t="s">
        <v>912</v>
      </c>
      <c r="BG104" s="19" t="s">
        <v>907</v>
      </c>
      <c r="BH104">
        <f t="shared" si="1"/>
        <v>95.25</v>
      </c>
      <c r="BI104" s="45" t="str">
        <f>CONCATENATE(TEXT(F104,"0"),TEXT(O104,"0"),TEXT(AC104,"0"),TEXT(AJ104,"0"),TEXT(AS104,"0"))</f>
        <v>12222</v>
      </c>
      <c r="BJ104" t="str">
        <f>CONCATENATE(TEXT(F104,"0"),TEXT(O104,"0"))</f>
        <v>12</v>
      </c>
      <c r="BK104" t="str">
        <f>CONCATENATE(TEXT(O104,"0"),TEXT(AC104,"0"))</f>
        <v>22</v>
      </c>
      <c r="BL104" t="str">
        <f>CONCATENATE(TEXT(AC104,"0"),TEXT(AJ104,"0"))</f>
        <v>22</v>
      </c>
      <c r="BM104" t="str">
        <f>CONCATENATE(TEXT(AJ104,"0"),TEXT(AS104,"0"))</f>
        <v>22</v>
      </c>
      <c r="BZ104" s="62"/>
      <c r="CA104" s="63"/>
      <c r="CB104" s="63"/>
      <c r="CC104" s="63">
        <v>376.37037037037038</v>
      </c>
      <c r="CD104" s="57">
        <v>36.622999999999998</v>
      </c>
      <c r="CE104" s="38">
        <v>74</v>
      </c>
      <c r="CF104" s="38">
        <v>1</v>
      </c>
    </row>
    <row r="105" spans="1:84" x14ac:dyDescent="0.3">
      <c r="A105" s="43">
        <v>104</v>
      </c>
      <c r="B105" s="1" t="s">
        <v>117</v>
      </c>
      <c r="C105" s="1" t="s">
        <v>95</v>
      </c>
      <c r="D105" s="1">
        <v>4</v>
      </c>
      <c r="E105" s="3">
        <v>23</v>
      </c>
      <c r="F105" s="2">
        <v>1</v>
      </c>
      <c r="G105" s="2" t="s">
        <v>943</v>
      </c>
      <c r="H105" s="2" t="s">
        <v>947</v>
      </c>
      <c r="I105" s="2">
        <v>1058.5098677999999</v>
      </c>
      <c r="J105" s="2" t="s">
        <v>946</v>
      </c>
      <c r="K105" s="2">
        <v>29.19</v>
      </c>
      <c r="L105" s="2">
        <v>0.20599999999999999</v>
      </c>
      <c r="M105" s="2">
        <v>82</v>
      </c>
      <c r="N105" s="4">
        <v>700.94600000000003</v>
      </c>
      <c r="O105" s="5">
        <v>2</v>
      </c>
      <c r="P105" s="6" t="s">
        <v>9</v>
      </c>
      <c r="Q105" s="6">
        <v>1.4399299999999999</v>
      </c>
      <c r="R105" s="6">
        <v>12.997</v>
      </c>
      <c r="S105" s="6">
        <v>15.085000000000001</v>
      </c>
      <c r="T105" s="6">
        <v>19.994</v>
      </c>
      <c r="U105" s="6">
        <v>205.93899999999999</v>
      </c>
      <c r="V105" s="6">
        <v>90</v>
      </c>
      <c r="W105" s="6">
        <v>499.86700000000002</v>
      </c>
      <c r="X105" s="6">
        <v>4022.1089999999999</v>
      </c>
      <c r="Y105" s="6">
        <v>4960.4390000000003</v>
      </c>
      <c r="Z105" s="6">
        <v>4.9329999999999998</v>
      </c>
      <c r="AA105" s="6">
        <v>92.242000000000004</v>
      </c>
      <c r="AB105" s="7">
        <v>30.010999999999999</v>
      </c>
      <c r="AC105" s="8">
        <v>3</v>
      </c>
      <c r="AD105" s="9">
        <v>48.353000000000002</v>
      </c>
      <c r="AE105" s="9" t="s">
        <v>955</v>
      </c>
      <c r="AF105" s="9" t="s">
        <v>958</v>
      </c>
      <c r="AG105" s="9">
        <v>365</v>
      </c>
      <c r="AH105" s="9">
        <v>545.00900000000001</v>
      </c>
      <c r="AI105" s="10">
        <v>109.881</v>
      </c>
      <c r="AJ105" s="11">
        <v>3</v>
      </c>
      <c r="AK105" s="11" t="s">
        <v>890</v>
      </c>
      <c r="AL105" s="11">
        <v>301</v>
      </c>
      <c r="AM105" s="11">
        <v>1434</v>
      </c>
      <c r="AN105" s="11">
        <v>3681</v>
      </c>
      <c r="AO105" s="11">
        <v>5723</v>
      </c>
      <c r="AP105" s="11">
        <v>70.769000000000005</v>
      </c>
      <c r="AQ105" s="11">
        <v>51.311999999999998</v>
      </c>
      <c r="AR105" s="12">
        <v>1.0269999999999999</v>
      </c>
      <c r="AS105" s="13">
        <v>3</v>
      </c>
      <c r="AT105" s="14" t="s">
        <v>903</v>
      </c>
      <c r="AU105" s="16">
        <v>1.678726E+16</v>
      </c>
      <c r="AV105" s="16">
        <v>1.260218E+17</v>
      </c>
      <c r="AW105" s="16">
        <v>3.538218E+17</v>
      </c>
      <c r="AX105" s="16">
        <v>3.010948E+17</v>
      </c>
      <c r="AY105" s="16">
        <v>5.999998E+17</v>
      </c>
      <c r="AZ105" s="14">
        <v>32261.627</v>
      </c>
      <c r="BA105" s="14">
        <v>0.01</v>
      </c>
      <c r="BB105" s="14">
        <v>102.80800000000001</v>
      </c>
      <c r="BC105" s="14">
        <v>898</v>
      </c>
      <c r="BD105" s="15">
        <v>155</v>
      </c>
      <c r="BE105" s="18">
        <v>102</v>
      </c>
      <c r="BF105" s="18" t="s">
        <v>912</v>
      </c>
      <c r="BG105" s="19" t="s">
        <v>907</v>
      </c>
      <c r="BH105">
        <f t="shared" si="1"/>
        <v>94.899999999999991</v>
      </c>
      <c r="BI105" s="45" t="str">
        <f>CONCATENATE(TEXT(F105,"0"),TEXT(O105,"0"),TEXT(AC105,"0"),TEXT(AJ105,"0"),TEXT(AS105,"0"))</f>
        <v>12333</v>
      </c>
      <c r="BJ105" t="str">
        <f>CONCATENATE(TEXT(F105,"0"),TEXT(O105,"0"))</f>
        <v>12</v>
      </c>
      <c r="BK105" t="str">
        <f>CONCATENATE(TEXT(O105,"0"),TEXT(AC105,"0"))</f>
        <v>23</v>
      </c>
      <c r="BL105" t="str">
        <f>CONCATENATE(TEXT(AC105,"0"),TEXT(AJ105,"0"))</f>
        <v>33</v>
      </c>
      <c r="BM105" t="str">
        <f>CONCATENATE(TEXT(AJ105,"0"),TEXT(AS105,"0"))</f>
        <v>33</v>
      </c>
      <c r="BZ105" s="57"/>
      <c r="CA105" s="38"/>
      <c r="CB105" s="38"/>
      <c r="CC105" s="38">
        <v>402</v>
      </c>
      <c r="CD105" s="57">
        <v>36.741999999999997</v>
      </c>
      <c r="CE105" s="38">
        <v>54</v>
      </c>
      <c r="CF105" s="38">
        <v>1</v>
      </c>
    </row>
    <row r="106" spans="1:84" x14ac:dyDescent="0.3">
      <c r="A106" s="43">
        <v>105</v>
      </c>
      <c r="B106" s="1" t="s">
        <v>118</v>
      </c>
      <c r="C106" s="1" t="s">
        <v>95</v>
      </c>
      <c r="D106" s="1">
        <v>4</v>
      </c>
      <c r="E106" s="3">
        <v>24</v>
      </c>
      <c r="F106" s="2">
        <v>1</v>
      </c>
      <c r="G106" s="2" t="s">
        <v>943</v>
      </c>
      <c r="H106" s="2" t="s">
        <v>947</v>
      </c>
      <c r="I106" s="2">
        <v>1058.2490028</v>
      </c>
      <c r="J106" s="2" t="s">
        <v>946</v>
      </c>
      <c r="K106" s="2">
        <v>33.590000000000003</v>
      </c>
      <c r="L106" s="2">
        <v>0.20599999999999999</v>
      </c>
      <c r="M106" s="2">
        <v>89</v>
      </c>
      <c r="N106" s="4">
        <v>712.31100000000004</v>
      </c>
      <c r="O106" s="5">
        <v>3</v>
      </c>
      <c r="P106" s="6" t="s">
        <v>9</v>
      </c>
      <c r="Q106" s="6">
        <v>0.75558000000000003</v>
      </c>
      <c r="R106" s="6">
        <v>15.468999999999999</v>
      </c>
      <c r="S106" s="6">
        <v>15.180999999999999</v>
      </c>
      <c r="T106" s="6">
        <v>19.997</v>
      </c>
      <c r="U106" s="6">
        <v>194.411</v>
      </c>
      <c r="V106" s="6">
        <v>90</v>
      </c>
      <c r="W106" s="6">
        <v>497.34699999999998</v>
      </c>
      <c r="X106" s="6">
        <v>4093.277</v>
      </c>
      <c r="Y106" s="6">
        <v>5044.4709999999995</v>
      </c>
      <c r="Z106" s="6">
        <v>4.9219999999999997</v>
      </c>
      <c r="AA106" s="6">
        <v>92.307000000000002</v>
      </c>
      <c r="AB106" s="7">
        <v>30.001000000000001</v>
      </c>
      <c r="AC106" s="8">
        <v>2</v>
      </c>
      <c r="AD106" s="9">
        <v>41.354999999999997</v>
      </c>
      <c r="AE106" s="9" t="s">
        <v>955</v>
      </c>
      <c r="AF106" s="9" t="s">
        <v>958</v>
      </c>
      <c r="AG106" s="9">
        <v>365</v>
      </c>
      <c r="AH106" s="9">
        <v>510.47899999999998</v>
      </c>
      <c r="AI106" s="10">
        <v>105.87</v>
      </c>
      <c r="AJ106" s="11">
        <v>2</v>
      </c>
      <c r="AK106" s="11" t="s">
        <v>890</v>
      </c>
      <c r="AL106" s="11">
        <v>361</v>
      </c>
      <c r="AM106" s="11">
        <v>1532</v>
      </c>
      <c r="AN106" s="11">
        <v>3673</v>
      </c>
      <c r="AO106" s="11">
        <v>5701</v>
      </c>
      <c r="AP106" s="11">
        <v>71.02</v>
      </c>
      <c r="AQ106" s="11">
        <v>51.082000000000001</v>
      </c>
      <c r="AR106" s="12">
        <v>1.05</v>
      </c>
      <c r="AS106" s="13">
        <v>2</v>
      </c>
      <c r="AT106" s="14" t="s">
        <v>903</v>
      </c>
      <c r="AU106" s="16">
        <v>1.751055E+16</v>
      </c>
      <c r="AV106" s="16">
        <v>1.726507E+17</v>
      </c>
      <c r="AW106" s="16">
        <v>7.731397E+17</v>
      </c>
      <c r="AX106" s="16">
        <v>3.010895E+17</v>
      </c>
      <c r="AY106" s="16">
        <v>5.999989E+17</v>
      </c>
      <c r="AZ106" s="14">
        <v>32507.325000000001</v>
      </c>
      <c r="BA106" s="14">
        <v>0.01</v>
      </c>
      <c r="BB106" s="14">
        <v>102.652</v>
      </c>
      <c r="BC106" s="14">
        <v>889</v>
      </c>
      <c r="BD106" s="15">
        <v>159</v>
      </c>
      <c r="BE106" s="18">
        <v>121</v>
      </c>
      <c r="BF106" s="18" t="s">
        <v>912</v>
      </c>
      <c r="BG106" s="19" t="s">
        <v>907</v>
      </c>
      <c r="BH106">
        <f t="shared" si="1"/>
        <v>93.95</v>
      </c>
      <c r="BI106" s="45" t="str">
        <f>CONCATENATE(TEXT(F106,"0"),TEXT(O106,"0"),TEXT(AC106,"0"),TEXT(AJ106,"0"),TEXT(AS106,"0"))</f>
        <v>13222</v>
      </c>
      <c r="BJ106" t="str">
        <f>CONCATENATE(TEXT(F106,"0"),TEXT(O106,"0"))</f>
        <v>13</v>
      </c>
      <c r="BK106" t="str">
        <f>CONCATENATE(TEXT(O106,"0"),TEXT(AC106,"0"))</f>
        <v>32</v>
      </c>
      <c r="BL106" t="str">
        <f>CONCATENATE(TEXT(AC106,"0"),TEXT(AJ106,"0"))</f>
        <v>22</v>
      </c>
      <c r="BM106" t="str">
        <f>CONCATENATE(TEXT(AJ106,"0"),TEXT(AS106,"0"))</f>
        <v>22</v>
      </c>
      <c r="BZ106" s="57"/>
      <c r="CA106" s="38"/>
      <c r="CB106" s="38"/>
      <c r="CC106" s="38">
        <v>288</v>
      </c>
      <c r="CD106" s="57">
        <v>36.939</v>
      </c>
      <c r="CE106" s="38">
        <v>129</v>
      </c>
      <c r="CF106" s="38">
        <v>1</v>
      </c>
    </row>
    <row r="107" spans="1:84" x14ac:dyDescent="0.3">
      <c r="A107" s="43">
        <v>106</v>
      </c>
      <c r="B107" s="1" t="s">
        <v>119</v>
      </c>
      <c r="C107" s="1" t="s">
        <v>95</v>
      </c>
      <c r="D107" s="1">
        <v>4</v>
      </c>
      <c r="E107" s="3">
        <v>25</v>
      </c>
      <c r="F107" s="2">
        <v>1</v>
      </c>
      <c r="G107" s="2" t="s">
        <v>943</v>
      </c>
      <c r="H107" s="2" t="s">
        <v>947</v>
      </c>
      <c r="I107" s="2">
        <v>959.51710267999999</v>
      </c>
      <c r="J107" s="2" t="s">
        <v>945</v>
      </c>
      <c r="K107" s="2">
        <v>28.78</v>
      </c>
      <c r="L107" s="2">
        <v>0.19800000000000001</v>
      </c>
      <c r="M107" s="2">
        <v>51</v>
      </c>
      <c r="N107" s="4">
        <v>709.928</v>
      </c>
      <c r="O107" s="5">
        <v>3</v>
      </c>
      <c r="P107" s="6" t="s">
        <v>9</v>
      </c>
      <c r="Q107" s="6">
        <v>1.12382</v>
      </c>
      <c r="R107" s="6">
        <v>15.226000000000001</v>
      </c>
      <c r="S107" s="6">
        <v>14.986000000000001</v>
      </c>
      <c r="T107" s="6">
        <v>20</v>
      </c>
      <c r="U107" s="6">
        <v>197.80600000000001</v>
      </c>
      <c r="V107" s="6">
        <v>90.001000000000005</v>
      </c>
      <c r="W107" s="6">
        <v>497.61500000000001</v>
      </c>
      <c r="X107" s="6">
        <v>4015.7370000000001</v>
      </c>
      <c r="Y107" s="6">
        <v>4900.1369999999997</v>
      </c>
      <c r="Z107" s="6">
        <v>5.0199999999999996</v>
      </c>
      <c r="AA107" s="6">
        <v>94.281999999999996</v>
      </c>
      <c r="AB107" s="7">
        <v>29.99</v>
      </c>
      <c r="AC107" s="8">
        <v>3</v>
      </c>
      <c r="AD107" s="9">
        <v>40.31</v>
      </c>
      <c r="AE107" s="9" t="s">
        <v>955</v>
      </c>
      <c r="AF107" s="9" t="s">
        <v>958</v>
      </c>
      <c r="AG107" s="9">
        <v>365</v>
      </c>
      <c r="AH107" s="9">
        <v>520.21</v>
      </c>
      <c r="AI107" s="10">
        <v>107.258</v>
      </c>
      <c r="AJ107" s="11">
        <v>1</v>
      </c>
      <c r="AK107" s="11" t="s">
        <v>890</v>
      </c>
      <c r="AL107" s="11">
        <v>254</v>
      </c>
      <c r="AM107" s="11">
        <v>1412</v>
      </c>
      <c r="AN107" s="11">
        <v>3655</v>
      </c>
      <c r="AO107" s="11">
        <v>5748</v>
      </c>
      <c r="AP107" s="11">
        <v>70.075999999999993</v>
      </c>
      <c r="AQ107" s="11">
        <v>50.463999999999999</v>
      </c>
      <c r="AR107" s="12">
        <v>1.0149999999999999</v>
      </c>
      <c r="AS107" s="13">
        <v>1</v>
      </c>
      <c r="AT107" s="14" t="s">
        <v>903</v>
      </c>
      <c r="AU107" s="16">
        <v>7300655000000000</v>
      </c>
      <c r="AV107" s="16">
        <v>5.355197E+16</v>
      </c>
      <c r="AW107" s="16">
        <v>5.480673E+17</v>
      </c>
      <c r="AX107" s="16">
        <v>3.013061E+17</v>
      </c>
      <c r="AY107" s="16">
        <v>6.000008E+17</v>
      </c>
      <c r="AZ107" s="14">
        <v>31857.972000000002</v>
      </c>
      <c r="BA107" s="14">
        <v>0.01</v>
      </c>
      <c r="BB107" s="14">
        <v>103.834</v>
      </c>
      <c r="BC107" s="14">
        <v>916</v>
      </c>
      <c r="BD107" s="15">
        <v>153</v>
      </c>
      <c r="BE107" s="18">
        <v>40</v>
      </c>
      <c r="BF107" s="18" t="s">
        <v>912</v>
      </c>
      <c r="BG107" s="19" t="s">
        <v>907</v>
      </c>
      <c r="BH107">
        <f t="shared" si="1"/>
        <v>98</v>
      </c>
      <c r="BI107" s="45" t="str">
        <f>CONCATENATE(TEXT(F107,"0"),TEXT(O107,"0"),TEXT(AC107,"0"),TEXT(AJ107,"0"),TEXT(AS107,"0"))</f>
        <v>13311</v>
      </c>
      <c r="BJ107" t="str">
        <f>CONCATENATE(TEXT(F107,"0"),TEXT(O107,"0"))</f>
        <v>13</v>
      </c>
      <c r="BK107" t="str">
        <f>CONCATENATE(TEXT(O107,"0"),TEXT(AC107,"0"))</f>
        <v>33</v>
      </c>
      <c r="BL107" t="str">
        <f>CONCATENATE(TEXT(AC107,"0"),TEXT(AJ107,"0"))</f>
        <v>31</v>
      </c>
      <c r="BM107" t="str">
        <f>CONCATENATE(TEXT(AJ107,"0"),TEXT(AS107,"0"))</f>
        <v>11</v>
      </c>
      <c r="BZ107" s="57"/>
      <c r="CA107" s="38"/>
      <c r="CB107" s="38"/>
      <c r="CC107" s="38">
        <v>475</v>
      </c>
      <c r="CD107" s="57">
        <v>37.515000000000001</v>
      </c>
      <c r="CE107" s="38">
        <v>79</v>
      </c>
      <c r="CF107" s="38">
        <v>1</v>
      </c>
    </row>
    <row r="108" spans="1:84" x14ac:dyDescent="0.3">
      <c r="A108" s="43">
        <v>107</v>
      </c>
      <c r="B108" s="1" t="s">
        <v>120</v>
      </c>
      <c r="C108" s="1" t="s">
        <v>95</v>
      </c>
      <c r="D108" s="1">
        <v>4</v>
      </c>
      <c r="E108" s="3">
        <v>26</v>
      </c>
      <c r="F108" s="2">
        <v>2</v>
      </c>
      <c r="G108" s="2" t="s">
        <v>943</v>
      </c>
      <c r="H108" s="2" t="s">
        <v>944</v>
      </c>
      <c r="I108" s="2">
        <v>1210.7401666000001</v>
      </c>
      <c r="J108" s="2" t="s">
        <v>946</v>
      </c>
      <c r="K108" s="2">
        <v>31.72</v>
      </c>
      <c r="L108" s="2">
        <v>0.20399999999999999</v>
      </c>
      <c r="M108" s="2">
        <v>141</v>
      </c>
      <c r="N108" s="4">
        <v>720.43499999999995</v>
      </c>
      <c r="O108" s="5">
        <v>1</v>
      </c>
      <c r="P108" s="6" t="s">
        <v>9</v>
      </c>
      <c r="Q108" s="6">
        <v>1.0168600000000001</v>
      </c>
      <c r="R108" s="6">
        <v>16.106999999999999</v>
      </c>
      <c r="S108" s="6">
        <v>15.021000000000001</v>
      </c>
      <c r="T108" s="6">
        <v>19.995000000000001</v>
      </c>
      <c r="U108" s="6">
        <v>205.928</v>
      </c>
      <c r="V108" s="6">
        <v>90</v>
      </c>
      <c r="W108" s="6">
        <v>503.62400000000002</v>
      </c>
      <c r="X108" s="6">
        <v>4023.31</v>
      </c>
      <c r="Y108" s="6">
        <v>5034.7150000000001</v>
      </c>
      <c r="Z108" s="6">
        <v>4.9950000000000001</v>
      </c>
      <c r="AA108" s="6">
        <v>90.465999999999994</v>
      </c>
      <c r="AB108" s="7">
        <v>30.001999999999999</v>
      </c>
      <c r="AC108" s="8">
        <v>1</v>
      </c>
      <c r="AD108" s="9">
        <v>37.515000000000001</v>
      </c>
      <c r="AE108" s="9" t="s">
        <v>955</v>
      </c>
      <c r="AF108" s="9" t="s">
        <v>957</v>
      </c>
      <c r="AG108" s="9">
        <v>365</v>
      </c>
      <c r="AH108" s="9">
        <v>492.44600000000003</v>
      </c>
      <c r="AI108" s="10">
        <v>108.76300000000001</v>
      </c>
      <c r="AJ108" s="11">
        <v>1</v>
      </c>
      <c r="AK108" s="11" t="s">
        <v>890</v>
      </c>
      <c r="AL108" s="11">
        <v>331</v>
      </c>
      <c r="AM108" s="11">
        <v>1494</v>
      </c>
      <c r="AN108" s="11">
        <v>3666</v>
      </c>
      <c r="AO108" s="11">
        <v>5729</v>
      </c>
      <c r="AP108" s="11">
        <v>70.284000000000006</v>
      </c>
      <c r="AQ108" s="11">
        <v>51.915999999999997</v>
      </c>
      <c r="AR108" s="12">
        <v>1.042</v>
      </c>
      <c r="AS108" s="13">
        <v>1</v>
      </c>
      <c r="AT108" s="14" t="s">
        <v>903</v>
      </c>
      <c r="AU108" s="16">
        <v>7649093000000000</v>
      </c>
      <c r="AV108" s="16">
        <v>1.336104E+17</v>
      </c>
      <c r="AW108" s="16">
        <v>9.581656E+17</v>
      </c>
      <c r="AX108" s="16">
        <v>3.003823E+17</v>
      </c>
      <c r="AY108" s="16">
        <v>5.999986E+17</v>
      </c>
      <c r="AZ108" s="14">
        <v>30998.017</v>
      </c>
      <c r="BA108" s="14">
        <v>0.01</v>
      </c>
      <c r="BB108" s="14">
        <v>103.70399999999999</v>
      </c>
      <c r="BC108" s="14">
        <v>905</v>
      </c>
      <c r="BD108" s="15">
        <v>155</v>
      </c>
      <c r="BE108" s="18">
        <v>79</v>
      </c>
      <c r="BF108" s="18" t="s">
        <v>912</v>
      </c>
      <c r="BG108" s="19" t="s">
        <v>907</v>
      </c>
      <c r="BH108">
        <f t="shared" si="1"/>
        <v>96.05</v>
      </c>
      <c r="BI108" s="45" t="str">
        <f>CONCATENATE(TEXT(F108,"0"),TEXT(O108,"0"),TEXT(AC108,"0"),TEXT(AJ108,"0"),TEXT(AS108,"0"))</f>
        <v>21111</v>
      </c>
      <c r="BJ108" t="str">
        <f>CONCATENATE(TEXT(F108,"0"),TEXT(O108,"0"))</f>
        <v>21</v>
      </c>
      <c r="BK108" t="str">
        <f>CONCATENATE(TEXT(O108,"0"),TEXT(AC108,"0"))</f>
        <v>11</v>
      </c>
      <c r="BL108" t="str">
        <f>CONCATENATE(TEXT(AC108,"0"),TEXT(AJ108,"0"))</f>
        <v>11</v>
      </c>
      <c r="BM108" t="str">
        <f>CONCATENATE(TEXT(AJ108,"0"),TEXT(AS108,"0"))</f>
        <v>11</v>
      </c>
      <c r="BZ108" s="57"/>
      <c r="CA108" s="38"/>
      <c r="CB108" s="38"/>
      <c r="CC108" s="38">
        <v>124</v>
      </c>
      <c r="CD108" s="57">
        <v>38.084000000000003</v>
      </c>
      <c r="CE108" s="38">
        <v>127</v>
      </c>
      <c r="CF108" s="38">
        <v>1</v>
      </c>
    </row>
    <row r="109" spans="1:84" x14ac:dyDescent="0.3">
      <c r="A109" s="43">
        <v>108</v>
      </c>
      <c r="B109" s="1" t="s">
        <v>121</v>
      </c>
      <c r="C109" s="1" t="s">
        <v>95</v>
      </c>
      <c r="D109" s="1">
        <v>4</v>
      </c>
      <c r="E109" s="3">
        <v>27</v>
      </c>
      <c r="F109" s="40">
        <v>2</v>
      </c>
      <c r="G109" s="2" t="s">
        <v>943</v>
      </c>
      <c r="H109" s="2" t="s">
        <v>944</v>
      </c>
      <c r="I109" s="2">
        <v>1118.8625930999999</v>
      </c>
      <c r="J109" s="2" t="s">
        <v>945</v>
      </c>
      <c r="K109" s="2">
        <v>39.92</v>
      </c>
      <c r="L109" s="2">
        <v>0.217</v>
      </c>
      <c r="M109" s="2">
        <v>82</v>
      </c>
      <c r="N109" s="4">
        <v>707.31600000000003</v>
      </c>
      <c r="O109" s="5">
        <v>1</v>
      </c>
      <c r="P109" s="6" t="s">
        <v>9</v>
      </c>
      <c r="Q109" s="6">
        <v>1.0636000000000001</v>
      </c>
      <c r="R109" s="6">
        <v>18.553999999999998</v>
      </c>
      <c r="S109" s="6">
        <v>14.882</v>
      </c>
      <c r="T109" s="6">
        <v>19.995000000000001</v>
      </c>
      <c r="U109" s="6">
        <v>203.542</v>
      </c>
      <c r="V109" s="6">
        <v>90.001000000000005</v>
      </c>
      <c r="W109" s="6">
        <v>494.20400000000001</v>
      </c>
      <c r="X109" s="6">
        <v>3975.6950000000002</v>
      </c>
      <c r="Y109" s="6">
        <v>4989.2479999999996</v>
      </c>
      <c r="Z109" s="6">
        <v>5.0190000000000001</v>
      </c>
      <c r="AA109" s="6">
        <v>93.629000000000005</v>
      </c>
      <c r="AB109" s="7">
        <v>29.997</v>
      </c>
      <c r="AC109" s="8">
        <v>2</v>
      </c>
      <c r="AD109" s="9">
        <v>46.075000000000003</v>
      </c>
      <c r="AE109" s="9" t="s">
        <v>955</v>
      </c>
      <c r="AF109" s="9" t="s">
        <v>958</v>
      </c>
      <c r="AG109" s="9">
        <v>436</v>
      </c>
      <c r="AH109" s="9">
        <v>494.53399999999999</v>
      </c>
      <c r="AI109" s="10">
        <v>109.104</v>
      </c>
      <c r="AJ109" s="11">
        <v>2</v>
      </c>
      <c r="AK109" s="11" t="s">
        <v>890</v>
      </c>
      <c r="AL109" s="11">
        <v>413</v>
      </c>
      <c r="AM109" s="11">
        <v>1519</v>
      </c>
      <c r="AN109" s="11">
        <v>3657</v>
      </c>
      <c r="AO109" s="11">
        <v>5733</v>
      </c>
      <c r="AP109" s="11">
        <v>71.438999999999993</v>
      </c>
      <c r="AQ109" s="11">
        <v>51.98</v>
      </c>
      <c r="AR109" s="12">
        <v>1.0449999999999999</v>
      </c>
      <c r="AS109" s="13">
        <v>2</v>
      </c>
      <c r="AT109" s="14" t="s">
        <v>903</v>
      </c>
      <c r="AU109" s="16">
        <v>7700246000000000</v>
      </c>
      <c r="AV109" s="16">
        <v>1.167551E+17</v>
      </c>
      <c r="AW109" s="16">
        <v>9.961122E+17</v>
      </c>
      <c r="AX109" s="16">
        <v>2.999934E+17</v>
      </c>
      <c r="AY109" s="16">
        <v>5.999985E+17</v>
      </c>
      <c r="AZ109" s="14">
        <v>31665.596000000001</v>
      </c>
      <c r="BA109" s="14">
        <v>0.01</v>
      </c>
      <c r="BB109" s="14">
        <v>102.212</v>
      </c>
      <c r="BC109" s="14">
        <v>916</v>
      </c>
      <c r="BD109" s="15">
        <v>155</v>
      </c>
      <c r="BE109" s="18">
        <v>146</v>
      </c>
      <c r="BF109" s="18" t="s">
        <v>912</v>
      </c>
      <c r="BG109" s="19" t="s">
        <v>907</v>
      </c>
      <c r="BH109">
        <f t="shared" si="1"/>
        <v>92.7</v>
      </c>
      <c r="BI109" s="45" t="str">
        <f>CONCATENATE(TEXT(F109,"0"),TEXT(O109,"0"),TEXT(AC109,"0"),TEXT(AJ109,"0"),TEXT(AS109,"0"))</f>
        <v>21222</v>
      </c>
      <c r="BJ109" t="str">
        <f>CONCATENATE(TEXT(F109,"0"),TEXT(O109,"0"))</f>
        <v>21</v>
      </c>
      <c r="BK109" t="str">
        <f>CONCATENATE(TEXT(O109,"0"),TEXT(AC109,"0"))</f>
        <v>12</v>
      </c>
      <c r="BL109" t="str">
        <f>CONCATENATE(TEXT(AC109,"0"),TEXT(AJ109,"0"))</f>
        <v>22</v>
      </c>
      <c r="BM109" t="str">
        <f>CONCATENATE(TEXT(AJ109,"0"),TEXT(AS109,"0"))</f>
        <v>22</v>
      </c>
      <c r="BZ109" s="57"/>
      <c r="CA109" s="38"/>
      <c r="CB109" s="38"/>
      <c r="CC109" s="38">
        <v>479</v>
      </c>
      <c r="CD109" s="57">
        <v>38.256</v>
      </c>
      <c r="CE109" s="38">
        <v>204</v>
      </c>
      <c r="CF109" s="38">
        <v>1</v>
      </c>
    </row>
    <row r="110" spans="1:84" x14ac:dyDescent="0.3">
      <c r="A110" s="43">
        <v>109</v>
      </c>
      <c r="B110" s="1" t="s">
        <v>122</v>
      </c>
      <c r="C110" s="1" t="s">
        <v>123</v>
      </c>
      <c r="D110" s="1">
        <v>5</v>
      </c>
      <c r="E110" s="3">
        <v>1</v>
      </c>
      <c r="F110" s="2">
        <v>2</v>
      </c>
      <c r="G110" s="2" t="s">
        <v>943</v>
      </c>
      <c r="H110" s="2" t="s">
        <v>944</v>
      </c>
      <c r="I110" s="2">
        <v>1062.4908866999999</v>
      </c>
      <c r="J110" s="2" t="s">
        <v>945</v>
      </c>
      <c r="K110" s="2">
        <v>40.51</v>
      </c>
      <c r="L110" s="2">
        <v>0.21099999999999999</v>
      </c>
      <c r="M110" s="2">
        <v>77</v>
      </c>
      <c r="N110" s="4">
        <v>696.50400000000002</v>
      </c>
      <c r="O110" s="5">
        <v>1</v>
      </c>
      <c r="P110" s="6" t="s">
        <v>9</v>
      </c>
      <c r="Q110" s="6">
        <v>1.3155600000000001</v>
      </c>
      <c r="R110" s="6">
        <v>18.3</v>
      </c>
      <c r="S110" s="6">
        <v>15.1</v>
      </c>
      <c r="T110" s="6">
        <v>19.997</v>
      </c>
      <c r="U110" s="6">
        <v>201.25700000000001</v>
      </c>
      <c r="V110" s="6">
        <v>90.001000000000005</v>
      </c>
      <c r="W110" s="6">
        <v>499.68599999999998</v>
      </c>
      <c r="X110" s="6">
        <v>3943.7130000000002</v>
      </c>
      <c r="Y110" s="6">
        <v>5026.3100000000004</v>
      </c>
      <c r="Z110" s="6">
        <v>5.0279999999999996</v>
      </c>
      <c r="AA110" s="6">
        <v>90.872</v>
      </c>
      <c r="AB110" s="7">
        <v>29.995000000000001</v>
      </c>
      <c r="AC110" s="8">
        <v>3</v>
      </c>
      <c r="AD110" s="9">
        <v>23.207999999999998</v>
      </c>
      <c r="AE110" s="9" t="s">
        <v>955</v>
      </c>
      <c r="AF110" s="9" t="s">
        <v>958</v>
      </c>
      <c r="AG110" s="9">
        <v>365</v>
      </c>
      <c r="AH110" s="9">
        <v>518.14099999999996</v>
      </c>
      <c r="AI110" s="10">
        <v>111.26900000000001</v>
      </c>
      <c r="AJ110" s="11">
        <v>3</v>
      </c>
      <c r="AK110" s="11" t="s">
        <v>890</v>
      </c>
      <c r="AL110" s="11">
        <v>431</v>
      </c>
      <c r="AM110" s="11">
        <v>1761</v>
      </c>
      <c r="AN110" s="11">
        <v>3654</v>
      </c>
      <c r="AO110" s="11">
        <v>5713</v>
      </c>
      <c r="AP110" s="11">
        <v>71.671999999999997</v>
      </c>
      <c r="AQ110" s="11">
        <v>50.521999999999998</v>
      </c>
      <c r="AR110" s="12">
        <v>1.038</v>
      </c>
      <c r="AS110" s="13">
        <v>3</v>
      </c>
      <c r="AT110" s="14" t="s">
        <v>903</v>
      </c>
      <c r="AU110" s="16">
        <v>8465293000000000</v>
      </c>
      <c r="AV110" s="16">
        <v>8.04607E+16</v>
      </c>
      <c r="AW110" s="16">
        <v>3.8357E+17</v>
      </c>
      <c r="AX110" s="16">
        <v>2.977746E+17</v>
      </c>
      <c r="AY110" s="16">
        <v>5.999989E+17</v>
      </c>
      <c r="AZ110" s="14">
        <v>32034.605</v>
      </c>
      <c r="BA110" s="14">
        <v>0.01</v>
      </c>
      <c r="BB110" s="14">
        <v>104.846</v>
      </c>
      <c r="BC110" s="14">
        <v>896</v>
      </c>
      <c r="BD110" s="15">
        <v>158</v>
      </c>
      <c r="BE110" s="18">
        <v>156</v>
      </c>
      <c r="BF110" s="18" t="s">
        <v>913</v>
      </c>
      <c r="BG110" s="19" t="s">
        <v>907</v>
      </c>
      <c r="BH110">
        <f t="shared" si="1"/>
        <v>92.2</v>
      </c>
      <c r="BI110" s="45" t="str">
        <f>CONCATENATE(TEXT(F110,"0"),TEXT(O110,"0"),TEXT(AC110,"0"),TEXT(AJ110,"0"),TEXT(AS110,"0"))</f>
        <v>21333</v>
      </c>
      <c r="BJ110" t="str">
        <f>CONCATENATE(TEXT(F110,"0"),TEXT(O110,"0"))</f>
        <v>21</v>
      </c>
      <c r="BK110" t="str">
        <f>CONCATENATE(TEXT(O110,"0"),TEXT(AC110,"0"))</f>
        <v>13</v>
      </c>
      <c r="BL110" t="str">
        <f>CONCATENATE(TEXT(AC110,"0"),TEXT(AJ110,"0"))</f>
        <v>33</v>
      </c>
      <c r="BM110" t="str">
        <f>CONCATENATE(TEXT(AJ110,"0"),TEXT(AS110,"0"))</f>
        <v>33</v>
      </c>
      <c r="BZ110" s="57"/>
      <c r="CA110" s="38"/>
      <c r="CB110" s="38"/>
      <c r="CC110" s="38">
        <v>395</v>
      </c>
      <c r="CD110" s="57">
        <v>38.259</v>
      </c>
      <c r="CE110" s="38">
        <v>127</v>
      </c>
      <c r="CF110" s="38">
        <v>1</v>
      </c>
    </row>
    <row r="111" spans="1:84" x14ac:dyDescent="0.3">
      <c r="A111" s="43">
        <v>110</v>
      </c>
      <c r="B111" s="1" t="s">
        <v>124</v>
      </c>
      <c r="C111" s="1" t="s">
        <v>123</v>
      </c>
      <c r="D111" s="1">
        <v>5</v>
      </c>
      <c r="E111" s="3">
        <v>2</v>
      </c>
      <c r="F111" s="2">
        <v>2</v>
      </c>
      <c r="G111" s="2" t="s">
        <v>943</v>
      </c>
      <c r="H111" s="2" t="s">
        <v>944</v>
      </c>
      <c r="I111" s="2">
        <v>980.70461148000004</v>
      </c>
      <c r="J111" s="2" t="s">
        <v>945</v>
      </c>
      <c r="K111" s="2">
        <v>28.29</v>
      </c>
      <c r="L111" s="2">
        <v>0.221</v>
      </c>
      <c r="M111" s="2">
        <v>117</v>
      </c>
      <c r="N111" s="4">
        <v>718.15</v>
      </c>
      <c r="O111" s="5">
        <v>2</v>
      </c>
      <c r="P111" s="6" t="s">
        <v>9</v>
      </c>
      <c r="Q111" s="6">
        <v>1.8711500000000001</v>
      </c>
      <c r="R111" s="6">
        <v>13.098000000000001</v>
      </c>
      <c r="S111" s="6">
        <v>15.025</v>
      </c>
      <c r="T111" s="6">
        <v>20.001000000000001</v>
      </c>
      <c r="U111" s="6">
        <v>198.82499999999999</v>
      </c>
      <c r="V111" s="6">
        <v>89.998999999999995</v>
      </c>
      <c r="W111" s="6">
        <v>504.96899999999999</v>
      </c>
      <c r="X111" s="6">
        <v>4029.2139999999999</v>
      </c>
      <c r="Y111" s="6">
        <v>5015.8500000000004</v>
      </c>
      <c r="Z111" s="6">
        <v>5.0389999999999997</v>
      </c>
      <c r="AA111" s="6">
        <v>92.275000000000006</v>
      </c>
      <c r="AB111" s="7">
        <v>29.998000000000001</v>
      </c>
      <c r="AC111" s="8">
        <v>2</v>
      </c>
      <c r="AD111" s="9">
        <v>54.338000000000001</v>
      </c>
      <c r="AE111" s="9" t="s">
        <v>955</v>
      </c>
      <c r="AF111" s="9" t="s">
        <v>957</v>
      </c>
      <c r="AG111" s="9">
        <v>365</v>
      </c>
      <c r="AH111" s="9">
        <v>503.62</v>
      </c>
      <c r="AI111" s="10">
        <v>109.51600000000001</v>
      </c>
      <c r="AJ111" s="11">
        <v>2</v>
      </c>
      <c r="AK111" s="11" t="s">
        <v>890</v>
      </c>
      <c r="AL111" s="11">
        <v>542</v>
      </c>
      <c r="AM111" s="11">
        <v>1508</v>
      </c>
      <c r="AN111" s="11">
        <v>3672</v>
      </c>
      <c r="AO111" s="11">
        <v>5703</v>
      </c>
      <c r="AP111" s="11">
        <v>70.494</v>
      </c>
      <c r="AQ111" s="11">
        <v>50.113999999999997</v>
      </c>
      <c r="AR111" s="12">
        <v>1.028</v>
      </c>
      <c r="AS111" s="13">
        <v>2</v>
      </c>
      <c r="AT111" s="14" t="s">
        <v>903</v>
      </c>
      <c r="AU111" s="16">
        <v>1.647625E+16</v>
      </c>
      <c r="AV111" s="16">
        <v>1.043023E+17</v>
      </c>
      <c r="AW111" s="16">
        <v>6.930798E+17</v>
      </c>
      <c r="AX111" s="16">
        <v>3.011146E+17</v>
      </c>
      <c r="AY111" s="16">
        <v>5.999995E+17</v>
      </c>
      <c r="AZ111" s="14">
        <v>32403.77</v>
      </c>
      <c r="BA111" s="14">
        <v>0.01</v>
      </c>
      <c r="BB111" s="14">
        <v>105.045</v>
      </c>
      <c r="BC111" s="14">
        <v>912</v>
      </c>
      <c r="BD111" s="15">
        <v>154</v>
      </c>
      <c r="BE111" s="18">
        <v>200</v>
      </c>
      <c r="BF111" s="18" t="s">
        <v>913</v>
      </c>
      <c r="BG111" s="19" t="s">
        <v>908</v>
      </c>
      <c r="BH111">
        <f t="shared" si="1"/>
        <v>90</v>
      </c>
      <c r="BI111" s="45" t="str">
        <f>CONCATENATE(TEXT(F111,"0"),TEXT(O111,"0"),TEXT(AC111,"0"),TEXT(AJ111,"0"),TEXT(AS111,"0"))</f>
        <v>22222</v>
      </c>
      <c r="BJ111" t="str">
        <f>CONCATENATE(TEXT(F111,"0"),TEXT(O111,"0"))</f>
        <v>22</v>
      </c>
      <c r="BK111" t="str">
        <f>CONCATENATE(TEXT(O111,"0"),TEXT(AC111,"0"))</f>
        <v>22</v>
      </c>
      <c r="BL111" t="str">
        <f>CONCATENATE(TEXT(AC111,"0"),TEXT(AJ111,"0"))</f>
        <v>22</v>
      </c>
      <c r="BM111" t="str">
        <f>CONCATENATE(TEXT(AJ111,"0"),TEXT(AS111,"0"))</f>
        <v>22</v>
      </c>
      <c r="BZ111" s="57"/>
      <c r="CA111" s="38"/>
      <c r="CB111" s="38"/>
      <c r="CC111" s="38">
        <v>387</v>
      </c>
      <c r="CD111" s="57">
        <v>38.380000000000003</v>
      </c>
      <c r="CE111" s="38">
        <v>39</v>
      </c>
      <c r="CF111" s="38">
        <v>1</v>
      </c>
    </row>
    <row r="112" spans="1:84" x14ac:dyDescent="0.3">
      <c r="A112" s="43">
        <v>111</v>
      </c>
      <c r="B112" s="1" t="s">
        <v>125</v>
      </c>
      <c r="C112" s="1" t="s">
        <v>123</v>
      </c>
      <c r="D112" s="1">
        <v>5</v>
      </c>
      <c r="E112" s="3">
        <v>3</v>
      </c>
      <c r="F112" s="2">
        <v>2</v>
      </c>
      <c r="G112" s="2" t="s">
        <v>943</v>
      </c>
      <c r="H112" s="2" t="s">
        <v>944</v>
      </c>
      <c r="I112" s="2">
        <v>1029.098935</v>
      </c>
      <c r="J112" s="2" t="s">
        <v>945</v>
      </c>
      <c r="K112" s="2">
        <v>25.43</v>
      </c>
      <c r="L112" s="2">
        <v>0.19800000000000001</v>
      </c>
      <c r="M112" s="2">
        <v>128</v>
      </c>
      <c r="N112" s="4">
        <v>703.16800000000001</v>
      </c>
      <c r="O112" s="5">
        <v>2</v>
      </c>
      <c r="P112" s="6" t="s">
        <v>9</v>
      </c>
      <c r="Q112" s="6">
        <v>1.2127699999999999</v>
      </c>
      <c r="R112" s="6">
        <v>14.994</v>
      </c>
      <c r="S112" s="6">
        <v>15.000999999999999</v>
      </c>
      <c r="T112" s="6">
        <v>20.007000000000001</v>
      </c>
      <c r="U112" s="6">
        <v>197.12100000000001</v>
      </c>
      <c r="V112" s="6">
        <v>89.998000000000005</v>
      </c>
      <c r="W112" s="6">
        <v>496.88900000000001</v>
      </c>
      <c r="X112" s="6">
        <v>3964.71</v>
      </c>
      <c r="Y112" s="6">
        <v>5077.4690000000001</v>
      </c>
      <c r="Z112" s="6">
        <v>5.0330000000000004</v>
      </c>
      <c r="AA112" s="6">
        <v>91.337999999999994</v>
      </c>
      <c r="AB112" s="7">
        <v>29.992999999999999</v>
      </c>
      <c r="AC112" s="8">
        <v>3</v>
      </c>
      <c r="AD112" s="9">
        <v>21.792999999999999</v>
      </c>
      <c r="AE112" s="9" t="s">
        <v>955</v>
      </c>
      <c r="AF112" s="9" t="s">
        <v>957</v>
      </c>
      <c r="AG112" s="9">
        <v>436</v>
      </c>
      <c r="AH112" s="9">
        <v>577.16800000000001</v>
      </c>
      <c r="AI112" s="10">
        <v>108.003</v>
      </c>
      <c r="AJ112" s="11">
        <v>1</v>
      </c>
      <c r="AK112" s="11" t="s">
        <v>890</v>
      </c>
      <c r="AL112" s="11">
        <v>139</v>
      </c>
      <c r="AM112" s="11">
        <v>1558</v>
      </c>
      <c r="AN112" s="11">
        <v>3663</v>
      </c>
      <c r="AO112" s="11">
        <v>5722</v>
      </c>
      <c r="AP112" s="11">
        <v>68.849999999999994</v>
      </c>
      <c r="AQ112" s="11">
        <v>51.052999999999997</v>
      </c>
      <c r="AR112" s="12">
        <v>1.0640000000000001</v>
      </c>
      <c r="AS112" s="13">
        <v>1</v>
      </c>
      <c r="AT112" s="14" t="s">
        <v>903</v>
      </c>
      <c r="AU112" s="16">
        <v>1.129598E+16</v>
      </c>
      <c r="AV112" s="16">
        <v>7.232256E+16</v>
      </c>
      <c r="AW112" s="16">
        <v>7.255184E+17</v>
      </c>
      <c r="AX112" s="16">
        <v>2.998998E+17</v>
      </c>
      <c r="AY112" s="16">
        <v>5.999975E+17</v>
      </c>
      <c r="AZ112" s="14">
        <v>31560.731</v>
      </c>
      <c r="BA112" s="14">
        <v>0.01</v>
      </c>
      <c r="BB112" s="14">
        <v>105.84099999999999</v>
      </c>
      <c r="BC112" s="14">
        <v>875</v>
      </c>
      <c r="BD112" s="15">
        <v>154</v>
      </c>
      <c r="BE112" s="18">
        <v>93</v>
      </c>
      <c r="BF112" s="18" t="s">
        <v>913</v>
      </c>
      <c r="BG112" s="19" t="s">
        <v>907</v>
      </c>
      <c r="BH112">
        <f t="shared" si="1"/>
        <v>95.35</v>
      </c>
      <c r="BI112" s="45" t="str">
        <f>CONCATENATE(TEXT(F112,"0"),TEXT(O112,"0"),TEXT(AC112,"0"),TEXT(AJ112,"0"),TEXT(AS112,"0"))</f>
        <v>22311</v>
      </c>
      <c r="BJ112" t="str">
        <f>CONCATENATE(TEXT(F112,"0"),TEXT(O112,"0"))</f>
        <v>22</v>
      </c>
      <c r="BK112" t="str">
        <f>CONCATENATE(TEXT(O112,"0"),TEXT(AC112,"0"))</f>
        <v>23</v>
      </c>
      <c r="BL112" t="str">
        <f>CONCATENATE(TEXT(AC112,"0"),TEXT(AJ112,"0"))</f>
        <v>31</v>
      </c>
      <c r="BM112" t="str">
        <f>CONCATENATE(TEXT(AJ112,"0"),TEXT(AS112,"0"))</f>
        <v>11</v>
      </c>
      <c r="BZ112" s="57"/>
      <c r="CA112" s="38"/>
      <c r="CB112" s="38"/>
      <c r="CC112" s="38">
        <v>304</v>
      </c>
      <c r="CD112" s="57">
        <v>38.514000000000003</v>
      </c>
      <c r="CE112" s="38">
        <v>60</v>
      </c>
      <c r="CF112" s="38">
        <v>1</v>
      </c>
    </row>
    <row r="113" spans="1:84" x14ac:dyDescent="0.3">
      <c r="A113" s="43">
        <v>112</v>
      </c>
      <c r="B113" s="39" t="s">
        <v>126</v>
      </c>
      <c r="C113" s="39" t="s">
        <v>123</v>
      </c>
      <c r="D113" s="39">
        <v>5</v>
      </c>
      <c r="E113" s="3">
        <v>4</v>
      </c>
      <c r="F113" s="2">
        <v>2</v>
      </c>
      <c r="G113" s="2" t="s">
        <v>943</v>
      </c>
      <c r="H113" s="2" t="s">
        <v>944</v>
      </c>
      <c r="I113" s="2">
        <v>1169.6176906999999</v>
      </c>
      <c r="J113" s="2" t="s">
        <v>946</v>
      </c>
      <c r="K113" s="2">
        <v>32.03</v>
      </c>
      <c r="L113" s="2">
        <v>0.20899999999999999</v>
      </c>
      <c r="M113" s="2">
        <v>138</v>
      </c>
      <c r="N113" s="4">
        <v>711.745</v>
      </c>
      <c r="O113" s="5">
        <v>3</v>
      </c>
      <c r="P113" s="6" t="s">
        <v>9</v>
      </c>
      <c r="Q113" s="6">
        <v>1.15164</v>
      </c>
      <c r="R113" s="6">
        <v>15.260999999999999</v>
      </c>
      <c r="S113" s="6">
        <v>14.930999999999999</v>
      </c>
      <c r="T113" s="6">
        <v>20.001000000000001</v>
      </c>
      <c r="U113" s="6">
        <v>200.82300000000001</v>
      </c>
      <c r="V113" s="6">
        <v>89.998999999999995</v>
      </c>
      <c r="W113" s="6">
        <v>499.50299999999999</v>
      </c>
      <c r="X113" s="6">
        <v>3978.7449999999999</v>
      </c>
      <c r="Y113" s="6">
        <v>5119.2340000000004</v>
      </c>
      <c r="Z113" s="6">
        <v>5.0720000000000001</v>
      </c>
      <c r="AA113" s="6">
        <v>90.277000000000001</v>
      </c>
      <c r="AB113" s="7">
        <v>30.004999999999999</v>
      </c>
      <c r="AC113" s="8">
        <v>1</v>
      </c>
      <c r="AD113" s="9">
        <v>44.624000000000002</v>
      </c>
      <c r="AE113" s="9" t="s">
        <v>955</v>
      </c>
      <c r="AF113" s="9" t="s">
        <v>958</v>
      </c>
      <c r="AG113" s="9">
        <v>405</v>
      </c>
      <c r="AH113" s="9">
        <v>533.649</v>
      </c>
      <c r="AI113" s="10">
        <v>107.58199999999999</v>
      </c>
      <c r="AJ113" s="11">
        <v>1</v>
      </c>
      <c r="AK113" s="11" t="s">
        <v>890</v>
      </c>
      <c r="AL113" s="11">
        <v>478</v>
      </c>
      <c r="AM113" s="11">
        <v>1358</v>
      </c>
      <c r="AN113" s="11">
        <v>3670</v>
      </c>
      <c r="AO113" s="11">
        <v>5704</v>
      </c>
      <c r="AP113" s="11">
        <v>69.605999999999995</v>
      </c>
      <c r="AQ113" s="11">
        <v>51.317</v>
      </c>
      <c r="AR113" s="12">
        <v>1.048</v>
      </c>
      <c r="AS113" s="13">
        <v>1</v>
      </c>
      <c r="AT113" s="14" t="s">
        <v>903</v>
      </c>
      <c r="AU113" s="16">
        <v>1.987301E+16</v>
      </c>
      <c r="AV113" s="16">
        <v>9.899461E+16</v>
      </c>
      <c r="AW113" s="16">
        <v>7.62343E+17</v>
      </c>
      <c r="AX113" s="16">
        <v>3.019499E+17</v>
      </c>
      <c r="AY113" s="16">
        <v>6.00001E+17</v>
      </c>
      <c r="AZ113" s="14">
        <v>29604.261999999999</v>
      </c>
      <c r="BA113" s="14">
        <v>0.01</v>
      </c>
      <c r="BB113" s="14">
        <v>104.261</v>
      </c>
      <c r="BC113" s="14">
        <v>916</v>
      </c>
      <c r="BD113" s="15">
        <v>153</v>
      </c>
      <c r="BE113" s="18">
        <v>116</v>
      </c>
      <c r="BF113" s="18" t="s">
        <v>913</v>
      </c>
      <c r="BG113" s="19" t="s">
        <v>907</v>
      </c>
      <c r="BH113">
        <f t="shared" si="1"/>
        <v>94.199999999999989</v>
      </c>
      <c r="BI113" s="45" t="str">
        <f>CONCATENATE(TEXT(F113,"0"),TEXT(O113,"0"),TEXT(AC113,"0"),TEXT(AJ113,"0"),TEXT(AS113,"0"))</f>
        <v>23111</v>
      </c>
      <c r="BJ113" t="str">
        <f>CONCATENATE(TEXT(F113,"0"),TEXT(O113,"0"))</f>
        <v>23</v>
      </c>
      <c r="BK113" t="str">
        <f>CONCATENATE(TEXT(O113,"0"),TEXT(AC113,"0"))</f>
        <v>31</v>
      </c>
      <c r="BL113" t="str">
        <f>CONCATENATE(TEXT(AC113,"0"),TEXT(AJ113,"0"))</f>
        <v>11</v>
      </c>
      <c r="BM113" t="str">
        <f>CONCATENATE(TEXT(AJ113,"0"),TEXT(AS113,"0"))</f>
        <v>11</v>
      </c>
      <c r="BZ113" s="57"/>
      <c r="CA113" s="38"/>
      <c r="CB113" s="38"/>
      <c r="CC113" s="38">
        <v>484</v>
      </c>
      <c r="CD113" s="57">
        <v>38.76</v>
      </c>
      <c r="CE113" s="38">
        <v>84</v>
      </c>
      <c r="CF113" s="38">
        <v>1</v>
      </c>
    </row>
    <row r="114" spans="1:84" x14ac:dyDescent="0.3">
      <c r="A114" s="43">
        <v>113</v>
      </c>
      <c r="B114" s="1" t="s">
        <v>127</v>
      </c>
      <c r="C114" s="1" t="s">
        <v>123</v>
      </c>
      <c r="D114" s="1">
        <v>5</v>
      </c>
      <c r="E114" s="3">
        <v>5</v>
      </c>
      <c r="F114" s="2">
        <v>2</v>
      </c>
      <c r="G114" s="2" t="s">
        <v>943</v>
      </c>
      <c r="H114" s="2" t="s">
        <v>947</v>
      </c>
      <c r="I114" s="2">
        <v>988.24893181000004</v>
      </c>
      <c r="J114" s="2" t="s">
        <v>946</v>
      </c>
      <c r="K114" s="2">
        <v>34.94</v>
      </c>
      <c r="L114" s="2">
        <v>0.219</v>
      </c>
      <c r="M114" s="2">
        <v>127</v>
      </c>
      <c r="N114" s="4">
        <v>708.11800000000005</v>
      </c>
      <c r="O114" s="5">
        <v>3</v>
      </c>
      <c r="P114" s="6" t="s">
        <v>9</v>
      </c>
      <c r="Q114" s="6">
        <v>1.77366</v>
      </c>
      <c r="R114" s="6">
        <v>16.651</v>
      </c>
      <c r="S114" s="6">
        <v>15.044</v>
      </c>
      <c r="T114" s="6">
        <v>20.001000000000001</v>
      </c>
      <c r="U114" s="6">
        <v>196.001</v>
      </c>
      <c r="V114" s="6">
        <v>90</v>
      </c>
      <c r="W114" s="6">
        <v>502.55099999999999</v>
      </c>
      <c r="X114" s="6">
        <v>4049.1</v>
      </c>
      <c r="Y114" s="6">
        <v>5022.1819999999998</v>
      </c>
      <c r="Z114" s="6">
        <v>4.9729999999999999</v>
      </c>
      <c r="AA114" s="6">
        <v>93.44</v>
      </c>
      <c r="AB114" s="7">
        <v>30.001000000000001</v>
      </c>
      <c r="AC114" s="8">
        <v>2</v>
      </c>
      <c r="AD114" s="9">
        <v>47.453000000000003</v>
      </c>
      <c r="AE114" s="9" t="s">
        <v>955</v>
      </c>
      <c r="AF114" s="9" t="s">
        <v>956</v>
      </c>
      <c r="AG114" s="9">
        <v>405</v>
      </c>
      <c r="AH114" s="9">
        <v>518.44799999999998</v>
      </c>
      <c r="AI114" s="10">
        <v>107.283</v>
      </c>
      <c r="AJ114" s="11">
        <v>2</v>
      </c>
      <c r="AK114" s="11" t="s">
        <v>890</v>
      </c>
      <c r="AL114" s="11">
        <v>489</v>
      </c>
      <c r="AM114" s="11">
        <v>1552</v>
      </c>
      <c r="AN114" s="11">
        <v>3662</v>
      </c>
      <c r="AO114" s="11">
        <v>5702</v>
      </c>
      <c r="AP114" s="11">
        <v>70.171999999999997</v>
      </c>
      <c r="AQ114" s="11">
        <v>51.527999999999999</v>
      </c>
      <c r="AR114" s="12">
        <v>1.034</v>
      </c>
      <c r="AS114" s="13">
        <v>2</v>
      </c>
      <c r="AT114" s="14" t="s">
        <v>903</v>
      </c>
      <c r="AU114" s="16">
        <v>1.330673E+16</v>
      </c>
      <c r="AV114" s="16">
        <v>1.36146E+17</v>
      </c>
      <c r="AW114" s="16">
        <v>1.085071E+17</v>
      </c>
      <c r="AX114" s="16">
        <v>3.004817E+17</v>
      </c>
      <c r="AY114" s="16">
        <v>5.999991E+17</v>
      </c>
      <c r="AZ114" s="14">
        <v>31732.121999999999</v>
      </c>
      <c r="BA114" s="14">
        <v>0.01</v>
      </c>
      <c r="BB114" s="14">
        <v>103.62</v>
      </c>
      <c r="BC114" s="14">
        <v>880</v>
      </c>
      <c r="BD114" s="15">
        <v>156</v>
      </c>
      <c r="BE114" s="18">
        <v>203</v>
      </c>
      <c r="BF114" s="18" t="s">
        <v>913</v>
      </c>
      <c r="BG114" s="19" t="s">
        <v>909</v>
      </c>
      <c r="BH114">
        <f t="shared" si="1"/>
        <v>89.85</v>
      </c>
      <c r="BI114" s="45" t="str">
        <f>CONCATENATE(TEXT(F114,"0"),TEXT(O114,"0"),TEXT(AC114,"0"),TEXT(AJ114,"0"),TEXT(AS114,"0"))</f>
        <v>23222</v>
      </c>
      <c r="BJ114" t="str">
        <f>CONCATENATE(TEXT(F114,"0"),TEXT(O114,"0"))</f>
        <v>23</v>
      </c>
      <c r="BK114" t="str">
        <f>CONCATENATE(TEXT(O114,"0"),TEXT(AC114,"0"))</f>
        <v>32</v>
      </c>
      <c r="BL114" t="str">
        <f>CONCATENATE(TEXT(AC114,"0"),TEXT(AJ114,"0"))</f>
        <v>22</v>
      </c>
      <c r="BM114" t="str">
        <f>CONCATENATE(TEXT(AJ114,"0"),TEXT(AS114,"0"))</f>
        <v>22</v>
      </c>
      <c r="BZ114" s="57"/>
      <c r="CA114" s="38"/>
      <c r="CB114" s="38"/>
      <c r="CC114" s="38">
        <v>147</v>
      </c>
      <c r="CD114" s="57">
        <v>39.347999999999999</v>
      </c>
      <c r="CE114" s="38">
        <v>132</v>
      </c>
      <c r="CF114" s="38">
        <v>1</v>
      </c>
    </row>
    <row r="115" spans="1:84" x14ac:dyDescent="0.3">
      <c r="A115" s="43">
        <v>114</v>
      </c>
      <c r="B115" s="1" t="s">
        <v>128</v>
      </c>
      <c r="C115" s="1" t="s">
        <v>123</v>
      </c>
      <c r="D115" s="1">
        <v>5</v>
      </c>
      <c r="E115" s="3">
        <v>6</v>
      </c>
      <c r="F115" s="2">
        <v>2</v>
      </c>
      <c r="G115" s="2" t="s">
        <v>943</v>
      </c>
      <c r="H115" s="2" t="s">
        <v>944</v>
      </c>
      <c r="I115" s="2">
        <v>1077.6954272999999</v>
      </c>
      <c r="J115" s="2" t="s">
        <v>946</v>
      </c>
      <c r="K115" s="2">
        <v>45.96</v>
      </c>
      <c r="L115" s="2">
        <v>0.187</v>
      </c>
      <c r="M115" s="2">
        <v>145</v>
      </c>
      <c r="N115" s="4">
        <v>704.48500000000001</v>
      </c>
      <c r="O115" s="5">
        <v>3</v>
      </c>
      <c r="P115" s="6" t="s">
        <v>9</v>
      </c>
      <c r="Q115" s="6">
        <v>1.48367</v>
      </c>
      <c r="R115" s="6">
        <v>13.638</v>
      </c>
      <c r="S115" s="6">
        <v>15.021000000000001</v>
      </c>
      <c r="T115" s="6">
        <v>20.004999999999999</v>
      </c>
      <c r="U115" s="6">
        <v>198.21100000000001</v>
      </c>
      <c r="V115" s="6">
        <v>90.001000000000005</v>
      </c>
      <c r="W115" s="6">
        <v>503.26799999999997</v>
      </c>
      <c r="X115" s="6">
        <v>4042.0329999999999</v>
      </c>
      <c r="Y115" s="6">
        <v>4947.6589999999997</v>
      </c>
      <c r="Z115" s="6">
        <v>4.968</v>
      </c>
      <c r="AA115" s="6">
        <v>93.614000000000004</v>
      </c>
      <c r="AB115" s="7">
        <v>30.001000000000001</v>
      </c>
      <c r="AC115" s="8">
        <v>3</v>
      </c>
      <c r="AD115" s="9">
        <v>27.298999999999999</v>
      </c>
      <c r="AE115" s="9" t="s">
        <v>955</v>
      </c>
      <c r="AF115" s="9" t="s">
        <v>957</v>
      </c>
      <c r="AG115" s="9">
        <v>365</v>
      </c>
      <c r="AH115" s="9">
        <v>520.56700000000001</v>
      </c>
      <c r="AI115" s="10">
        <v>106.797</v>
      </c>
      <c r="AJ115" s="11">
        <v>3</v>
      </c>
      <c r="AK115" s="11" t="s">
        <v>890</v>
      </c>
      <c r="AL115" s="11">
        <v>551</v>
      </c>
      <c r="AM115" s="11">
        <v>1507</v>
      </c>
      <c r="AN115" s="11">
        <v>3699</v>
      </c>
      <c r="AO115" s="11">
        <v>5684</v>
      </c>
      <c r="AP115" s="11">
        <v>70.712000000000003</v>
      </c>
      <c r="AQ115" s="11">
        <v>51.122</v>
      </c>
      <c r="AR115" s="12">
        <v>1.044</v>
      </c>
      <c r="AS115" s="13">
        <v>3</v>
      </c>
      <c r="AT115" s="14" t="s">
        <v>903</v>
      </c>
      <c r="AU115" s="16">
        <v>1.244913E+16</v>
      </c>
      <c r="AV115" s="16">
        <v>1.889112E+16</v>
      </c>
      <c r="AW115" s="16">
        <v>2.824697E+17</v>
      </c>
      <c r="AX115" s="16">
        <v>3.005023E+17</v>
      </c>
      <c r="AY115" s="16">
        <v>5.999991E+17</v>
      </c>
      <c r="AZ115" s="14">
        <v>31858.817999999999</v>
      </c>
      <c r="BA115" s="14">
        <v>0.01</v>
      </c>
      <c r="BB115" s="14">
        <v>102.678</v>
      </c>
      <c r="BC115" s="14">
        <v>893</v>
      </c>
      <c r="BD115" s="15">
        <v>150</v>
      </c>
      <c r="BE115" s="18">
        <v>168</v>
      </c>
      <c r="BF115" s="18" t="s">
        <v>913</v>
      </c>
      <c r="BG115" s="19" t="s">
        <v>907</v>
      </c>
      <c r="BH115">
        <f t="shared" si="1"/>
        <v>91.600000000000009</v>
      </c>
      <c r="BI115" s="45" t="str">
        <f>CONCATENATE(TEXT(F115,"0"),TEXT(O115,"0"),TEXT(AC115,"0"),TEXT(AJ115,"0"),TEXT(AS115,"0"))</f>
        <v>23333</v>
      </c>
      <c r="BJ115" t="str">
        <f>CONCATENATE(TEXT(F115,"0"),TEXT(O115,"0"))</f>
        <v>23</v>
      </c>
      <c r="BK115" t="str">
        <f>CONCATENATE(TEXT(O115,"0"),TEXT(AC115,"0"))</f>
        <v>33</v>
      </c>
      <c r="BL115" t="str">
        <f>CONCATENATE(TEXT(AC115,"0"),TEXT(AJ115,"0"))</f>
        <v>33</v>
      </c>
      <c r="BM115" t="str">
        <f>CONCATENATE(TEXT(AJ115,"0"),TEXT(AS115,"0"))</f>
        <v>33</v>
      </c>
      <c r="BZ115" s="57"/>
      <c r="CA115" s="38"/>
      <c r="CB115" s="38"/>
      <c r="CC115" s="38">
        <v>543</v>
      </c>
      <c r="CD115" s="57">
        <v>39.420999999999999</v>
      </c>
      <c r="CE115" s="38">
        <v>57</v>
      </c>
      <c r="CF115" s="38">
        <v>1</v>
      </c>
    </row>
    <row r="116" spans="1:84" x14ac:dyDescent="0.3">
      <c r="A116" s="43">
        <v>115</v>
      </c>
      <c r="B116" s="1" t="s">
        <v>129</v>
      </c>
      <c r="C116" s="1" t="s">
        <v>123</v>
      </c>
      <c r="D116" s="1">
        <v>5</v>
      </c>
      <c r="E116" s="3">
        <v>7</v>
      </c>
      <c r="F116" s="2">
        <v>3</v>
      </c>
      <c r="G116" s="2" t="s">
        <v>943</v>
      </c>
      <c r="H116" s="2" t="s">
        <v>947</v>
      </c>
      <c r="I116" s="2">
        <v>979.67559870000002</v>
      </c>
      <c r="J116" s="2" t="s">
        <v>945</v>
      </c>
      <c r="K116" s="2">
        <v>33.729999999999997</v>
      </c>
      <c r="L116" s="2">
        <v>0.222</v>
      </c>
      <c r="M116" s="2">
        <v>72</v>
      </c>
      <c r="N116" s="4">
        <v>711.35400000000004</v>
      </c>
      <c r="O116" s="5">
        <v>1</v>
      </c>
      <c r="P116" s="6" t="s">
        <v>9</v>
      </c>
      <c r="Q116" s="6">
        <v>1.9367300000000001</v>
      </c>
      <c r="R116" s="6">
        <v>15.127000000000001</v>
      </c>
      <c r="S116" s="6">
        <v>14.978999999999999</v>
      </c>
      <c r="T116" s="6">
        <v>19.995999999999999</v>
      </c>
      <c r="U116" s="6">
        <v>198.999</v>
      </c>
      <c r="V116" s="6">
        <v>90.001000000000005</v>
      </c>
      <c r="W116" s="6">
        <v>501.65300000000002</v>
      </c>
      <c r="X116" s="6">
        <v>4038.9070000000002</v>
      </c>
      <c r="Y116" s="6">
        <v>5011.7340000000004</v>
      </c>
      <c r="Z116" s="6">
        <v>4.9610000000000003</v>
      </c>
      <c r="AA116" s="6">
        <v>93.29</v>
      </c>
      <c r="AB116" s="7">
        <v>30.003</v>
      </c>
      <c r="AC116" s="8">
        <v>1</v>
      </c>
      <c r="AD116" s="9">
        <v>33.683999999999997</v>
      </c>
      <c r="AE116" s="9" t="s">
        <v>955</v>
      </c>
      <c r="AF116" s="9" t="s">
        <v>957</v>
      </c>
      <c r="AG116" s="9">
        <v>405</v>
      </c>
      <c r="AH116" s="9">
        <v>500.33600000000001</v>
      </c>
      <c r="AI116" s="10">
        <v>108.75700000000001</v>
      </c>
      <c r="AJ116" s="11">
        <v>3</v>
      </c>
      <c r="AK116" s="11" t="s">
        <v>890</v>
      </c>
      <c r="AL116" s="11">
        <v>315</v>
      </c>
      <c r="AM116" s="11">
        <v>1560</v>
      </c>
      <c r="AN116" s="11">
        <v>3688</v>
      </c>
      <c r="AO116" s="11">
        <v>5742</v>
      </c>
      <c r="AP116" s="11">
        <v>70.795000000000002</v>
      </c>
      <c r="AQ116" s="11">
        <v>51.131</v>
      </c>
      <c r="AR116" s="12">
        <v>1.0349999999999999</v>
      </c>
      <c r="AS116" s="13">
        <v>3</v>
      </c>
      <c r="AT116" s="14" t="s">
        <v>903</v>
      </c>
      <c r="AU116" s="16">
        <v>8738966000000000</v>
      </c>
      <c r="AV116" s="16">
        <v>1.326794E+16</v>
      </c>
      <c r="AW116" s="16">
        <v>3.101468E+17</v>
      </c>
      <c r="AX116" s="16">
        <v>2.9981E+17</v>
      </c>
      <c r="AY116" s="16">
        <v>6.000008E+17</v>
      </c>
      <c r="AZ116" s="14">
        <v>32187.195</v>
      </c>
      <c r="BA116" s="14">
        <v>0.01</v>
      </c>
      <c r="BB116" s="14">
        <v>102.447</v>
      </c>
      <c r="BC116" s="14">
        <v>914</v>
      </c>
      <c r="BD116" s="15">
        <v>153</v>
      </c>
      <c r="BE116" s="18">
        <v>151</v>
      </c>
      <c r="BF116" s="18" t="s">
        <v>913</v>
      </c>
      <c r="BG116" s="19" t="s">
        <v>907</v>
      </c>
      <c r="BH116">
        <f t="shared" si="1"/>
        <v>92.45</v>
      </c>
      <c r="BI116" s="45" t="str">
        <f>CONCATENATE(TEXT(F116,"0"),TEXT(O116,"0"),TEXT(AC116,"0"),TEXT(AJ116,"0"),TEXT(AS116,"0"))</f>
        <v>31133</v>
      </c>
      <c r="BJ116" t="str">
        <f>CONCATENATE(TEXT(F116,"0"),TEXT(O116,"0"))</f>
        <v>31</v>
      </c>
      <c r="BK116" t="str">
        <f>CONCATENATE(TEXT(O116,"0"),TEXT(AC116,"0"))</f>
        <v>11</v>
      </c>
      <c r="BL116" t="str">
        <f>CONCATENATE(TEXT(AC116,"0"),TEXT(AJ116,"0"))</f>
        <v>13</v>
      </c>
      <c r="BM116" t="str">
        <f>CONCATENATE(TEXT(AJ116,"0"),TEXT(AS116,"0"))</f>
        <v>33</v>
      </c>
      <c r="BZ116" s="57"/>
      <c r="CA116" s="38"/>
      <c r="CB116" s="38"/>
      <c r="CC116" s="38">
        <v>620</v>
      </c>
      <c r="CD116" s="57">
        <v>39.628999999999998</v>
      </c>
      <c r="CE116" s="38">
        <v>33</v>
      </c>
      <c r="CF116" s="38">
        <v>1</v>
      </c>
    </row>
    <row r="117" spans="1:84" x14ac:dyDescent="0.3">
      <c r="A117" s="43">
        <v>116</v>
      </c>
      <c r="B117" s="1" t="s">
        <v>130</v>
      </c>
      <c r="C117" s="1" t="s">
        <v>123</v>
      </c>
      <c r="D117" s="1">
        <v>5</v>
      </c>
      <c r="E117" s="3">
        <v>8</v>
      </c>
      <c r="F117" s="2">
        <v>3</v>
      </c>
      <c r="G117" s="2" t="s">
        <v>943</v>
      </c>
      <c r="H117" s="2" t="s">
        <v>944</v>
      </c>
      <c r="I117" s="2">
        <v>1118.6757554999999</v>
      </c>
      <c r="J117" s="2" t="s">
        <v>945</v>
      </c>
      <c r="K117" s="2">
        <v>34.79</v>
      </c>
      <c r="L117" s="2">
        <v>0.19700000000000001</v>
      </c>
      <c r="M117" s="2">
        <v>127</v>
      </c>
      <c r="N117" s="4">
        <v>706.00800000000004</v>
      </c>
      <c r="O117" s="5">
        <v>1</v>
      </c>
      <c r="P117" s="6" t="s">
        <v>9</v>
      </c>
      <c r="Q117" s="6">
        <v>0.90966000000000002</v>
      </c>
      <c r="R117" s="6">
        <v>16.414000000000001</v>
      </c>
      <c r="S117" s="6">
        <v>15.106</v>
      </c>
      <c r="T117" s="6">
        <v>19.992999999999999</v>
      </c>
      <c r="U117" s="6">
        <v>201.92</v>
      </c>
      <c r="V117" s="6">
        <v>89.998000000000005</v>
      </c>
      <c r="W117" s="6">
        <v>499.41699999999997</v>
      </c>
      <c r="X117" s="6">
        <v>3942.4459999999999</v>
      </c>
      <c r="Y117" s="6">
        <v>5021.1660000000002</v>
      </c>
      <c r="Z117" s="6">
        <v>4.9669999999999996</v>
      </c>
      <c r="AA117" s="6">
        <v>93.298000000000002</v>
      </c>
      <c r="AB117" s="7">
        <v>30.001999999999999</v>
      </c>
      <c r="AC117" s="8">
        <v>2</v>
      </c>
      <c r="AD117" s="9">
        <v>54.951999999999998</v>
      </c>
      <c r="AE117" s="9" t="s">
        <v>955</v>
      </c>
      <c r="AF117" s="9" t="s">
        <v>957</v>
      </c>
      <c r="AG117" s="9">
        <v>436</v>
      </c>
      <c r="AH117" s="9">
        <v>489.64499999999998</v>
      </c>
      <c r="AI117" s="10">
        <v>107.22199999999999</v>
      </c>
      <c r="AJ117" s="11">
        <v>2</v>
      </c>
      <c r="AK117" s="11" t="s">
        <v>890</v>
      </c>
      <c r="AL117" s="11">
        <v>121</v>
      </c>
      <c r="AM117" s="11">
        <v>1605</v>
      </c>
      <c r="AN117" s="11">
        <v>3671</v>
      </c>
      <c r="AO117" s="11">
        <v>5717</v>
      </c>
      <c r="AP117" s="11">
        <v>69.468000000000004</v>
      </c>
      <c r="AQ117" s="11">
        <v>51.951000000000001</v>
      </c>
      <c r="AR117" s="12">
        <v>1.0189999999999999</v>
      </c>
      <c r="AS117" s="13">
        <v>2</v>
      </c>
      <c r="AT117" s="14" t="s">
        <v>903</v>
      </c>
      <c r="AU117" s="16">
        <v>1.278441E+16</v>
      </c>
      <c r="AV117" s="16">
        <v>6.202554E+16</v>
      </c>
      <c r="AW117" s="16">
        <v>6.865858E+17</v>
      </c>
      <c r="AX117" s="16">
        <v>3.016671E+17</v>
      </c>
      <c r="AY117" s="16">
        <v>5.999975E+17</v>
      </c>
      <c r="AZ117" s="14">
        <v>30856.694</v>
      </c>
      <c r="BA117" s="14">
        <v>0.01</v>
      </c>
      <c r="BB117" s="14">
        <v>103.236</v>
      </c>
      <c r="BC117" s="14">
        <v>877</v>
      </c>
      <c r="BD117" s="15">
        <v>156</v>
      </c>
      <c r="BE117" s="18">
        <v>79</v>
      </c>
      <c r="BF117" s="18" t="s">
        <v>913</v>
      </c>
      <c r="BG117" s="19" t="s">
        <v>907</v>
      </c>
      <c r="BH117">
        <f t="shared" si="1"/>
        <v>96.05</v>
      </c>
      <c r="BI117" s="45" t="str">
        <f>CONCATENATE(TEXT(F117,"0"),TEXT(O117,"0"),TEXT(AC117,"0"),TEXT(AJ117,"0"),TEXT(AS117,"0"))</f>
        <v>31222</v>
      </c>
      <c r="BJ117" t="str">
        <f>CONCATENATE(TEXT(F117,"0"),TEXT(O117,"0"))</f>
        <v>31</v>
      </c>
      <c r="BK117" t="str">
        <f>CONCATENATE(TEXT(O117,"0"),TEXT(AC117,"0"))</f>
        <v>12</v>
      </c>
      <c r="BL117" t="str">
        <f>CONCATENATE(TEXT(AC117,"0"),TEXT(AJ117,"0"))</f>
        <v>22</v>
      </c>
      <c r="BM117" t="str">
        <f>CONCATENATE(TEXT(AJ117,"0"),TEXT(AS117,"0"))</f>
        <v>22</v>
      </c>
      <c r="BZ117" s="57"/>
      <c r="CA117" s="38"/>
      <c r="CB117" s="38"/>
      <c r="CC117" s="38">
        <v>404</v>
      </c>
      <c r="CD117" s="57">
        <v>39.911999999999999</v>
      </c>
      <c r="CE117" s="38">
        <v>205</v>
      </c>
      <c r="CF117" s="38">
        <v>1</v>
      </c>
    </row>
    <row r="118" spans="1:84" x14ac:dyDescent="0.3">
      <c r="A118" s="43">
        <v>117</v>
      </c>
      <c r="B118" s="1" t="s">
        <v>131</v>
      </c>
      <c r="C118" s="1" t="s">
        <v>123</v>
      </c>
      <c r="D118" s="1">
        <v>5</v>
      </c>
      <c r="E118" s="3">
        <v>9</v>
      </c>
      <c r="F118" s="2">
        <v>3</v>
      </c>
      <c r="G118" s="2" t="s">
        <v>943</v>
      </c>
      <c r="H118" s="2" t="s">
        <v>944</v>
      </c>
      <c r="I118" s="2">
        <v>922.75078097000005</v>
      </c>
      <c r="J118" s="2" t="s">
        <v>946</v>
      </c>
      <c r="K118" s="2">
        <v>34.18</v>
      </c>
      <c r="L118" s="2">
        <v>0.21199999999999999</v>
      </c>
      <c r="M118" s="2">
        <v>53</v>
      </c>
      <c r="N118" s="4">
        <v>720.68499999999995</v>
      </c>
      <c r="O118" s="5">
        <v>1</v>
      </c>
      <c r="P118" s="6" t="s">
        <v>9</v>
      </c>
      <c r="Q118" s="6">
        <v>0.70979999999999999</v>
      </c>
      <c r="R118" s="6">
        <v>11.936</v>
      </c>
      <c r="S118" s="6">
        <v>15.004</v>
      </c>
      <c r="T118" s="6">
        <v>19.997</v>
      </c>
      <c r="U118" s="6">
        <v>202.26499999999999</v>
      </c>
      <c r="V118" s="6">
        <v>89.998999999999995</v>
      </c>
      <c r="W118" s="6">
        <v>505.71800000000002</v>
      </c>
      <c r="X118" s="6">
        <v>4018.7429999999999</v>
      </c>
      <c r="Y118" s="6">
        <v>5027.5010000000002</v>
      </c>
      <c r="Z118" s="6">
        <v>4.9589999999999996</v>
      </c>
      <c r="AA118" s="6">
        <v>91.902000000000001</v>
      </c>
      <c r="AB118" s="7">
        <v>30.004999999999999</v>
      </c>
      <c r="AC118" s="8">
        <v>3</v>
      </c>
      <c r="AD118" s="9">
        <v>56.691000000000003</v>
      </c>
      <c r="AE118" s="9" t="s">
        <v>955</v>
      </c>
      <c r="AF118" s="9" t="s">
        <v>956</v>
      </c>
      <c r="AG118" s="9">
        <v>436</v>
      </c>
      <c r="AH118" s="9">
        <v>498.47800000000001</v>
      </c>
      <c r="AI118" s="10">
        <v>109.438</v>
      </c>
      <c r="AJ118" s="11">
        <v>1</v>
      </c>
      <c r="AK118" s="11" t="s">
        <v>890</v>
      </c>
      <c r="AL118" s="11">
        <v>289</v>
      </c>
      <c r="AM118" s="11">
        <v>1662</v>
      </c>
      <c r="AN118" s="11">
        <v>3672</v>
      </c>
      <c r="AO118" s="11">
        <v>5712</v>
      </c>
      <c r="AP118" s="11">
        <v>71.293000000000006</v>
      </c>
      <c r="AQ118" s="11">
        <v>51.856000000000002</v>
      </c>
      <c r="AR118" s="12">
        <v>1.0069999999999999</v>
      </c>
      <c r="AS118" s="13">
        <v>1</v>
      </c>
      <c r="AT118" s="14" t="s">
        <v>903</v>
      </c>
      <c r="AU118" s="16">
        <v>9598508000000000</v>
      </c>
      <c r="AV118" s="16">
        <v>3.848271E+16</v>
      </c>
      <c r="AW118" s="16">
        <v>4.084392E+17</v>
      </c>
      <c r="AX118" s="16">
        <v>2.977442E+17</v>
      </c>
      <c r="AY118" s="16">
        <v>6.000003E+17</v>
      </c>
      <c r="AZ118" s="14">
        <v>32042.018</v>
      </c>
      <c r="BA118" s="14">
        <v>0.01</v>
      </c>
      <c r="BB118" s="14">
        <v>103.967</v>
      </c>
      <c r="BC118" s="14">
        <v>917</v>
      </c>
      <c r="BD118" s="15">
        <v>154</v>
      </c>
      <c r="BE118" s="18">
        <v>117</v>
      </c>
      <c r="BF118" s="18" t="s">
        <v>913</v>
      </c>
      <c r="BG118" s="19" t="s">
        <v>907</v>
      </c>
      <c r="BH118">
        <f t="shared" si="1"/>
        <v>94.15</v>
      </c>
      <c r="BI118" s="45" t="str">
        <f>CONCATENATE(TEXT(F118,"0"),TEXT(O118,"0"),TEXT(AC118,"0"),TEXT(AJ118,"0"),TEXT(AS118,"0"))</f>
        <v>31311</v>
      </c>
      <c r="BJ118" t="str">
        <f>CONCATENATE(TEXT(F118,"0"),TEXT(O118,"0"))</f>
        <v>31</v>
      </c>
      <c r="BK118" t="str">
        <f>CONCATENATE(TEXT(O118,"0"),TEXT(AC118,"0"))</f>
        <v>13</v>
      </c>
      <c r="BL118" t="str">
        <f>CONCATENATE(TEXT(AC118,"0"),TEXT(AJ118,"0"))</f>
        <v>31</v>
      </c>
      <c r="BM118" t="str">
        <f>CONCATENATE(TEXT(AJ118,"0"),TEXT(AS118,"0"))</f>
        <v>11</v>
      </c>
      <c r="BZ118" s="57"/>
      <c r="CA118" s="38"/>
      <c r="CB118" s="38"/>
      <c r="CC118" s="38">
        <v>389</v>
      </c>
      <c r="CD118" s="57">
        <v>39.92</v>
      </c>
      <c r="CE118" s="38">
        <v>106</v>
      </c>
      <c r="CF118" s="38">
        <v>1</v>
      </c>
    </row>
    <row r="119" spans="1:84" x14ac:dyDescent="0.3">
      <c r="A119" s="43">
        <v>118</v>
      </c>
      <c r="B119" s="1" t="s">
        <v>132</v>
      </c>
      <c r="C119" s="1" t="s">
        <v>123</v>
      </c>
      <c r="D119" s="1">
        <v>5</v>
      </c>
      <c r="E119" s="3">
        <v>10</v>
      </c>
      <c r="F119" s="2">
        <v>3</v>
      </c>
      <c r="G119" s="2" t="s">
        <v>943</v>
      </c>
      <c r="H119" s="2" t="s">
        <v>947</v>
      </c>
      <c r="I119" s="2">
        <v>1203.228875</v>
      </c>
      <c r="J119" s="2" t="s">
        <v>945</v>
      </c>
      <c r="K119" s="2">
        <v>33.83</v>
      </c>
      <c r="L119" s="2">
        <v>0.19600000000000001</v>
      </c>
      <c r="M119" s="2">
        <v>72</v>
      </c>
      <c r="N119" s="4">
        <v>704.14200000000005</v>
      </c>
      <c r="O119" s="5">
        <v>2</v>
      </c>
      <c r="P119" s="6" t="s">
        <v>9</v>
      </c>
      <c r="Q119" s="6">
        <v>2.0963599999999998</v>
      </c>
      <c r="R119" s="6">
        <v>21.373000000000001</v>
      </c>
      <c r="S119" s="6">
        <v>15.057</v>
      </c>
      <c r="T119" s="6">
        <v>20.001000000000001</v>
      </c>
      <c r="U119" s="6">
        <v>197.708</v>
      </c>
      <c r="V119" s="6">
        <v>90</v>
      </c>
      <c r="W119" s="6">
        <v>502.85</v>
      </c>
      <c r="X119" s="6">
        <v>4126.5690000000004</v>
      </c>
      <c r="Y119" s="6">
        <v>5006.2960000000003</v>
      </c>
      <c r="Z119" s="6">
        <v>4.9969999999999999</v>
      </c>
      <c r="AA119" s="6">
        <v>90.552000000000007</v>
      </c>
      <c r="AB119" s="7">
        <v>29.998999999999999</v>
      </c>
      <c r="AC119" s="8">
        <v>1</v>
      </c>
      <c r="AD119" s="9">
        <v>40.549999999999997</v>
      </c>
      <c r="AE119" s="9" t="s">
        <v>955</v>
      </c>
      <c r="AF119" s="9" t="s">
        <v>958</v>
      </c>
      <c r="AG119" s="9">
        <v>436</v>
      </c>
      <c r="AH119" s="9">
        <v>548.14200000000005</v>
      </c>
      <c r="AI119" s="10">
        <v>108.60899999999999</v>
      </c>
      <c r="AJ119" s="11">
        <v>1</v>
      </c>
      <c r="AK119" s="11" t="s">
        <v>890</v>
      </c>
      <c r="AL119" s="11">
        <v>421</v>
      </c>
      <c r="AM119" s="11">
        <v>1464</v>
      </c>
      <c r="AN119" s="11">
        <v>3691</v>
      </c>
      <c r="AO119" s="11">
        <v>5699</v>
      </c>
      <c r="AP119" s="11">
        <v>69.721999999999994</v>
      </c>
      <c r="AQ119" s="11">
        <v>50.874000000000002</v>
      </c>
      <c r="AR119" s="12">
        <v>1.042</v>
      </c>
      <c r="AS119" s="13">
        <v>1</v>
      </c>
      <c r="AT119" s="14" t="s">
        <v>903</v>
      </c>
      <c r="AU119" s="16">
        <v>1.381879E+16</v>
      </c>
      <c r="AV119" s="16">
        <v>8.863742E+16</v>
      </c>
      <c r="AW119" s="16">
        <v>7.725948E+17</v>
      </c>
      <c r="AX119" s="16">
        <v>3.009458E+17</v>
      </c>
      <c r="AY119" s="16">
        <v>6.000001E+17</v>
      </c>
      <c r="AZ119" s="14">
        <v>31289.638999999999</v>
      </c>
      <c r="BA119" s="14">
        <v>0.01</v>
      </c>
      <c r="BB119" s="14">
        <v>102.991</v>
      </c>
      <c r="BC119" s="14">
        <v>912</v>
      </c>
      <c r="BD119" s="15">
        <v>154</v>
      </c>
      <c r="BE119" s="18">
        <v>119</v>
      </c>
      <c r="BF119" s="18" t="s">
        <v>913</v>
      </c>
      <c r="BG119" s="19" t="s">
        <v>907</v>
      </c>
      <c r="BH119">
        <f t="shared" si="1"/>
        <v>94.05</v>
      </c>
      <c r="BI119" s="45" t="str">
        <f>CONCATENATE(TEXT(F119,"0"),TEXT(O119,"0"),TEXT(AC119,"0"),TEXT(AJ119,"0"),TEXT(AS119,"0"))</f>
        <v>32111</v>
      </c>
      <c r="BJ119" t="str">
        <f>CONCATENATE(TEXT(F119,"0"),TEXT(O119,"0"))</f>
        <v>32</v>
      </c>
      <c r="BK119" t="str">
        <f>CONCATENATE(TEXT(O119,"0"),TEXT(AC119,"0"))</f>
        <v>21</v>
      </c>
      <c r="BL119" t="str">
        <f>CONCATENATE(TEXT(AC119,"0"),TEXT(AJ119,"0"))</f>
        <v>11</v>
      </c>
      <c r="BM119" t="str">
        <f>CONCATENATE(TEXT(AJ119,"0"),TEXT(AS119,"0"))</f>
        <v>11</v>
      </c>
      <c r="BZ119" s="57"/>
      <c r="CA119" s="38"/>
      <c r="CB119" s="38"/>
      <c r="CC119" s="38">
        <v>228</v>
      </c>
      <c r="CD119" s="57">
        <v>40.549999999999997</v>
      </c>
      <c r="CE119" s="38">
        <v>119</v>
      </c>
      <c r="CF119" s="38">
        <v>1</v>
      </c>
    </row>
    <row r="120" spans="1:84" x14ac:dyDescent="0.3">
      <c r="A120" s="43">
        <v>119</v>
      </c>
      <c r="B120" s="1" t="s">
        <v>133</v>
      </c>
      <c r="C120" s="1" t="s">
        <v>123</v>
      </c>
      <c r="D120" s="1">
        <v>5</v>
      </c>
      <c r="E120" s="3">
        <v>11</v>
      </c>
      <c r="F120" s="2">
        <v>3</v>
      </c>
      <c r="G120" s="2" t="s">
        <v>943</v>
      </c>
      <c r="H120" s="2" t="s">
        <v>944</v>
      </c>
      <c r="I120" s="2">
        <v>1026.8792289</v>
      </c>
      <c r="J120" s="2" t="s">
        <v>946</v>
      </c>
      <c r="K120" s="2">
        <v>31.29</v>
      </c>
      <c r="L120" s="2">
        <v>0.20399999999999999</v>
      </c>
      <c r="M120" s="2">
        <v>28</v>
      </c>
      <c r="N120" s="4">
        <v>727.56399999999996</v>
      </c>
      <c r="O120" s="5">
        <v>2</v>
      </c>
      <c r="P120" s="6" t="s">
        <v>9</v>
      </c>
      <c r="Q120" s="6">
        <v>1.73176</v>
      </c>
      <c r="R120" s="6">
        <v>15.276999999999999</v>
      </c>
      <c r="S120" s="6">
        <v>15.01</v>
      </c>
      <c r="T120" s="6">
        <v>19.995999999999999</v>
      </c>
      <c r="U120" s="6">
        <v>204.744</v>
      </c>
      <c r="V120" s="6">
        <v>89.998999999999995</v>
      </c>
      <c r="W120" s="6">
        <v>498.87799999999999</v>
      </c>
      <c r="X120" s="6">
        <v>4085.7530000000002</v>
      </c>
      <c r="Y120" s="6">
        <v>4983.3950000000004</v>
      </c>
      <c r="Z120" s="6">
        <v>4.9880000000000004</v>
      </c>
      <c r="AA120" s="6">
        <v>92.566000000000003</v>
      </c>
      <c r="AB120" s="7">
        <v>29.998999999999999</v>
      </c>
      <c r="AC120" s="8">
        <v>2</v>
      </c>
      <c r="AD120" s="9">
        <v>63.703000000000003</v>
      </c>
      <c r="AE120" s="9" t="s">
        <v>955</v>
      </c>
      <c r="AF120" s="9" t="s">
        <v>957</v>
      </c>
      <c r="AG120" s="9">
        <v>436</v>
      </c>
      <c r="AH120" s="9">
        <v>508.108</v>
      </c>
      <c r="AI120" s="10">
        <v>108.03</v>
      </c>
      <c r="AJ120" s="11">
        <v>2</v>
      </c>
      <c r="AK120" s="11" t="s">
        <v>890</v>
      </c>
      <c r="AL120" s="11">
        <v>580</v>
      </c>
      <c r="AM120" s="11">
        <v>1593</v>
      </c>
      <c r="AN120" s="11">
        <v>3683</v>
      </c>
      <c r="AO120" s="11">
        <v>5715</v>
      </c>
      <c r="AP120" s="11">
        <v>69.98</v>
      </c>
      <c r="AQ120" s="11">
        <v>50.826000000000001</v>
      </c>
      <c r="AR120" s="12">
        <v>1.028</v>
      </c>
      <c r="AS120" s="13">
        <v>2</v>
      </c>
      <c r="AT120" s="14" t="s">
        <v>903</v>
      </c>
      <c r="AU120" s="16">
        <v>1.301446E+16</v>
      </c>
      <c r="AV120" s="16">
        <v>3.710718E+16</v>
      </c>
      <c r="AW120" s="16">
        <v>1.003472E+18</v>
      </c>
      <c r="AX120" s="16">
        <v>3.006205E+17</v>
      </c>
      <c r="AY120" s="16">
        <v>5.999986E+17</v>
      </c>
      <c r="AZ120" s="14">
        <v>32524.692999999999</v>
      </c>
      <c r="BA120" s="14">
        <v>0.01</v>
      </c>
      <c r="BB120" s="14">
        <v>101.322</v>
      </c>
      <c r="BC120" s="14">
        <v>903</v>
      </c>
      <c r="BD120" s="15">
        <v>154</v>
      </c>
      <c r="BE120" s="18">
        <v>235</v>
      </c>
      <c r="BF120" s="18" t="s">
        <v>913</v>
      </c>
      <c r="BG120" s="19" t="s">
        <v>909</v>
      </c>
      <c r="BH120">
        <f t="shared" si="1"/>
        <v>88.25</v>
      </c>
      <c r="BI120" s="45" t="str">
        <f>CONCATENATE(TEXT(F120,"0"),TEXT(O120,"0"),TEXT(AC120,"0"),TEXT(AJ120,"0"),TEXT(AS120,"0"))</f>
        <v>32222</v>
      </c>
      <c r="BJ120" t="str">
        <f>CONCATENATE(TEXT(F120,"0"),TEXT(O120,"0"))</f>
        <v>32</v>
      </c>
      <c r="BK120" t="str">
        <f>CONCATENATE(TEXT(O120,"0"),TEXT(AC120,"0"))</f>
        <v>22</v>
      </c>
      <c r="BL120" t="str">
        <f>CONCATENATE(TEXT(AC120,"0"),TEXT(AJ120,"0"))</f>
        <v>22</v>
      </c>
      <c r="BM120" t="str">
        <f>CONCATENATE(TEXT(AJ120,"0"),TEXT(AS120,"0"))</f>
        <v>22</v>
      </c>
      <c r="BZ120" s="57"/>
      <c r="CA120" s="38"/>
      <c r="CB120" s="38"/>
      <c r="CC120" s="38">
        <v>480</v>
      </c>
      <c r="CD120" s="57">
        <v>40.704000000000001</v>
      </c>
      <c r="CE120" s="38">
        <v>73</v>
      </c>
      <c r="CF120" s="38">
        <v>1</v>
      </c>
    </row>
    <row r="121" spans="1:84" x14ac:dyDescent="0.3">
      <c r="A121" s="43">
        <v>120</v>
      </c>
      <c r="B121" s="1" t="s">
        <v>134</v>
      </c>
      <c r="C121" s="1" t="s">
        <v>123</v>
      </c>
      <c r="D121" s="1">
        <v>5</v>
      </c>
      <c r="E121" s="3">
        <v>12</v>
      </c>
      <c r="F121" s="2">
        <v>3</v>
      </c>
      <c r="G121" s="2" t="s">
        <v>943</v>
      </c>
      <c r="H121" s="2" t="s">
        <v>944</v>
      </c>
      <c r="I121" s="2">
        <v>1019.9615854</v>
      </c>
      <c r="J121" s="2" t="s">
        <v>946</v>
      </c>
      <c r="K121" s="2">
        <v>34.64</v>
      </c>
      <c r="L121" s="2">
        <v>0.216</v>
      </c>
      <c r="M121" s="2">
        <v>46</v>
      </c>
      <c r="N121" s="4">
        <v>704.98099999999999</v>
      </c>
      <c r="O121" s="5">
        <v>2</v>
      </c>
      <c r="P121" s="6" t="s">
        <v>9</v>
      </c>
      <c r="Q121" s="6">
        <v>1.0965</v>
      </c>
      <c r="R121" s="6">
        <v>15.311999999999999</v>
      </c>
      <c r="S121" s="6">
        <v>15.07</v>
      </c>
      <c r="T121" s="6">
        <v>19.998999999999999</v>
      </c>
      <c r="U121" s="6">
        <v>205.209</v>
      </c>
      <c r="V121" s="6">
        <v>89.998999999999995</v>
      </c>
      <c r="W121" s="6">
        <v>502.97500000000002</v>
      </c>
      <c r="X121" s="6">
        <v>4057.6289999999999</v>
      </c>
      <c r="Y121" s="6">
        <v>5098.8760000000002</v>
      </c>
      <c r="Z121" s="6">
        <v>5.0999999999999996</v>
      </c>
      <c r="AA121" s="6">
        <v>91.778000000000006</v>
      </c>
      <c r="AB121" s="7">
        <v>30.001000000000001</v>
      </c>
      <c r="AC121" s="8">
        <v>3</v>
      </c>
      <c r="AD121" s="9">
        <v>45.908000000000001</v>
      </c>
      <c r="AE121" s="9" t="s">
        <v>955</v>
      </c>
      <c r="AF121" s="9" t="s">
        <v>957</v>
      </c>
      <c r="AG121" s="9">
        <v>365</v>
      </c>
      <c r="AH121" s="9">
        <v>495.64400000000001</v>
      </c>
      <c r="AI121" s="10">
        <v>110.294</v>
      </c>
      <c r="AJ121" s="11">
        <v>3</v>
      </c>
      <c r="AK121" s="11" t="s">
        <v>890</v>
      </c>
      <c r="AL121" s="11">
        <v>298</v>
      </c>
      <c r="AM121" s="11">
        <v>1320</v>
      </c>
      <c r="AN121" s="11">
        <v>3684</v>
      </c>
      <c r="AO121" s="11">
        <v>5704</v>
      </c>
      <c r="AP121" s="11">
        <v>71.552999999999997</v>
      </c>
      <c r="AQ121" s="11">
        <v>51.98</v>
      </c>
      <c r="AR121" s="12">
        <v>1.0049999999999999</v>
      </c>
      <c r="AS121" s="13">
        <v>3</v>
      </c>
      <c r="AT121" s="14" t="s">
        <v>903</v>
      </c>
      <c r="AU121" s="16">
        <v>1.281517E+16</v>
      </c>
      <c r="AV121" s="16">
        <v>6.136455E+16</v>
      </c>
      <c r="AW121" s="16">
        <v>6.899709E+17</v>
      </c>
      <c r="AX121" s="16">
        <v>2.990919E+17</v>
      </c>
      <c r="AY121" s="16">
        <v>5.999986E+17</v>
      </c>
      <c r="AZ121" s="14">
        <v>32057.54</v>
      </c>
      <c r="BA121" s="14">
        <v>0.01</v>
      </c>
      <c r="BB121" s="14">
        <v>101.39400000000001</v>
      </c>
      <c r="BC121" s="14">
        <v>910</v>
      </c>
      <c r="BD121" s="15">
        <v>162</v>
      </c>
      <c r="BE121" s="18">
        <v>126</v>
      </c>
      <c r="BF121" s="18" t="s">
        <v>913</v>
      </c>
      <c r="BG121" s="19" t="s">
        <v>907</v>
      </c>
      <c r="BH121">
        <f t="shared" si="1"/>
        <v>93.7</v>
      </c>
      <c r="BI121" s="45" t="str">
        <f>CONCATENATE(TEXT(F121,"0"),TEXT(O121,"0"),TEXT(AC121,"0"),TEXT(AJ121,"0"),TEXT(AS121,"0"))</f>
        <v>32333</v>
      </c>
      <c r="BJ121" t="str">
        <f>CONCATENATE(TEXT(F121,"0"),TEXT(O121,"0"))</f>
        <v>32</v>
      </c>
      <c r="BK121" t="str">
        <f>CONCATENATE(TEXT(O121,"0"),TEXT(AC121,"0"))</f>
        <v>23</v>
      </c>
      <c r="BL121" t="str">
        <f>CONCATENATE(TEXT(AC121,"0"),TEXT(AJ121,"0"))</f>
        <v>33</v>
      </c>
      <c r="BM121" t="str">
        <f>CONCATENATE(TEXT(AJ121,"0"),TEXT(AS121,"0"))</f>
        <v>33</v>
      </c>
      <c r="BZ121" s="57"/>
      <c r="CA121" s="38"/>
      <c r="CB121" s="38"/>
      <c r="CC121" s="38">
        <v>324</v>
      </c>
      <c r="CD121" s="57">
        <v>40.752000000000002</v>
      </c>
      <c r="CE121" s="38">
        <v>146</v>
      </c>
      <c r="CF121" s="38">
        <v>1</v>
      </c>
    </row>
    <row r="122" spans="1:84" x14ac:dyDescent="0.3">
      <c r="A122" s="43">
        <v>121</v>
      </c>
      <c r="B122" s="1" t="s">
        <v>135</v>
      </c>
      <c r="C122" s="1" t="s">
        <v>123</v>
      </c>
      <c r="D122" s="1">
        <v>5</v>
      </c>
      <c r="E122" s="3">
        <v>13</v>
      </c>
      <c r="F122" s="2">
        <v>3</v>
      </c>
      <c r="G122" s="2" t="s">
        <v>943</v>
      </c>
      <c r="H122" s="2" t="s">
        <v>944</v>
      </c>
      <c r="I122" s="2">
        <v>1107.5504859</v>
      </c>
      <c r="J122" s="2" t="s">
        <v>945</v>
      </c>
      <c r="K122" s="2">
        <v>33.950000000000003</v>
      </c>
      <c r="L122" s="2">
        <v>0.20499999999999999</v>
      </c>
      <c r="M122" s="2">
        <v>130</v>
      </c>
      <c r="N122" s="4">
        <v>704.26099999999997</v>
      </c>
      <c r="O122" s="5">
        <v>3</v>
      </c>
      <c r="P122" s="6" t="s">
        <v>9</v>
      </c>
      <c r="Q122" s="6">
        <v>0.94523999999999997</v>
      </c>
      <c r="R122" s="6">
        <v>13.894</v>
      </c>
      <c r="S122" s="6">
        <v>15.116</v>
      </c>
      <c r="T122" s="6">
        <v>19.998999999999999</v>
      </c>
      <c r="U122" s="6">
        <v>199.499</v>
      </c>
      <c r="V122" s="6">
        <v>90</v>
      </c>
      <c r="W122" s="6">
        <v>505.04599999999999</v>
      </c>
      <c r="X122" s="6">
        <v>4075.2130000000002</v>
      </c>
      <c r="Y122" s="6">
        <v>4973.4620000000004</v>
      </c>
      <c r="Z122" s="6">
        <v>4.9800000000000004</v>
      </c>
      <c r="AA122" s="6">
        <v>92.346999999999994</v>
      </c>
      <c r="AB122" s="7">
        <v>29.992000000000001</v>
      </c>
      <c r="AC122" s="8">
        <v>1</v>
      </c>
      <c r="AD122" s="9">
        <v>32.526000000000003</v>
      </c>
      <c r="AE122" s="9" t="s">
        <v>955</v>
      </c>
      <c r="AF122" s="9" t="s">
        <v>956</v>
      </c>
      <c r="AG122" s="9">
        <v>405</v>
      </c>
      <c r="AH122" s="9">
        <v>513.58600000000001</v>
      </c>
      <c r="AI122" s="10">
        <v>104.70699999999999</v>
      </c>
      <c r="AJ122" s="11">
        <v>3</v>
      </c>
      <c r="AK122" s="11" t="s">
        <v>890</v>
      </c>
      <c r="AL122" s="11">
        <v>220</v>
      </c>
      <c r="AM122" s="11">
        <v>1489</v>
      </c>
      <c r="AN122" s="11">
        <v>3602</v>
      </c>
      <c r="AO122" s="11">
        <v>5737</v>
      </c>
      <c r="AP122" s="11">
        <v>70.388000000000005</v>
      </c>
      <c r="AQ122" s="11">
        <v>50.448</v>
      </c>
      <c r="AR122" s="12">
        <v>1.022</v>
      </c>
      <c r="AS122" s="13">
        <v>3</v>
      </c>
      <c r="AT122" s="14" t="s">
        <v>903</v>
      </c>
      <c r="AU122" s="16">
        <v>6986306000000000</v>
      </c>
      <c r="AV122" s="16">
        <v>1.245323E+17</v>
      </c>
      <c r="AW122" s="16">
        <v>2.196262E+17</v>
      </c>
      <c r="AX122" s="16">
        <v>3.030602E+17</v>
      </c>
      <c r="AY122" s="16">
        <v>5.999995E+17</v>
      </c>
      <c r="AZ122" s="14">
        <v>32900.688999999998</v>
      </c>
      <c r="BA122" s="14">
        <v>0.01</v>
      </c>
      <c r="BB122" s="14">
        <v>103.55</v>
      </c>
      <c r="BC122" s="14">
        <v>913</v>
      </c>
      <c r="BD122" s="15">
        <v>156</v>
      </c>
      <c r="BE122" s="18">
        <v>62</v>
      </c>
      <c r="BF122" s="18" t="s">
        <v>913</v>
      </c>
      <c r="BG122" s="19" t="s">
        <v>907</v>
      </c>
      <c r="BH122">
        <f t="shared" si="1"/>
        <v>96.899999999999991</v>
      </c>
      <c r="BI122" s="45" t="str">
        <f>CONCATENATE(TEXT(F122,"0"),TEXT(O122,"0"),TEXT(AC122,"0"),TEXT(AJ122,"0"),TEXT(AS122,"0"))</f>
        <v>33133</v>
      </c>
      <c r="BJ122" t="str">
        <f>CONCATENATE(TEXT(F122,"0"),TEXT(O122,"0"))</f>
        <v>33</v>
      </c>
      <c r="BK122" t="str">
        <f>CONCATENATE(TEXT(O122,"0"),TEXT(AC122,"0"))</f>
        <v>31</v>
      </c>
      <c r="BL122" t="str">
        <f>CONCATENATE(TEXT(AC122,"0"),TEXT(AJ122,"0"))</f>
        <v>13</v>
      </c>
      <c r="BM122" t="str">
        <f>CONCATENATE(TEXT(AJ122,"0"),TEXT(AS122,"0"))</f>
        <v>33</v>
      </c>
      <c r="BZ122" s="57"/>
      <c r="CA122" s="38"/>
      <c r="CB122" s="38"/>
      <c r="CC122" s="38">
        <v>208</v>
      </c>
      <c r="CD122" s="57">
        <v>41.140999999999998</v>
      </c>
      <c r="CE122" s="38">
        <v>106</v>
      </c>
      <c r="CF122" s="38">
        <v>1</v>
      </c>
    </row>
    <row r="123" spans="1:84" x14ac:dyDescent="0.3">
      <c r="A123" s="43">
        <v>122</v>
      </c>
      <c r="B123" s="1" t="s">
        <v>136</v>
      </c>
      <c r="C123" s="1" t="s">
        <v>123</v>
      </c>
      <c r="D123" s="1">
        <v>5</v>
      </c>
      <c r="E123" s="3">
        <v>14</v>
      </c>
      <c r="F123" s="2">
        <v>3</v>
      </c>
      <c r="G123" s="2" t="s">
        <v>943</v>
      </c>
      <c r="H123" s="2" t="s">
        <v>947</v>
      </c>
      <c r="I123" s="2">
        <v>1150.1978847</v>
      </c>
      <c r="J123" s="2" t="s">
        <v>945</v>
      </c>
      <c r="K123" s="2">
        <v>39.06</v>
      </c>
      <c r="L123" s="2">
        <v>0.20599999999999999</v>
      </c>
      <c r="M123" s="2">
        <v>145</v>
      </c>
      <c r="N123" s="4">
        <v>710.89700000000005</v>
      </c>
      <c r="O123" s="5">
        <v>3</v>
      </c>
      <c r="P123" s="6" t="s">
        <v>9</v>
      </c>
      <c r="Q123" s="6">
        <v>1.7431399999999999</v>
      </c>
      <c r="R123" s="6">
        <v>16.37</v>
      </c>
      <c r="S123" s="6">
        <v>15.025</v>
      </c>
      <c r="T123" s="6">
        <v>20</v>
      </c>
      <c r="U123" s="6">
        <v>195.352</v>
      </c>
      <c r="V123" s="6">
        <v>90.001000000000005</v>
      </c>
      <c r="W123" s="6">
        <v>499.92599999999999</v>
      </c>
      <c r="X123" s="6">
        <v>4030.0340000000001</v>
      </c>
      <c r="Y123" s="6">
        <v>5083.9120000000003</v>
      </c>
      <c r="Z123" s="6">
        <v>4.907</v>
      </c>
      <c r="AA123" s="6">
        <v>90.965999999999994</v>
      </c>
      <c r="AB123" s="7">
        <v>29.998999999999999</v>
      </c>
      <c r="AC123" s="8">
        <v>2</v>
      </c>
      <c r="AD123" s="9">
        <v>28.975000000000001</v>
      </c>
      <c r="AE123" s="9" t="s">
        <v>955</v>
      </c>
      <c r="AF123" s="9" t="s">
        <v>958</v>
      </c>
      <c r="AG123" s="9">
        <v>365</v>
      </c>
      <c r="AH123" s="9">
        <v>528.05700000000002</v>
      </c>
      <c r="AI123" s="10">
        <v>108.473</v>
      </c>
      <c r="AJ123" s="11">
        <v>2</v>
      </c>
      <c r="AK123" s="11" t="s">
        <v>890</v>
      </c>
      <c r="AL123" s="11">
        <v>28</v>
      </c>
      <c r="AM123" s="11">
        <v>1376</v>
      </c>
      <c r="AN123" s="11">
        <v>3653</v>
      </c>
      <c r="AO123" s="11">
        <v>5717</v>
      </c>
      <c r="AP123" s="11">
        <v>69.352000000000004</v>
      </c>
      <c r="AQ123" s="11">
        <v>50.88</v>
      </c>
      <c r="AR123" s="12">
        <v>1.0589999999999999</v>
      </c>
      <c r="AS123" s="13">
        <v>2</v>
      </c>
      <c r="AT123" s="14" t="s">
        <v>903</v>
      </c>
      <c r="AU123" s="16">
        <v>1.261608E+16</v>
      </c>
      <c r="AV123" s="16">
        <v>7.818982E+16</v>
      </c>
      <c r="AW123" s="16">
        <v>1.229639E+17</v>
      </c>
      <c r="AX123" s="16">
        <v>3.011131E+17</v>
      </c>
      <c r="AY123" s="16">
        <v>6.000006E+17</v>
      </c>
      <c r="AZ123" s="14">
        <v>31640.441999999999</v>
      </c>
      <c r="BA123" s="14">
        <v>0.01</v>
      </c>
      <c r="BB123" s="14">
        <v>105.17</v>
      </c>
      <c r="BC123" s="14">
        <v>918</v>
      </c>
      <c r="BD123" s="15">
        <v>153</v>
      </c>
      <c r="BE123" s="18">
        <v>39</v>
      </c>
      <c r="BF123" s="18" t="s">
        <v>913</v>
      </c>
      <c r="BG123" s="19" t="s">
        <v>907</v>
      </c>
      <c r="BH123">
        <f t="shared" si="1"/>
        <v>98.05</v>
      </c>
      <c r="BI123" s="45" t="str">
        <f>CONCATENATE(TEXT(F123,"0"),TEXT(O123,"0"),TEXT(AC123,"0"),TEXT(AJ123,"0"),TEXT(AS123,"0"))</f>
        <v>33222</v>
      </c>
      <c r="BJ123" t="str">
        <f>CONCATENATE(TEXT(F123,"0"),TEXT(O123,"0"))</f>
        <v>33</v>
      </c>
      <c r="BK123" t="str">
        <f>CONCATENATE(TEXT(O123,"0"),TEXT(AC123,"0"))</f>
        <v>32</v>
      </c>
      <c r="BL123" t="str">
        <f>CONCATENATE(TEXT(AC123,"0"),TEXT(AJ123,"0"))</f>
        <v>22</v>
      </c>
      <c r="BM123" t="str">
        <f>CONCATENATE(TEXT(AJ123,"0"),TEXT(AS123,"0"))</f>
        <v>22</v>
      </c>
      <c r="BZ123" s="57"/>
      <c r="CA123" s="38"/>
      <c r="CB123" s="38"/>
      <c r="CC123" s="38">
        <v>419</v>
      </c>
      <c r="CD123" s="57">
        <v>41.177</v>
      </c>
      <c r="CE123" s="38">
        <v>61</v>
      </c>
      <c r="CF123" s="38">
        <v>1</v>
      </c>
    </row>
    <row r="124" spans="1:84" x14ac:dyDescent="0.3">
      <c r="A124" s="43">
        <v>123</v>
      </c>
      <c r="B124" s="1" t="s">
        <v>137</v>
      </c>
      <c r="C124" s="1" t="s">
        <v>123</v>
      </c>
      <c r="D124" s="1">
        <v>5</v>
      </c>
      <c r="E124" s="3">
        <v>15</v>
      </c>
      <c r="F124" s="2">
        <v>3</v>
      </c>
      <c r="G124" s="2" t="s">
        <v>943</v>
      </c>
      <c r="H124" s="2" t="s">
        <v>944</v>
      </c>
      <c r="I124" s="2">
        <v>1182.4567144</v>
      </c>
      <c r="J124" s="2" t="s">
        <v>946</v>
      </c>
      <c r="K124" s="2">
        <v>37.39</v>
      </c>
      <c r="L124" s="2">
        <v>0.20899999999999999</v>
      </c>
      <c r="M124" s="2">
        <v>36</v>
      </c>
      <c r="N124" s="4">
        <v>715.95600000000002</v>
      </c>
      <c r="O124" s="5">
        <v>3</v>
      </c>
      <c r="P124" s="6" t="s">
        <v>9</v>
      </c>
      <c r="Q124" s="6">
        <v>0.52966000000000002</v>
      </c>
      <c r="R124" s="6">
        <v>17.277000000000001</v>
      </c>
      <c r="S124" s="6">
        <v>14.827999999999999</v>
      </c>
      <c r="T124" s="6">
        <v>20.001999999999999</v>
      </c>
      <c r="U124" s="6">
        <v>200.66</v>
      </c>
      <c r="V124" s="6">
        <v>89.998999999999995</v>
      </c>
      <c r="W124" s="6">
        <v>501.827</v>
      </c>
      <c r="X124" s="6">
        <v>4069.518</v>
      </c>
      <c r="Y124" s="6">
        <v>5048.7479999999996</v>
      </c>
      <c r="Z124" s="6">
        <v>4.9269999999999996</v>
      </c>
      <c r="AA124" s="6">
        <v>94.668000000000006</v>
      </c>
      <c r="AB124" s="7">
        <v>29.995999999999999</v>
      </c>
      <c r="AC124" s="8">
        <v>3</v>
      </c>
      <c r="AD124" s="9">
        <v>30.132000000000001</v>
      </c>
      <c r="AE124" s="9" t="s">
        <v>955</v>
      </c>
      <c r="AF124" s="9" t="s">
        <v>957</v>
      </c>
      <c r="AG124" s="9">
        <v>436</v>
      </c>
      <c r="AH124" s="9">
        <v>505.19099999999997</v>
      </c>
      <c r="AI124" s="10">
        <v>108.774</v>
      </c>
      <c r="AJ124" s="11">
        <v>1</v>
      </c>
      <c r="AK124" s="11" t="s">
        <v>890</v>
      </c>
      <c r="AL124" s="11">
        <v>278</v>
      </c>
      <c r="AM124" s="11">
        <v>1476</v>
      </c>
      <c r="AN124" s="11">
        <v>3647</v>
      </c>
      <c r="AO124" s="11">
        <v>5708</v>
      </c>
      <c r="AP124" s="11">
        <v>70.918999999999997</v>
      </c>
      <c r="AQ124" s="11">
        <v>50.58</v>
      </c>
      <c r="AR124" s="12">
        <v>1.024</v>
      </c>
      <c r="AS124" s="13">
        <v>1</v>
      </c>
      <c r="AT124" s="14" t="s">
        <v>903</v>
      </c>
      <c r="AU124" s="16">
        <v>3994759000000000</v>
      </c>
      <c r="AV124" s="16">
        <v>1.202309E+17</v>
      </c>
      <c r="AW124" s="16">
        <v>1.207734E+17</v>
      </c>
      <c r="AX124" s="16">
        <v>2.986094E+17</v>
      </c>
      <c r="AY124" s="16">
        <v>6.000002E+17</v>
      </c>
      <c r="AZ124" s="14">
        <v>31856.772000000001</v>
      </c>
      <c r="BA124" s="14">
        <v>0.01</v>
      </c>
      <c r="BB124" s="14">
        <v>102.377</v>
      </c>
      <c r="BC124" s="14">
        <v>883</v>
      </c>
      <c r="BD124" s="15">
        <v>156</v>
      </c>
      <c r="BE124" s="18">
        <v>98</v>
      </c>
      <c r="BF124" s="18" t="s">
        <v>913</v>
      </c>
      <c r="BG124" s="19" t="s">
        <v>907</v>
      </c>
      <c r="BH124">
        <f t="shared" si="1"/>
        <v>95.1</v>
      </c>
      <c r="BI124" s="45" t="str">
        <f>CONCATENATE(TEXT(F124,"0"),TEXT(O124,"0"),TEXT(AC124,"0"),TEXT(AJ124,"0"),TEXT(AS124,"0"))</f>
        <v>33311</v>
      </c>
      <c r="BJ124" t="str">
        <f>CONCATENATE(TEXT(F124,"0"),TEXT(O124,"0"))</f>
        <v>33</v>
      </c>
      <c r="BK124" t="str">
        <f>CONCATENATE(TEXT(O124,"0"),TEXT(AC124,"0"))</f>
        <v>33</v>
      </c>
      <c r="BL124" t="str">
        <f>CONCATENATE(TEXT(AC124,"0"),TEXT(AJ124,"0"))</f>
        <v>31</v>
      </c>
      <c r="BM124" t="str">
        <f>CONCATENATE(TEXT(AJ124,"0"),TEXT(AS124,"0"))</f>
        <v>11</v>
      </c>
      <c r="BZ124" s="57"/>
      <c r="CA124" s="38"/>
      <c r="CB124" s="38"/>
      <c r="CC124" s="38">
        <v>481</v>
      </c>
      <c r="CD124" s="57">
        <v>41.238</v>
      </c>
      <c r="CE124" s="38">
        <v>60</v>
      </c>
      <c r="CF124" s="38">
        <v>1</v>
      </c>
    </row>
    <row r="125" spans="1:84" x14ac:dyDescent="0.3">
      <c r="A125" s="43">
        <v>124</v>
      </c>
      <c r="B125" s="39" t="s">
        <v>138</v>
      </c>
      <c r="C125" s="39" t="s">
        <v>123</v>
      </c>
      <c r="D125" s="39">
        <v>5</v>
      </c>
      <c r="E125" s="3">
        <v>16</v>
      </c>
      <c r="F125" s="40">
        <v>1</v>
      </c>
      <c r="G125" s="2" t="s">
        <v>943</v>
      </c>
      <c r="H125" s="2" t="s">
        <v>944</v>
      </c>
      <c r="I125" s="2">
        <v>1061.1656723999999</v>
      </c>
      <c r="J125" s="2" t="s">
        <v>945</v>
      </c>
      <c r="K125" s="2">
        <v>31.85</v>
      </c>
      <c r="L125" s="2">
        <v>0.20399999999999999</v>
      </c>
      <c r="M125" s="2">
        <v>162</v>
      </c>
      <c r="N125" s="4">
        <v>696.61</v>
      </c>
      <c r="O125" s="5">
        <v>1</v>
      </c>
      <c r="P125" s="6" t="s">
        <v>9</v>
      </c>
      <c r="Q125" s="6">
        <v>0.31925999999999999</v>
      </c>
      <c r="R125" s="6">
        <v>16.670000000000002</v>
      </c>
      <c r="S125" s="6">
        <v>15</v>
      </c>
      <c r="T125" s="6">
        <v>19.994</v>
      </c>
      <c r="U125" s="6">
        <v>199.982</v>
      </c>
      <c r="V125" s="6">
        <v>90</v>
      </c>
      <c r="W125" s="6">
        <v>501.745</v>
      </c>
      <c r="X125" s="6">
        <v>3981.7539999999999</v>
      </c>
      <c r="Y125" s="6">
        <v>5045.6049999999996</v>
      </c>
      <c r="Z125" s="6">
        <v>4.9509999999999996</v>
      </c>
      <c r="AA125" s="6">
        <v>92.262</v>
      </c>
      <c r="AB125" s="7">
        <v>29.986000000000001</v>
      </c>
      <c r="AC125" s="8">
        <v>1</v>
      </c>
      <c r="AD125" s="9">
        <v>47.893000000000001</v>
      </c>
      <c r="AE125" s="9" t="s">
        <v>955</v>
      </c>
      <c r="AF125" s="9" t="s">
        <v>956</v>
      </c>
      <c r="AG125" s="9">
        <v>436</v>
      </c>
      <c r="AH125" s="9">
        <v>513.87900000000002</v>
      </c>
      <c r="AI125" s="10">
        <v>106.167</v>
      </c>
      <c r="AJ125" s="11">
        <v>1</v>
      </c>
      <c r="AK125" s="11" t="s">
        <v>890</v>
      </c>
      <c r="AL125" s="11">
        <v>385</v>
      </c>
      <c r="AM125" s="11">
        <v>1485</v>
      </c>
      <c r="AN125" s="11">
        <v>3655</v>
      </c>
      <c r="AO125" s="11">
        <v>5734</v>
      </c>
      <c r="AP125" s="11">
        <v>71.882999999999996</v>
      </c>
      <c r="AQ125" s="11">
        <v>50.859000000000002</v>
      </c>
      <c r="AR125" s="12">
        <v>1.038</v>
      </c>
      <c r="AS125" s="13">
        <v>1</v>
      </c>
      <c r="AT125" s="14" t="s">
        <v>903</v>
      </c>
      <c r="AU125" s="16">
        <v>1967326000000000</v>
      </c>
      <c r="AV125" s="16">
        <v>1.163335E+17</v>
      </c>
      <c r="AW125" s="16">
        <v>8.71483E+17</v>
      </c>
      <c r="AX125" s="16">
        <v>2.991363E+17</v>
      </c>
      <c r="AY125" s="16">
        <v>5.999998E+17</v>
      </c>
      <c r="AZ125" s="14">
        <v>32050.437000000002</v>
      </c>
      <c r="BA125" s="14">
        <v>0.01</v>
      </c>
      <c r="BB125" s="14">
        <v>101.995</v>
      </c>
      <c r="BC125" s="14">
        <v>894</v>
      </c>
      <c r="BD125" s="15">
        <v>155</v>
      </c>
      <c r="BE125" s="18">
        <v>94</v>
      </c>
      <c r="BF125" s="18" t="s">
        <v>913</v>
      </c>
      <c r="BG125" s="19" t="s">
        <v>907</v>
      </c>
      <c r="BH125">
        <f t="shared" si="1"/>
        <v>95.3</v>
      </c>
      <c r="BI125" s="45" t="str">
        <f>CONCATENATE(TEXT(F125,"0"),TEXT(O125,"0"),TEXT(AC125,"0"),TEXT(AJ125,"0"),TEXT(AS125,"0"))</f>
        <v>11111</v>
      </c>
      <c r="BJ125" t="str">
        <f>CONCATENATE(TEXT(F125,"0"),TEXT(O125,"0"))</f>
        <v>11</v>
      </c>
      <c r="BK125" t="str">
        <f>CONCATENATE(TEXT(O125,"0"),TEXT(AC125,"0"))</f>
        <v>11</v>
      </c>
      <c r="BL125" t="str">
        <f>CONCATENATE(TEXT(AC125,"0"),TEXT(AJ125,"0"))</f>
        <v>11</v>
      </c>
      <c r="BM125" t="str">
        <f>CONCATENATE(TEXT(AJ125,"0"),TEXT(AS125,"0"))</f>
        <v>11</v>
      </c>
      <c r="BZ125" s="57"/>
      <c r="CA125" s="38"/>
      <c r="CB125" s="38"/>
      <c r="CC125" s="38">
        <v>319</v>
      </c>
      <c r="CD125" s="57">
        <v>41.582999999999998</v>
      </c>
      <c r="CE125" s="38">
        <v>71</v>
      </c>
      <c r="CF125" s="38">
        <v>1</v>
      </c>
    </row>
    <row r="126" spans="1:84" x14ac:dyDescent="0.3">
      <c r="A126" s="43">
        <v>125</v>
      </c>
      <c r="B126" s="1" t="s">
        <v>139</v>
      </c>
      <c r="C126" s="1" t="s">
        <v>123</v>
      </c>
      <c r="D126" s="1">
        <v>5</v>
      </c>
      <c r="E126" s="3">
        <v>17</v>
      </c>
      <c r="F126" s="2">
        <v>1</v>
      </c>
      <c r="G126" s="2" t="s">
        <v>943</v>
      </c>
      <c r="H126" s="2" t="s">
        <v>944</v>
      </c>
      <c r="I126" s="2">
        <v>1181.2604802000001</v>
      </c>
      <c r="J126" s="2" t="s">
        <v>946</v>
      </c>
      <c r="K126" s="2">
        <v>34.65</v>
      </c>
      <c r="L126" s="2">
        <v>0.216</v>
      </c>
      <c r="M126" s="2">
        <v>41</v>
      </c>
      <c r="N126" s="4">
        <v>712.66800000000001</v>
      </c>
      <c r="O126" s="5">
        <v>1</v>
      </c>
      <c r="P126" s="6" t="s">
        <v>9</v>
      </c>
      <c r="Q126" s="6">
        <v>0.67018</v>
      </c>
      <c r="R126" s="6">
        <v>14.098000000000001</v>
      </c>
      <c r="S126" s="6">
        <v>14.961</v>
      </c>
      <c r="T126" s="6">
        <v>19.997</v>
      </c>
      <c r="U126" s="6">
        <v>198.47</v>
      </c>
      <c r="V126" s="6">
        <v>90</v>
      </c>
      <c r="W126" s="6">
        <v>504.80399999999997</v>
      </c>
      <c r="X126" s="6">
        <v>4012.451</v>
      </c>
      <c r="Y126" s="6">
        <v>5045.0110000000004</v>
      </c>
      <c r="Z126" s="6">
        <v>5.0129999999999999</v>
      </c>
      <c r="AA126" s="6">
        <v>90.448999999999998</v>
      </c>
      <c r="AB126" s="7">
        <v>29.998999999999999</v>
      </c>
      <c r="AC126" s="8">
        <v>2</v>
      </c>
      <c r="AD126" s="9">
        <v>53.539000000000001</v>
      </c>
      <c r="AE126" s="9" t="s">
        <v>955</v>
      </c>
      <c r="AF126" s="9" t="s">
        <v>957</v>
      </c>
      <c r="AG126" s="9">
        <v>436</v>
      </c>
      <c r="AH126" s="9">
        <v>541.01199999999994</v>
      </c>
      <c r="AI126" s="10">
        <v>107.664</v>
      </c>
      <c r="AJ126" s="11">
        <v>2</v>
      </c>
      <c r="AK126" s="11" t="s">
        <v>890</v>
      </c>
      <c r="AL126" s="11">
        <v>169</v>
      </c>
      <c r="AM126" s="11">
        <v>1523</v>
      </c>
      <c r="AN126" s="11">
        <v>3664</v>
      </c>
      <c r="AO126" s="11">
        <v>5708</v>
      </c>
      <c r="AP126" s="11">
        <v>70.497</v>
      </c>
      <c r="AQ126" s="11">
        <v>51.628</v>
      </c>
      <c r="AR126" s="12">
        <v>1.0269999999999999</v>
      </c>
      <c r="AS126" s="13">
        <v>2</v>
      </c>
      <c r="AT126" s="14" t="s">
        <v>903</v>
      </c>
      <c r="AU126" s="16">
        <v>1.625617E+16</v>
      </c>
      <c r="AV126" s="16">
        <v>2.134598E+17</v>
      </c>
      <c r="AW126" s="16">
        <v>4.598518E+17</v>
      </c>
      <c r="AX126" s="16">
        <v>3.023853E+17</v>
      </c>
      <c r="AY126" s="16">
        <v>5.999995E+17</v>
      </c>
      <c r="AZ126" s="14">
        <v>31710.986000000001</v>
      </c>
      <c r="BA126" s="14">
        <v>0.01</v>
      </c>
      <c r="BB126" s="14">
        <v>105.264</v>
      </c>
      <c r="BC126" s="14">
        <v>930</v>
      </c>
      <c r="BD126" s="15">
        <v>152</v>
      </c>
      <c r="BE126" s="18">
        <v>89</v>
      </c>
      <c r="BF126" s="18" t="s">
        <v>913</v>
      </c>
      <c r="BG126" s="19" t="s">
        <v>907</v>
      </c>
      <c r="BH126">
        <f t="shared" si="1"/>
        <v>95.55</v>
      </c>
      <c r="BI126" s="45" t="str">
        <f>CONCATENATE(TEXT(F126,"0"),TEXT(O126,"0"),TEXT(AC126,"0"),TEXT(AJ126,"0"),TEXT(AS126,"0"))</f>
        <v>11222</v>
      </c>
      <c r="BJ126" t="str">
        <f>CONCATENATE(TEXT(F126,"0"),TEXT(O126,"0"))</f>
        <v>11</v>
      </c>
      <c r="BK126" t="str">
        <f>CONCATENATE(TEXT(O126,"0"),TEXT(AC126,"0"))</f>
        <v>12</v>
      </c>
      <c r="BL126" t="str">
        <f>CONCATENATE(TEXT(AC126,"0"),TEXT(AJ126,"0"))</f>
        <v>22</v>
      </c>
      <c r="BM126" t="str">
        <f>CONCATENATE(TEXT(AJ126,"0"),TEXT(AS126,"0"))</f>
        <v>22</v>
      </c>
      <c r="BZ126" s="57"/>
      <c r="CA126" s="38"/>
      <c r="CB126" s="38"/>
      <c r="CC126" s="38">
        <v>411</v>
      </c>
      <c r="CD126" s="57">
        <v>41.735999999999997</v>
      </c>
      <c r="CE126" s="38">
        <v>68</v>
      </c>
      <c r="CF126" s="38">
        <v>1</v>
      </c>
    </row>
    <row r="127" spans="1:84" x14ac:dyDescent="0.3">
      <c r="A127" s="43">
        <v>126</v>
      </c>
      <c r="B127" s="1" t="s">
        <v>140</v>
      </c>
      <c r="C127" s="1" t="s">
        <v>123</v>
      </c>
      <c r="D127" s="1">
        <v>5</v>
      </c>
      <c r="E127" s="3">
        <v>18</v>
      </c>
      <c r="F127" s="2">
        <v>1</v>
      </c>
      <c r="G127" s="2" t="s">
        <v>943</v>
      </c>
      <c r="H127" s="2" t="s">
        <v>947</v>
      </c>
      <c r="I127" s="2">
        <v>1148.8817184</v>
      </c>
      <c r="J127" s="2" t="s">
        <v>946</v>
      </c>
      <c r="K127" s="2">
        <v>31.13</v>
      </c>
      <c r="L127" s="2">
        <v>0.20599999999999999</v>
      </c>
      <c r="M127" s="2">
        <v>31</v>
      </c>
      <c r="N127" s="4">
        <v>690.61699999999996</v>
      </c>
      <c r="O127" s="5">
        <v>1</v>
      </c>
      <c r="P127" s="6" t="s">
        <v>9</v>
      </c>
      <c r="Q127" s="6">
        <v>1.52111</v>
      </c>
      <c r="R127" s="6">
        <v>14.436</v>
      </c>
      <c r="S127" s="6">
        <v>14.957000000000001</v>
      </c>
      <c r="T127" s="6">
        <v>20.009</v>
      </c>
      <c r="U127" s="6">
        <v>199.45599999999999</v>
      </c>
      <c r="V127" s="6">
        <v>90.001000000000005</v>
      </c>
      <c r="W127" s="6">
        <v>500.56400000000002</v>
      </c>
      <c r="X127" s="6">
        <v>4093.7979999999998</v>
      </c>
      <c r="Y127" s="6">
        <v>5014.0060000000003</v>
      </c>
      <c r="Z127" s="6">
        <v>5.0720000000000001</v>
      </c>
      <c r="AA127" s="6">
        <v>93.590999999999994</v>
      </c>
      <c r="AB127" s="7">
        <v>29.99</v>
      </c>
      <c r="AC127" s="8">
        <v>3</v>
      </c>
      <c r="AD127" s="9">
        <v>49.319000000000003</v>
      </c>
      <c r="AE127" s="9" t="s">
        <v>955</v>
      </c>
      <c r="AF127" s="9" t="s">
        <v>957</v>
      </c>
      <c r="AG127" s="9">
        <v>436</v>
      </c>
      <c r="AH127" s="9">
        <v>502.29899999999998</v>
      </c>
      <c r="AI127" s="10">
        <v>107.25</v>
      </c>
      <c r="AJ127" s="11">
        <v>3</v>
      </c>
      <c r="AK127" s="11" t="s">
        <v>890</v>
      </c>
      <c r="AL127" s="11">
        <v>345</v>
      </c>
      <c r="AM127" s="11">
        <v>1433</v>
      </c>
      <c r="AN127" s="11">
        <v>3658</v>
      </c>
      <c r="AO127" s="11">
        <v>5713</v>
      </c>
      <c r="AP127" s="11">
        <v>70.278000000000006</v>
      </c>
      <c r="AQ127" s="11">
        <v>51.436</v>
      </c>
      <c r="AR127" s="12">
        <v>1.0349999999999999</v>
      </c>
      <c r="AS127" s="13">
        <v>3</v>
      </c>
      <c r="AT127" s="14" t="s">
        <v>903</v>
      </c>
      <c r="AU127" s="16">
        <v>1.1662E+16</v>
      </c>
      <c r="AV127" s="16">
        <v>5.350511E+16</v>
      </c>
      <c r="AW127" s="16">
        <v>8.551085E+17</v>
      </c>
      <c r="AX127" s="16">
        <v>3.009905E+17</v>
      </c>
      <c r="AY127" s="16">
        <v>5.999988E+17</v>
      </c>
      <c r="AZ127" s="14">
        <v>31155.425999999999</v>
      </c>
      <c r="BA127" s="14">
        <v>0.01</v>
      </c>
      <c r="BB127" s="14">
        <v>104.16200000000001</v>
      </c>
      <c r="BC127" s="14">
        <v>888</v>
      </c>
      <c r="BD127" s="15">
        <v>153</v>
      </c>
      <c r="BE127" s="18">
        <v>50</v>
      </c>
      <c r="BF127" s="18" t="s">
        <v>913</v>
      </c>
      <c r="BG127" s="19" t="s">
        <v>907</v>
      </c>
      <c r="BH127">
        <f t="shared" si="1"/>
        <v>97.5</v>
      </c>
      <c r="BI127" s="45" t="str">
        <f>CONCATENATE(TEXT(F127,"0"),TEXT(O127,"0"),TEXT(AC127,"0"),TEXT(AJ127,"0"),TEXT(AS127,"0"))</f>
        <v>11333</v>
      </c>
      <c r="BJ127" t="str">
        <f>CONCATENATE(TEXT(F127,"0"),TEXT(O127,"0"))</f>
        <v>11</v>
      </c>
      <c r="BK127" t="str">
        <f>CONCATENATE(TEXT(O127,"0"),TEXT(AC127,"0"))</f>
        <v>13</v>
      </c>
      <c r="BL127" t="str">
        <f>CONCATENATE(TEXT(AC127,"0"),TEXT(AJ127,"0"))</f>
        <v>33</v>
      </c>
      <c r="BM127" t="str">
        <f>CONCATENATE(TEXT(AJ127,"0"),TEXT(AS127,"0"))</f>
        <v>33</v>
      </c>
      <c r="BZ127" s="57"/>
      <c r="CA127" s="38"/>
      <c r="CB127" s="38"/>
      <c r="CC127" s="38">
        <v>339</v>
      </c>
      <c r="CD127" s="57">
        <v>42.664000000000001</v>
      </c>
      <c r="CE127" s="38">
        <v>71</v>
      </c>
      <c r="CF127" s="38">
        <v>1</v>
      </c>
    </row>
    <row r="128" spans="1:84" x14ac:dyDescent="0.3">
      <c r="A128" s="43">
        <v>127</v>
      </c>
      <c r="B128" s="1" t="s">
        <v>141</v>
      </c>
      <c r="C128" s="1" t="s">
        <v>123</v>
      </c>
      <c r="D128" s="1">
        <v>5</v>
      </c>
      <c r="E128" s="3">
        <v>19</v>
      </c>
      <c r="F128" s="2">
        <v>1</v>
      </c>
      <c r="G128" s="2" t="s">
        <v>943</v>
      </c>
      <c r="H128" s="2" t="s">
        <v>944</v>
      </c>
      <c r="I128" s="2">
        <v>1187.8216970999999</v>
      </c>
      <c r="J128" s="2" t="s">
        <v>946</v>
      </c>
      <c r="K128" s="2">
        <v>28.68</v>
      </c>
      <c r="L128" s="2">
        <v>0.21</v>
      </c>
      <c r="M128" s="2">
        <v>150</v>
      </c>
      <c r="N128" s="4">
        <v>703.18100000000004</v>
      </c>
      <c r="O128" s="5">
        <v>2</v>
      </c>
      <c r="P128" s="6" t="s">
        <v>9</v>
      </c>
      <c r="Q128" s="6">
        <v>1.40998</v>
      </c>
      <c r="R128" s="6">
        <v>12.82</v>
      </c>
      <c r="S128" s="6">
        <v>15.092000000000001</v>
      </c>
      <c r="T128" s="6">
        <v>20.001000000000001</v>
      </c>
      <c r="U128" s="6">
        <v>201.983</v>
      </c>
      <c r="V128" s="6">
        <v>90</v>
      </c>
      <c r="W128" s="6">
        <v>505.07600000000002</v>
      </c>
      <c r="X128" s="6">
        <v>4014.3879999999999</v>
      </c>
      <c r="Y128" s="6">
        <v>4827.04</v>
      </c>
      <c r="Z128" s="6">
        <v>4.9249999999999998</v>
      </c>
      <c r="AA128" s="6">
        <v>92.35</v>
      </c>
      <c r="AB128" s="7">
        <v>29.995000000000001</v>
      </c>
      <c r="AC128" s="8">
        <v>1</v>
      </c>
      <c r="AD128" s="9">
        <v>56.109000000000002</v>
      </c>
      <c r="AE128" s="9" t="s">
        <v>955</v>
      </c>
      <c r="AF128" s="9" t="s">
        <v>957</v>
      </c>
      <c r="AG128" s="9">
        <v>365</v>
      </c>
      <c r="AH128" s="9">
        <v>496.44</v>
      </c>
      <c r="AI128" s="10">
        <v>108.236</v>
      </c>
      <c r="AJ128" s="11">
        <v>3</v>
      </c>
      <c r="AK128" s="11" t="s">
        <v>890</v>
      </c>
      <c r="AL128" s="11">
        <v>181</v>
      </c>
      <c r="AM128" s="11">
        <v>1347</v>
      </c>
      <c r="AN128" s="11">
        <v>3659</v>
      </c>
      <c r="AO128" s="11">
        <v>5703</v>
      </c>
      <c r="AP128" s="11">
        <v>70.938000000000002</v>
      </c>
      <c r="AQ128" s="11">
        <v>51.552999999999997</v>
      </c>
      <c r="AR128" s="12">
        <v>1.0509999999999999</v>
      </c>
      <c r="AS128" s="13">
        <v>3</v>
      </c>
      <c r="AT128" s="14" t="s">
        <v>903</v>
      </c>
      <c r="AU128" s="16">
        <v>4152999000000000</v>
      </c>
      <c r="AV128" s="16">
        <v>8.83112E+16</v>
      </c>
      <c r="AW128" s="16">
        <v>8.988816E+17</v>
      </c>
      <c r="AX128" s="16">
        <v>3.00082E+17</v>
      </c>
      <c r="AY128" s="16">
        <v>5.999987E+17</v>
      </c>
      <c r="AZ128" s="14">
        <v>31707.300999999999</v>
      </c>
      <c r="BA128" s="14">
        <v>0.01</v>
      </c>
      <c r="BB128" s="14">
        <v>104.286</v>
      </c>
      <c r="BC128" s="14">
        <v>903</v>
      </c>
      <c r="BD128" s="15">
        <v>153</v>
      </c>
      <c r="BE128" s="18">
        <v>75</v>
      </c>
      <c r="BF128" s="18" t="s">
        <v>913</v>
      </c>
      <c r="BG128" s="19" t="s">
        <v>907</v>
      </c>
      <c r="BH128">
        <f t="shared" si="1"/>
        <v>96.25</v>
      </c>
      <c r="BI128" s="45" t="str">
        <f>CONCATENATE(TEXT(F128,"0"),TEXT(O128,"0"),TEXT(AC128,"0"),TEXT(AJ128,"0"),TEXT(AS128,"0"))</f>
        <v>12133</v>
      </c>
      <c r="BJ128" t="str">
        <f>CONCATENATE(TEXT(F128,"0"),TEXT(O128,"0"))</f>
        <v>12</v>
      </c>
      <c r="BK128" t="str">
        <f>CONCATENATE(TEXT(O128,"0"),TEXT(AC128,"0"))</f>
        <v>21</v>
      </c>
      <c r="BL128" t="str">
        <f>CONCATENATE(TEXT(AC128,"0"),TEXT(AJ128,"0"))</f>
        <v>13</v>
      </c>
      <c r="BM128" t="str">
        <f>CONCATENATE(TEXT(AJ128,"0"),TEXT(AS128,"0"))</f>
        <v>33</v>
      </c>
      <c r="BZ128" s="57"/>
      <c r="CA128" s="38"/>
      <c r="CB128" s="38"/>
      <c r="CC128" s="38">
        <v>237</v>
      </c>
      <c r="CD128" s="57">
        <v>42.863</v>
      </c>
      <c r="CE128" s="38">
        <v>50</v>
      </c>
      <c r="CF128" s="38">
        <v>1</v>
      </c>
    </row>
    <row r="129" spans="1:84" x14ac:dyDescent="0.3">
      <c r="A129" s="43">
        <v>128</v>
      </c>
      <c r="B129" s="1" t="s">
        <v>142</v>
      </c>
      <c r="C129" s="1" t="s">
        <v>123</v>
      </c>
      <c r="D129" s="1">
        <v>5</v>
      </c>
      <c r="E129" s="3">
        <v>20</v>
      </c>
      <c r="F129" s="2">
        <v>1</v>
      </c>
      <c r="G129" s="2" t="s">
        <v>943</v>
      </c>
      <c r="H129" s="2" t="s">
        <v>944</v>
      </c>
      <c r="I129" s="2">
        <v>1181.770049</v>
      </c>
      <c r="J129" s="2" t="s">
        <v>945</v>
      </c>
      <c r="K129" s="2">
        <v>34.78</v>
      </c>
      <c r="L129" s="2">
        <v>0.218</v>
      </c>
      <c r="M129" s="2">
        <v>199</v>
      </c>
      <c r="N129" s="4">
        <v>709.50699999999995</v>
      </c>
      <c r="O129" s="5">
        <v>2</v>
      </c>
      <c r="P129" s="6" t="s">
        <v>9</v>
      </c>
      <c r="Q129" s="6">
        <v>1.7652399999999999</v>
      </c>
      <c r="R129" s="6">
        <v>17.163</v>
      </c>
      <c r="S129" s="6">
        <v>14.785</v>
      </c>
      <c r="T129" s="6">
        <v>19.995000000000001</v>
      </c>
      <c r="U129" s="6">
        <v>197.55</v>
      </c>
      <c r="V129" s="6">
        <v>90.001000000000005</v>
      </c>
      <c r="W129" s="6">
        <v>501.62299999999999</v>
      </c>
      <c r="X129" s="6">
        <v>3965.0839999999998</v>
      </c>
      <c r="Y129" s="6">
        <v>5068.2439999999997</v>
      </c>
      <c r="Z129" s="6">
        <v>5.0119999999999996</v>
      </c>
      <c r="AA129" s="6">
        <v>89.840999999999994</v>
      </c>
      <c r="AB129" s="7">
        <v>29.998999999999999</v>
      </c>
      <c r="AC129" s="8">
        <v>2</v>
      </c>
      <c r="AD129" s="9">
        <v>14.843999999999999</v>
      </c>
      <c r="AE129" s="9" t="s">
        <v>955</v>
      </c>
      <c r="AF129" s="9" t="s">
        <v>956</v>
      </c>
      <c r="AG129" s="9">
        <v>365</v>
      </c>
      <c r="AH129" s="9">
        <v>523.14300000000003</v>
      </c>
      <c r="AI129" s="10">
        <v>105.97499999999999</v>
      </c>
      <c r="AJ129" s="11">
        <v>2</v>
      </c>
      <c r="AK129" s="11" t="s">
        <v>890</v>
      </c>
      <c r="AL129" s="11">
        <v>230</v>
      </c>
      <c r="AM129" s="11">
        <v>1508</v>
      </c>
      <c r="AN129" s="11">
        <v>3661</v>
      </c>
      <c r="AO129" s="11">
        <v>5706</v>
      </c>
      <c r="AP129" s="11">
        <v>70.906000000000006</v>
      </c>
      <c r="AQ129" s="11">
        <v>51.744999999999997</v>
      </c>
      <c r="AR129" s="12">
        <v>1.01</v>
      </c>
      <c r="AS129" s="13">
        <v>2</v>
      </c>
      <c r="AT129" s="14" t="s">
        <v>903</v>
      </c>
      <c r="AU129" s="16">
        <v>6968264000000000</v>
      </c>
      <c r="AV129" s="16">
        <v>1.175434E+17</v>
      </c>
      <c r="AW129" s="16">
        <v>7.578451E+17</v>
      </c>
      <c r="AX129" s="16">
        <v>2.995406E+17</v>
      </c>
      <c r="AY129" s="16">
        <v>5.999986E+17</v>
      </c>
      <c r="AZ129" s="14">
        <v>31921.289000000001</v>
      </c>
      <c r="BA129" s="14">
        <v>0.01</v>
      </c>
      <c r="BB129" s="14">
        <v>103.014</v>
      </c>
      <c r="BC129" s="14">
        <v>889</v>
      </c>
      <c r="BD129" s="15">
        <v>156</v>
      </c>
      <c r="BE129" s="18">
        <v>104</v>
      </c>
      <c r="BF129" s="18" t="s">
        <v>913</v>
      </c>
      <c r="BG129" s="19" t="s">
        <v>907</v>
      </c>
      <c r="BH129">
        <f t="shared" si="1"/>
        <v>94.8</v>
      </c>
      <c r="BI129" s="45" t="str">
        <f>CONCATENATE(TEXT(F129,"0"),TEXT(O129,"0"),TEXT(AC129,"0"),TEXT(AJ129,"0"),TEXT(AS129,"0"))</f>
        <v>12222</v>
      </c>
      <c r="BJ129" t="str">
        <f>CONCATENATE(TEXT(F129,"0"),TEXT(O129,"0"))</f>
        <v>12</v>
      </c>
      <c r="BK129" t="str">
        <f>CONCATENATE(TEXT(O129,"0"),TEXT(AC129,"0"))</f>
        <v>22</v>
      </c>
      <c r="BL129" t="str">
        <f>CONCATENATE(TEXT(AC129,"0"),TEXT(AJ129,"0"))</f>
        <v>22</v>
      </c>
      <c r="BM129" t="str">
        <f>CONCATENATE(TEXT(AJ129,"0"),TEXT(AS129,"0"))</f>
        <v>22</v>
      </c>
      <c r="BZ129" s="57"/>
      <c r="CA129" s="38"/>
      <c r="CB129" s="38"/>
      <c r="CC129" s="38">
        <v>272</v>
      </c>
      <c r="CD129" s="57">
        <v>42.936</v>
      </c>
      <c r="CE129" s="38">
        <v>187</v>
      </c>
      <c r="CF129" s="38">
        <v>1</v>
      </c>
    </row>
    <row r="130" spans="1:84" x14ac:dyDescent="0.3">
      <c r="A130" s="43">
        <v>129</v>
      </c>
      <c r="B130" s="1" t="s">
        <v>143</v>
      </c>
      <c r="C130" s="1" t="s">
        <v>123</v>
      </c>
      <c r="D130" s="1">
        <v>5</v>
      </c>
      <c r="E130" s="3">
        <v>21</v>
      </c>
      <c r="F130" s="2">
        <v>1</v>
      </c>
      <c r="G130" s="2" t="s">
        <v>943</v>
      </c>
      <c r="H130" s="2" t="s">
        <v>944</v>
      </c>
      <c r="I130" s="2">
        <v>999.26929652000001</v>
      </c>
      <c r="J130" s="2" t="s">
        <v>946</v>
      </c>
      <c r="K130" s="2">
        <v>36.11</v>
      </c>
      <c r="L130" s="2">
        <v>0.191</v>
      </c>
      <c r="M130" s="2">
        <v>143</v>
      </c>
      <c r="N130" s="4">
        <v>711.84299999999996</v>
      </c>
      <c r="O130" s="5">
        <v>2</v>
      </c>
      <c r="P130" s="6" t="s">
        <v>9</v>
      </c>
      <c r="Q130" s="6">
        <v>1.8158099999999999</v>
      </c>
      <c r="R130" s="6">
        <v>12.728999999999999</v>
      </c>
      <c r="S130" s="6">
        <v>14.933999999999999</v>
      </c>
      <c r="T130" s="6">
        <v>20</v>
      </c>
      <c r="U130" s="6">
        <v>196.62200000000001</v>
      </c>
      <c r="V130" s="6">
        <v>89.998000000000005</v>
      </c>
      <c r="W130" s="6">
        <v>498.28899999999999</v>
      </c>
      <c r="X130" s="6">
        <v>4026.6860000000001</v>
      </c>
      <c r="Y130" s="6">
        <v>5014.4399999999996</v>
      </c>
      <c r="Z130" s="6">
        <v>5.0659999999999998</v>
      </c>
      <c r="AA130" s="6">
        <v>90.887</v>
      </c>
      <c r="AB130" s="7">
        <v>30.001000000000001</v>
      </c>
      <c r="AC130" s="8">
        <v>3</v>
      </c>
      <c r="AD130" s="9">
        <v>45.604999999999997</v>
      </c>
      <c r="AE130" s="9" t="s">
        <v>955</v>
      </c>
      <c r="AF130" s="9" t="s">
        <v>957</v>
      </c>
      <c r="AG130" s="9">
        <v>436</v>
      </c>
      <c r="AH130" s="9">
        <v>535.39099999999996</v>
      </c>
      <c r="AI130" s="10">
        <v>108.121</v>
      </c>
      <c r="AJ130" s="11">
        <v>1</v>
      </c>
      <c r="AK130" s="11" t="s">
        <v>890</v>
      </c>
      <c r="AL130" s="11">
        <v>220</v>
      </c>
      <c r="AM130" s="11">
        <v>1313</v>
      </c>
      <c r="AN130" s="11">
        <v>3662</v>
      </c>
      <c r="AO130" s="11">
        <v>5699</v>
      </c>
      <c r="AP130" s="11">
        <v>72.843000000000004</v>
      </c>
      <c r="AQ130" s="11">
        <v>51.146999999999998</v>
      </c>
      <c r="AR130" s="12">
        <v>1.03</v>
      </c>
      <c r="AS130" s="13">
        <v>1</v>
      </c>
      <c r="AT130" s="14" t="s">
        <v>903</v>
      </c>
      <c r="AU130" s="16">
        <v>1.099917E+16</v>
      </c>
      <c r="AV130" s="16">
        <v>1.504884E+17</v>
      </c>
      <c r="AW130" s="16">
        <v>1.817507E+17</v>
      </c>
      <c r="AX130" s="16">
        <v>3.001803E+17</v>
      </c>
      <c r="AY130" s="16">
        <v>5.99999E+17</v>
      </c>
      <c r="AZ130" s="14">
        <v>31234.440999999999</v>
      </c>
      <c r="BA130" s="14">
        <v>0.01</v>
      </c>
      <c r="BB130" s="14">
        <v>103.453</v>
      </c>
      <c r="BC130" s="14">
        <v>883</v>
      </c>
      <c r="BD130" s="15">
        <v>153</v>
      </c>
      <c r="BE130" s="18">
        <v>85</v>
      </c>
      <c r="BF130" s="18" t="s">
        <v>913</v>
      </c>
      <c r="BG130" s="19" t="s">
        <v>907</v>
      </c>
      <c r="BH130">
        <f t="shared" ref="BH130:BH193" si="2">(1-BE130/2000)*100</f>
        <v>95.75</v>
      </c>
      <c r="BI130" s="45" t="str">
        <f>CONCATENATE(TEXT(F130,"0"),TEXT(O130,"0"),TEXT(AC130,"0"),TEXT(AJ130,"0"),TEXT(AS130,"0"))</f>
        <v>12311</v>
      </c>
      <c r="BJ130" t="str">
        <f>CONCATENATE(TEXT(F130,"0"),TEXT(O130,"0"))</f>
        <v>12</v>
      </c>
      <c r="BK130" t="str">
        <f>CONCATENATE(TEXT(O130,"0"),TEXT(AC130,"0"))</f>
        <v>23</v>
      </c>
      <c r="BL130" t="str">
        <f>CONCATENATE(TEXT(AC130,"0"),TEXT(AJ130,"0"))</f>
        <v>31</v>
      </c>
      <c r="BM130" t="str">
        <f>CONCATENATE(TEXT(AJ130,"0"),TEXT(AS130,"0"))</f>
        <v>11</v>
      </c>
      <c r="BZ130" s="57"/>
      <c r="CA130" s="38"/>
      <c r="CB130" s="38"/>
      <c r="CC130" s="38">
        <v>616</v>
      </c>
      <c r="CD130" s="57">
        <v>43.094000000000001</v>
      </c>
      <c r="CE130" s="38">
        <v>184</v>
      </c>
      <c r="CF130" s="38">
        <v>1</v>
      </c>
    </row>
    <row r="131" spans="1:84" x14ac:dyDescent="0.3">
      <c r="A131" s="43">
        <v>130</v>
      </c>
      <c r="B131" s="39" t="s">
        <v>144</v>
      </c>
      <c r="C131" s="39" t="s">
        <v>123</v>
      </c>
      <c r="D131" s="39">
        <v>5</v>
      </c>
      <c r="E131" s="3">
        <v>22</v>
      </c>
      <c r="F131" s="2">
        <v>1</v>
      </c>
      <c r="G131" s="2" t="s">
        <v>943</v>
      </c>
      <c r="H131" s="2" t="s">
        <v>944</v>
      </c>
      <c r="I131" s="2">
        <v>960.23432509999998</v>
      </c>
      <c r="J131" s="2" t="s">
        <v>945</v>
      </c>
      <c r="K131" s="2">
        <v>35.46</v>
      </c>
      <c r="L131" s="2">
        <v>0.187</v>
      </c>
      <c r="M131" s="2">
        <v>100</v>
      </c>
      <c r="N131" s="4">
        <v>681.43499999999995</v>
      </c>
      <c r="O131" s="5">
        <v>3</v>
      </c>
      <c r="P131" s="6" t="s">
        <v>9</v>
      </c>
      <c r="Q131" s="6">
        <v>0.90783000000000003</v>
      </c>
      <c r="R131" s="6">
        <v>14.747999999999999</v>
      </c>
      <c r="S131" s="6">
        <v>15.08</v>
      </c>
      <c r="T131" s="6">
        <v>19.998999999999999</v>
      </c>
      <c r="U131" s="6">
        <v>195.12299999999999</v>
      </c>
      <c r="V131" s="6">
        <v>90</v>
      </c>
      <c r="W131" s="6">
        <v>500.91500000000002</v>
      </c>
      <c r="X131" s="6">
        <v>4007.0210000000002</v>
      </c>
      <c r="Y131" s="6">
        <v>4980.2460000000001</v>
      </c>
      <c r="Z131" s="6">
        <v>5.0940000000000003</v>
      </c>
      <c r="AA131" s="6">
        <v>93.99</v>
      </c>
      <c r="AB131" s="7">
        <v>29.997</v>
      </c>
      <c r="AC131" s="8">
        <v>1</v>
      </c>
      <c r="AD131" s="9">
        <v>29.622</v>
      </c>
      <c r="AE131" s="9" t="s">
        <v>955</v>
      </c>
      <c r="AF131" s="9" t="s">
        <v>956</v>
      </c>
      <c r="AG131" s="9">
        <v>436</v>
      </c>
      <c r="AH131" s="9">
        <v>582.87800000000004</v>
      </c>
      <c r="AI131" s="10">
        <v>109.443</v>
      </c>
      <c r="AJ131" s="11">
        <v>1</v>
      </c>
      <c r="AK131" s="11" t="s">
        <v>890</v>
      </c>
      <c r="AL131" s="11">
        <v>609</v>
      </c>
      <c r="AM131" s="11">
        <v>1525</v>
      </c>
      <c r="AN131" s="11">
        <v>3634</v>
      </c>
      <c r="AO131" s="11">
        <v>5751</v>
      </c>
      <c r="AP131" s="11">
        <v>71.108000000000004</v>
      </c>
      <c r="AQ131" s="11">
        <v>50.613999999999997</v>
      </c>
      <c r="AR131" s="12">
        <v>1.0289999999999999</v>
      </c>
      <c r="AS131" s="13">
        <v>1</v>
      </c>
      <c r="AT131" s="14" t="s">
        <v>903</v>
      </c>
      <c r="AU131" s="16">
        <v>1.28589E+16</v>
      </c>
      <c r="AV131" s="16">
        <v>5.566068E+16</v>
      </c>
      <c r="AW131" s="16">
        <v>7.686171E+17</v>
      </c>
      <c r="AX131" s="16">
        <v>2.997341E+17</v>
      </c>
      <c r="AY131" s="16">
        <v>6.000007E+17</v>
      </c>
      <c r="AZ131" s="14">
        <v>30801.679</v>
      </c>
      <c r="BA131" s="14">
        <v>0.01</v>
      </c>
      <c r="BB131" s="14">
        <v>104.56399999999999</v>
      </c>
      <c r="BC131" s="14">
        <v>932</v>
      </c>
      <c r="BD131" s="15">
        <v>157</v>
      </c>
      <c r="BE131" s="18">
        <v>127</v>
      </c>
      <c r="BF131" s="18" t="s">
        <v>913</v>
      </c>
      <c r="BG131" s="19" t="s">
        <v>907</v>
      </c>
      <c r="BH131">
        <f t="shared" si="2"/>
        <v>93.65</v>
      </c>
      <c r="BI131" s="45" t="str">
        <f>CONCATENATE(TEXT(F131,"0"),TEXT(O131,"0"),TEXT(AC131,"0"),TEXT(AJ131,"0"),TEXT(AS131,"0"))</f>
        <v>13111</v>
      </c>
      <c r="BJ131" t="str">
        <f>CONCATENATE(TEXT(F131,"0"),TEXT(O131,"0"))</f>
        <v>13</v>
      </c>
      <c r="BK131" t="str">
        <f>CONCATENATE(TEXT(O131,"0"),TEXT(AC131,"0"))</f>
        <v>31</v>
      </c>
      <c r="BL131" t="str">
        <f>CONCATENATE(TEXT(AC131,"0"),TEXT(AJ131,"0"))</f>
        <v>11</v>
      </c>
      <c r="BM131" t="str">
        <f>CONCATENATE(TEXT(AJ131,"0"),TEXT(AS131,"0"))</f>
        <v>11</v>
      </c>
      <c r="BZ131" s="57"/>
      <c r="CA131" s="38"/>
      <c r="CB131" s="38"/>
      <c r="CC131" s="38">
        <v>387</v>
      </c>
      <c r="CD131" s="57">
        <v>43.235999999999997</v>
      </c>
      <c r="CE131" s="38">
        <v>45</v>
      </c>
      <c r="CF131" s="38">
        <v>1</v>
      </c>
    </row>
    <row r="132" spans="1:84" x14ac:dyDescent="0.3">
      <c r="A132" s="43">
        <v>131</v>
      </c>
      <c r="B132" s="1" t="s">
        <v>145</v>
      </c>
      <c r="C132" s="1" t="s">
        <v>123</v>
      </c>
      <c r="D132" s="1">
        <v>5</v>
      </c>
      <c r="E132" s="3">
        <v>23</v>
      </c>
      <c r="F132" s="2">
        <v>1</v>
      </c>
      <c r="G132" s="2" t="s">
        <v>943</v>
      </c>
      <c r="H132" s="2" t="s">
        <v>944</v>
      </c>
      <c r="I132" s="2">
        <v>1166.1295244</v>
      </c>
      <c r="J132" s="2" t="s">
        <v>945</v>
      </c>
      <c r="K132" s="2">
        <v>34.89</v>
      </c>
      <c r="L132" s="2">
        <v>0.20799999999999999</v>
      </c>
      <c r="M132" s="2">
        <v>158</v>
      </c>
      <c r="N132" s="4">
        <v>710.41300000000001</v>
      </c>
      <c r="O132" s="5">
        <v>3</v>
      </c>
      <c r="P132" s="6" t="s">
        <v>9</v>
      </c>
      <c r="Q132" s="6">
        <v>1.1306700000000001</v>
      </c>
      <c r="R132" s="6">
        <v>14.611000000000001</v>
      </c>
      <c r="S132" s="6">
        <v>14.992000000000001</v>
      </c>
      <c r="T132" s="6">
        <v>19.994</v>
      </c>
      <c r="U132" s="6">
        <v>200.79499999999999</v>
      </c>
      <c r="V132" s="6">
        <v>90.001000000000005</v>
      </c>
      <c r="W132" s="6">
        <v>504.60899999999998</v>
      </c>
      <c r="X132" s="6">
        <v>3913.49</v>
      </c>
      <c r="Y132" s="6">
        <v>5001.7610000000004</v>
      </c>
      <c r="Z132" s="6">
        <v>4.9729999999999999</v>
      </c>
      <c r="AA132" s="6">
        <v>91.432000000000002</v>
      </c>
      <c r="AB132" s="7">
        <v>30.003</v>
      </c>
      <c r="AC132" s="8">
        <v>2</v>
      </c>
      <c r="AD132" s="9">
        <v>23.274000000000001</v>
      </c>
      <c r="AE132" s="9" t="s">
        <v>955</v>
      </c>
      <c r="AF132" s="9" t="s">
        <v>956</v>
      </c>
      <c r="AG132" s="9">
        <v>405</v>
      </c>
      <c r="AH132" s="9">
        <v>526.71600000000001</v>
      </c>
      <c r="AI132" s="10">
        <v>105.333</v>
      </c>
      <c r="AJ132" s="11">
        <v>2</v>
      </c>
      <c r="AK132" s="11" t="s">
        <v>890</v>
      </c>
      <c r="AL132" s="11">
        <v>307</v>
      </c>
      <c r="AM132" s="11">
        <v>1458</v>
      </c>
      <c r="AN132" s="11">
        <v>3657</v>
      </c>
      <c r="AO132" s="11">
        <v>5700</v>
      </c>
      <c r="AP132" s="11">
        <v>71.218999999999994</v>
      </c>
      <c r="AQ132" s="11">
        <v>51.523000000000003</v>
      </c>
      <c r="AR132" s="12">
        <v>1.0129999999999999</v>
      </c>
      <c r="AS132" s="13">
        <v>2</v>
      </c>
      <c r="AT132" s="14" t="s">
        <v>903</v>
      </c>
      <c r="AU132" s="16">
        <v>1.331091E+16</v>
      </c>
      <c r="AV132" s="16">
        <v>8.728188E+16</v>
      </c>
      <c r="AW132" s="16">
        <v>8.711182E+17</v>
      </c>
      <c r="AX132" s="16">
        <v>3.005126E+17</v>
      </c>
      <c r="AY132" s="16">
        <v>5.999991E+17</v>
      </c>
      <c r="AZ132" s="14">
        <v>33283.059000000001</v>
      </c>
      <c r="BA132" s="14">
        <v>0.01</v>
      </c>
      <c r="BB132" s="14">
        <v>100.908</v>
      </c>
      <c r="BC132" s="14">
        <v>896</v>
      </c>
      <c r="BD132" s="15">
        <v>154</v>
      </c>
      <c r="BE132" s="18">
        <v>96</v>
      </c>
      <c r="BF132" s="18" t="s">
        <v>913</v>
      </c>
      <c r="BG132" s="19" t="s">
        <v>907</v>
      </c>
      <c r="BH132">
        <f t="shared" si="2"/>
        <v>95.199999999999989</v>
      </c>
      <c r="BI132" s="45" t="str">
        <f>CONCATENATE(TEXT(F132,"0"),TEXT(O132,"0"),TEXT(AC132,"0"),TEXT(AJ132,"0"),TEXT(AS132,"0"))</f>
        <v>13222</v>
      </c>
      <c r="BJ132" t="str">
        <f>CONCATENATE(TEXT(F132,"0"),TEXT(O132,"0"))</f>
        <v>13</v>
      </c>
      <c r="BK132" t="str">
        <f>CONCATENATE(TEXT(O132,"0"),TEXT(AC132,"0"))</f>
        <v>32</v>
      </c>
      <c r="BL132" t="str">
        <f>CONCATENATE(TEXT(AC132,"0"),TEXT(AJ132,"0"))</f>
        <v>22</v>
      </c>
      <c r="BM132" t="str">
        <f>CONCATENATE(TEXT(AJ132,"0"),TEXT(AS132,"0"))</f>
        <v>22</v>
      </c>
      <c r="BZ132" s="62"/>
      <c r="CA132" s="63"/>
      <c r="CB132" s="63"/>
      <c r="CC132" s="63">
        <v>371.85185185185185</v>
      </c>
      <c r="CD132" s="57">
        <v>43.378</v>
      </c>
      <c r="CE132" s="38">
        <v>180</v>
      </c>
      <c r="CF132" s="38">
        <v>1</v>
      </c>
    </row>
    <row r="133" spans="1:84" x14ac:dyDescent="0.3">
      <c r="A133" s="43">
        <v>132</v>
      </c>
      <c r="B133" s="1" t="s">
        <v>146</v>
      </c>
      <c r="C133" s="1" t="s">
        <v>123</v>
      </c>
      <c r="D133" s="1">
        <v>5</v>
      </c>
      <c r="E133" s="3">
        <v>24</v>
      </c>
      <c r="F133" s="2">
        <v>1</v>
      </c>
      <c r="G133" s="2" t="s">
        <v>943</v>
      </c>
      <c r="H133" s="2" t="s">
        <v>944</v>
      </c>
      <c r="I133" s="2">
        <v>1164.7869003999999</v>
      </c>
      <c r="J133" s="2" t="s">
        <v>945</v>
      </c>
      <c r="K133" s="2">
        <v>30.81</v>
      </c>
      <c r="L133" s="2">
        <v>0.216</v>
      </c>
      <c r="M133" s="2">
        <v>131</v>
      </c>
      <c r="N133" s="4">
        <v>689.25199999999995</v>
      </c>
      <c r="O133" s="5">
        <v>3</v>
      </c>
      <c r="P133" s="6" t="s">
        <v>9</v>
      </c>
      <c r="Q133" s="6">
        <v>0.75480000000000003</v>
      </c>
      <c r="R133" s="6">
        <v>15.808</v>
      </c>
      <c r="S133" s="6">
        <v>14.88</v>
      </c>
      <c r="T133" s="6">
        <v>19.997</v>
      </c>
      <c r="U133" s="6">
        <v>198.77199999999999</v>
      </c>
      <c r="V133" s="6">
        <v>90.001000000000005</v>
      </c>
      <c r="W133" s="6">
        <v>503.12200000000001</v>
      </c>
      <c r="X133" s="6">
        <v>3993.1010000000001</v>
      </c>
      <c r="Y133" s="6">
        <v>5074.1180000000004</v>
      </c>
      <c r="Z133" s="6">
        <v>5.0330000000000004</v>
      </c>
      <c r="AA133" s="6">
        <v>90.715999999999994</v>
      </c>
      <c r="AB133" s="7">
        <v>30.003</v>
      </c>
      <c r="AC133" s="8">
        <v>3</v>
      </c>
      <c r="AD133" s="9">
        <v>46.034999999999997</v>
      </c>
      <c r="AE133" s="9" t="s">
        <v>955</v>
      </c>
      <c r="AF133" s="9" t="s">
        <v>958</v>
      </c>
      <c r="AG133" s="9">
        <v>365</v>
      </c>
      <c r="AH133" s="9">
        <v>492.66</v>
      </c>
      <c r="AI133" s="10">
        <v>109.224</v>
      </c>
      <c r="AJ133" s="11">
        <v>3</v>
      </c>
      <c r="AK133" s="11" t="s">
        <v>890</v>
      </c>
      <c r="AL133" s="11">
        <v>537</v>
      </c>
      <c r="AM133" s="11">
        <v>1461</v>
      </c>
      <c r="AN133" s="11">
        <v>3641</v>
      </c>
      <c r="AO133" s="11">
        <v>5692</v>
      </c>
      <c r="AP133" s="11">
        <v>71.091999999999999</v>
      </c>
      <c r="AQ133" s="11">
        <v>50.679000000000002</v>
      </c>
      <c r="AR133" s="12">
        <v>1.03</v>
      </c>
      <c r="AS133" s="13">
        <v>3</v>
      </c>
      <c r="AT133" s="14" t="s">
        <v>903</v>
      </c>
      <c r="AU133" s="16">
        <v>1.524067E+16</v>
      </c>
      <c r="AV133" s="16">
        <v>9.847667E+16</v>
      </c>
      <c r="AW133" s="16">
        <v>7.524837E+17</v>
      </c>
      <c r="AX133" s="16">
        <v>2.990298E+17</v>
      </c>
      <c r="AY133" s="16">
        <v>5.999977E+17</v>
      </c>
      <c r="AZ133" s="14">
        <v>31856.143</v>
      </c>
      <c r="BA133" s="14">
        <v>0.01</v>
      </c>
      <c r="BB133" s="14">
        <v>102.06399999999999</v>
      </c>
      <c r="BC133" s="14">
        <v>914</v>
      </c>
      <c r="BD133" s="15">
        <v>153</v>
      </c>
      <c r="BE133" s="18">
        <v>127</v>
      </c>
      <c r="BF133" s="18" t="s">
        <v>913</v>
      </c>
      <c r="BG133" s="19" t="s">
        <v>907</v>
      </c>
      <c r="BH133">
        <f t="shared" si="2"/>
        <v>93.65</v>
      </c>
      <c r="BI133" s="45" t="str">
        <f>CONCATENATE(TEXT(F133,"0"),TEXT(O133,"0"),TEXT(AC133,"0"),TEXT(AJ133,"0"),TEXT(AS133,"0"))</f>
        <v>13333</v>
      </c>
      <c r="BJ133" t="str">
        <f>CONCATENATE(TEXT(F133,"0"),TEXT(O133,"0"))</f>
        <v>13</v>
      </c>
      <c r="BK133" t="str">
        <f>CONCATENATE(TEXT(O133,"0"),TEXT(AC133,"0"))</f>
        <v>33</v>
      </c>
      <c r="BL133" t="str">
        <f>CONCATENATE(TEXT(AC133,"0"),TEXT(AJ133,"0"))</f>
        <v>33</v>
      </c>
      <c r="BM133" t="str">
        <f>CONCATENATE(TEXT(AJ133,"0"),TEXT(AS133,"0"))</f>
        <v>33</v>
      </c>
      <c r="BZ133" s="57"/>
      <c r="CA133" s="38"/>
      <c r="CB133" s="38"/>
      <c r="CC133" s="38">
        <v>248</v>
      </c>
      <c r="CD133" s="57">
        <v>43.585000000000001</v>
      </c>
      <c r="CE133" s="38">
        <v>102</v>
      </c>
      <c r="CF133" s="38">
        <v>1</v>
      </c>
    </row>
    <row r="134" spans="1:84" x14ac:dyDescent="0.3">
      <c r="A134" s="43">
        <v>133</v>
      </c>
      <c r="B134" s="1" t="s">
        <v>147</v>
      </c>
      <c r="C134" s="1" t="s">
        <v>123</v>
      </c>
      <c r="D134" s="1">
        <v>5</v>
      </c>
      <c r="E134" s="3">
        <v>25</v>
      </c>
      <c r="F134" s="2">
        <v>2</v>
      </c>
      <c r="G134" s="2" t="s">
        <v>943</v>
      </c>
      <c r="H134" s="2" t="s">
        <v>947</v>
      </c>
      <c r="I134" s="2">
        <v>1022.4733326</v>
      </c>
      <c r="J134" s="2" t="s">
        <v>945</v>
      </c>
      <c r="K134" s="2">
        <v>33.82</v>
      </c>
      <c r="L134" s="2">
        <v>0.187</v>
      </c>
      <c r="M134" s="2">
        <v>67</v>
      </c>
      <c r="N134" s="4">
        <v>709.63900000000001</v>
      </c>
      <c r="O134" s="5">
        <v>1</v>
      </c>
      <c r="P134" s="6" t="s">
        <v>9</v>
      </c>
      <c r="Q134" s="6">
        <v>1.6675599999999999</v>
      </c>
      <c r="R134" s="6">
        <v>14.678000000000001</v>
      </c>
      <c r="S134" s="6">
        <v>14.881</v>
      </c>
      <c r="T134" s="6">
        <v>19.998000000000001</v>
      </c>
      <c r="U134" s="6">
        <v>205.60900000000001</v>
      </c>
      <c r="V134" s="6">
        <v>90</v>
      </c>
      <c r="W134" s="6">
        <v>499.85</v>
      </c>
      <c r="X134" s="6">
        <v>4022.2150000000001</v>
      </c>
      <c r="Y134" s="6">
        <v>4918.5739999999996</v>
      </c>
      <c r="Z134" s="6">
        <v>5.01</v>
      </c>
      <c r="AA134" s="6">
        <v>91.007999999999996</v>
      </c>
      <c r="AB134" s="7">
        <v>30.013999999999999</v>
      </c>
      <c r="AC134" s="8">
        <v>1</v>
      </c>
      <c r="AD134" s="9">
        <v>41.095999999999997</v>
      </c>
      <c r="AE134" s="9" t="s">
        <v>955</v>
      </c>
      <c r="AF134" s="9" t="s">
        <v>956</v>
      </c>
      <c r="AG134" s="9">
        <v>436</v>
      </c>
      <c r="AH134" s="9">
        <v>523.452</v>
      </c>
      <c r="AI134" s="10">
        <v>106.604</v>
      </c>
      <c r="AJ134" s="11">
        <v>3</v>
      </c>
      <c r="AK134" s="11" t="s">
        <v>890</v>
      </c>
      <c r="AL134" s="11">
        <v>248</v>
      </c>
      <c r="AM134" s="11">
        <v>1597</v>
      </c>
      <c r="AN134" s="11">
        <v>3636</v>
      </c>
      <c r="AO134" s="11">
        <v>5714</v>
      </c>
      <c r="AP134" s="11">
        <v>71.186000000000007</v>
      </c>
      <c r="AQ134" s="11">
        <v>51.128</v>
      </c>
      <c r="AR134" s="12">
        <v>1.032</v>
      </c>
      <c r="AS134" s="13">
        <v>3</v>
      </c>
      <c r="AT134" s="14" t="s">
        <v>903</v>
      </c>
      <c r="AU134" s="16">
        <v>7863019000000000</v>
      </c>
      <c r="AV134" s="16">
        <v>6.498436E+16</v>
      </c>
      <c r="AW134" s="16">
        <v>5.644769E+17</v>
      </c>
      <c r="AX134" s="16">
        <v>3.006359E+17</v>
      </c>
      <c r="AY134" s="16">
        <v>6.000001E+17</v>
      </c>
      <c r="AZ134" s="14">
        <v>31565.934000000001</v>
      </c>
      <c r="BA134" s="14">
        <v>0.01</v>
      </c>
      <c r="BB134" s="14">
        <v>104.24299999999999</v>
      </c>
      <c r="BC134" s="14">
        <v>904</v>
      </c>
      <c r="BD134" s="15">
        <v>158</v>
      </c>
      <c r="BE134" s="18">
        <v>59</v>
      </c>
      <c r="BF134" s="18" t="s">
        <v>913</v>
      </c>
      <c r="BG134" s="19" t="s">
        <v>907</v>
      </c>
      <c r="BH134">
        <f t="shared" si="2"/>
        <v>97.05</v>
      </c>
      <c r="BI134" s="45" t="str">
        <f>CONCATENATE(TEXT(F134,"0"),TEXT(O134,"0"),TEXT(AC134,"0"),TEXT(AJ134,"0"),TEXT(AS134,"0"))</f>
        <v>21133</v>
      </c>
      <c r="BJ134" t="str">
        <f>CONCATENATE(TEXT(F134,"0"),TEXT(O134,"0"))</f>
        <v>21</v>
      </c>
      <c r="BK134" t="str">
        <f>CONCATENATE(TEXT(O134,"0"),TEXT(AC134,"0"))</f>
        <v>11</v>
      </c>
      <c r="BL134" t="str">
        <f>CONCATENATE(TEXT(AC134,"0"),TEXT(AJ134,"0"))</f>
        <v>13</v>
      </c>
      <c r="BM134" t="str">
        <f>CONCATENATE(TEXT(AJ134,"0"),TEXT(AS134,"0"))</f>
        <v>33</v>
      </c>
      <c r="BZ134" s="57"/>
      <c r="CA134" s="38"/>
      <c r="CB134" s="38"/>
      <c r="CC134" s="38">
        <v>683</v>
      </c>
      <c r="CD134" s="57">
        <v>43.698999999999998</v>
      </c>
      <c r="CE134" s="38">
        <v>129</v>
      </c>
      <c r="CF134" s="38">
        <v>1</v>
      </c>
    </row>
    <row r="135" spans="1:84" x14ac:dyDescent="0.3">
      <c r="A135" s="43">
        <v>134</v>
      </c>
      <c r="B135" s="1" t="s">
        <v>148</v>
      </c>
      <c r="C135" s="1" t="s">
        <v>123</v>
      </c>
      <c r="D135" s="1">
        <v>5</v>
      </c>
      <c r="E135" s="3">
        <v>26</v>
      </c>
      <c r="F135" s="2">
        <v>2</v>
      </c>
      <c r="G135" s="2" t="s">
        <v>943</v>
      </c>
      <c r="H135" s="2" t="s">
        <v>944</v>
      </c>
      <c r="I135" s="2">
        <v>1095.5221878</v>
      </c>
      <c r="J135" s="2" t="s">
        <v>945</v>
      </c>
      <c r="K135" s="2">
        <v>34.04</v>
      </c>
      <c r="L135" s="2">
        <v>0.215</v>
      </c>
      <c r="M135" s="2">
        <v>35</v>
      </c>
      <c r="N135" s="4">
        <v>714.16300000000001</v>
      </c>
      <c r="O135" s="5">
        <v>1</v>
      </c>
      <c r="P135" s="6" t="s">
        <v>9</v>
      </c>
      <c r="Q135" s="6">
        <v>1.4330099999999999</v>
      </c>
      <c r="R135" s="6">
        <v>16.811</v>
      </c>
      <c r="S135" s="6">
        <v>14.97</v>
      </c>
      <c r="T135" s="6">
        <v>19.992999999999999</v>
      </c>
      <c r="U135" s="6">
        <v>200.92500000000001</v>
      </c>
      <c r="V135" s="6">
        <v>90</v>
      </c>
      <c r="W135" s="6">
        <v>500.47</v>
      </c>
      <c r="X135" s="6">
        <v>3979.9929999999999</v>
      </c>
      <c r="Y135" s="6">
        <v>5070.442</v>
      </c>
      <c r="Z135" s="6">
        <v>4.9749999999999996</v>
      </c>
      <c r="AA135" s="6">
        <v>91.316999999999993</v>
      </c>
      <c r="AB135" s="7">
        <v>29.998000000000001</v>
      </c>
      <c r="AC135" s="8">
        <v>2</v>
      </c>
      <c r="AD135" s="9">
        <v>33.021000000000001</v>
      </c>
      <c r="AE135" s="9" t="s">
        <v>955</v>
      </c>
      <c r="AF135" s="9" t="s">
        <v>957</v>
      </c>
      <c r="AG135" s="9">
        <v>436</v>
      </c>
      <c r="AH135" s="9">
        <v>514.37699999999995</v>
      </c>
      <c r="AI135" s="10">
        <v>108.223</v>
      </c>
      <c r="AJ135" s="11">
        <v>2</v>
      </c>
      <c r="AK135" s="11" t="s">
        <v>890</v>
      </c>
      <c r="AL135" s="11">
        <v>501</v>
      </c>
      <c r="AM135" s="11">
        <v>1521</v>
      </c>
      <c r="AN135" s="11">
        <v>3624</v>
      </c>
      <c r="AO135" s="11">
        <v>5712</v>
      </c>
      <c r="AP135" s="11">
        <v>71.554000000000002</v>
      </c>
      <c r="AQ135" s="11">
        <v>50.902000000000001</v>
      </c>
      <c r="AR135" s="12">
        <v>1.022</v>
      </c>
      <c r="AS135" s="13">
        <v>2</v>
      </c>
      <c r="AT135" s="14" t="s">
        <v>903</v>
      </c>
      <c r="AU135" s="16">
        <v>1.067692E+16</v>
      </c>
      <c r="AV135" s="16">
        <v>9.394987E+16</v>
      </c>
      <c r="AW135" s="16">
        <v>2.806143E+17</v>
      </c>
      <c r="AX135" s="16">
        <v>2.99517E+17</v>
      </c>
      <c r="AY135" s="16">
        <v>6.000003E+17</v>
      </c>
      <c r="AZ135" s="14">
        <v>32131.098000000002</v>
      </c>
      <c r="BA135" s="14">
        <v>0.01</v>
      </c>
      <c r="BB135" s="14">
        <v>105.33799999999999</v>
      </c>
      <c r="BC135" s="14">
        <v>879</v>
      </c>
      <c r="BD135" s="15">
        <v>155</v>
      </c>
      <c r="BE135" s="18">
        <v>111</v>
      </c>
      <c r="BF135" s="18" t="s">
        <v>913</v>
      </c>
      <c r="BG135" s="19" t="s">
        <v>907</v>
      </c>
      <c r="BH135">
        <f t="shared" si="2"/>
        <v>94.45</v>
      </c>
      <c r="BI135" s="45" t="str">
        <f>CONCATENATE(TEXT(F135,"0"),TEXT(O135,"0"),TEXT(AC135,"0"),TEXT(AJ135,"0"),TEXT(AS135,"0"))</f>
        <v>21222</v>
      </c>
      <c r="BJ135" t="str">
        <f>CONCATENATE(TEXT(F135,"0"),TEXT(O135,"0"))</f>
        <v>21</v>
      </c>
      <c r="BK135" t="str">
        <f>CONCATENATE(TEXT(O135,"0"),TEXT(AC135,"0"))</f>
        <v>12</v>
      </c>
      <c r="BL135" t="str">
        <f>CONCATENATE(TEXT(AC135,"0"),TEXT(AJ135,"0"))</f>
        <v>22</v>
      </c>
      <c r="BM135" t="str">
        <f>CONCATENATE(TEXT(AJ135,"0"),TEXT(AS135,"0"))</f>
        <v>22</v>
      </c>
      <c r="BZ135" s="57"/>
      <c r="CA135" s="38"/>
      <c r="CB135" s="38"/>
      <c r="CC135" s="38">
        <v>417</v>
      </c>
      <c r="CD135" s="57">
        <v>44.442</v>
      </c>
      <c r="CE135" s="38">
        <v>51</v>
      </c>
      <c r="CF135" s="38">
        <v>1</v>
      </c>
    </row>
    <row r="136" spans="1:84" x14ac:dyDescent="0.3">
      <c r="A136" s="43">
        <v>135</v>
      </c>
      <c r="B136" s="39" t="s">
        <v>149</v>
      </c>
      <c r="C136" s="39" t="s">
        <v>123</v>
      </c>
      <c r="D136" s="39">
        <v>5</v>
      </c>
      <c r="E136" s="3">
        <v>27</v>
      </c>
      <c r="F136" s="2">
        <v>2</v>
      </c>
      <c r="G136" s="2" t="s">
        <v>943</v>
      </c>
      <c r="H136" s="2" t="s">
        <v>944</v>
      </c>
      <c r="I136" s="2">
        <v>1080.3372002000001</v>
      </c>
      <c r="J136" s="2" t="s">
        <v>946</v>
      </c>
      <c r="K136" s="2">
        <v>32.409999999999997</v>
      </c>
      <c r="L136" s="2">
        <v>0.20799999999999999</v>
      </c>
      <c r="M136" s="2">
        <v>41</v>
      </c>
      <c r="N136" s="4">
        <v>695.85199999999998</v>
      </c>
      <c r="O136" s="5">
        <v>1</v>
      </c>
      <c r="P136" s="6" t="s">
        <v>9</v>
      </c>
      <c r="Q136" s="6">
        <v>1.0595699999999999</v>
      </c>
      <c r="R136" s="6">
        <v>14.952999999999999</v>
      </c>
      <c r="S136" s="6">
        <v>14.917</v>
      </c>
      <c r="T136" s="6">
        <v>20.009</v>
      </c>
      <c r="U136" s="6">
        <v>202.42699999999999</v>
      </c>
      <c r="V136" s="6">
        <v>89.998999999999995</v>
      </c>
      <c r="W136" s="6">
        <v>504.67500000000001</v>
      </c>
      <c r="X136" s="6">
        <v>3991.5210000000002</v>
      </c>
      <c r="Y136" s="6">
        <v>4936.6559999999999</v>
      </c>
      <c r="Z136" s="6">
        <v>5.0579999999999998</v>
      </c>
      <c r="AA136" s="6">
        <v>92.819000000000003</v>
      </c>
      <c r="AB136" s="7">
        <v>29.984000000000002</v>
      </c>
      <c r="AC136" s="8">
        <v>3</v>
      </c>
      <c r="AD136" s="9">
        <v>30.745999999999999</v>
      </c>
      <c r="AE136" s="9" t="s">
        <v>955</v>
      </c>
      <c r="AF136" s="9" t="s">
        <v>958</v>
      </c>
      <c r="AG136" s="9">
        <v>365</v>
      </c>
      <c r="AH136" s="9">
        <v>522.22699999999998</v>
      </c>
      <c r="AI136" s="10">
        <v>106.178</v>
      </c>
      <c r="AJ136" s="11">
        <v>1</v>
      </c>
      <c r="AK136" s="11" t="s">
        <v>890</v>
      </c>
      <c r="AL136" s="11">
        <v>302</v>
      </c>
      <c r="AM136" s="11">
        <v>1553</v>
      </c>
      <c r="AN136" s="11">
        <v>3661</v>
      </c>
      <c r="AO136" s="11">
        <v>5705</v>
      </c>
      <c r="AP136" s="11">
        <v>69.23</v>
      </c>
      <c r="AQ136" s="11">
        <v>51.433</v>
      </c>
      <c r="AR136" s="12">
        <v>0.98399999999999999</v>
      </c>
      <c r="AS136" s="13">
        <v>1</v>
      </c>
      <c r="AT136" s="14" t="s">
        <v>903</v>
      </c>
      <c r="AU136" s="16">
        <v>1.21172E+16</v>
      </c>
      <c r="AV136" s="16">
        <v>9.468531E+16</v>
      </c>
      <c r="AW136" s="16">
        <v>4.772744E+17</v>
      </c>
      <c r="AX136" s="16">
        <v>2.997926E+17</v>
      </c>
      <c r="AY136" s="16">
        <v>5.999992E+17</v>
      </c>
      <c r="AZ136" s="14">
        <v>32248.672999999999</v>
      </c>
      <c r="BA136" s="14">
        <v>0.01</v>
      </c>
      <c r="BB136" s="14">
        <v>100.598</v>
      </c>
      <c r="BC136" s="14">
        <v>921</v>
      </c>
      <c r="BD136" s="15">
        <v>156</v>
      </c>
      <c r="BE136" s="18">
        <v>71</v>
      </c>
      <c r="BF136" s="18" t="s">
        <v>913</v>
      </c>
      <c r="BG136" s="19" t="s">
        <v>907</v>
      </c>
      <c r="BH136">
        <f t="shared" si="2"/>
        <v>96.45</v>
      </c>
      <c r="BI136" s="45" t="str">
        <f>CONCATENATE(TEXT(F136,"0"),TEXT(O136,"0"),TEXT(AC136,"0"),TEXT(AJ136,"0"),TEXT(AS136,"0"))</f>
        <v>21311</v>
      </c>
      <c r="BJ136" t="str">
        <f>CONCATENATE(TEXT(F136,"0"),TEXT(O136,"0"))</f>
        <v>21</v>
      </c>
      <c r="BK136" t="str">
        <f>CONCATENATE(TEXT(O136,"0"),TEXT(AC136,"0"))</f>
        <v>13</v>
      </c>
      <c r="BL136" t="str">
        <f>CONCATENATE(TEXT(AC136,"0"),TEXT(AJ136,"0"))</f>
        <v>31</v>
      </c>
      <c r="BM136" t="str">
        <f>CONCATENATE(TEXT(AJ136,"0"),TEXT(AS136,"0"))</f>
        <v>11</v>
      </c>
      <c r="BZ136" s="57"/>
      <c r="CA136" s="38"/>
      <c r="CB136" s="38"/>
      <c r="CC136" s="38">
        <v>479</v>
      </c>
      <c r="CD136" s="57">
        <v>44.607999999999997</v>
      </c>
      <c r="CE136" s="38">
        <v>112</v>
      </c>
      <c r="CF136" s="38">
        <v>1</v>
      </c>
    </row>
    <row r="137" spans="1:84" x14ac:dyDescent="0.3">
      <c r="A137" s="43">
        <v>136</v>
      </c>
      <c r="B137" s="1" t="s">
        <v>150</v>
      </c>
      <c r="C137" s="1" t="s">
        <v>151</v>
      </c>
      <c r="D137" s="1">
        <v>6</v>
      </c>
      <c r="E137" s="3">
        <v>1</v>
      </c>
      <c r="F137" s="2">
        <v>2</v>
      </c>
      <c r="G137" s="2" t="s">
        <v>943</v>
      </c>
      <c r="H137" s="2" t="s">
        <v>944</v>
      </c>
      <c r="I137" s="2">
        <v>1088.9609192</v>
      </c>
      <c r="J137" s="2" t="s">
        <v>946</v>
      </c>
      <c r="K137" s="2">
        <v>26.11</v>
      </c>
      <c r="L137" s="2">
        <v>0.20300000000000001</v>
      </c>
      <c r="M137" s="2">
        <v>27</v>
      </c>
      <c r="N137" s="4">
        <v>713.05100000000004</v>
      </c>
      <c r="O137" s="5">
        <v>2</v>
      </c>
      <c r="P137" s="6" t="s">
        <v>9</v>
      </c>
      <c r="Q137" s="6">
        <v>1.0010699999999999</v>
      </c>
      <c r="R137" s="6">
        <v>14.669</v>
      </c>
      <c r="S137" s="6">
        <v>15.039</v>
      </c>
      <c r="T137" s="6">
        <v>20.001000000000001</v>
      </c>
      <c r="U137" s="6">
        <v>202.053</v>
      </c>
      <c r="V137" s="6">
        <v>90</v>
      </c>
      <c r="W137" s="6">
        <v>505.26400000000001</v>
      </c>
      <c r="X137" s="6">
        <v>4029.6260000000002</v>
      </c>
      <c r="Y137" s="6">
        <v>4993.451</v>
      </c>
      <c r="Z137" s="6">
        <v>4.9960000000000004</v>
      </c>
      <c r="AA137" s="6">
        <v>93.5</v>
      </c>
      <c r="AB137" s="7">
        <v>29.99</v>
      </c>
      <c r="AC137" s="8">
        <v>1</v>
      </c>
      <c r="AD137" s="9">
        <v>51.045000000000002</v>
      </c>
      <c r="AE137" s="9" t="s">
        <v>955</v>
      </c>
      <c r="AF137" s="9" t="s">
        <v>957</v>
      </c>
      <c r="AG137" s="9">
        <v>365</v>
      </c>
      <c r="AH137" s="9">
        <v>536.79300000000001</v>
      </c>
      <c r="AI137" s="10">
        <v>107.575</v>
      </c>
      <c r="AJ137" s="11">
        <v>1</v>
      </c>
      <c r="AK137" s="11" t="s">
        <v>890</v>
      </c>
      <c r="AL137" s="11">
        <v>372</v>
      </c>
      <c r="AM137" s="11">
        <v>1450</v>
      </c>
      <c r="AN137" s="11">
        <v>3643</v>
      </c>
      <c r="AO137" s="11">
        <v>5717</v>
      </c>
      <c r="AP137" s="11">
        <v>72.260000000000005</v>
      </c>
      <c r="AQ137" s="11">
        <v>51.496000000000002</v>
      </c>
      <c r="AR137" s="12">
        <v>1.0469999999999999</v>
      </c>
      <c r="AS137" s="13">
        <v>1</v>
      </c>
      <c r="AT137" s="14" t="s">
        <v>903</v>
      </c>
      <c r="AU137" s="16">
        <v>8064003000000000</v>
      </c>
      <c r="AV137" s="16">
        <v>1.282234E+17</v>
      </c>
      <c r="AW137" s="16">
        <v>1.708833E+17</v>
      </c>
      <c r="AX137" s="16">
        <v>3.019384E+17</v>
      </c>
      <c r="AY137" s="16">
        <v>5.999989E+17</v>
      </c>
      <c r="AZ137" s="14">
        <v>31194.915000000001</v>
      </c>
      <c r="BA137" s="14">
        <v>0.01</v>
      </c>
      <c r="BB137" s="14">
        <v>101.786</v>
      </c>
      <c r="BC137" s="14">
        <v>885</v>
      </c>
      <c r="BD137" s="15">
        <v>152</v>
      </c>
      <c r="BE137" s="18">
        <v>105</v>
      </c>
      <c r="BF137" s="18" t="s">
        <v>914</v>
      </c>
      <c r="BG137" s="19" t="s">
        <v>907</v>
      </c>
      <c r="BH137">
        <f t="shared" si="2"/>
        <v>94.75</v>
      </c>
      <c r="BI137" s="45" t="str">
        <f>CONCATENATE(TEXT(F137,"0"),TEXT(O137,"0"),TEXT(AC137,"0"),TEXT(AJ137,"0"),TEXT(AS137,"0"))</f>
        <v>22111</v>
      </c>
      <c r="BJ137" t="str">
        <f>CONCATENATE(TEXT(F137,"0"),TEXT(O137,"0"))</f>
        <v>22</v>
      </c>
      <c r="BK137" t="str">
        <f>CONCATENATE(TEXT(O137,"0"),TEXT(AC137,"0"))</f>
        <v>21</v>
      </c>
      <c r="BL137" t="str">
        <f>CONCATENATE(TEXT(AC137,"0"),TEXT(AJ137,"0"))</f>
        <v>11</v>
      </c>
      <c r="BM137" t="str">
        <f>CONCATENATE(TEXT(AJ137,"0"),TEXT(AS137,"0"))</f>
        <v>11</v>
      </c>
      <c r="BZ137" s="57"/>
      <c r="CA137" s="38"/>
      <c r="CB137" s="38"/>
      <c r="CC137" s="38">
        <v>433</v>
      </c>
      <c r="CD137" s="57">
        <v>44.624000000000002</v>
      </c>
      <c r="CE137" s="38">
        <v>116</v>
      </c>
      <c r="CF137" s="38">
        <v>1</v>
      </c>
    </row>
    <row r="138" spans="1:84" x14ac:dyDescent="0.3">
      <c r="A138" s="43">
        <v>137</v>
      </c>
      <c r="B138" s="1" t="s">
        <v>152</v>
      </c>
      <c r="C138" s="1" t="s">
        <v>151</v>
      </c>
      <c r="D138" s="1">
        <v>6</v>
      </c>
      <c r="E138" s="3">
        <v>2</v>
      </c>
      <c r="F138" s="2">
        <v>2</v>
      </c>
      <c r="G138" s="2" t="s">
        <v>943</v>
      </c>
      <c r="H138" s="2" t="s">
        <v>947</v>
      </c>
      <c r="I138" s="2">
        <v>1054.7870964000001</v>
      </c>
      <c r="J138" s="2" t="s">
        <v>945</v>
      </c>
      <c r="K138" s="2">
        <v>45.83</v>
      </c>
      <c r="L138" s="2">
        <v>0.21</v>
      </c>
      <c r="M138" s="2">
        <v>261</v>
      </c>
      <c r="N138" s="4">
        <v>697.23699999999997</v>
      </c>
      <c r="O138" s="5">
        <v>2</v>
      </c>
      <c r="P138" s="6" t="s">
        <v>9</v>
      </c>
      <c r="Q138" s="6">
        <v>1.66489</v>
      </c>
      <c r="R138" s="6">
        <v>15.622</v>
      </c>
      <c r="S138" s="6">
        <v>15.109</v>
      </c>
      <c r="T138" s="6">
        <v>19.995999999999999</v>
      </c>
      <c r="U138" s="6">
        <v>200.05099999999999</v>
      </c>
      <c r="V138" s="6">
        <v>90.001000000000005</v>
      </c>
      <c r="W138" s="6">
        <v>499.28500000000003</v>
      </c>
      <c r="X138" s="6">
        <v>4052.404</v>
      </c>
      <c r="Y138" s="6">
        <v>5020.1899999999996</v>
      </c>
      <c r="Z138" s="6">
        <v>5.0759999999999996</v>
      </c>
      <c r="AA138" s="6">
        <v>89.903999999999996</v>
      </c>
      <c r="AB138" s="7">
        <v>30.001000000000001</v>
      </c>
      <c r="AC138" s="8">
        <v>2</v>
      </c>
      <c r="AD138" s="9">
        <v>59.606999999999999</v>
      </c>
      <c r="AE138" s="9" t="s">
        <v>955</v>
      </c>
      <c r="AF138" s="9" t="s">
        <v>956</v>
      </c>
      <c r="AG138" s="9">
        <v>365</v>
      </c>
      <c r="AH138" s="9">
        <v>495.13799999999998</v>
      </c>
      <c r="AI138" s="10">
        <v>107.42100000000001</v>
      </c>
      <c r="AJ138" s="11">
        <v>2</v>
      </c>
      <c r="AK138" s="11" t="s">
        <v>890</v>
      </c>
      <c r="AL138" s="11">
        <v>366</v>
      </c>
      <c r="AM138" s="11">
        <v>1534</v>
      </c>
      <c r="AN138" s="11">
        <v>3654</v>
      </c>
      <c r="AO138" s="11">
        <v>5699</v>
      </c>
      <c r="AP138" s="11">
        <v>71.192999999999998</v>
      </c>
      <c r="AQ138" s="11">
        <v>50.582999999999998</v>
      </c>
      <c r="AR138" s="12">
        <v>1.04</v>
      </c>
      <c r="AS138" s="13">
        <v>2</v>
      </c>
      <c r="AT138" s="14" t="s">
        <v>903</v>
      </c>
      <c r="AU138" s="16">
        <v>1.648055E+16</v>
      </c>
      <c r="AV138" s="16">
        <v>7.785946E+16</v>
      </c>
      <c r="AW138" s="16">
        <v>1.034905E+18</v>
      </c>
      <c r="AX138" s="16">
        <v>3.013019E+17</v>
      </c>
      <c r="AY138" s="16">
        <v>5.999993E+17</v>
      </c>
      <c r="AZ138" s="14">
        <v>31469.224999999999</v>
      </c>
      <c r="BA138" s="14">
        <v>0.01</v>
      </c>
      <c r="BB138" s="14">
        <v>105.08</v>
      </c>
      <c r="BC138" s="14">
        <v>913</v>
      </c>
      <c r="BD138" s="15">
        <v>154</v>
      </c>
      <c r="BE138" s="18">
        <v>103</v>
      </c>
      <c r="BF138" s="18" t="s">
        <v>914</v>
      </c>
      <c r="BG138" s="19" t="s">
        <v>907</v>
      </c>
      <c r="BH138">
        <f t="shared" si="2"/>
        <v>94.85</v>
      </c>
      <c r="BI138" s="45" t="str">
        <f>CONCATENATE(TEXT(F138,"0"),TEXT(O138,"0"),TEXT(AC138,"0"),TEXT(AJ138,"0"),TEXT(AS138,"0"))</f>
        <v>22222</v>
      </c>
      <c r="BJ138" t="str">
        <f>CONCATENATE(TEXT(F138,"0"),TEXT(O138,"0"))</f>
        <v>22</v>
      </c>
      <c r="BK138" t="str">
        <f>CONCATENATE(TEXT(O138,"0"),TEXT(AC138,"0"))</f>
        <v>22</v>
      </c>
      <c r="BL138" t="str">
        <f>CONCATENATE(TEXT(AC138,"0"),TEXT(AJ138,"0"))</f>
        <v>22</v>
      </c>
      <c r="BM138" t="str">
        <f>CONCATENATE(TEXT(AJ138,"0"),TEXT(AS138,"0"))</f>
        <v>22</v>
      </c>
      <c r="BZ138" s="57"/>
      <c r="CA138" s="38"/>
      <c r="CB138" s="38"/>
      <c r="CC138" s="38">
        <v>333</v>
      </c>
      <c r="CD138" s="57">
        <v>45.387999999999998</v>
      </c>
      <c r="CE138" s="38">
        <v>70</v>
      </c>
      <c r="CF138" s="38">
        <v>1</v>
      </c>
    </row>
    <row r="139" spans="1:84" x14ac:dyDescent="0.3">
      <c r="A139" s="43">
        <v>138</v>
      </c>
      <c r="B139" s="1" t="s">
        <v>153</v>
      </c>
      <c r="C139" s="1" t="s">
        <v>151</v>
      </c>
      <c r="D139" s="1">
        <v>6</v>
      </c>
      <c r="E139" s="3">
        <v>3</v>
      </c>
      <c r="F139" s="2">
        <v>2</v>
      </c>
      <c r="G139" s="2" t="s">
        <v>943</v>
      </c>
      <c r="H139" s="2" t="s">
        <v>944</v>
      </c>
      <c r="I139" s="2">
        <v>1102.2386131000001</v>
      </c>
      <c r="J139" s="2" t="s">
        <v>946</v>
      </c>
      <c r="K139" s="2">
        <v>28.76</v>
      </c>
      <c r="L139" s="2">
        <v>0.20599999999999999</v>
      </c>
      <c r="M139" s="2">
        <v>19</v>
      </c>
      <c r="N139" s="4">
        <v>702.59699999999998</v>
      </c>
      <c r="O139" s="5">
        <v>2</v>
      </c>
      <c r="P139" s="6" t="s">
        <v>9</v>
      </c>
      <c r="Q139" s="6">
        <v>1.5377799999999999</v>
      </c>
      <c r="R139" s="6">
        <v>15.101000000000001</v>
      </c>
      <c r="S139" s="6">
        <v>15.018000000000001</v>
      </c>
      <c r="T139" s="6">
        <v>20.001999999999999</v>
      </c>
      <c r="U139" s="6">
        <v>197.983</v>
      </c>
      <c r="V139" s="6">
        <v>90.001000000000005</v>
      </c>
      <c r="W139" s="6">
        <v>500.66500000000002</v>
      </c>
      <c r="X139" s="6">
        <v>3990.607</v>
      </c>
      <c r="Y139" s="6">
        <v>5003.9560000000001</v>
      </c>
      <c r="Z139" s="6">
        <v>5.1120000000000001</v>
      </c>
      <c r="AA139" s="6">
        <v>91.106999999999999</v>
      </c>
      <c r="AB139" s="7">
        <v>29.994</v>
      </c>
      <c r="AC139" s="8">
        <v>3</v>
      </c>
      <c r="AD139" s="9">
        <v>37.381999999999998</v>
      </c>
      <c r="AE139" s="9" t="s">
        <v>955</v>
      </c>
      <c r="AF139" s="9" t="s">
        <v>957</v>
      </c>
      <c r="AG139" s="9">
        <v>436</v>
      </c>
      <c r="AH139" s="9">
        <v>492.34899999999999</v>
      </c>
      <c r="AI139" s="10">
        <v>106.902</v>
      </c>
      <c r="AJ139" s="11">
        <v>3</v>
      </c>
      <c r="AK139" s="11" t="s">
        <v>890</v>
      </c>
      <c r="AL139" s="11">
        <v>302</v>
      </c>
      <c r="AM139" s="11">
        <v>1603</v>
      </c>
      <c r="AN139" s="11">
        <v>3630</v>
      </c>
      <c r="AO139" s="11">
        <v>5714</v>
      </c>
      <c r="AP139" s="11">
        <v>71.658000000000001</v>
      </c>
      <c r="AQ139" s="11">
        <v>51.021999999999998</v>
      </c>
      <c r="AR139" s="12">
        <v>1.01</v>
      </c>
      <c r="AS139" s="13">
        <v>3</v>
      </c>
      <c r="AT139" s="14" t="s">
        <v>903</v>
      </c>
      <c r="AU139" s="16">
        <v>1.00145E+16</v>
      </c>
      <c r="AV139" s="16">
        <v>1.483152E+17</v>
      </c>
      <c r="AW139" s="16">
        <v>7.8865E+17</v>
      </c>
      <c r="AX139" s="16">
        <v>2.980352E+17</v>
      </c>
      <c r="AY139" s="16">
        <v>6.000015E+17</v>
      </c>
      <c r="AZ139" s="14">
        <v>32246.843000000001</v>
      </c>
      <c r="BA139" s="14">
        <v>0.01</v>
      </c>
      <c r="BB139" s="14">
        <v>104.774</v>
      </c>
      <c r="BC139" s="14">
        <v>907</v>
      </c>
      <c r="BD139" s="15">
        <v>154</v>
      </c>
      <c r="BE139" s="18">
        <v>102</v>
      </c>
      <c r="BF139" s="18" t="s">
        <v>914</v>
      </c>
      <c r="BG139" s="19" t="s">
        <v>907</v>
      </c>
      <c r="BH139">
        <f t="shared" si="2"/>
        <v>94.899999999999991</v>
      </c>
      <c r="BI139" s="45" t="str">
        <f>CONCATENATE(TEXT(F139,"0"),TEXT(O139,"0"),TEXT(AC139,"0"),TEXT(AJ139,"0"),TEXT(AS139,"0"))</f>
        <v>22333</v>
      </c>
      <c r="BJ139" t="str">
        <f>CONCATENATE(TEXT(F139,"0"),TEXT(O139,"0"))</f>
        <v>22</v>
      </c>
      <c r="BK139" t="str">
        <f>CONCATENATE(TEXT(O139,"0"),TEXT(AC139,"0"))</f>
        <v>23</v>
      </c>
      <c r="BL139" t="str">
        <f>CONCATENATE(TEXT(AC139,"0"),TEXT(AJ139,"0"))</f>
        <v>33</v>
      </c>
      <c r="BM139" t="str">
        <f>CONCATENATE(TEXT(AJ139,"0"),TEXT(AS139,"0"))</f>
        <v>33</v>
      </c>
      <c r="BZ139" s="57"/>
      <c r="CA139" s="38"/>
      <c r="CB139" s="38"/>
      <c r="CC139" s="38">
        <v>323</v>
      </c>
      <c r="CD139" s="57">
        <v>45.496000000000002</v>
      </c>
      <c r="CE139" s="38">
        <v>51</v>
      </c>
      <c r="CF139" s="38">
        <v>1</v>
      </c>
    </row>
    <row r="140" spans="1:84" x14ac:dyDescent="0.3">
      <c r="A140" s="43">
        <v>139</v>
      </c>
      <c r="B140" s="1" t="s">
        <v>154</v>
      </c>
      <c r="C140" s="1" t="s">
        <v>151</v>
      </c>
      <c r="D140" s="1">
        <v>6</v>
      </c>
      <c r="E140" s="3">
        <v>4</v>
      </c>
      <c r="F140" s="2">
        <v>2</v>
      </c>
      <c r="G140" s="2" t="s">
        <v>943</v>
      </c>
      <c r="H140" s="2" t="s">
        <v>944</v>
      </c>
      <c r="I140" s="2">
        <v>934.54674373</v>
      </c>
      <c r="J140" s="2" t="s">
        <v>945</v>
      </c>
      <c r="K140" s="2">
        <v>36.93</v>
      </c>
      <c r="L140" s="2">
        <v>0.19900000000000001</v>
      </c>
      <c r="M140" s="2">
        <v>112</v>
      </c>
      <c r="N140" s="4">
        <v>715.58699999999999</v>
      </c>
      <c r="O140" s="5">
        <v>3</v>
      </c>
      <c r="P140" s="6" t="s">
        <v>9</v>
      </c>
      <c r="Q140" s="6">
        <v>0.83265</v>
      </c>
      <c r="R140" s="6">
        <v>18.161999999999999</v>
      </c>
      <c r="S140" s="6">
        <v>14.932</v>
      </c>
      <c r="T140" s="6">
        <v>19.994</v>
      </c>
      <c r="U140" s="6">
        <v>199.70500000000001</v>
      </c>
      <c r="V140" s="6">
        <v>90</v>
      </c>
      <c r="W140" s="6">
        <v>499.88600000000002</v>
      </c>
      <c r="X140" s="6">
        <v>3985.8330000000001</v>
      </c>
      <c r="Y140" s="6">
        <v>4964.32</v>
      </c>
      <c r="Z140" s="6">
        <v>5.0339999999999998</v>
      </c>
      <c r="AA140" s="6">
        <v>91.391999999999996</v>
      </c>
      <c r="AB140" s="7">
        <v>30.001999999999999</v>
      </c>
      <c r="AC140" s="8">
        <v>1</v>
      </c>
      <c r="AD140" s="9">
        <v>35.856000000000002</v>
      </c>
      <c r="AE140" s="9" t="s">
        <v>955</v>
      </c>
      <c r="AF140" s="9" t="s">
        <v>957</v>
      </c>
      <c r="AG140" s="9">
        <v>365</v>
      </c>
      <c r="AH140" s="9">
        <v>549.50900000000001</v>
      </c>
      <c r="AI140" s="10">
        <v>108.78100000000001</v>
      </c>
      <c r="AJ140" s="11">
        <v>3</v>
      </c>
      <c r="AK140" s="11" t="s">
        <v>890</v>
      </c>
      <c r="AL140" s="11">
        <v>570</v>
      </c>
      <c r="AM140" s="11">
        <v>1423</v>
      </c>
      <c r="AN140" s="11">
        <v>3685</v>
      </c>
      <c r="AO140" s="11">
        <v>5703</v>
      </c>
      <c r="AP140" s="11">
        <v>71.528999999999996</v>
      </c>
      <c r="AQ140" s="11">
        <v>52.353000000000002</v>
      </c>
      <c r="AR140" s="12">
        <v>1.0329999999999999</v>
      </c>
      <c r="AS140" s="13">
        <v>3</v>
      </c>
      <c r="AT140" s="14" t="s">
        <v>903</v>
      </c>
      <c r="AU140" s="16">
        <v>1.154925E+16</v>
      </c>
      <c r="AV140" s="16">
        <v>8.371327E+16</v>
      </c>
      <c r="AW140" s="16">
        <v>5.169942E+17</v>
      </c>
      <c r="AX140" s="16">
        <v>2.981948E+17</v>
      </c>
      <c r="AY140" s="16">
        <v>6.000001E+17</v>
      </c>
      <c r="AZ140" s="14">
        <v>31801.588</v>
      </c>
      <c r="BA140" s="14">
        <v>0.01</v>
      </c>
      <c r="BB140" s="14">
        <v>103.624</v>
      </c>
      <c r="BC140" s="14">
        <v>866</v>
      </c>
      <c r="BD140" s="15">
        <v>153</v>
      </c>
      <c r="BE140" s="18">
        <v>199</v>
      </c>
      <c r="BF140" s="18" t="s">
        <v>914</v>
      </c>
      <c r="BG140" s="19" t="s">
        <v>909</v>
      </c>
      <c r="BH140">
        <f t="shared" si="2"/>
        <v>90.05</v>
      </c>
      <c r="BI140" s="45" t="str">
        <f>CONCATENATE(TEXT(F140,"0"),TEXT(O140,"0"),TEXT(AC140,"0"),TEXT(AJ140,"0"),TEXT(AS140,"0"))</f>
        <v>23133</v>
      </c>
      <c r="BJ140" t="str">
        <f>CONCATENATE(TEXT(F140,"0"),TEXT(O140,"0"))</f>
        <v>23</v>
      </c>
      <c r="BK140" t="str">
        <f>CONCATENATE(TEXT(O140,"0"),TEXT(AC140,"0"))</f>
        <v>31</v>
      </c>
      <c r="BL140" t="str">
        <f>CONCATENATE(TEXT(AC140,"0"),TEXT(AJ140,"0"))</f>
        <v>13</v>
      </c>
      <c r="BM140" t="str">
        <f>CONCATENATE(TEXT(AJ140,"0"),TEXT(AS140,"0"))</f>
        <v>33</v>
      </c>
      <c r="BZ140" s="57"/>
      <c r="CA140" s="38"/>
      <c r="CB140" s="38"/>
      <c r="CC140" s="38">
        <v>483</v>
      </c>
      <c r="CD140" s="57">
        <v>45.918999999999997</v>
      </c>
      <c r="CE140" s="38">
        <v>66</v>
      </c>
      <c r="CF140" s="38">
        <v>1</v>
      </c>
    </row>
    <row r="141" spans="1:84" x14ac:dyDescent="0.3">
      <c r="A141" s="43">
        <v>140</v>
      </c>
      <c r="B141" s="1" t="s">
        <v>155</v>
      </c>
      <c r="C141" s="1" t="s">
        <v>151</v>
      </c>
      <c r="D141" s="1">
        <v>6</v>
      </c>
      <c r="E141" s="3">
        <v>5</v>
      </c>
      <c r="F141" s="2">
        <v>2</v>
      </c>
      <c r="G141" s="2" t="s">
        <v>943</v>
      </c>
      <c r="H141" s="2" t="s">
        <v>944</v>
      </c>
      <c r="I141" s="2">
        <v>1191.0369866999999</v>
      </c>
      <c r="J141" s="2" t="s">
        <v>946</v>
      </c>
      <c r="K141" s="2">
        <v>35.99</v>
      </c>
      <c r="L141" s="2">
        <v>0.188</v>
      </c>
      <c r="M141" s="2">
        <v>74</v>
      </c>
      <c r="N141" s="4">
        <v>712.98699999999997</v>
      </c>
      <c r="O141" s="5">
        <v>3</v>
      </c>
      <c r="P141" s="6" t="s">
        <v>9</v>
      </c>
      <c r="Q141" s="6">
        <v>1.8677999999999999</v>
      </c>
      <c r="R141" s="6">
        <v>15.117000000000001</v>
      </c>
      <c r="S141" s="6">
        <v>14.91</v>
      </c>
      <c r="T141" s="6">
        <v>19.995000000000001</v>
      </c>
      <c r="U141" s="6">
        <v>194.62299999999999</v>
      </c>
      <c r="V141" s="6">
        <v>89.998999999999995</v>
      </c>
      <c r="W141" s="6">
        <v>497.90899999999999</v>
      </c>
      <c r="X141" s="6">
        <v>3905.0859999999998</v>
      </c>
      <c r="Y141" s="6">
        <v>4980.1909999999998</v>
      </c>
      <c r="Z141" s="6">
        <v>5.0720000000000001</v>
      </c>
      <c r="AA141" s="6">
        <v>92.644000000000005</v>
      </c>
      <c r="AB141" s="7">
        <v>29.998999999999999</v>
      </c>
      <c r="AC141" s="8">
        <v>2</v>
      </c>
      <c r="AD141" s="9">
        <v>40.634999999999998</v>
      </c>
      <c r="AE141" s="9" t="s">
        <v>955</v>
      </c>
      <c r="AF141" s="9" t="s">
        <v>958</v>
      </c>
      <c r="AG141" s="9">
        <v>436</v>
      </c>
      <c r="AH141" s="9">
        <v>507.58</v>
      </c>
      <c r="AI141" s="10">
        <v>104.691</v>
      </c>
      <c r="AJ141" s="11">
        <v>2</v>
      </c>
      <c r="AK141" s="11" t="s">
        <v>890</v>
      </c>
      <c r="AL141" s="11">
        <v>359</v>
      </c>
      <c r="AM141" s="11">
        <v>1522</v>
      </c>
      <c r="AN141" s="11">
        <v>3660</v>
      </c>
      <c r="AO141" s="11">
        <v>5715</v>
      </c>
      <c r="AP141" s="11">
        <v>70.417000000000002</v>
      </c>
      <c r="AQ141" s="11">
        <v>51.564</v>
      </c>
      <c r="AR141" s="12">
        <v>1.032</v>
      </c>
      <c r="AS141" s="13">
        <v>2</v>
      </c>
      <c r="AT141" s="14" t="s">
        <v>903</v>
      </c>
      <c r="AU141" s="16">
        <v>7355230000000000</v>
      </c>
      <c r="AV141" s="16">
        <v>9.353536E+16</v>
      </c>
      <c r="AW141" s="16">
        <v>6.655687E+17</v>
      </c>
      <c r="AX141" s="16">
        <v>3.016978E+17</v>
      </c>
      <c r="AY141" s="16">
        <v>5.999985E+17</v>
      </c>
      <c r="AZ141" s="14">
        <v>32290.539000000001</v>
      </c>
      <c r="BA141" s="14">
        <v>0.01</v>
      </c>
      <c r="BB141" s="14">
        <v>104.739</v>
      </c>
      <c r="BC141" s="14">
        <v>907</v>
      </c>
      <c r="BD141" s="15">
        <v>161</v>
      </c>
      <c r="BE141" s="18">
        <v>99</v>
      </c>
      <c r="BF141" s="18" t="s">
        <v>914</v>
      </c>
      <c r="BG141" s="19" t="s">
        <v>907</v>
      </c>
      <c r="BH141">
        <f t="shared" si="2"/>
        <v>95.05</v>
      </c>
      <c r="BI141" s="45" t="str">
        <f>CONCATENATE(TEXT(F141,"0"),TEXT(O141,"0"),TEXT(AC141,"0"),TEXT(AJ141,"0"),TEXT(AS141,"0"))</f>
        <v>23222</v>
      </c>
      <c r="BJ141" t="str">
        <f>CONCATENATE(TEXT(F141,"0"),TEXT(O141,"0"))</f>
        <v>23</v>
      </c>
      <c r="BK141" t="str">
        <f>CONCATENATE(TEXT(O141,"0"),TEXT(AC141,"0"))</f>
        <v>32</v>
      </c>
      <c r="BL141" t="str">
        <f>CONCATENATE(TEXT(AC141,"0"),TEXT(AJ141,"0"))</f>
        <v>22</v>
      </c>
      <c r="BM141" t="str">
        <f>CONCATENATE(TEXT(AJ141,"0"),TEXT(AS141,"0"))</f>
        <v>22</v>
      </c>
      <c r="BZ141" s="57"/>
      <c r="CA141" s="38"/>
      <c r="CB141" s="38"/>
      <c r="CC141" s="38">
        <v>222</v>
      </c>
      <c r="CD141" s="57">
        <v>46.246000000000002</v>
      </c>
      <c r="CE141" s="38">
        <v>90</v>
      </c>
      <c r="CF141" s="38">
        <v>1</v>
      </c>
    </row>
    <row r="142" spans="1:84" x14ac:dyDescent="0.3">
      <c r="A142" s="43">
        <v>141</v>
      </c>
      <c r="B142" s="1" t="s">
        <v>156</v>
      </c>
      <c r="C142" s="1" t="s">
        <v>151</v>
      </c>
      <c r="D142" s="1">
        <v>6</v>
      </c>
      <c r="E142" s="3">
        <v>6</v>
      </c>
      <c r="F142" s="2">
        <v>2</v>
      </c>
      <c r="G142" s="2" t="s">
        <v>943</v>
      </c>
      <c r="H142" s="2" t="s">
        <v>947</v>
      </c>
      <c r="I142" s="2">
        <v>1104.1629605999999</v>
      </c>
      <c r="J142" s="2" t="s">
        <v>945</v>
      </c>
      <c r="K142" s="2">
        <v>30.27</v>
      </c>
      <c r="L142" s="2">
        <v>0.218</v>
      </c>
      <c r="M142" s="2">
        <v>97</v>
      </c>
      <c r="N142" s="4">
        <v>705.41200000000003</v>
      </c>
      <c r="O142" s="5">
        <v>3</v>
      </c>
      <c r="P142" s="6" t="s">
        <v>9</v>
      </c>
      <c r="Q142" s="6">
        <v>1.90408</v>
      </c>
      <c r="R142" s="6">
        <v>11.603</v>
      </c>
      <c r="S142" s="6">
        <v>15.085000000000001</v>
      </c>
      <c r="T142" s="6">
        <v>19.997</v>
      </c>
      <c r="U142" s="6">
        <v>201.79499999999999</v>
      </c>
      <c r="V142" s="6">
        <v>90.001000000000005</v>
      </c>
      <c r="W142" s="6">
        <v>497.37599999999998</v>
      </c>
      <c r="X142" s="6">
        <v>4027.7730000000001</v>
      </c>
      <c r="Y142" s="6">
        <v>5083.95</v>
      </c>
      <c r="Z142" s="6">
        <v>5.0650000000000004</v>
      </c>
      <c r="AA142" s="6">
        <v>92.04</v>
      </c>
      <c r="AB142" s="7">
        <v>29.997</v>
      </c>
      <c r="AC142" s="8">
        <v>3</v>
      </c>
      <c r="AD142" s="9">
        <v>48.011000000000003</v>
      </c>
      <c r="AE142" s="9" t="s">
        <v>955</v>
      </c>
      <c r="AF142" s="9" t="s">
        <v>958</v>
      </c>
      <c r="AG142" s="9">
        <v>365</v>
      </c>
      <c r="AH142" s="9">
        <v>517.50800000000004</v>
      </c>
      <c r="AI142" s="10">
        <v>107.628</v>
      </c>
      <c r="AJ142" s="11">
        <v>1</v>
      </c>
      <c r="AK142" s="11" t="s">
        <v>890</v>
      </c>
      <c r="AL142" s="11">
        <v>434</v>
      </c>
      <c r="AM142" s="11">
        <v>1477</v>
      </c>
      <c r="AN142" s="11">
        <v>3663</v>
      </c>
      <c r="AO142" s="11">
        <v>5718</v>
      </c>
      <c r="AP142" s="11">
        <v>71.319999999999993</v>
      </c>
      <c r="AQ142" s="11">
        <v>50.951999999999998</v>
      </c>
      <c r="AR142" s="12">
        <v>1.0369999999999999</v>
      </c>
      <c r="AS142" s="13">
        <v>1</v>
      </c>
      <c r="AT142" s="14" t="s">
        <v>903</v>
      </c>
      <c r="AU142" s="16">
        <v>5575371000000000</v>
      </c>
      <c r="AV142" s="16">
        <v>8.803286E+16</v>
      </c>
      <c r="AW142" s="16">
        <v>3.943833E+17</v>
      </c>
      <c r="AX142" s="16">
        <v>2.987121E+17</v>
      </c>
      <c r="AY142" s="16">
        <v>5.999998E+17</v>
      </c>
      <c r="AZ142" s="14">
        <v>32537.016</v>
      </c>
      <c r="BA142" s="14">
        <v>0.01</v>
      </c>
      <c r="BB142" s="14">
        <v>102.82899999999999</v>
      </c>
      <c r="BC142" s="14">
        <v>899</v>
      </c>
      <c r="BD142" s="15">
        <v>156</v>
      </c>
      <c r="BE142" s="18">
        <v>131</v>
      </c>
      <c r="BF142" s="18" t="s">
        <v>914</v>
      </c>
      <c r="BG142" s="19" t="s">
        <v>907</v>
      </c>
      <c r="BH142">
        <f t="shared" si="2"/>
        <v>93.45</v>
      </c>
      <c r="BI142" s="45" t="str">
        <f>CONCATENATE(TEXT(F142,"0"),TEXT(O142,"0"),TEXT(AC142,"0"),TEXT(AJ142,"0"),TEXT(AS142,"0"))</f>
        <v>23311</v>
      </c>
      <c r="BJ142" t="str">
        <f>CONCATENATE(TEXT(F142,"0"),TEXT(O142,"0"))</f>
        <v>23</v>
      </c>
      <c r="BK142" t="str">
        <f>CONCATENATE(TEXT(O142,"0"),TEXT(AC142,"0"))</f>
        <v>33</v>
      </c>
      <c r="BL142" t="str">
        <f>CONCATENATE(TEXT(AC142,"0"),TEXT(AJ142,"0"))</f>
        <v>31</v>
      </c>
      <c r="BM142" t="str">
        <f>CONCATENATE(TEXT(AJ142,"0"),TEXT(AS142,"0"))</f>
        <v>11</v>
      </c>
      <c r="BZ142" s="57"/>
      <c r="CA142" s="38"/>
      <c r="CB142" s="38"/>
      <c r="CC142" s="38">
        <v>479</v>
      </c>
      <c r="CD142" s="57">
        <v>46.438000000000002</v>
      </c>
      <c r="CE142" s="38">
        <v>57</v>
      </c>
      <c r="CF142" s="38">
        <v>1</v>
      </c>
    </row>
    <row r="143" spans="1:84" x14ac:dyDescent="0.3">
      <c r="A143" s="43">
        <v>142</v>
      </c>
      <c r="B143" s="1" t="s">
        <v>157</v>
      </c>
      <c r="C143" s="1" t="s">
        <v>151</v>
      </c>
      <c r="D143" s="1">
        <v>6</v>
      </c>
      <c r="E143" s="3">
        <v>7</v>
      </c>
      <c r="F143" s="2">
        <v>3</v>
      </c>
      <c r="G143" s="2" t="s">
        <v>943</v>
      </c>
      <c r="H143" s="2" t="s">
        <v>944</v>
      </c>
      <c r="I143" s="2">
        <v>1092.7494251999999</v>
      </c>
      <c r="J143" s="2" t="s">
        <v>946</v>
      </c>
      <c r="K143" s="2">
        <v>32.549999999999997</v>
      </c>
      <c r="L143" s="2">
        <v>0.20499999999999999</v>
      </c>
      <c r="M143" s="2">
        <v>148</v>
      </c>
      <c r="N143" s="4">
        <v>699.56399999999996</v>
      </c>
      <c r="O143" s="5">
        <v>1</v>
      </c>
      <c r="P143" s="6" t="s">
        <v>9</v>
      </c>
      <c r="Q143" s="6">
        <v>1.0001</v>
      </c>
      <c r="R143" s="6">
        <v>15.045</v>
      </c>
      <c r="S143" s="6">
        <v>14.96</v>
      </c>
      <c r="T143" s="6">
        <v>19.998000000000001</v>
      </c>
      <c r="U143" s="6">
        <v>200.51900000000001</v>
      </c>
      <c r="V143" s="6">
        <v>90</v>
      </c>
      <c r="W143" s="6">
        <v>500.17</v>
      </c>
      <c r="X143" s="6">
        <v>4061.2530000000002</v>
      </c>
      <c r="Y143" s="6">
        <v>4899.5770000000002</v>
      </c>
      <c r="Z143" s="6">
        <v>5.0259999999999998</v>
      </c>
      <c r="AA143" s="6">
        <v>91.453000000000003</v>
      </c>
      <c r="AB143" s="7">
        <v>29.997</v>
      </c>
      <c r="AC143" s="8">
        <v>1</v>
      </c>
      <c r="AD143" s="9">
        <v>57.116999999999997</v>
      </c>
      <c r="AE143" s="9" t="s">
        <v>955</v>
      </c>
      <c r="AF143" s="9" t="s">
        <v>958</v>
      </c>
      <c r="AG143" s="9">
        <v>405</v>
      </c>
      <c r="AH143" s="9">
        <v>521.41300000000001</v>
      </c>
      <c r="AI143" s="10">
        <v>108.063</v>
      </c>
      <c r="AJ143" s="11">
        <v>1</v>
      </c>
      <c r="AK143" s="11" t="s">
        <v>890</v>
      </c>
      <c r="AL143" s="11">
        <v>450</v>
      </c>
      <c r="AM143" s="11">
        <v>1448</v>
      </c>
      <c r="AN143" s="11">
        <v>3659</v>
      </c>
      <c r="AO143" s="11">
        <v>5735</v>
      </c>
      <c r="AP143" s="11">
        <v>72.141000000000005</v>
      </c>
      <c r="AQ143" s="11">
        <v>50.637</v>
      </c>
      <c r="AR143" s="12">
        <v>1.0209999999999999</v>
      </c>
      <c r="AS143" s="13">
        <v>1</v>
      </c>
      <c r="AT143" s="14" t="s">
        <v>903</v>
      </c>
      <c r="AU143" s="16">
        <v>1.167192E+16</v>
      </c>
      <c r="AV143" s="16">
        <v>1.051159E+17</v>
      </c>
      <c r="AW143" s="16">
        <v>2.535413E+17</v>
      </c>
      <c r="AX143" s="16">
        <v>2.994584E+17</v>
      </c>
      <c r="AY143" s="16">
        <v>6.000005E+17</v>
      </c>
      <c r="AZ143" s="14">
        <v>30799.8</v>
      </c>
      <c r="BA143" s="14">
        <v>0.01</v>
      </c>
      <c r="BB143" s="14">
        <v>103.001</v>
      </c>
      <c r="BC143" s="14">
        <v>882</v>
      </c>
      <c r="BD143" s="15">
        <v>152</v>
      </c>
      <c r="BE143" s="18">
        <v>147</v>
      </c>
      <c r="BF143" s="18" t="s">
        <v>914</v>
      </c>
      <c r="BG143" s="19" t="s">
        <v>907</v>
      </c>
      <c r="BH143">
        <f t="shared" si="2"/>
        <v>92.65</v>
      </c>
      <c r="BI143" s="45" t="str">
        <f>CONCATENATE(TEXT(F143,"0"),TEXT(O143,"0"),TEXT(AC143,"0"),TEXT(AJ143,"0"),TEXT(AS143,"0"))</f>
        <v>31111</v>
      </c>
      <c r="BJ143" t="str">
        <f>CONCATENATE(TEXT(F143,"0"),TEXT(O143,"0"))</f>
        <v>31</v>
      </c>
      <c r="BK143" t="str">
        <f>CONCATENATE(TEXT(O143,"0"),TEXT(AC143,"0"))</f>
        <v>11</v>
      </c>
      <c r="BL143" t="str">
        <f>CONCATENATE(TEXT(AC143,"0"),TEXT(AJ143,"0"))</f>
        <v>11</v>
      </c>
      <c r="BM143" t="str">
        <f>CONCATENATE(TEXT(AJ143,"0"),TEXT(AS143,"0"))</f>
        <v>11</v>
      </c>
      <c r="BZ143" s="57"/>
      <c r="CA143" s="38"/>
      <c r="CB143" s="38"/>
      <c r="CC143" s="38">
        <v>687</v>
      </c>
      <c r="CD143" s="57">
        <v>46.454000000000001</v>
      </c>
      <c r="CE143" s="38">
        <v>114</v>
      </c>
      <c r="CF143" s="38">
        <v>1</v>
      </c>
    </row>
    <row r="144" spans="1:84" x14ac:dyDescent="0.3">
      <c r="A144" s="43">
        <v>143</v>
      </c>
      <c r="B144" s="1" t="s">
        <v>158</v>
      </c>
      <c r="C144" s="1" t="s">
        <v>151</v>
      </c>
      <c r="D144" s="1">
        <v>6</v>
      </c>
      <c r="E144" s="3">
        <v>8</v>
      </c>
      <c r="F144" s="2">
        <v>3</v>
      </c>
      <c r="G144" s="2" t="s">
        <v>943</v>
      </c>
      <c r="H144" s="2" t="s">
        <v>944</v>
      </c>
      <c r="I144" s="2">
        <v>1094.9041648</v>
      </c>
      <c r="J144" s="2" t="s">
        <v>945</v>
      </c>
      <c r="K144" s="2">
        <v>34.450000000000003</v>
      </c>
      <c r="L144" s="2">
        <v>0.19</v>
      </c>
      <c r="M144" s="2">
        <v>148</v>
      </c>
      <c r="N144" s="4">
        <v>707.66099999999994</v>
      </c>
      <c r="O144" s="5">
        <v>1</v>
      </c>
      <c r="P144" s="6" t="s">
        <v>9</v>
      </c>
      <c r="Q144" s="6">
        <v>1.2576700000000001</v>
      </c>
      <c r="R144" s="6">
        <v>17.885999999999999</v>
      </c>
      <c r="S144" s="6">
        <v>14.974</v>
      </c>
      <c r="T144" s="6">
        <v>19.995000000000001</v>
      </c>
      <c r="U144" s="6">
        <v>201.97499999999999</v>
      </c>
      <c r="V144" s="6">
        <v>89.998999999999995</v>
      </c>
      <c r="W144" s="6">
        <v>499.99900000000002</v>
      </c>
      <c r="X144" s="6">
        <v>3942.8119999999999</v>
      </c>
      <c r="Y144" s="6">
        <v>4932.54</v>
      </c>
      <c r="Z144" s="6">
        <v>5.0350000000000001</v>
      </c>
      <c r="AA144" s="6">
        <v>89.861000000000004</v>
      </c>
      <c r="AB144" s="7">
        <v>29.994</v>
      </c>
      <c r="AC144" s="8">
        <v>2</v>
      </c>
      <c r="AD144" s="9">
        <v>39.188000000000002</v>
      </c>
      <c r="AE144" s="9" t="s">
        <v>955</v>
      </c>
      <c r="AF144" s="9" t="s">
        <v>957</v>
      </c>
      <c r="AG144" s="9">
        <v>405</v>
      </c>
      <c r="AH144" s="9">
        <v>522.26199999999994</v>
      </c>
      <c r="AI144" s="10">
        <v>107.057</v>
      </c>
      <c r="AJ144" s="11">
        <v>2</v>
      </c>
      <c r="AK144" s="11" t="s">
        <v>890</v>
      </c>
      <c r="AL144" s="11">
        <v>363</v>
      </c>
      <c r="AM144" s="11">
        <v>1519</v>
      </c>
      <c r="AN144" s="11">
        <v>3643</v>
      </c>
      <c r="AO144" s="11">
        <v>5689</v>
      </c>
      <c r="AP144" s="11">
        <v>70.271000000000001</v>
      </c>
      <c r="AQ144" s="11">
        <v>52.232999999999997</v>
      </c>
      <c r="AR144" s="12">
        <v>1.0209999999999999</v>
      </c>
      <c r="AS144" s="13">
        <v>2</v>
      </c>
      <c r="AT144" s="14" t="s">
        <v>903</v>
      </c>
      <c r="AU144" s="16">
        <v>1.144245E+16</v>
      </c>
      <c r="AV144" s="16">
        <v>1.218449E+17</v>
      </c>
      <c r="AW144" s="16">
        <v>4.947086E+17</v>
      </c>
      <c r="AX144" s="16">
        <v>2.990428E+17</v>
      </c>
      <c r="AY144" s="16">
        <v>6.000012E+17</v>
      </c>
      <c r="AZ144" s="14">
        <v>30537.234</v>
      </c>
      <c r="BA144" s="14">
        <v>0.01</v>
      </c>
      <c r="BB144" s="14">
        <v>104.583</v>
      </c>
      <c r="BC144" s="14">
        <v>880</v>
      </c>
      <c r="BD144" s="15">
        <v>159</v>
      </c>
      <c r="BE144" s="18">
        <v>94</v>
      </c>
      <c r="BF144" s="18" t="s">
        <v>914</v>
      </c>
      <c r="BG144" s="19" t="s">
        <v>907</v>
      </c>
      <c r="BH144">
        <f t="shared" si="2"/>
        <v>95.3</v>
      </c>
      <c r="BI144" s="45" t="str">
        <f>CONCATENATE(TEXT(F144,"0"),TEXT(O144,"0"),TEXT(AC144,"0"),TEXT(AJ144,"0"),TEXT(AS144,"0"))</f>
        <v>31222</v>
      </c>
      <c r="BJ144" t="str">
        <f>CONCATENATE(TEXT(F144,"0"),TEXT(O144,"0"))</f>
        <v>31</v>
      </c>
      <c r="BK144" t="str">
        <f>CONCATENATE(TEXT(O144,"0"),TEXT(AC144,"0"))</f>
        <v>12</v>
      </c>
      <c r="BL144" t="str">
        <f>CONCATENATE(TEXT(AC144,"0"),TEXT(AJ144,"0"))</f>
        <v>22</v>
      </c>
      <c r="BM144" t="str">
        <f>CONCATENATE(TEXT(AJ144,"0"),TEXT(AS144,"0"))</f>
        <v>22</v>
      </c>
      <c r="BZ144" s="57"/>
      <c r="CA144" s="38"/>
      <c r="CB144" s="38"/>
      <c r="CC144" s="38">
        <v>285</v>
      </c>
      <c r="CD144" s="57">
        <v>46.509</v>
      </c>
      <c r="CE144" s="38">
        <v>113</v>
      </c>
      <c r="CF144" s="38">
        <v>1</v>
      </c>
    </row>
    <row r="145" spans="1:84" x14ac:dyDescent="0.3">
      <c r="A145" s="43">
        <v>144</v>
      </c>
      <c r="B145" s="1" t="s">
        <v>159</v>
      </c>
      <c r="C145" s="1" t="s">
        <v>151</v>
      </c>
      <c r="D145" s="1">
        <v>6</v>
      </c>
      <c r="E145" s="3">
        <v>9</v>
      </c>
      <c r="F145" s="2">
        <v>3</v>
      </c>
      <c r="G145" s="2" t="s">
        <v>943</v>
      </c>
      <c r="H145" s="2" t="s">
        <v>944</v>
      </c>
      <c r="I145" s="2">
        <v>1105.7540205</v>
      </c>
      <c r="J145" s="2" t="s">
        <v>946</v>
      </c>
      <c r="K145" s="2">
        <v>42.17</v>
      </c>
      <c r="L145" s="2">
        <v>0.21</v>
      </c>
      <c r="M145" s="2">
        <v>98</v>
      </c>
      <c r="N145" s="4">
        <v>723.87199999999996</v>
      </c>
      <c r="O145" s="5">
        <v>1</v>
      </c>
      <c r="P145" s="6" t="s">
        <v>9</v>
      </c>
      <c r="Q145" s="6">
        <v>1.6126199999999999</v>
      </c>
      <c r="R145" s="6">
        <v>15.707000000000001</v>
      </c>
      <c r="S145" s="6">
        <v>15.108000000000001</v>
      </c>
      <c r="T145" s="6">
        <v>19.989999999999998</v>
      </c>
      <c r="U145" s="6">
        <v>202.23599999999999</v>
      </c>
      <c r="V145" s="6">
        <v>90</v>
      </c>
      <c r="W145" s="6">
        <v>502.46199999999999</v>
      </c>
      <c r="X145" s="6">
        <v>4031.279</v>
      </c>
      <c r="Y145" s="6">
        <v>4989.0379999999996</v>
      </c>
      <c r="Z145" s="6">
        <v>4.9269999999999996</v>
      </c>
      <c r="AA145" s="6">
        <v>92.614000000000004</v>
      </c>
      <c r="AB145" s="7">
        <v>29.981999999999999</v>
      </c>
      <c r="AC145" s="8">
        <v>3</v>
      </c>
      <c r="AD145" s="9">
        <v>45.88</v>
      </c>
      <c r="AE145" s="9" t="s">
        <v>955</v>
      </c>
      <c r="AF145" s="9" t="s">
        <v>958</v>
      </c>
      <c r="AG145" s="9">
        <v>436</v>
      </c>
      <c r="AH145" s="9">
        <v>483.27699999999999</v>
      </c>
      <c r="AI145" s="10">
        <v>108.27500000000001</v>
      </c>
      <c r="AJ145" s="11">
        <v>3</v>
      </c>
      <c r="AK145" s="11" t="s">
        <v>890</v>
      </c>
      <c r="AL145" s="11">
        <v>147</v>
      </c>
      <c r="AM145" s="11">
        <v>1470</v>
      </c>
      <c r="AN145" s="11">
        <v>3659</v>
      </c>
      <c r="AO145" s="11">
        <v>5714</v>
      </c>
      <c r="AP145" s="11">
        <v>70.400999999999996</v>
      </c>
      <c r="AQ145" s="11">
        <v>51.137999999999998</v>
      </c>
      <c r="AR145" s="12">
        <v>1.0109999999999999</v>
      </c>
      <c r="AS145" s="13">
        <v>3</v>
      </c>
      <c r="AT145" s="14" t="s">
        <v>903</v>
      </c>
      <c r="AU145" s="16">
        <v>7621903000000000</v>
      </c>
      <c r="AV145" s="16">
        <v>1.169972E+17</v>
      </c>
      <c r="AW145" s="16">
        <v>9.123979E+17</v>
      </c>
      <c r="AX145" s="16">
        <v>2.978937E+17</v>
      </c>
      <c r="AY145" s="16">
        <v>5.999983E+17</v>
      </c>
      <c r="AZ145" s="14">
        <v>33254.92</v>
      </c>
      <c r="BA145" s="14">
        <v>0.01</v>
      </c>
      <c r="BB145" s="14">
        <v>104.377</v>
      </c>
      <c r="BC145" s="14">
        <v>909</v>
      </c>
      <c r="BD145" s="15">
        <v>156</v>
      </c>
      <c r="BE145" s="18">
        <v>70</v>
      </c>
      <c r="BF145" s="18" t="s">
        <v>914</v>
      </c>
      <c r="BG145" s="19" t="s">
        <v>907</v>
      </c>
      <c r="BH145">
        <f t="shared" si="2"/>
        <v>96.5</v>
      </c>
      <c r="BI145" s="45" t="str">
        <f>CONCATENATE(TEXT(F145,"0"),TEXT(O145,"0"),TEXT(AC145,"0"),TEXT(AJ145,"0"),TEXT(AS145,"0"))</f>
        <v>31333</v>
      </c>
      <c r="BJ145" t="str">
        <f>CONCATENATE(TEXT(F145,"0"),TEXT(O145,"0"))</f>
        <v>31</v>
      </c>
      <c r="BK145" t="str">
        <f>CONCATENATE(TEXT(O145,"0"),TEXT(AC145,"0"))</f>
        <v>13</v>
      </c>
      <c r="BL145" t="str">
        <f>CONCATENATE(TEXT(AC145,"0"),TEXT(AJ145,"0"))</f>
        <v>33</v>
      </c>
      <c r="BM145" t="str">
        <f>CONCATENATE(TEXT(AJ145,"0"),TEXT(AS145,"0"))</f>
        <v>33</v>
      </c>
      <c r="BZ145" s="57"/>
      <c r="CA145" s="38"/>
      <c r="CB145" s="38"/>
      <c r="CC145" s="38">
        <v>367</v>
      </c>
      <c r="CD145" s="57">
        <v>47.454999999999998</v>
      </c>
      <c r="CE145" s="38">
        <v>105</v>
      </c>
      <c r="CF145" s="38">
        <v>1</v>
      </c>
    </row>
    <row r="146" spans="1:84" x14ac:dyDescent="0.3">
      <c r="A146" s="43">
        <v>145</v>
      </c>
      <c r="B146" s="1" t="s">
        <v>160</v>
      </c>
      <c r="C146" s="1" t="s">
        <v>151</v>
      </c>
      <c r="D146" s="1">
        <v>6</v>
      </c>
      <c r="E146" s="3">
        <v>10</v>
      </c>
      <c r="F146" s="2">
        <v>3</v>
      </c>
      <c r="G146" s="2" t="s">
        <v>943</v>
      </c>
      <c r="H146" s="2" t="s">
        <v>947</v>
      </c>
      <c r="I146" s="2">
        <v>999.84580265</v>
      </c>
      <c r="J146" s="2" t="s">
        <v>946</v>
      </c>
      <c r="K146" s="2">
        <v>24.49</v>
      </c>
      <c r="L146" s="2">
        <v>0.20300000000000001</v>
      </c>
      <c r="M146" s="2">
        <v>97</v>
      </c>
      <c r="N146" s="4">
        <v>716.98199999999997</v>
      </c>
      <c r="O146" s="5">
        <v>2</v>
      </c>
      <c r="P146" s="6" t="s">
        <v>9</v>
      </c>
      <c r="Q146" s="6">
        <v>0.92689999999999995</v>
      </c>
      <c r="R146" s="6">
        <v>17.451000000000001</v>
      </c>
      <c r="S146" s="6">
        <v>14.974</v>
      </c>
      <c r="T146" s="6">
        <v>19.997</v>
      </c>
      <c r="U146" s="6">
        <v>199.46100000000001</v>
      </c>
      <c r="V146" s="6">
        <v>89.998999999999995</v>
      </c>
      <c r="W146" s="6">
        <v>496.96800000000002</v>
      </c>
      <c r="X146" s="6">
        <v>3961.8229999999999</v>
      </c>
      <c r="Y146" s="6">
        <v>5075.76</v>
      </c>
      <c r="Z146" s="6">
        <v>5.0309999999999997</v>
      </c>
      <c r="AA146" s="6">
        <v>91.965000000000003</v>
      </c>
      <c r="AB146" s="7">
        <v>30.009</v>
      </c>
      <c r="AC146" s="8">
        <v>1</v>
      </c>
      <c r="AD146" s="9">
        <v>51.168999999999997</v>
      </c>
      <c r="AE146" s="9" t="s">
        <v>955</v>
      </c>
      <c r="AF146" s="9" t="s">
        <v>956</v>
      </c>
      <c r="AG146" s="9">
        <v>436</v>
      </c>
      <c r="AH146" s="9">
        <v>530.07600000000002</v>
      </c>
      <c r="AI146" s="10">
        <v>110.154</v>
      </c>
      <c r="AJ146" s="11">
        <v>3</v>
      </c>
      <c r="AK146" s="11" t="s">
        <v>890</v>
      </c>
      <c r="AL146" s="11">
        <v>353</v>
      </c>
      <c r="AM146" s="11">
        <v>1489</v>
      </c>
      <c r="AN146" s="11">
        <v>3666</v>
      </c>
      <c r="AO146" s="11">
        <v>5723</v>
      </c>
      <c r="AP146" s="11">
        <v>70.566999999999993</v>
      </c>
      <c r="AQ146" s="11">
        <v>51.015000000000001</v>
      </c>
      <c r="AR146" s="12">
        <v>1.0129999999999999</v>
      </c>
      <c r="AS146" s="13">
        <v>3</v>
      </c>
      <c r="AT146" s="14" t="s">
        <v>903</v>
      </c>
      <c r="AU146" s="16">
        <v>1.514341E+16</v>
      </c>
      <c r="AV146" s="16">
        <v>8.701115E+16</v>
      </c>
      <c r="AW146" s="16">
        <v>8.443945E+17</v>
      </c>
      <c r="AX146" s="16">
        <v>3.016202E+17</v>
      </c>
      <c r="AY146" s="16">
        <v>6.000011E+17</v>
      </c>
      <c r="AZ146" s="14">
        <v>32529.300999999999</v>
      </c>
      <c r="BA146" s="14">
        <v>0.01</v>
      </c>
      <c r="BB146" s="14">
        <v>103.39700000000001</v>
      </c>
      <c r="BC146" s="14">
        <v>920</v>
      </c>
      <c r="BD146" s="15">
        <v>150</v>
      </c>
      <c r="BE146" s="18">
        <v>103</v>
      </c>
      <c r="BF146" s="18" t="s">
        <v>914</v>
      </c>
      <c r="BG146" s="19" t="s">
        <v>907</v>
      </c>
      <c r="BH146">
        <f t="shared" si="2"/>
        <v>94.85</v>
      </c>
      <c r="BI146" s="45" t="str">
        <f>CONCATENATE(TEXT(F146,"0"),TEXT(O146,"0"),TEXT(AC146,"0"),TEXT(AJ146,"0"),TEXT(AS146,"0"))</f>
        <v>32133</v>
      </c>
      <c r="BJ146" t="str">
        <f>CONCATENATE(TEXT(F146,"0"),TEXT(O146,"0"))</f>
        <v>32</v>
      </c>
      <c r="BK146" t="str">
        <f>CONCATENATE(TEXT(O146,"0"),TEXT(AC146,"0"))</f>
        <v>21</v>
      </c>
      <c r="BL146" t="str">
        <f>CONCATENATE(TEXT(AC146,"0"),TEXT(AJ146,"0"))</f>
        <v>13</v>
      </c>
      <c r="BM146" t="str">
        <f>CONCATENATE(TEXT(AJ146,"0"),TEXT(AS146,"0"))</f>
        <v>33</v>
      </c>
      <c r="BZ146" s="57"/>
      <c r="CA146" s="38"/>
      <c r="CB146" s="38"/>
      <c r="CC146" s="38">
        <v>189</v>
      </c>
      <c r="CD146" s="57">
        <v>47.593000000000004</v>
      </c>
      <c r="CE146" s="38">
        <v>57</v>
      </c>
      <c r="CF146" s="38">
        <v>1</v>
      </c>
    </row>
    <row r="147" spans="1:84" x14ac:dyDescent="0.3">
      <c r="A147" s="43">
        <v>146</v>
      </c>
      <c r="B147" s="1" t="s">
        <v>161</v>
      </c>
      <c r="C147" s="1" t="s">
        <v>151</v>
      </c>
      <c r="D147" s="1">
        <v>6</v>
      </c>
      <c r="E147" s="3">
        <v>11</v>
      </c>
      <c r="F147" s="2">
        <v>3</v>
      </c>
      <c r="G147" s="2" t="s">
        <v>943</v>
      </c>
      <c r="H147" s="2" t="s">
        <v>944</v>
      </c>
      <c r="I147" s="2">
        <v>1124.1019504999999</v>
      </c>
      <c r="J147" s="2" t="s">
        <v>945</v>
      </c>
      <c r="K147" s="2">
        <v>26.21</v>
      </c>
      <c r="L147" s="2">
        <v>0.217</v>
      </c>
      <c r="M147" s="2">
        <v>46</v>
      </c>
      <c r="N147" s="4">
        <v>701.43499999999995</v>
      </c>
      <c r="O147" s="5">
        <v>2</v>
      </c>
      <c r="P147" s="6" t="s">
        <v>9</v>
      </c>
      <c r="Q147" s="6">
        <v>1.36145</v>
      </c>
      <c r="R147" s="6">
        <v>14.664</v>
      </c>
      <c r="S147" s="6">
        <v>15.029</v>
      </c>
      <c r="T147" s="6">
        <v>20</v>
      </c>
      <c r="U147" s="6">
        <v>203.44300000000001</v>
      </c>
      <c r="V147" s="6">
        <v>90.001000000000005</v>
      </c>
      <c r="W147" s="6">
        <v>496.803</v>
      </c>
      <c r="X147" s="6">
        <v>3912.049</v>
      </c>
      <c r="Y147" s="6">
        <v>5047.2349999999997</v>
      </c>
      <c r="Z147" s="6">
        <v>5.0330000000000004</v>
      </c>
      <c r="AA147" s="6">
        <v>91.325000000000003</v>
      </c>
      <c r="AB147" s="7">
        <v>30.004000000000001</v>
      </c>
      <c r="AC147" s="8">
        <v>2</v>
      </c>
      <c r="AD147" s="9">
        <v>46.792999999999999</v>
      </c>
      <c r="AE147" s="9" t="s">
        <v>955</v>
      </c>
      <c r="AF147" s="9" t="s">
        <v>958</v>
      </c>
      <c r="AG147" s="9">
        <v>436</v>
      </c>
      <c r="AH147" s="9">
        <v>528.89400000000001</v>
      </c>
      <c r="AI147" s="10">
        <v>104.87</v>
      </c>
      <c r="AJ147" s="11">
        <v>2</v>
      </c>
      <c r="AK147" s="11" t="s">
        <v>890</v>
      </c>
      <c r="AL147" s="11">
        <v>289</v>
      </c>
      <c r="AM147" s="11">
        <v>1537</v>
      </c>
      <c r="AN147" s="11">
        <v>3669</v>
      </c>
      <c r="AO147" s="11">
        <v>5707</v>
      </c>
      <c r="AP147" s="11">
        <v>72.355000000000004</v>
      </c>
      <c r="AQ147" s="11">
        <v>50.9</v>
      </c>
      <c r="AR147" s="12">
        <v>1.0309999999999999</v>
      </c>
      <c r="AS147" s="13">
        <v>2</v>
      </c>
      <c r="AT147" s="14" t="s">
        <v>903</v>
      </c>
      <c r="AU147" s="16">
        <v>1.084558E+16</v>
      </c>
      <c r="AV147" s="16">
        <v>1.257068E+17</v>
      </c>
      <c r="AW147" s="16">
        <v>3.847228E+17</v>
      </c>
      <c r="AX147" s="16">
        <v>3.012749E+17</v>
      </c>
      <c r="AY147" s="16">
        <v>6.000012E+17</v>
      </c>
      <c r="AZ147" s="14">
        <v>31724.032999999999</v>
      </c>
      <c r="BA147" s="14">
        <v>0.01</v>
      </c>
      <c r="BB147" s="14">
        <v>103.021</v>
      </c>
      <c r="BC147" s="14">
        <v>913</v>
      </c>
      <c r="BD147" s="15">
        <v>159</v>
      </c>
      <c r="BE147" s="18">
        <v>116</v>
      </c>
      <c r="BF147" s="18" t="s">
        <v>914</v>
      </c>
      <c r="BG147" s="19" t="s">
        <v>907</v>
      </c>
      <c r="BH147">
        <f t="shared" si="2"/>
        <v>94.199999999999989</v>
      </c>
      <c r="BI147" s="45" t="str">
        <f>CONCATENATE(TEXT(F147,"0"),TEXT(O147,"0"),TEXT(AC147,"0"),TEXT(AJ147,"0"),TEXT(AS147,"0"))</f>
        <v>32222</v>
      </c>
      <c r="BJ147" t="str">
        <f>CONCATENATE(TEXT(F147,"0"),TEXT(O147,"0"))</f>
        <v>32</v>
      </c>
      <c r="BK147" t="str">
        <f>CONCATENATE(TEXT(O147,"0"),TEXT(AC147,"0"))</f>
        <v>22</v>
      </c>
      <c r="BL147" t="str">
        <f>CONCATENATE(TEXT(AC147,"0"),TEXT(AJ147,"0"))</f>
        <v>22</v>
      </c>
      <c r="BM147" t="str">
        <f>CONCATENATE(TEXT(AJ147,"0"),TEXT(AS147,"0"))</f>
        <v>22</v>
      </c>
      <c r="BZ147" s="57"/>
      <c r="CA147" s="38"/>
      <c r="CB147" s="38"/>
      <c r="CC147" s="38">
        <v>574</v>
      </c>
      <c r="CD147" s="57">
        <v>47.749000000000002</v>
      </c>
      <c r="CE147" s="38">
        <v>111</v>
      </c>
      <c r="CF147" s="38">
        <v>1</v>
      </c>
    </row>
    <row r="148" spans="1:84" x14ac:dyDescent="0.3">
      <c r="A148" s="43">
        <v>147</v>
      </c>
      <c r="B148" s="39" t="s">
        <v>162</v>
      </c>
      <c r="C148" s="39" t="s">
        <v>151</v>
      </c>
      <c r="D148" s="39">
        <v>6</v>
      </c>
      <c r="E148" s="3">
        <v>12</v>
      </c>
      <c r="F148" s="2">
        <v>3</v>
      </c>
      <c r="G148" s="2" t="s">
        <v>943</v>
      </c>
      <c r="H148" s="2" t="s">
        <v>944</v>
      </c>
      <c r="I148" s="2">
        <v>934.35670746000005</v>
      </c>
      <c r="J148" s="2" t="s">
        <v>946</v>
      </c>
      <c r="K148" s="2">
        <v>34.19</v>
      </c>
      <c r="L148" s="2">
        <v>0.19400000000000001</v>
      </c>
      <c r="M148" s="2">
        <v>186</v>
      </c>
      <c r="N148" s="4">
        <v>719.90899999999999</v>
      </c>
      <c r="O148" s="5">
        <v>2</v>
      </c>
      <c r="P148" s="6" t="s">
        <v>9</v>
      </c>
      <c r="Q148" s="6">
        <v>0.67035999999999996</v>
      </c>
      <c r="R148" s="6">
        <v>14.286</v>
      </c>
      <c r="S148" s="6">
        <v>14.956</v>
      </c>
      <c r="T148" s="6">
        <v>19.998999999999999</v>
      </c>
      <c r="U148" s="6">
        <v>197.721</v>
      </c>
      <c r="V148" s="6">
        <v>90.001000000000005</v>
      </c>
      <c r="W148" s="6">
        <v>504.88799999999998</v>
      </c>
      <c r="X148" s="6">
        <v>3944.087</v>
      </c>
      <c r="Y148" s="6">
        <v>4956.8010000000004</v>
      </c>
      <c r="Z148" s="6">
        <v>4.9870000000000001</v>
      </c>
      <c r="AA148" s="6">
        <v>91.334999999999994</v>
      </c>
      <c r="AB148" s="7">
        <v>29.997</v>
      </c>
      <c r="AC148" s="8">
        <v>3</v>
      </c>
      <c r="AD148" s="9">
        <v>50.69</v>
      </c>
      <c r="AE148" s="9" t="s">
        <v>955</v>
      </c>
      <c r="AF148" s="9" t="s">
        <v>956</v>
      </c>
      <c r="AG148" s="9">
        <v>436</v>
      </c>
      <c r="AH148" s="9">
        <v>454.44200000000001</v>
      </c>
      <c r="AI148" s="10">
        <v>107.687</v>
      </c>
      <c r="AJ148" s="11">
        <v>1</v>
      </c>
      <c r="AK148" s="11" t="s">
        <v>890</v>
      </c>
      <c r="AL148" s="11">
        <v>204</v>
      </c>
      <c r="AM148" s="11">
        <v>1636</v>
      </c>
      <c r="AN148" s="11">
        <v>3673</v>
      </c>
      <c r="AO148" s="11">
        <v>5669</v>
      </c>
      <c r="AP148" s="11">
        <v>71.358999999999995</v>
      </c>
      <c r="AQ148" s="11">
        <v>51.322000000000003</v>
      </c>
      <c r="AR148" s="12">
        <v>1.042</v>
      </c>
      <c r="AS148" s="13">
        <v>1</v>
      </c>
      <c r="AT148" s="14" t="s">
        <v>903</v>
      </c>
      <c r="AU148" s="16">
        <v>1.176035E+16</v>
      </c>
      <c r="AV148" s="16">
        <v>6.73635E+16</v>
      </c>
      <c r="AW148" s="16">
        <v>7.600797E+17</v>
      </c>
      <c r="AX148" s="16">
        <v>3.001729E+17</v>
      </c>
      <c r="AY148" s="16">
        <v>5.999985E+17</v>
      </c>
      <c r="AZ148" s="14">
        <v>32188.034</v>
      </c>
      <c r="BA148" s="14">
        <v>0.01</v>
      </c>
      <c r="BB148" s="14">
        <v>102.492</v>
      </c>
      <c r="BC148" s="14">
        <v>892</v>
      </c>
      <c r="BD148" s="15">
        <v>148</v>
      </c>
      <c r="BE148" s="18">
        <v>104</v>
      </c>
      <c r="BF148" s="18" t="s">
        <v>914</v>
      </c>
      <c r="BG148" s="19" t="s">
        <v>907</v>
      </c>
      <c r="BH148">
        <f t="shared" si="2"/>
        <v>94.8</v>
      </c>
      <c r="BI148" s="45" t="str">
        <f>CONCATENATE(TEXT(F148,"0"),TEXT(O148,"0"),TEXT(AC148,"0"),TEXT(AJ148,"0"),TEXT(AS148,"0"))</f>
        <v>32311</v>
      </c>
      <c r="BJ148" t="str">
        <f>CONCATENATE(TEXT(F148,"0"),TEXT(O148,"0"))</f>
        <v>32</v>
      </c>
      <c r="BK148" t="str">
        <f>CONCATENATE(TEXT(O148,"0"),TEXT(AC148,"0"))</f>
        <v>23</v>
      </c>
      <c r="BL148" t="str">
        <f>CONCATENATE(TEXT(AC148,"0"),TEXT(AJ148,"0"))</f>
        <v>31</v>
      </c>
      <c r="BM148" t="str">
        <f>CONCATENATE(TEXT(AJ148,"0"),TEXT(AS148,"0"))</f>
        <v>11</v>
      </c>
      <c r="BZ148" s="57"/>
      <c r="CA148" s="38"/>
      <c r="CB148" s="38"/>
      <c r="CC148" s="38">
        <v>309</v>
      </c>
      <c r="CD148" s="57">
        <v>47.802</v>
      </c>
      <c r="CE148" s="38">
        <v>117</v>
      </c>
      <c r="CF148" s="38">
        <v>1</v>
      </c>
    </row>
    <row r="149" spans="1:84" x14ac:dyDescent="0.3">
      <c r="A149" s="43">
        <v>148</v>
      </c>
      <c r="B149" s="1" t="s">
        <v>163</v>
      </c>
      <c r="C149" s="1" t="s">
        <v>151</v>
      </c>
      <c r="D149" s="1">
        <v>6</v>
      </c>
      <c r="E149" s="3">
        <v>13</v>
      </c>
      <c r="F149" s="2">
        <v>3</v>
      </c>
      <c r="G149" s="2" t="s">
        <v>943</v>
      </c>
      <c r="H149" s="2" t="s">
        <v>944</v>
      </c>
      <c r="I149" s="2">
        <v>1034.5298008</v>
      </c>
      <c r="J149" s="2" t="s">
        <v>946</v>
      </c>
      <c r="K149" s="2">
        <v>37.64</v>
      </c>
      <c r="L149" s="2">
        <v>0.221</v>
      </c>
      <c r="M149" s="2">
        <v>153</v>
      </c>
      <c r="N149" s="4">
        <v>704.42200000000003</v>
      </c>
      <c r="O149" s="5">
        <v>3</v>
      </c>
      <c r="P149" s="6" t="s">
        <v>9</v>
      </c>
      <c r="Q149" s="6">
        <v>1.88646</v>
      </c>
      <c r="R149" s="6">
        <v>14.89</v>
      </c>
      <c r="S149" s="6">
        <v>15.106</v>
      </c>
      <c r="T149" s="6">
        <v>20</v>
      </c>
      <c r="U149" s="6">
        <v>202.81200000000001</v>
      </c>
      <c r="V149" s="6">
        <v>90.001999999999995</v>
      </c>
      <c r="W149" s="6">
        <v>497.04899999999998</v>
      </c>
      <c r="X149" s="6">
        <v>4002.498</v>
      </c>
      <c r="Y149" s="6">
        <v>4939.5619999999999</v>
      </c>
      <c r="Z149" s="6">
        <v>5.04</v>
      </c>
      <c r="AA149" s="6">
        <v>93.239000000000004</v>
      </c>
      <c r="AB149" s="7">
        <v>29.995999999999999</v>
      </c>
      <c r="AC149" s="8">
        <v>1</v>
      </c>
      <c r="AD149" s="9">
        <v>6.1970000000000001</v>
      </c>
      <c r="AE149" s="9" t="s">
        <v>955</v>
      </c>
      <c r="AF149" s="9" t="s">
        <v>956</v>
      </c>
      <c r="AG149" s="9">
        <v>405</v>
      </c>
      <c r="AH149" s="9">
        <v>490.50799999999998</v>
      </c>
      <c r="AI149" s="10">
        <v>109.468</v>
      </c>
      <c r="AJ149" s="11">
        <v>1</v>
      </c>
      <c r="AK149" s="11" t="s">
        <v>890</v>
      </c>
      <c r="AL149" s="11">
        <v>415</v>
      </c>
      <c r="AM149" s="11">
        <v>1635</v>
      </c>
      <c r="AN149" s="11">
        <v>3650</v>
      </c>
      <c r="AO149" s="11">
        <v>5698</v>
      </c>
      <c r="AP149" s="11">
        <v>70.016000000000005</v>
      </c>
      <c r="AQ149" s="11">
        <v>50.579000000000001</v>
      </c>
      <c r="AR149" s="12">
        <v>1.0409999999999999</v>
      </c>
      <c r="AS149" s="13">
        <v>1</v>
      </c>
      <c r="AT149" s="14" t="s">
        <v>903</v>
      </c>
      <c r="AU149" s="16">
        <v>1.526726E+16</v>
      </c>
      <c r="AV149" s="16">
        <v>1.376208E+17</v>
      </c>
      <c r="AW149" s="16">
        <v>5.634454E+17</v>
      </c>
      <c r="AX149" s="16">
        <v>2.995049E+17</v>
      </c>
      <c r="AY149" s="16">
        <v>6.000014E+17</v>
      </c>
      <c r="AZ149" s="14">
        <v>32481.944</v>
      </c>
      <c r="BA149" s="14">
        <v>0.01</v>
      </c>
      <c r="BB149" s="14">
        <v>103.514</v>
      </c>
      <c r="BC149" s="14">
        <v>879</v>
      </c>
      <c r="BD149" s="15">
        <v>154</v>
      </c>
      <c r="BE149" s="18">
        <v>76</v>
      </c>
      <c r="BF149" s="18" t="s">
        <v>914</v>
      </c>
      <c r="BG149" s="19" t="s">
        <v>907</v>
      </c>
      <c r="BH149">
        <f t="shared" si="2"/>
        <v>96.2</v>
      </c>
      <c r="BI149" s="45" t="str">
        <f>CONCATENATE(TEXT(F149,"0"),TEXT(O149,"0"),TEXT(AC149,"0"),TEXT(AJ149,"0"),TEXT(AS149,"0"))</f>
        <v>33111</v>
      </c>
      <c r="BJ149" t="str">
        <f>CONCATENATE(TEXT(F149,"0"),TEXT(O149,"0"))</f>
        <v>33</v>
      </c>
      <c r="BK149" t="str">
        <f>CONCATENATE(TEXT(O149,"0"),TEXT(AC149,"0"))</f>
        <v>31</v>
      </c>
      <c r="BL149" t="str">
        <f>CONCATENATE(TEXT(AC149,"0"),TEXT(AJ149,"0"))</f>
        <v>11</v>
      </c>
      <c r="BM149" t="str">
        <f>CONCATENATE(TEXT(AJ149,"0"),TEXT(AS149,"0"))</f>
        <v>11</v>
      </c>
      <c r="BZ149" s="57"/>
      <c r="CA149" s="38"/>
      <c r="CB149" s="38"/>
      <c r="CC149" s="38">
        <v>146</v>
      </c>
      <c r="CD149" s="57">
        <v>47.893000000000001</v>
      </c>
      <c r="CE149" s="38">
        <v>94</v>
      </c>
      <c r="CF149" s="38">
        <v>1</v>
      </c>
    </row>
    <row r="150" spans="1:84" x14ac:dyDescent="0.3">
      <c r="A150" s="43">
        <v>149</v>
      </c>
      <c r="B150" s="1" t="s">
        <v>164</v>
      </c>
      <c r="C150" s="1" t="s">
        <v>151</v>
      </c>
      <c r="D150" s="1">
        <v>6</v>
      </c>
      <c r="E150" s="3">
        <v>14</v>
      </c>
      <c r="F150" s="2">
        <v>3</v>
      </c>
      <c r="G150" s="2" t="s">
        <v>943</v>
      </c>
      <c r="H150" s="2" t="s">
        <v>947</v>
      </c>
      <c r="I150" s="2">
        <v>1099.5848742000001</v>
      </c>
      <c r="J150" s="2" t="s">
        <v>945</v>
      </c>
      <c r="K150" s="2">
        <v>26.89</v>
      </c>
      <c r="L150" s="2">
        <v>0.2</v>
      </c>
      <c r="M150" s="2">
        <v>82</v>
      </c>
      <c r="N150" s="4">
        <v>689.86199999999997</v>
      </c>
      <c r="O150" s="5">
        <v>3</v>
      </c>
      <c r="P150" s="6" t="s">
        <v>9</v>
      </c>
      <c r="Q150" s="6">
        <v>0.88797999999999999</v>
      </c>
      <c r="R150" s="6">
        <v>16.341999999999999</v>
      </c>
      <c r="S150" s="6">
        <v>15.128</v>
      </c>
      <c r="T150" s="6">
        <v>19.995999999999999</v>
      </c>
      <c r="U150" s="6">
        <v>198.429</v>
      </c>
      <c r="V150" s="6">
        <v>89.998000000000005</v>
      </c>
      <c r="W150" s="6">
        <v>500.32299999999998</v>
      </c>
      <c r="X150" s="6">
        <v>3956.7730000000001</v>
      </c>
      <c r="Y150" s="6">
        <v>4926.143</v>
      </c>
      <c r="Z150" s="6">
        <v>5.0049999999999999</v>
      </c>
      <c r="AA150" s="6">
        <v>92.334999999999994</v>
      </c>
      <c r="AB150" s="7">
        <v>30.007999999999999</v>
      </c>
      <c r="AC150" s="8">
        <v>2</v>
      </c>
      <c r="AD150" s="9">
        <v>53.823</v>
      </c>
      <c r="AE150" s="9" t="s">
        <v>955</v>
      </c>
      <c r="AF150" s="9" t="s">
        <v>958</v>
      </c>
      <c r="AG150" s="9">
        <v>365</v>
      </c>
      <c r="AH150" s="9">
        <v>528.76800000000003</v>
      </c>
      <c r="AI150" s="10">
        <v>110.41500000000001</v>
      </c>
      <c r="AJ150" s="11">
        <v>2</v>
      </c>
      <c r="AK150" s="11" t="s">
        <v>890</v>
      </c>
      <c r="AL150" s="11">
        <v>343</v>
      </c>
      <c r="AM150" s="11">
        <v>1495</v>
      </c>
      <c r="AN150" s="11">
        <v>3635</v>
      </c>
      <c r="AO150" s="11">
        <v>5718</v>
      </c>
      <c r="AP150" s="11">
        <v>69.634</v>
      </c>
      <c r="AQ150" s="11">
        <v>51.284999999999997</v>
      </c>
      <c r="AR150" s="12">
        <v>1.0129999999999999</v>
      </c>
      <c r="AS150" s="13">
        <v>2</v>
      </c>
      <c r="AT150" s="14" t="s">
        <v>903</v>
      </c>
      <c r="AU150" s="16">
        <v>1.138313E+16</v>
      </c>
      <c r="AV150" s="16">
        <v>1.445666E+17</v>
      </c>
      <c r="AW150" s="16">
        <v>4.622805E+17</v>
      </c>
      <c r="AX150" s="16">
        <v>3.012111E+17</v>
      </c>
      <c r="AY150" s="16">
        <v>6E+17</v>
      </c>
      <c r="AZ150" s="14">
        <v>32373.18</v>
      </c>
      <c r="BA150" s="14">
        <v>0.01</v>
      </c>
      <c r="BB150" s="14">
        <v>100.696</v>
      </c>
      <c r="BC150" s="14">
        <v>921</v>
      </c>
      <c r="BD150" s="15">
        <v>152</v>
      </c>
      <c r="BE150" s="18">
        <v>82</v>
      </c>
      <c r="BF150" s="18" t="s">
        <v>914</v>
      </c>
      <c r="BG150" s="19" t="s">
        <v>907</v>
      </c>
      <c r="BH150">
        <f t="shared" si="2"/>
        <v>95.899999999999991</v>
      </c>
      <c r="BI150" s="45" t="str">
        <f>CONCATENATE(TEXT(F150,"0"),TEXT(O150,"0"),TEXT(AC150,"0"),TEXT(AJ150,"0"),TEXT(AS150,"0"))</f>
        <v>33222</v>
      </c>
      <c r="BJ150" t="str">
        <f>CONCATENATE(TEXT(F150,"0"),TEXT(O150,"0"))</f>
        <v>33</v>
      </c>
      <c r="BK150" t="str">
        <f>CONCATENATE(TEXT(O150,"0"),TEXT(AC150,"0"))</f>
        <v>32</v>
      </c>
      <c r="BL150" t="str">
        <f>CONCATENATE(TEXT(AC150,"0"),TEXT(AJ150,"0"))</f>
        <v>22</v>
      </c>
      <c r="BM150" t="str">
        <f>CONCATENATE(TEXT(AJ150,"0"),TEXT(AS150,"0"))</f>
        <v>22</v>
      </c>
      <c r="BZ150" s="57"/>
      <c r="CA150" s="38"/>
      <c r="CB150" s="38"/>
      <c r="CC150" s="38">
        <v>405</v>
      </c>
      <c r="CD150" s="57">
        <v>48.128</v>
      </c>
      <c r="CE150" s="38">
        <v>63</v>
      </c>
      <c r="CF150" s="38">
        <v>1</v>
      </c>
    </row>
    <row r="151" spans="1:84" x14ac:dyDescent="0.3">
      <c r="A151" s="43">
        <v>150</v>
      </c>
      <c r="B151" s="1" t="s">
        <v>165</v>
      </c>
      <c r="C151" s="1" t="s">
        <v>151</v>
      </c>
      <c r="D151" s="1">
        <v>6</v>
      </c>
      <c r="E151" s="3">
        <v>15</v>
      </c>
      <c r="F151" s="2">
        <v>3</v>
      </c>
      <c r="G151" s="2" t="s">
        <v>943</v>
      </c>
      <c r="H151" s="2" t="s">
        <v>944</v>
      </c>
      <c r="I151" s="2">
        <v>1071.8536635</v>
      </c>
      <c r="J151" s="2" t="s">
        <v>945</v>
      </c>
      <c r="K151" s="2">
        <v>43.08</v>
      </c>
      <c r="L151" s="2">
        <v>0.21299999999999999</v>
      </c>
      <c r="M151" s="2">
        <v>121</v>
      </c>
      <c r="N151" s="4">
        <v>704.78099999999995</v>
      </c>
      <c r="O151" s="5">
        <v>3</v>
      </c>
      <c r="P151" s="6" t="s">
        <v>9</v>
      </c>
      <c r="Q151" s="6">
        <v>1.0571299999999999</v>
      </c>
      <c r="R151" s="6">
        <v>14.749000000000001</v>
      </c>
      <c r="S151" s="6">
        <v>15.006</v>
      </c>
      <c r="T151" s="6">
        <v>19.995000000000001</v>
      </c>
      <c r="U151" s="6">
        <v>197.59399999999999</v>
      </c>
      <c r="V151" s="6">
        <v>90</v>
      </c>
      <c r="W151" s="6">
        <v>502.37900000000002</v>
      </c>
      <c r="X151" s="6">
        <v>4056.607</v>
      </c>
      <c r="Y151" s="6">
        <v>4941.8280000000004</v>
      </c>
      <c r="Z151" s="6">
        <v>5.0140000000000002</v>
      </c>
      <c r="AA151" s="6">
        <v>92.137</v>
      </c>
      <c r="AB151" s="7">
        <v>29.998999999999999</v>
      </c>
      <c r="AC151" s="8">
        <v>3</v>
      </c>
      <c r="AD151" s="9">
        <v>45.692</v>
      </c>
      <c r="AE151" s="9" t="s">
        <v>955</v>
      </c>
      <c r="AF151" s="9" t="s">
        <v>957</v>
      </c>
      <c r="AG151" s="9">
        <v>436</v>
      </c>
      <c r="AH151" s="9">
        <v>509.81599999999997</v>
      </c>
      <c r="AI151" s="10">
        <v>108.946</v>
      </c>
      <c r="AJ151" s="11">
        <v>3</v>
      </c>
      <c r="AK151" s="11" t="s">
        <v>890</v>
      </c>
      <c r="AL151" s="11">
        <v>313</v>
      </c>
      <c r="AM151" s="11">
        <v>1402</v>
      </c>
      <c r="AN151" s="11">
        <v>3671</v>
      </c>
      <c r="AO151" s="11">
        <v>5692</v>
      </c>
      <c r="AP151" s="11">
        <v>71.822999999999993</v>
      </c>
      <c r="AQ151" s="11">
        <v>50.58</v>
      </c>
      <c r="AR151" s="12">
        <v>1.034</v>
      </c>
      <c r="AS151" s="13">
        <v>3</v>
      </c>
      <c r="AT151" s="14" t="s">
        <v>903</v>
      </c>
      <c r="AU151" s="16">
        <v>1.273986E+16</v>
      </c>
      <c r="AV151" s="16">
        <v>1.480211E+17</v>
      </c>
      <c r="AW151" s="16">
        <v>3.751581E+17</v>
      </c>
      <c r="AX151" s="16">
        <v>2.99037E+17</v>
      </c>
      <c r="AY151" s="16">
        <v>6E+17</v>
      </c>
      <c r="AZ151" s="14">
        <v>31400.423999999999</v>
      </c>
      <c r="BA151" s="14">
        <v>0.01</v>
      </c>
      <c r="BB151" s="14">
        <v>100.82599999999999</v>
      </c>
      <c r="BC151" s="14">
        <v>882</v>
      </c>
      <c r="BD151" s="15">
        <v>155</v>
      </c>
      <c r="BE151" s="18">
        <v>106</v>
      </c>
      <c r="BF151" s="18" t="s">
        <v>914</v>
      </c>
      <c r="BG151" s="19" t="s">
        <v>907</v>
      </c>
      <c r="BH151">
        <f t="shared" si="2"/>
        <v>94.699999999999989</v>
      </c>
      <c r="BI151" s="45" t="str">
        <f>CONCATENATE(TEXT(F151,"0"),TEXT(O151,"0"),TEXT(AC151,"0"),TEXT(AJ151,"0"),TEXT(AS151,"0"))</f>
        <v>33333</v>
      </c>
      <c r="BJ151" t="str">
        <f>CONCATENATE(TEXT(F151,"0"),TEXT(O151,"0"))</f>
        <v>33</v>
      </c>
      <c r="BK151" t="str">
        <f>CONCATENATE(TEXT(O151,"0"),TEXT(AC151,"0"))</f>
        <v>33</v>
      </c>
      <c r="BL151" t="str">
        <f>CONCATENATE(TEXT(AC151,"0"),TEXT(AJ151,"0"))</f>
        <v>33</v>
      </c>
      <c r="BM151" t="str">
        <f>CONCATENATE(TEXT(AJ151,"0"),TEXT(AS151,"0"))</f>
        <v>33</v>
      </c>
      <c r="BZ151" s="57"/>
      <c r="CA151" s="38"/>
      <c r="CB151" s="38"/>
      <c r="CC151" s="38">
        <v>499</v>
      </c>
      <c r="CD151" s="57">
        <v>48.164000000000001</v>
      </c>
      <c r="CE151" s="38">
        <v>77</v>
      </c>
      <c r="CF151" s="38">
        <v>1</v>
      </c>
    </row>
    <row r="152" spans="1:84" x14ac:dyDescent="0.3">
      <c r="A152" s="43">
        <v>151</v>
      </c>
      <c r="B152" s="1" t="s">
        <v>166</v>
      </c>
      <c r="C152" s="1" t="s">
        <v>151</v>
      </c>
      <c r="D152" s="1">
        <v>6</v>
      </c>
      <c r="E152" s="3">
        <v>16</v>
      </c>
      <c r="F152" s="2">
        <v>1</v>
      </c>
      <c r="G152" s="2" t="s">
        <v>943</v>
      </c>
      <c r="H152" s="2" t="s">
        <v>944</v>
      </c>
      <c r="I152" s="2">
        <v>1075.6982645999999</v>
      </c>
      <c r="J152" s="2" t="s">
        <v>946</v>
      </c>
      <c r="K152" s="2">
        <v>33.47</v>
      </c>
      <c r="L152" s="2">
        <v>0.20799999999999999</v>
      </c>
      <c r="M152" s="2">
        <v>124</v>
      </c>
      <c r="N152" s="4">
        <v>703.77499999999998</v>
      </c>
      <c r="O152" s="5">
        <v>1</v>
      </c>
      <c r="P152" s="6" t="s">
        <v>9</v>
      </c>
      <c r="Q152" s="6">
        <v>2.18147</v>
      </c>
      <c r="R152" s="6">
        <v>16.917000000000002</v>
      </c>
      <c r="S152" s="6">
        <v>15.058999999999999</v>
      </c>
      <c r="T152" s="6">
        <v>19.998999999999999</v>
      </c>
      <c r="U152" s="6">
        <v>198.92500000000001</v>
      </c>
      <c r="V152" s="6">
        <v>90</v>
      </c>
      <c r="W152" s="6">
        <v>500.03800000000001</v>
      </c>
      <c r="X152" s="6">
        <v>4042.9050000000002</v>
      </c>
      <c r="Y152" s="6">
        <v>4982.143</v>
      </c>
      <c r="Z152" s="6">
        <v>5.008</v>
      </c>
      <c r="AA152" s="6">
        <v>91.858999999999995</v>
      </c>
      <c r="AB152" s="7">
        <v>30.007000000000001</v>
      </c>
      <c r="AC152" s="8">
        <v>1</v>
      </c>
      <c r="AD152" s="9">
        <v>37.213000000000001</v>
      </c>
      <c r="AE152" s="9" t="s">
        <v>955</v>
      </c>
      <c r="AF152" s="9" t="s">
        <v>958</v>
      </c>
      <c r="AG152" s="9">
        <v>405</v>
      </c>
      <c r="AH152" s="9">
        <v>509.41500000000002</v>
      </c>
      <c r="AI152" s="10">
        <v>107.56100000000001</v>
      </c>
      <c r="AJ152" s="11">
        <v>3</v>
      </c>
      <c r="AK152" s="11" t="s">
        <v>890</v>
      </c>
      <c r="AL152" s="11">
        <v>157</v>
      </c>
      <c r="AM152" s="11">
        <v>1343</v>
      </c>
      <c r="AN152" s="11">
        <v>3642</v>
      </c>
      <c r="AO152" s="11">
        <v>5711</v>
      </c>
      <c r="AP152" s="11">
        <v>70.944000000000003</v>
      </c>
      <c r="AQ152" s="11">
        <v>51.155000000000001</v>
      </c>
      <c r="AR152" s="12">
        <v>1.026</v>
      </c>
      <c r="AS152" s="13">
        <v>3</v>
      </c>
      <c r="AT152" s="14" t="s">
        <v>903</v>
      </c>
      <c r="AU152" s="16">
        <v>1.522519E+16</v>
      </c>
      <c r="AV152" s="16">
        <v>1.756219E+17</v>
      </c>
      <c r="AW152" s="16">
        <v>5.117484E+17</v>
      </c>
      <c r="AX152" s="16">
        <v>3.022123E+17</v>
      </c>
      <c r="AY152" s="16">
        <v>5.999986E+17</v>
      </c>
      <c r="AZ152" s="14">
        <v>30763.793000000001</v>
      </c>
      <c r="BA152" s="14">
        <v>0.01</v>
      </c>
      <c r="BB152" s="14">
        <v>99.638999999999996</v>
      </c>
      <c r="BC152" s="14">
        <v>895</v>
      </c>
      <c r="BD152" s="15">
        <v>156</v>
      </c>
      <c r="BE152" s="18">
        <v>68</v>
      </c>
      <c r="BF152" s="18" t="s">
        <v>914</v>
      </c>
      <c r="BG152" s="19" t="s">
        <v>907</v>
      </c>
      <c r="BH152">
        <f t="shared" si="2"/>
        <v>96.6</v>
      </c>
      <c r="BI152" s="45" t="str">
        <f>CONCATENATE(TEXT(F152,"0"),TEXT(O152,"0"),TEXT(AC152,"0"),TEXT(AJ152,"0"),TEXT(AS152,"0"))</f>
        <v>11133</v>
      </c>
      <c r="BJ152" t="str">
        <f>CONCATENATE(TEXT(F152,"0"),TEXT(O152,"0"))</f>
        <v>11</v>
      </c>
      <c r="BK152" t="str">
        <f>CONCATENATE(TEXT(O152,"0"),TEXT(AC152,"0"))</f>
        <v>11</v>
      </c>
      <c r="BL152" t="str">
        <f>CONCATENATE(TEXT(AC152,"0"),TEXT(AJ152,"0"))</f>
        <v>13</v>
      </c>
      <c r="BM152" t="str">
        <f>CONCATENATE(TEXT(AJ152,"0"),TEXT(AS152,"0"))</f>
        <v>33</v>
      </c>
      <c r="BZ152" s="57"/>
      <c r="CA152" s="38"/>
      <c r="CB152" s="38"/>
      <c r="CC152" s="38">
        <v>169</v>
      </c>
      <c r="CD152" s="57">
        <v>48.201999999999998</v>
      </c>
      <c r="CE152" s="38">
        <v>113</v>
      </c>
      <c r="CF152" s="38">
        <v>1</v>
      </c>
    </row>
    <row r="153" spans="1:84" x14ac:dyDescent="0.3">
      <c r="A153" s="43">
        <v>152</v>
      </c>
      <c r="B153" s="1" t="s">
        <v>167</v>
      </c>
      <c r="C153" s="1" t="s">
        <v>151</v>
      </c>
      <c r="D153" s="1">
        <v>6</v>
      </c>
      <c r="E153" s="3">
        <v>17</v>
      </c>
      <c r="F153" s="2">
        <v>1</v>
      </c>
      <c r="G153" s="2" t="s">
        <v>943</v>
      </c>
      <c r="H153" s="2" t="s">
        <v>947</v>
      </c>
      <c r="I153" s="2">
        <v>1039.3672587000001</v>
      </c>
      <c r="J153" s="2" t="s">
        <v>946</v>
      </c>
      <c r="K153" s="2">
        <v>36.92</v>
      </c>
      <c r="L153" s="2">
        <v>0.19700000000000001</v>
      </c>
      <c r="M153" s="2">
        <v>59</v>
      </c>
      <c r="N153" s="4">
        <v>715.505</v>
      </c>
      <c r="O153" s="5">
        <v>1</v>
      </c>
      <c r="P153" s="6" t="s">
        <v>9</v>
      </c>
      <c r="Q153" s="6">
        <v>1.3150299999999999</v>
      </c>
      <c r="R153" s="6">
        <v>15.842000000000001</v>
      </c>
      <c r="S153" s="6">
        <v>14.788</v>
      </c>
      <c r="T153" s="6">
        <v>20.009</v>
      </c>
      <c r="U153" s="6">
        <v>201.19200000000001</v>
      </c>
      <c r="V153" s="6">
        <v>90</v>
      </c>
      <c r="W153" s="6">
        <v>500.84800000000001</v>
      </c>
      <c r="X153" s="6">
        <v>3987.067</v>
      </c>
      <c r="Y153" s="6">
        <v>4970.2610000000004</v>
      </c>
      <c r="Z153" s="6">
        <v>5.0140000000000002</v>
      </c>
      <c r="AA153" s="6">
        <v>92.849000000000004</v>
      </c>
      <c r="AB153" s="7">
        <v>30.007000000000001</v>
      </c>
      <c r="AC153" s="8">
        <v>2</v>
      </c>
      <c r="AD153" s="9">
        <v>47.186999999999998</v>
      </c>
      <c r="AE153" s="9" t="s">
        <v>955</v>
      </c>
      <c r="AF153" s="9" t="s">
        <v>956</v>
      </c>
      <c r="AG153" s="9">
        <v>365</v>
      </c>
      <c r="AH153" s="9">
        <v>516.87699999999995</v>
      </c>
      <c r="AI153" s="10">
        <v>109.05500000000001</v>
      </c>
      <c r="AJ153" s="11">
        <v>2</v>
      </c>
      <c r="AK153" s="11" t="s">
        <v>890</v>
      </c>
      <c r="AL153" s="11">
        <v>362</v>
      </c>
      <c r="AM153" s="11">
        <v>1487</v>
      </c>
      <c r="AN153" s="11">
        <v>3634</v>
      </c>
      <c r="AO153" s="11">
        <v>5737</v>
      </c>
      <c r="AP153" s="11">
        <v>70.466999999999999</v>
      </c>
      <c r="AQ153" s="11">
        <v>51.33</v>
      </c>
      <c r="AR153" s="12">
        <v>1.024</v>
      </c>
      <c r="AS153" s="13">
        <v>2</v>
      </c>
      <c r="AT153" s="14" t="s">
        <v>903</v>
      </c>
      <c r="AU153" s="16">
        <v>1.73481E+16</v>
      </c>
      <c r="AV153" s="16">
        <v>8.088527E+16</v>
      </c>
      <c r="AW153" s="16">
        <v>5.51102E+17</v>
      </c>
      <c r="AX153" s="16">
        <v>2.990091E+17</v>
      </c>
      <c r="AY153" s="16">
        <v>6E+17</v>
      </c>
      <c r="AZ153" s="14">
        <v>32021.918000000001</v>
      </c>
      <c r="BA153" s="14">
        <v>0.01</v>
      </c>
      <c r="BB153" s="14">
        <v>102.771</v>
      </c>
      <c r="BC153" s="14">
        <v>909</v>
      </c>
      <c r="BD153" s="15">
        <v>153</v>
      </c>
      <c r="BE153" s="18">
        <v>83</v>
      </c>
      <c r="BF153" s="18" t="s">
        <v>914</v>
      </c>
      <c r="BG153" s="19" t="s">
        <v>907</v>
      </c>
      <c r="BH153">
        <f t="shared" si="2"/>
        <v>95.850000000000009</v>
      </c>
      <c r="BI153" s="45" t="str">
        <f>CONCATENATE(TEXT(F153,"0"),TEXT(O153,"0"),TEXT(AC153,"0"),TEXT(AJ153,"0"),TEXT(AS153,"0"))</f>
        <v>11222</v>
      </c>
      <c r="BJ153" t="str">
        <f>CONCATENATE(TEXT(F153,"0"),TEXT(O153,"0"))</f>
        <v>11</v>
      </c>
      <c r="BK153" t="str">
        <f>CONCATENATE(TEXT(O153,"0"),TEXT(AC153,"0"))</f>
        <v>12</v>
      </c>
      <c r="BL153" t="str">
        <f>CONCATENATE(TEXT(AC153,"0"),TEXT(AJ153,"0"))</f>
        <v>22</v>
      </c>
      <c r="BM153" t="str">
        <f>CONCATENATE(TEXT(AJ153,"0"),TEXT(AS153,"0"))</f>
        <v>22</v>
      </c>
      <c r="BZ153" s="57"/>
      <c r="CA153" s="38"/>
      <c r="CB153" s="38"/>
      <c r="CC153" s="38">
        <v>538</v>
      </c>
      <c r="CD153" s="57">
        <v>48.296999999999997</v>
      </c>
      <c r="CE153" s="38">
        <v>81</v>
      </c>
      <c r="CF153" s="38">
        <v>1</v>
      </c>
    </row>
    <row r="154" spans="1:84" x14ac:dyDescent="0.3">
      <c r="A154" s="43">
        <v>153</v>
      </c>
      <c r="B154" s="1" t="s">
        <v>168</v>
      </c>
      <c r="C154" s="1" t="s">
        <v>151</v>
      </c>
      <c r="D154" s="1">
        <v>6</v>
      </c>
      <c r="E154" s="3">
        <v>18</v>
      </c>
      <c r="F154" s="2">
        <v>1</v>
      </c>
      <c r="G154" s="2" t="s">
        <v>943</v>
      </c>
      <c r="H154" s="2" t="s">
        <v>947</v>
      </c>
      <c r="I154" s="2">
        <v>1073.7219751</v>
      </c>
      <c r="J154" s="2" t="s">
        <v>945</v>
      </c>
      <c r="K154" s="2">
        <v>32.06</v>
      </c>
      <c r="L154" s="2">
        <v>0.20699999999999999</v>
      </c>
      <c r="M154" s="2">
        <v>164</v>
      </c>
      <c r="N154" s="4">
        <v>695.70799999999997</v>
      </c>
      <c r="O154" s="5">
        <v>1</v>
      </c>
      <c r="P154" s="6" t="s">
        <v>9</v>
      </c>
      <c r="Q154" s="6">
        <v>1.20536</v>
      </c>
      <c r="R154" s="6">
        <v>13.988</v>
      </c>
      <c r="S154" s="6">
        <v>14.904</v>
      </c>
      <c r="T154" s="6">
        <v>20.003</v>
      </c>
      <c r="U154" s="6">
        <v>201.11</v>
      </c>
      <c r="V154" s="6">
        <v>90</v>
      </c>
      <c r="W154" s="6">
        <v>501.05200000000002</v>
      </c>
      <c r="X154" s="6">
        <v>3955.645</v>
      </c>
      <c r="Y154" s="6">
        <v>5001.7070000000003</v>
      </c>
      <c r="Z154" s="6">
        <v>4.984</v>
      </c>
      <c r="AA154" s="6">
        <v>90.513999999999996</v>
      </c>
      <c r="AB154" s="7">
        <v>30.004999999999999</v>
      </c>
      <c r="AC154" s="8">
        <v>3</v>
      </c>
      <c r="AD154" s="9">
        <v>33.933</v>
      </c>
      <c r="AE154" s="9" t="s">
        <v>955</v>
      </c>
      <c r="AF154" s="9" t="s">
        <v>958</v>
      </c>
      <c r="AG154" s="9">
        <v>405</v>
      </c>
      <c r="AH154" s="9">
        <v>537.94200000000001</v>
      </c>
      <c r="AI154" s="10">
        <v>109.29600000000001</v>
      </c>
      <c r="AJ154" s="11">
        <v>1</v>
      </c>
      <c r="AK154" s="11" t="s">
        <v>890</v>
      </c>
      <c r="AL154" s="11">
        <v>386</v>
      </c>
      <c r="AM154" s="11">
        <v>1242</v>
      </c>
      <c r="AN154" s="11">
        <v>3672</v>
      </c>
      <c r="AO154" s="11">
        <v>5719</v>
      </c>
      <c r="AP154" s="11">
        <v>69.778999999999996</v>
      </c>
      <c r="AQ154" s="11">
        <v>51.832999999999998</v>
      </c>
      <c r="AR154" s="12">
        <v>1.0349999999999999</v>
      </c>
      <c r="AS154" s="13">
        <v>1</v>
      </c>
      <c r="AT154" s="14" t="s">
        <v>903</v>
      </c>
      <c r="AU154" s="16">
        <v>1.181524E+16</v>
      </c>
      <c r="AV154" s="16">
        <v>1.879608E+17</v>
      </c>
      <c r="AW154" s="16">
        <v>1.017609E+18</v>
      </c>
      <c r="AX154" s="16">
        <v>3.017916E+17</v>
      </c>
      <c r="AY154" s="16">
        <v>5.999969E+17</v>
      </c>
      <c r="AZ154" s="14">
        <v>30633.38</v>
      </c>
      <c r="BA154" s="14">
        <v>0.01</v>
      </c>
      <c r="BB154" s="14">
        <v>104.584</v>
      </c>
      <c r="BC154" s="14">
        <v>905</v>
      </c>
      <c r="BD154" s="15">
        <v>154</v>
      </c>
      <c r="BE154" s="18">
        <v>68</v>
      </c>
      <c r="BF154" s="18" t="s">
        <v>914</v>
      </c>
      <c r="BG154" s="19" t="s">
        <v>907</v>
      </c>
      <c r="BH154">
        <f t="shared" si="2"/>
        <v>96.6</v>
      </c>
      <c r="BI154" s="45" t="str">
        <f>CONCATENATE(TEXT(F154,"0"),TEXT(O154,"0"),TEXT(AC154,"0"),TEXT(AJ154,"0"),TEXT(AS154,"0"))</f>
        <v>11311</v>
      </c>
      <c r="BJ154" t="str">
        <f>CONCATENATE(TEXT(F154,"0"),TEXT(O154,"0"))</f>
        <v>11</v>
      </c>
      <c r="BK154" t="str">
        <f>CONCATENATE(TEXT(O154,"0"),TEXT(AC154,"0"))</f>
        <v>13</v>
      </c>
      <c r="BL154" t="str">
        <f>CONCATENATE(TEXT(AC154,"0"),TEXT(AJ154,"0"))</f>
        <v>31</v>
      </c>
      <c r="BM154" t="str">
        <f>CONCATENATE(TEXT(AJ154,"0"),TEXT(AS154,"0"))</f>
        <v>11</v>
      </c>
      <c r="BZ154" s="57"/>
      <c r="CA154" s="38"/>
      <c r="CB154" s="38"/>
      <c r="CC154" s="38">
        <v>224</v>
      </c>
      <c r="CD154" s="57">
        <v>48.646000000000001</v>
      </c>
      <c r="CE154" s="38">
        <v>129</v>
      </c>
      <c r="CF154" s="38">
        <v>1</v>
      </c>
    </row>
    <row r="155" spans="1:84" x14ac:dyDescent="0.3">
      <c r="A155" s="43">
        <v>154</v>
      </c>
      <c r="B155" s="1" t="s">
        <v>169</v>
      </c>
      <c r="C155" s="1" t="s">
        <v>151</v>
      </c>
      <c r="D155" s="1">
        <v>6</v>
      </c>
      <c r="E155" s="3">
        <v>19</v>
      </c>
      <c r="F155" s="2">
        <v>1</v>
      </c>
      <c r="G155" s="2" t="s">
        <v>943</v>
      </c>
      <c r="H155" s="2" t="s">
        <v>947</v>
      </c>
      <c r="I155" s="2">
        <v>1145.2563547</v>
      </c>
      <c r="J155" s="2" t="s">
        <v>945</v>
      </c>
      <c r="K155" s="2">
        <v>29.95</v>
      </c>
      <c r="L155" s="2">
        <v>0.20399999999999999</v>
      </c>
      <c r="M155" s="2">
        <v>115</v>
      </c>
      <c r="N155" s="4">
        <v>708.88099999999997</v>
      </c>
      <c r="O155" s="5">
        <v>2</v>
      </c>
      <c r="P155" s="6" t="s">
        <v>9</v>
      </c>
      <c r="Q155" s="6">
        <v>1.05396</v>
      </c>
      <c r="R155" s="6">
        <v>13.134</v>
      </c>
      <c r="S155" s="6">
        <v>15.074</v>
      </c>
      <c r="T155" s="6">
        <v>20.004999999999999</v>
      </c>
      <c r="U155" s="6">
        <v>204.58</v>
      </c>
      <c r="V155" s="6">
        <v>90</v>
      </c>
      <c r="W155" s="6">
        <v>497.96800000000002</v>
      </c>
      <c r="X155" s="6">
        <v>3908.8510000000001</v>
      </c>
      <c r="Y155" s="6">
        <v>5139.6229999999996</v>
      </c>
      <c r="Z155" s="6">
        <v>5.0670000000000002</v>
      </c>
      <c r="AA155" s="6">
        <v>91.647000000000006</v>
      </c>
      <c r="AB155" s="7">
        <v>30.001999999999999</v>
      </c>
      <c r="AC155" s="8">
        <v>1</v>
      </c>
      <c r="AD155" s="9">
        <v>31.45</v>
      </c>
      <c r="AE155" s="9" t="s">
        <v>955</v>
      </c>
      <c r="AF155" s="9" t="s">
        <v>958</v>
      </c>
      <c r="AG155" s="9">
        <v>436</v>
      </c>
      <c r="AH155" s="9">
        <v>528.79</v>
      </c>
      <c r="AI155" s="10">
        <v>107.562</v>
      </c>
      <c r="AJ155" s="11">
        <v>1</v>
      </c>
      <c r="AK155" s="11" t="s">
        <v>890</v>
      </c>
      <c r="AL155" s="11">
        <v>470</v>
      </c>
      <c r="AM155" s="11">
        <v>1520</v>
      </c>
      <c r="AN155" s="11">
        <v>3644</v>
      </c>
      <c r="AO155" s="11">
        <v>5718</v>
      </c>
      <c r="AP155" s="11">
        <v>68.808999999999997</v>
      </c>
      <c r="AQ155" s="11">
        <v>50.716000000000001</v>
      </c>
      <c r="AR155" s="12">
        <v>1.0369999999999999</v>
      </c>
      <c r="AS155" s="13">
        <v>1</v>
      </c>
      <c r="AT155" s="14" t="s">
        <v>903</v>
      </c>
      <c r="AU155" s="16">
        <v>1.039599E+16</v>
      </c>
      <c r="AV155" s="16">
        <v>7.741378E+16</v>
      </c>
      <c r="AW155" s="16">
        <v>9.513346E+16</v>
      </c>
      <c r="AX155" s="16">
        <v>3.011739E+17</v>
      </c>
      <c r="AY155" s="16">
        <v>5.99999E+17</v>
      </c>
      <c r="AZ155" s="14">
        <v>30605.866999999998</v>
      </c>
      <c r="BA155" s="14">
        <v>0.01</v>
      </c>
      <c r="BB155" s="14">
        <v>102.58799999999999</v>
      </c>
      <c r="BC155" s="14">
        <v>886</v>
      </c>
      <c r="BD155" s="15">
        <v>156</v>
      </c>
      <c r="BE155" s="18">
        <v>69</v>
      </c>
      <c r="BF155" s="18" t="s">
        <v>914</v>
      </c>
      <c r="BG155" s="19" t="s">
        <v>907</v>
      </c>
      <c r="BH155">
        <f t="shared" si="2"/>
        <v>96.55</v>
      </c>
      <c r="BI155" s="45" t="str">
        <f>CONCATENATE(TEXT(F155,"0"),TEXT(O155,"0"),TEXT(AC155,"0"),TEXT(AJ155,"0"),TEXT(AS155,"0"))</f>
        <v>12111</v>
      </c>
      <c r="BJ155" t="str">
        <f>CONCATENATE(TEXT(F155,"0"),TEXT(O155,"0"))</f>
        <v>12</v>
      </c>
      <c r="BK155" t="str">
        <f>CONCATENATE(TEXT(O155,"0"),TEXT(AC155,"0"))</f>
        <v>21</v>
      </c>
      <c r="BL155" t="str">
        <f>CONCATENATE(TEXT(AC155,"0"),TEXT(AJ155,"0"))</f>
        <v>11</v>
      </c>
      <c r="BM155" t="str">
        <f>CONCATENATE(TEXT(AJ155,"0"),TEXT(AS155,"0"))</f>
        <v>11</v>
      </c>
      <c r="BZ155" s="57"/>
      <c r="CA155" s="38"/>
      <c r="CB155" s="38"/>
      <c r="CC155" s="38">
        <v>278</v>
      </c>
      <c r="CD155" s="57">
        <v>48.829000000000001</v>
      </c>
      <c r="CE155" s="38">
        <v>78</v>
      </c>
      <c r="CF155" s="38">
        <v>1</v>
      </c>
    </row>
    <row r="156" spans="1:84" x14ac:dyDescent="0.3">
      <c r="A156" s="43">
        <v>155</v>
      </c>
      <c r="B156" s="1" t="s">
        <v>170</v>
      </c>
      <c r="C156" s="1" t="s">
        <v>151</v>
      </c>
      <c r="D156" s="1">
        <v>6</v>
      </c>
      <c r="E156" s="3">
        <v>20</v>
      </c>
      <c r="F156" s="2">
        <v>1</v>
      </c>
      <c r="G156" s="2" t="s">
        <v>943</v>
      </c>
      <c r="H156" s="2" t="s">
        <v>947</v>
      </c>
      <c r="I156" s="2">
        <v>1224.9339656</v>
      </c>
      <c r="J156" s="2" t="s">
        <v>946</v>
      </c>
      <c r="K156" s="2">
        <v>29.79</v>
      </c>
      <c r="L156" s="2">
        <v>0.19600000000000001</v>
      </c>
      <c r="M156" s="2">
        <v>8</v>
      </c>
      <c r="N156" s="4">
        <v>702.27300000000002</v>
      </c>
      <c r="O156" s="5">
        <v>2</v>
      </c>
      <c r="P156" s="6" t="s">
        <v>9</v>
      </c>
      <c r="Q156" s="6">
        <v>0.72172999999999998</v>
      </c>
      <c r="R156" s="6">
        <v>15.068</v>
      </c>
      <c r="S156" s="6">
        <v>14.99</v>
      </c>
      <c r="T156" s="6">
        <v>20</v>
      </c>
      <c r="U156" s="6">
        <v>198.61</v>
      </c>
      <c r="V156" s="6">
        <v>90.001000000000005</v>
      </c>
      <c r="W156" s="6">
        <v>500.86799999999999</v>
      </c>
      <c r="X156" s="6">
        <v>4070.8649999999998</v>
      </c>
      <c r="Y156" s="6">
        <v>5050.5820000000003</v>
      </c>
      <c r="Z156" s="6">
        <v>5.0839999999999996</v>
      </c>
      <c r="AA156" s="6">
        <v>92.47</v>
      </c>
      <c r="AB156" s="7">
        <v>29.995000000000001</v>
      </c>
      <c r="AC156" s="8">
        <v>2</v>
      </c>
      <c r="AD156" s="9">
        <v>33.771999999999998</v>
      </c>
      <c r="AE156" s="9" t="s">
        <v>955</v>
      </c>
      <c r="AF156" s="9" t="s">
        <v>958</v>
      </c>
      <c r="AG156" s="9">
        <v>436</v>
      </c>
      <c r="AH156" s="9">
        <v>524.495</v>
      </c>
      <c r="AI156" s="10">
        <v>109.621</v>
      </c>
      <c r="AJ156" s="11">
        <v>2</v>
      </c>
      <c r="AK156" s="11" t="s">
        <v>890</v>
      </c>
      <c r="AL156" s="11">
        <v>418</v>
      </c>
      <c r="AM156" s="11">
        <v>1524</v>
      </c>
      <c r="AN156" s="11">
        <v>3635</v>
      </c>
      <c r="AO156" s="11">
        <v>5710</v>
      </c>
      <c r="AP156" s="11">
        <v>71.224999999999994</v>
      </c>
      <c r="AQ156" s="11">
        <v>51.284999999999997</v>
      </c>
      <c r="AR156" s="12">
        <v>1.0389999999999999</v>
      </c>
      <c r="AS156" s="13">
        <v>2</v>
      </c>
      <c r="AT156" s="14" t="s">
        <v>903</v>
      </c>
      <c r="AU156" s="16">
        <v>1.230496E+16</v>
      </c>
      <c r="AV156" s="16">
        <v>7.143768E+16</v>
      </c>
      <c r="AW156" s="16">
        <v>3.829758E+17</v>
      </c>
      <c r="AX156" s="16">
        <v>2.990552E+17</v>
      </c>
      <c r="AY156" s="16">
        <v>5.999984E+17</v>
      </c>
      <c r="AZ156" s="14">
        <v>32150.501</v>
      </c>
      <c r="BA156" s="14">
        <v>0.01</v>
      </c>
      <c r="BB156" s="14">
        <v>102.687</v>
      </c>
      <c r="BC156" s="14">
        <v>898</v>
      </c>
      <c r="BD156" s="15">
        <v>154</v>
      </c>
      <c r="BE156" s="18">
        <v>107</v>
      </c>
      <c r="BF156" s="18" t="s">
        <v>914</v>
      </c>
      <c r="BG156" s="19" t="s">
        <v>907</v>
      </c>
      <c r="BH156">
        <f t="shared" si="2"/>
        <v>94.65</v>
      </c>
      <c r="BI156" s="45" t="str">
        <f>CONCATENATE(TEXT(F156,"0"),TEXT(O156,"0"),TEXT(AC156,"0"),TEXT(AJ156,"0"),TEXT(AS156,"0"))</f>
        <v>12222</v>
      </c>
      <c r="BJ156" t="str">
        <f>CONCATENATE(TEXT(F156,"0"),TEXT(O156,"0"))</f>
        <v>12</v>
      </c>
      <c r="BK156" t="str">
        <f>CONCATENATE(TEXT(O156,"0"),TEXT(AC156,"0"))</f>
        <v>22</v>
      </c>
      <c r="BL156" t="str">
        <f>CONCATENATE(TEXT(AC156,"0"),TEXT(AJ156,"0"))</f>
        <v>22</v>
      </c>
      <c r="BM156" t="str">
        <f>CONCATENATE(TEXT(AJ156,"0"),TEXT(AS156,"0"))</f>
        <v>22</v>
      </c>
      <c r="BZ156" s="57"/>
      <c r="CA156" s="38"/>
      <c r="CB156" s="38"/>
      <c r="CC156" s="38">
        <v>278</v>
      </c>
      <c r="CD156" s="57">
        <v>48.896000000000001</v>
      </c>
      <c r="CE156" s="38">
        <v>90</v>
      </c>
      <c r="CF156" s="38">
        <v>1</v>
      </c>
    </row>
    <row r="157" spans="1:84" x14ac:dyDescent="0.3">
      <c r="A157" s="43">
        <v>156</v>
      </c>
      <c r="B157" s="1" t="s">
        <v>171</v>
      </c>
      <c r="C157" s="1" t="s">
        <v>151</v>
      </c>
      <c r="D157" s="1">
        <v>6</v>
      </c>
      <c r="E157" s="3">
        <v>21</v>
      </c>
      <c r="F157" s="2">
        <v>1</v>
      </c>
      <c r="G157" s="2" t="s">
        <v>943</v>
      </c>
      <c r="H157" s="2" t="s">
        <v>944</v>
      </c>
      <c r="I157" s="2">
        <v>1236.932859</v>
      </c>
      <c r="J157" s="2" t="s">
        <v>946</v>
      </c>
      <c r="K157" s="2">
        <v>28.05</v>
      </c>
      <c r="L157" s="2">
        <v>0.20300000000000001</v>
      </c>
      <c r="M157" s="2">
        <v>167</v>
      </c>
      <c r="N157" s="4">
        <v>708.25699999999995</v>
      </c>
      <c r="O157" s="5">
        <v>2</v>
      </c>
      <c r="P157" s="6" t="s">
        <v>9</v>
      </c>
      <c r="Q157" s="6">
        <v>0.97604000000000002</v>
      </c>
      <c r="R157" s="6">
        <v>12.965</v>
      </c>
      <c r="S157" s="6">
        <v>14.99</v>
      </c>
      <c r="T157" s="6">
        <v>19.997</v>
      </c>
      <c r="U157" s="6">
        <v>201.173</v>
      </c>
      <c r="V157" s="6">
        <v>89.998999999999995</v>
      </c>
      <c r="W157" s="6">
        <v>497.32</v>
      </c>
      <c r="X157" s="6">
        <v>4073.84</v>
      </c>
      <c r="Y157" s="6">
        <v>5081.3909999999996</v>
      </c>
      <c r="Z157" s="6">
        <v>4.9279999999999999</v>
      </c>
      <c r="AA157" s="6">
        <v>89.766000000000005</v>
      </c>
      <c r="AB157" s="7">
        <v>30.004999999999999</v>
      </c>
      <c r="AC157" s="8">
        <v>3</v>
      </c>
      <c r="AD157" s="9">
        <v>33.146000000000001</v>
      </c>
      <c r="AE157" s="9" t="s">
        <v>955</v>
      </c>
      <c r="AF157" s="9" t="s">
        <v>956</v>
      </c>
      <c r="AG157" s="9">
        <v>436</v>
      </c>
      <c r="AH157" s="9">
        <v>554.14099999999996</v>
      </c>
      <c r="AI157" s="10">
        <v>106.551</v>
      </c>
      <c r="AJ157" s="11">
        <v>3</v>
      </c>
      <c r="AK157" s="11" t="s">
        <v>890</v>
      </c>
      <c r="AL157" s="11">
        <v>99</v>
      </c>
      <c r="AM157" s="11">
        <v>1570</v>
      </c>
      <c r="AN157" s="11">
        <v>3653</v>
      </c>
      <c r="AO157" s="11">
        <v>5715</v>
      </c>
      <c r="AP157" s="11">
        <v>72.394999999999996</v>
      </c>
      <c r="AQ157" s="11">
        <v>50.908999999999999</v>
      </c>
      <c r="AR157" s="12">
        <v>1.014</v>
      </c>
      <c r="AS157" s="13">
        <v>3</v>
      </c>
      <c r="AT157" s="14" t="s">
        <v>903</v>
      </c>
      <c r="AU157" s="16">
        <v>1.294526E+16</v>
      </c>
      <c r="AV157" s="16">
        <v>1.37207E+17</v>
      </c>
      <c r="AW157" s="16">
        <v>3.088215E+17</v>
      </c>
      <c r="AX157" s="16">
        <v>2.989704E+17</v>
      </c>
      <c r="AY157" s="16">
        <v>5.999984E+17</v>
      </c>
      <c r="AZ157" s="14">
        <v>33009.053999999996</v>
      </c>
      <c r="BA157" s="14">
        <v>0.01</v>
      </c>
      <c r="BB157" s="14">
        <v>101.899</v>
      </c>
      <c r="BC157" s="14">
        <v>915</v>
      </c>
      <c r="BD157" s="15">
        <v>154</v>
      </c>
      <c r="BE157" s="18">
        <v>75</v>
      </c>
      <c r="BF157" s="18" t="s">
        <v>914</v>
      </c>
      <c r="BG157" s="19" t="s">
        <v>907</v>
      </c>
      <c r="BH157">
        <f t="shared" si="2"/>
        <v>96.25</v>
      </c>
      <c r="BI157" s="45" t="str">
        <f>CONCATENATE(TEXT(F157,"0"),TEXT(O157,"0"),TEXT(AC157,"0"),TEXT(AJ157,"0"),TEXT(AS157,"0"))</f>
        <v>12333</v>
      </c>
      <c r="BJ157" t="str">
        <f>CONCATENATE(TEXT(F157,"0"),TEXT(O157,"0"))</f>
        <v>12</v>
      </c>
      <c r="BK157" t="str">
        <f>CONCATENATE(TEXT(O157,"0"),TEXT(AC157,"0"))</f>
        <v>23</v>
      </c>
      <c r="BL157" t="str">
        <f>CONCATENATE(TEXT(AC157,"0"),TEXT(AJ157,"0"))</f>
        <v>33</v>
      </c>
      <c r="BM157" t="str">
        <f>CONCATENATE(TEXT(AJ157,"0"),TEXT(AS157,"0"))</f>
        <v>33</v>
      </c>
      <c r="BZ157" s="57"/>
      <c r="CA157" s="38"/>
      <c r="CB157" s="38"/>
      <c r="CC157" s="38">
        <v>203</v>
      </c>
      <c r="CD157" s="57">
        <v>48.957999999999998</v>
      </c>
      <c r="CE157" s="38">
        <v>150</v>
      </c>
      <c r="CF157" s="38">
        <v>1</v>
      </c>
    </row>
    <row r="158" spans="1:84" x14ac:dyDescent="0.3">
      <c r="A158" s="43">
        <v>157</v>
      </c>
      <c r="B158" s="1" t="s">
        <v>172</v>
      </c>
      <c r="C158" s="1" t="s">
        <v>151</v>
      </c>
      <c r="D158" s="1">
        <v>6</v>
      </c>
      <c r="E158" s="3">
        <v>22</v>
      </c>
      <c r="F158" s="2">
        <v>1</v>
      </c>
      <c r="G158" s="2" t="s">
        <v>943</v>
      </c>
      <c r="H158" s="2" t="s">
        <v>944</v>
      </c>
      <c r="I158" s="2">
        <v>1102.8384642999999</v>
      </c>
      <c r="J158" s="2" t="s">
        <v>946</v>
      </c>
      <c r="K158" s="2">
        <v>33.6</v>
      </c>
      <c r="L158" s="2">
        <v>0.20399999999999999</v>
      </c>
      <c r="M158" s="2">
        <v>114</v>
      </c>
      <c r="N158" s="4">
        <v>696.21</v>
      </c>
      <c r="O158" s="5">
        <v>3</v>
      </c>
      <c r="P158" s="6" t="s">
        <v>9</v>
      </c>
      <c r="Q158" s="6">
        <v>2.1626400000000001</v>
      </c>
      <c r="R158" s="6">
        <v>15.755000000000001</v>
      </c>
      <c r="S158" s="6">
        <v>15.005000000000001</v>
      </c>
      <c r="T158" s="6">
        <v>20.003</v>
      </c>
      <c r="U158" s="6">
        <v>199.005</v>
      </c>
      <c r="V158" s="6">
        <v>90</v>
      </c>
      <c r="W158" s="6">
        <v>498.84100000000001</v>
      </c>
      <c r="X158" s="6">
        <v>4109.1310000000003</v>
      </c>
      <c r="Y158" s="6">
        <v>4954.0720000000001</v>
      </c>
      <c r="Z158" s="6">
        <v>5.0350000000000001</v>
      </c>
      <c r="AA158" s="6">
        <v>90.765000000000001</v>
      </c>
      <c r="AB158" s="7">
        <v>30</v>
      </c>
      <c r="AC158" s="8">
        <v>2</v>
      </c>
      <c r="AD158" s="9">
        <v>47.645000000000003</v>
      </c>
      <c r="AE158" s="9" t="s">
        <v>955</v>
      </c>
      <c r="AF158" s="9" t="s">
        <v>956</v>
      </c>
      <c r="AG158" s="9">
        <v>405</v>
      </c>
      <c r="AH158" s="9">
        <v>505.04500000000002</v>
      </c>
      <c r="AI158" s="10">
        <v>107.389</v>
      </c>
      <c r="AJ158" s="11">
        <v>2</v>
      </c>
      <c r="AK158" s="11" t="s">
        <v>890</v>
      </c>
      <c r="AL158" s="11">
        <v>280</v>
      </c>
      <c r="AM158" s="11">
        <v>1271</v>
      </c>
      <c r="AN158" s="11">
        <v>3641</v>
      </c>
      <c r="AO158" s="11">
        <v>5703</v>
      </c>
      <c r="AP158" s="11">
        <v>70.480999999999995</v>
      </c>
      <c r="AQ158" s="11">
        <v>50.32</v>
      </c>
      <c r="AR158" s="12">
        <v>0.98699999999999999</v>
      </c>
      <c r="AS158" s="13">
        <v>2</v>
      </c>
      <c r="AT158" s="14" t="s">
        <v>903</v>
      </c>
      <c r="AU158" s="16">
        <v>1.35092E+16</v>
      </c>
      <c r="AV158" s="16">
        <v>6.674221E+16</v>
      </c>
      <c r="AW158" s="16">
        <v>6.272869E+17</v>
      </c>
      <c r="AX158" s="16">
        <v>2.984365E+17</v>
      </c>
      <c r="AY158" s="16">
        <v>5.999997E+17</v>
      </c>
      <c r="AZ158" s="14">
        <v>31843.827000000001</v>
      </c>
      <c r="BA158" s="14">
        <v>0.01</v>
      </c>
      <c r="BB158" s="14">
        <v>100.682</v>
      </c>
      <c r="BC158" s="14">
        <v>912</v>
      </c>
      <c r="BD158" s="15">
        <v>152</v>
      </c>
      <c r="BE158" s="18">
        <v>31</v>
      </c>
      <c r="BF158" s="18" t="s">
        <v>914</v>
      </c>
      <c r="BG158" s="19" t="s">
        <v>907</v>
      </c>
      <c r="BH158">
        <f t="shared" si="2"/>
        <v>98.45</v>
      </c>
      <c r="BI158" s="45" t="str">
        <f>CONCATENATE(TEXT(F158,"0"),TEXT(O158,"0"),TEXT(AC158,"0"),TEXT(AJ158,"0"),TEXT(AS158,"0"))</f>
        <v>13222</v>
      </c>
      <c r="BJ158" t="str">
        <f>CONCATENATE(TEXT(F158,"0"),TEXT(O158,"0"))</f>
        <v>13</v>
      </c>
      <c r="BK158" t="str">
        <f>CONCATENATE(TEXT(O158,"0"),TEXT(AC158,"0"))</f>
        <v>32</v>
      </c>
      <c r="BL158" t="str">
        <f>CONCATENATE(TEXT(AC158,"0"),TEXT(AJ158,"0"))</f>
        <v>22</v>
      </c>
      <c r="BM158" t="str">
        <f>CONCATENATE(TEXT(AJ158,"0"),TEXT(AS158,"0"))</f>
        <v>22</v>
      </c>
      <c r="BZ158" s="57"/>
      <c r="CA158" s="38"/>
      <c r="CB158" s="38"/>
      <c r="CC158" s="38">
        <v>394</v>
      </c>
      <c r="CD158" s="57">
        <v>49.151000000000003</v>
      </c>
      <c r="CE158" s="38">
        <v>68</v>
      </c>
      <c r="CF158" s="38">
        <v>1</v>
      </c>
    </row>
    <row r="159" spans="1:84" x14ac:dyDescent="0.3">
      <c r="A159" s="43">
        <v>158</v>
      </c>
      <c r="B159" s="1" t="s">
        <v>173</v>
      </c>
      <c r="C159" s="1" t="s">
        <v>151</v>
      </c>
      <c r="D159" s="1">
        <v>6</v>
      </c>
      <c r="E159" s="3">
        <v>23</v>
      </c>
      <c r="F159" s="2">
        <v>1</v>
      </c>
      <c r="G159" s="2" t="s">
        <v>943</v>
      </c>
      <c r="H159" s="2" t="s">
        <v>947</v>
      </c>
      <c r="I159" s="2">
        <v>1151.5609257000001</v>
      </c>
      <c r="J159" s="2" t="s">
        <v>945</v>
      </c>
      <c r="K159" s="2">
        <v>32.18</v>
      </c>
      <c r="L159" s="2">
        <v>0.20599999999999999</v>
      </c>
      <c r="M159" s="2">
        <v>104</v>
      </c>
      <c r="N159" s="4">
        <v>708.26700000000005</v>
      </c>
      <c r="O159" s="5">
        <v>3</v>
      </c>
      <c r="P159" s="6" t="s">
        <v>9</v>
      </c>
      <c r="Q159" s="6">
        <v>1.65988</v>
      </c>
      <c r="R159" s="6">
        <v>13.311</v>
      </c>
      <c r="S159" s="6">
        <v>14.958</v>
      </c>
      <c r="T159" s="6">
        <v>20.001000000000001</v>
      </c>
      <c r="U159" s="6">
        <v>201.381</v>
      </c>
      <c r="V159" s="6">
        <v>90.001000000000005</v>
      </c>
      <c r="W159" s="6">
        <v>497.00799999999998</v>
      </c>
      <c r="X159" s="6">
        <v>4017.5259999999998</v>
      </c>
      <c r="Y159" s="6">
        <v>5046.2240000000002</v>
      </c>
      <c r="Z159" s="6">
        <v>5.0430000000000001</v>
      </c>
      <c r="AA159" s="6">
        <v>93.138999999999996</v>
      </c>
      <c r="AB159" s="7">
        <v>29.99</v>
      </c>
      <c r="AC159" s="8">
        <v>3</v>
      </c>
      <c r="AD159" s="9">
        <v>56.531999999999996</v>
      </c>
      <c r="AE159" s="9" t="s">
        <v>955</v>
      </c>
      <c r="AF159" s="9" t="s">
        <v>958</v>
      </c>
      <c r="AG159" s="9">
        <v>365</v>
      </c>
      <c r="AH159" s="9">
        <v>511.82600000000002</v>
      </c>
      <c r="AI159" s="10">
        <v>108.456</v>
      </c>
      <c r="AJ159" s="11">
        <v>1</v>
      </c>
      <c r="AK159" s="11" t="s">
        <v>890</v>
      </c>
      <c r="AL159" s="11">
        <v>195</v>
      </c>
      <c r="AM159" s="11">
        <v>1436</v>
      </c>
      <c r="AN159" s="11">
        <v>3651</v>
      </c>
      <c r="AO159" s="11">
        <v>5704</v>
      </c>
      <c r="AP159" s="11">
        <v>71.438000000000002</v>
      </c>
      <c r="AQ159" s="11">
        <v>50.622999999999998</v>
      </c>
      <c r="AR159" s="12">
        <v>1.01</v>
      </c>
      <c r="AS159" s="13">
        <v>1</v>
      </c>
      <c r="AT159" s="14" t="s">
        <v>903</v>
      </c>
      <c r="AU159" s="16">
        <v>2.211565E+16</v>
      </c>
      <c r="AV159" s="16">
        <v>1.513381E+17</v>
      </c>
      <c r="AW159" s="16">
        <v>4.067692E+17</v>
      </c>
      <c r="AX159" s="16">
        <v>3.010757E+17</v>
      </c>
      <c r="AY159" s="16">
        <v>5.999996E+17</v>
      </c>
      <c r="AZ159" s="14">
        <v>31872.383999999998</v>
      </c>
      <c r="BA159" s="14">
        <v>0.01</v>
      </c>
      <c r="BB159" s="14">
        <v>104.51600000000001</v>
      </c>
      <c r="BC159" s="14">
        <v>898</v>
      </c>
      <c r="BD159" s="15">
        <v>152</v>
      </c>
      <c r="BE159" s="18">
        <v>71</v>
      </c>
      <c r="BF159" s="18" t="s">
        <v>914</v>
      </c>
      <c r="BG159" s="19" t="s">
        <v>907</v>
      </c>
      <c r="BH159">
        <f t="shared" si="2"/>
        <v>96.45</v>
      </c>
      <c r="BI159" s="45" t="str">
        <f>CONCATENATE(TEXT(F159,"0"),TEXT(O159,"0"),TEXT(AC159,"0"),TEXT(AJ159,"0"),TEXT(AS159,"0"))</f>
        <v>13311</v>
      </c>
      <c r="BJ159" t="str">
        <f>CONCATENATE(TEXT(F159,"0"),TEXT(O159,"0"))</f>
        <v>13</v>
      </c>
      <c r="BK159" t="str">
        <f>CONCATENATE(TEXT(O159,"0"),TEXT(AC159,"0"))</f>
        <v>33</v>
      </c>
      <c r="BL159" t="str">
        <f>CONCATENATE(TEXT(AC159,"0"),TEXT(AJ159,"0"))</f>
        <v>31</v>
      </c>
      <c r="BM159" t="str">
        <f>CONCATENATE(TEXT(AJ159,"0"),TEXT(AS159,"0"))</f>
        <v>11</v>
      </c>
      <c r="BZ159" s="57"/>
      <c r="CA159" s="38"/>
      <c r="CB159" s="38"/>
      <c r="CC159" s="38">
        <v>395</v>
      </c>
      <c r="CD159" s="57">
        <v>49.534999999999997</v>
      </c>
      <c r="CE159" s="38">
        <v>51</v>
      </c>
      <c r="CF159" s="38">
        <v>1</v>
      </c>
    </row>
    <row r="160" spans="1:84" x14ac:dyDescent="0.3">
      <c r="A160" s="43">
        <v>159</v>
      </c>
      <c r="B160" s="1" t="s">
        <v>174</v>
      </c>
      <c r="C160" s="1" t="s">
        <v>151</v>
      </c>
      <c r="D160" s="1">
        <v>6</v>
      </c>
      <c r="E160" s="3">
        <v>24</v>
      </c>
      <c r="F160" s="2">
        <v>2</v>
      </c>
      <c r="G160" s="2" t="s">
        <v>943</v>
      </c>
      <c r="H160" s="2" t="s">
        <v>944</v>
      </c>
      <c r="I160" s="2">
        <v>1047.1412330999999</v>
      </c>
      <c r="J160" s="2" t="s">
        <v>946</v>
      </c>
      <c r="K160" s="2">
        <v>35.01</v>
      </c>
      <c r="L160" s="2">
        <v>0.214</v>
      </c>
      <c r="M160" s="2">
        <v>122</v>
      </c>
      <c r="N160" s="4">
        <v>709.31899999999996</v>
      </c>
      <c r="O160" s="5">
        <v>1</v>
      </c>
      <c r="P160" s="6" t="s">
        <v>9</v>
      </c>
      <c r="Q160" s="6">
        <v>1.59416</v>
      </c>
      <c r="R160" s="6">
        <v>13.606</v>
      </c>
      <c r="S160" s="6">
        <v>15.079000000000001</v>
      </c>
      <c r="T160" s="6">
        <v>20.003</v>
      </c>
      <c r="U160" s="6">
        <v>202.40100000000001</v>
      </c>
      <c r="V160" s="6">
        <v>90.001000000000005</v>
      </c>
      <c r="W160" s="6">
        <v>501.85399999999998</v>
      </c>
      <c r="X160" s="6">
        <v>4079.1030000000001</v>
      </c>
      <c r="Y160" s="6">
        <v>5011.2430000000004</v>
      </c>
      <c r="Z160" s="6">
        <v>5.0519999999999996</v>
      </c>
      <c r="AA160" s="6">
        <v>91.971000000000004</v>
      </c>
      <c r="AB160" s="7">
        <v>29.992999999999999</v>
      </c>
      <c r="AC160" s="8">
        <v>1</v>
      </c>
      <c r="AD160" s="9">
        <v>68.055999999999997</v>
      </c>
      <c r="AE160" s="9" t="s">
        <v>955</v>
      </c>
      <c r="AF160" s="9" t="s">
        <v>958</v>
      </c>
      <c r="AG160" s="9">
        <v>405</v>
      </c>
      <c r="AH160" s="9">
        <v>500.91199999999998</v>
      </c>
      <c r="AI160" s="10">
        <v>107.193</v>
      </c>
      <c r="AJ160" s="11">
        <v>1</v>
      </c>
      <c r="AK160" s="11" t="s">
        <v>890</v>
      </c>
      <c r="AL160" s="11">
        <v>49</v>
      </c>
      <c r="AM160" s="11">
        <v>1398</v>
      </c>
      <c r="AN160" s="11">
        <v>3633</v>
      </c>
      <c r="AO160" s="11">
        <v>5724</v>
      </c>
      <c r="AP160" s="11">
        <v>71.531999999999996</v>
      </c>
      <c r="AQ160" s="11">
        <v>50.292000000000002</v>
      </c>
      <c r="AR160" s="12">
        <v>1.04</v>
      </c>
      <c r="AS160" s="13">
        <v>1</v>
      </c>
      <c r="AT160" s="14" t="s">
        <v>903</v>
      </c>
      <c r="AU160" s="16">
        <v>9309446000000000</v>
      </c>
      <c r="AV160" s="16">
        <v>4.149363E+16</v>
      </c>
      <c r="AW160" s="16">
        <v>8.62381E+17</v>
      </c>
      <c r="AX160" s="16">
        <v>2.991635E+17</v>
      </c>
      <c r="AY160" s="16">
        <v>6.000007E+17</v>
      </c>
      <c r="AZ160" s="14">
        <v>31336.262999999999</v>
      </c>
      <c r="BA160" s="14">
        <v>0.01</v>
      </c>
      <c r="BB160" s="14">
        <v>102.568</v>
      </c>
      <c r="BC160" s="14">
        <v>895</v>
      </c>
      <c r="BD160" s="15">
        <v>156</v>
      </c>
      <c r="BE160" s="18">
        <v>61</v>
      </c>
      <c r="BF160" s="18" t="s">
        <v>914</v>
      </c>
      <c r="BG160" s="19" t="s">
        <v>907</v>
      </c>
      <c r="BH160">
        <f t="shared" si="2"/>
        <v>96.95</v>
      </c>
      <c r="BI160" s="45" t="str">
        <f>CONCATENATE(TEXT(F160,"0"),TEXT(O160,"0"),TEXT(AC160,"0"),TEXT(AJ160,"0"),TEXT(AS160,"0"))</f>
        <v>21111</v>
      </c>
      <c r="BJ160" t="str">
        <f>CONCATENATE(TEXT(F160,"0"),TEXT(O160,"0"))</f>
        <v>21</v>
      </c>
      <c r="BK160" t="str">
        <f>CONCATENATE(TEXT(O160,"0"),TEXT(AC160,"0"))</f>
        <v>11</v>
      </c>
      <c r="BL160" t="str">
        <f>CONCATENATE(TEXT(AC160,"0"),TEXT(AJ160,"0"))</f>
        <v>11</v>
      </c>
      <c r="BM160" t="str">
        <f>CONCATENATE(TEXT(AJ160,"0"),TEXT(AS160,"0"))</f>
        <v>11</v>
      </c>
      <c r="BZ160" s="62"/>
      <c r="CA160" s="63"/>
      <c r="CB160" s="63"/>
      <c r="CC160" s="63">
        <v>325.62962962962962</v>
      </c>
      <c r="CD160" s="57">
        <v>49.548999999999999</v>
      </c>
      <c r="CE160" s="38">
        <v>114</v>
      </c>
      <c r="CF160" s="38">
        <v>1</v>
      </c>
    </row>
    <row r="161" spans="1:84" x14ac:dyDescent="0.3">
      <c r="A161" s="43">
        <v>160</v>
      </c>
      <c r="B161" s="1" t="s">
        <v>175</v>
      </c>
      <c r="C161" s="1" t="s">
        <v>151</v>
      </c>
      <c r="D161" s="1">
        <v>6</v>
      </c>
      <c r="E161" s="3">
        <v>25</v>
      </c>
      <c r="F161" s="2">
        <v>2</v>
      </c>
      <c r="G161" s="2" t="s">
        <v>943</v>
      </c>
      <c r="H161" s="2" t="s">
        <v>947</v>
      </c>
      <c r="I161" s="2">
        <v>1053.5217358</v>
      </c>
      <c r="J161" s="2" t="s">
        <v>945</v>
      </c>
      <c r="K161" s="2">
        <v>38.58</v>
      </c>
      <c r="L161" s="2">
        <v>0.20100000000000001</v>
      </c>
      <c r="M161" s="2">
        <v>130</v>
      </c>
      <c r="N161" s="4">
        <v>720.601</v>
      </c>
      <c r="O161" s="5">
        <v>1</v>
      </c>
      <c r="P161" s="6" t="s">
        <v>9</v>
      </c>
      <c r="Q161" s="6">
        <v>1.4639800000000001</v>
      </c>
      <c r="R161" s="6">
        <v>17.619</v>
      </c>
      <c r="S161" s="6">
        <v>15.13</v>
      </c>
      <c r="T161" s="6">
        <v>19.997</v>
      </c>
      <c r="U161" s="6">
        <v>195.089</v>
      </c>
      <c r="V161" s="6">
        <v>90</v>
      </c>
      <c r="W161" s="6">
        <v>498.59</v>
      </c>
      <c r="X161" s="6">
        <v>4208.6760000000004</v>
      </c>
      <c r="Y161" s="6">
        <v>4859.6409999999996</v>
      </c>
      <c r="Z161" s="6">
        <v>5.0469999999999997</v>
      </c>
      <c r="AA161" s="6">
        <v>90.932000000000002</v>
      </c>
      <c r="AB161" s="7">
        <v>30.015999999999998</v>
      </c>
      <c r="AC161" s="8">
        <v>2</v>
      </c>
      <c r="AD161" s="9">
        <v>43.378</v>
      </c>
      <c r="AE161" s="9" t="s">
        <v>955</v>
      </c>
      <c r="AF161" s="9" t="s">
        <v>956</v>
      </c>
      <c r="AG161" s="9">
        <v>365</v>
      </c>
      <c r="AH161" s="9">
        <v>542.53700000000003</v>
      </c>
      <c r="AI161" s="10">
        <v>108.586</v>
      </c>
      <c r="AJ161" s="11">
        <v>2</v>
      </c>
      <c r="AK161" s="11" t="s">
        <v>890</v>
      </c>
      <c r="AL161" s="11">
        <v>548</v>
      </c>
      <c r="AM161" s="11">
        <v>1406</v>
      </c>
      <c r="AN161" s="11">
        <v>3682</v>
      </c>
      <c r="AO161" s="11">
        <v>5720</v>
      </c>
      <c r="AP161" s="11">
        <v>71.572999999999993</v>
      </c>
      <c r="AQ161" s="11">
        <v>50.69</v>
      </c>
      <c r="AR161" s="12">
        <v>1.016</v>
      </c>
      <c r="AS161" s="13">
        <v>2</v>
      </c>
      <c r="AT161" s="14" t="s">
        <v>903</v>
      </c>
      <c r="AU161" s="16">
        <v>1.359298E+16</v>
      </c>
      <c r="AV161" s="16">
        <v>1.179273E+17</v>
      </c>
      <c r="AW161" s="16">
        <v>5.842273E+17</v>
      </c>
      <c r="AX161" s="16">
        <v>3.009998E+17</v>
      </c>
      <c r="AY161" s="16">
        <v>5.999987E+17</v>
      </c>
      <c r="AZ161" s="14">
        <v>33259.559000000001</v>
      </c>
      <c r="BA161" s="14">
        <v>0.01</v>
      </c>
      <c r="BB161" s="14">
        <v>103.46599999999999</v>
      </c>
      <c r="BC161" s="14">
        <v>866</v>
      </c>
      <c r="BD161" s="15">
        <v>157</v>
      </c>
      <c r="BE161" s="18">
        <v>120</v>
      </c>
      <c r="BF161" s="18" t="s">
        <v>914</v>
      </c>
      <c r="BG161" s="19" t="s">
        <v>907</v>
      </c>
      <c r="BH161">
        <f t="shared" si="2"/>
        <v>94</v>
      </c>
      <c r="BI161" s="45" t="str">
        <f>CONCATENATE(TEXT(F161,"0"),TEXT(O161,"0"),TEXT(AC161,"0"),TEXT(AJ161,"0"),TEXT(AS161,"0"))</f>
        <v>21222</v>
      </c>
      <c r="BJ161" t="str">
        <f>CONCATENATE(TEXT(F161,"0"),TEXT(O161,"0"))</f>
        <v>21</v>
      </c>
      <c r="BK161" t="str">
        <f>CONCATENATE(TEXT(O161,"0"),TEXT(AC161,"0"))</f>
        <v>12</v>
      </c>
      <c r="BL161" t="str">
        <f>CONCATENATE(TEXT(AC161,"0"),TEXT(AJ161,"0"))</f>
        <v>22</v>
      </c>
      <c r="BM161" t="str">
        <f>CONCATENATE(TEXT(AJ161,"0"),TEXT(AS161,"0"))</f>
        <v>22</v>
      </c>
      <c r="BZ161" s="57"/>
      <c r="CA161" s="38"/>
      <c r="CB161" s="38"/>
      <c r="CC161" s="38">
        <v>340</v>
      </c>
      <c r="CD161" s="57">
        <v>49.564</v>
      </c>
      <c r="CE161" s="38">
        <v>51</v>
      </c>
      <c r="CF161" s="38">
        <v>1</v>
      </c>
    </row>
    <row r="162" spans="1:84" x14ac:dyDescent="0.3">
      <c r="A162" s="43">
        <v>161</v>
      </c>
      <c r="B162" s="1" t="s">
        <v>176</v>
      </c>
      <c r="C162" s="1" t="s">
        <v>151</v>
      </c>
      <c r="D162" s="1">
        <v>6</v>
      </c>
      <c r="E162" s="3">
        <v>26</v>
      </c>
      <c r="F162" s="2">
        <v>2</v>
      </c>
      <c r="G162" s="2" t="s">
        <v>943</v>
      </c>
      <c r="H162" s="2" t="s">
        <v>947</v>
      </c>
      <c r="I162" s="2">
        <v>1012.5059749</v>
      </c>
      <c r="J162" s="2" t="s">
        <v>945</v>
      </c>
      <c r="K162" s="2">
        <v>31.09</v>
      </c>
      <c r="L162" s="2">
        <v>0.20899999999999999</v>
      </c>
      <c r="M162" s="2">
        <v>158</v>
      </c>
      <c r="N162" s="4">
        <v>711.69</v>
      </c>
      <c r="O162" s="5">
        <v>1</v>
      </c>
      <c r="P162" s="6" t="s">
        <v>9</v>
      </c>
      <c r="Q162" s="6">
        <v>1.4450499999999999</v>
      </c>
      <c r="R162" s="6">
        <v>16.3</v>
      </c>
      <c r="S162" s="6">
        <v>15.06</v>
      </c>
      <c r="T162" s="6">
        <v>19.997</v>
      </c>
      <c r="U162" s="6">
        <v>201.48400000000001</v>
      </c>
      <c r="V162" s="6">
        <v>89.998999999999995</v>
      </c>
      <c r="W162" s="6">
        <v>498.45600000000002</v>
      </c>
      <c r="X162" s="6">
        <v>4075.9580000000001</v>
      </c>
      <c r="Y162" s="6">
        <v>4919.4920000000002</v>
      </c>
      <c r="Z162" s="6">
        <v>4.96</v>
      </c>
      <c r="AA162" s="6">
        <v>90.563000000000002</v>
      </c>
      <c r="AB162" s="7">
        <v>30.006</v>
      </c>
      <c r="AC162" s="8">
        <v>3</v>
      </c>
      <c r="AD162" s="9">
        <v>26.238</v>
      </c>
      <c r="AE162" s="9" t="s">
        <v>955</v>
      </c>
      <c r="AF162" s="9" t="s">
        <v>956</v>
      </c>
      <c r="AG162" s="9">
        <v>365</v>
      </c>
      <c r="AH162" s="9">
        <v>526.79600000000005</v>
      </c>
      <c r="AI162" s="10">
        <v>109.346</v>
      </c>
      <c r="AJ162" s="11">
        <v>3</v>
      </c>
      <c r="AK162" s="11" t="s">
        <v>890</v>
      </c>
      <c r="AL162" s="11">
        <v>330</v>
      </c>
      <c r="AM162" s="11">
        <v>1575</v>
      </c>
      <c r="AN162" s="11">
        <v>3657</v>
      </c>
      <c r="AO162" s="11">
        <v>5701</v>
      </c>
      <c r="AP162" s="11">
        <v>71.271000000000001</v>
      </c>
      <c r="AQ162" s="11">
        <v>51.365000000000002</v>
      </c>
      <c r="AR162" s="12">
        <v>1.0640000000000001</v>
      </c>
      <c r="AS162" s="13">
        <v>3</v>
      </c>
      <c r="AT162" s="14" t="s">
        <v>903</v>
      </c>
      <c r="AU162" s="16">
        <v>1.454792E+16</v>
      </c>
      <c r="AV162" s="16">
        <v>9.280472E+16</v>
      </c>
      <c r="AW162" s="16">
        <v>5.698725E+17</v>
      </c>
      <c r="AX162" s="16">
        <v>2.984876E+17</v>
      </c>
      <c r="AY162" s="16">
        <v>6.000016E+17</v>
      </c>
      <c r="AZ162" s="14">
        <v>31061.815999999999</v>
      </c>
      <c r="BA162" s="14">
        <v>0.01</v>
      </c>
      <c r="BB162" s="14">
        <v>100.571</v>
      </c>
      <c r="BC162" s="14">
        <v>908</v>
      </c>
      <c r="BD162" s="15">
        <v>153</v>
      </c>
      <c r="BE162" s="18">
        <v>135</v>
      </c>
      <c r="BF162" s="18" t="s">
        <v>914</v>
      </c>
      <c r="BG162" s="19" t="s">
        <v>907</v>
      </c>
      <c r="BH162">
        <f t="shared" si="2"/>
        <v>93.25</v>
      </c>
      <c r="BI162" s="45" t="str">
        <f>CONCATENATE(TEXT(F162,"0"),TEXT(O162,"0"),TEXT(AC162,"0"),TEXT(AJ162,"0"),TEXT(AS162,"0"))</f>
        <v>21333</v>
      </c>
      <c r="BJ162" t="str">
        <f>CONCATENATE(TEXT(F162,"0"),TEXT(O162,"0"))</f>
        <v>21</v>
      </c>
      <c r="BK162" t="str">
        <f>CONCATENATE(TEXT(O162,"0"),TEXT(AC162,"0"))</f>
        <v>13</v>
      </c>
      <c r="BL162" t="str">
        <f>CONCATENATE(TEXT(AC162,"0"),TEXT(AJ162,"0"))</f>
        <v>33</v>
      </c>
      <c r="BM162" t="str">
        <f>CONCATENATE(TEXT(AJ162,"0"),TEXT(AS162,"0"))</f>
        <v>33</v>
      </c>
      <c r="BZ162" s="57"/>
      <c r="CA162" s="38"/>
      <c r="CB162" s="38"/>
      <c r="CC162" s="38">
        <v>351</v>
      </c>
      <c r="CD162" s="57">
        <v>49.652000000000001</v>
      </c>
      <c r="CE162" s="38">
        <v>110</v>
      </c>
      <c r="CF162" s="38">
        <v>1</v>
      </c>
    </row>
    <row r="163" spans="1:84" x14ac:dyDescent="0.3">
      <c r="A163" s="43">
        <v>162</v>
      </c>
      <c r="B163" s="1" t="s">
        <v>177</v>
      </c>
      <c r="C163" s="1" t="s">
        <v>151</v>
      </c>
      <c r="D163" s="1">
        <v>6</v>
      </c>
      <c r="E163" s="3">
        <v>27</v>
      </c>
      <c r="F163" s="2">
        <v>2</v>
      </c>
      <c r="G163" s="2" t="s">
        <v>943</v>
      </c>
      <c r="H163" s="2" t="s">
        <v>944</v>
      </c>
      <c r="I163" s="2">
        <v>1136.3626311</v>
      </c>
      <c r="J163" s="2" t="s">
        <v>945</v>
      </c>
      <c r="K163" s="2">
        <v>33.94</v>
      </c>
      <c r="L163" s="2">
        <v>0.21299999999999999</v>
      </c>
      <c r="M163" s="2">
        <v>68</v>
      </c>
      <c r="N163" s="4">
        <v>707.98099999999999</v>
      </c>
      <c r="O163" s="5">
        <v>2</v>
      </c>
      <c r="P163" s="6" t="s">
        <v>9</v>
      </c>
      <c r="Q163" s="6">
        <v>1.52833</v>
      </c>
      <c r="R163" s="6">
        <v>14.706</v>
      </c>
      <c r="S163" s="6">
        <v>15.061</v>
      </c>
      <c r="T163" s="6">
        <v>19.991</v>
      </c>
      <c r="U163" s="6">
        <v>203.22300000000001</v>
      </c>
      <c r="V163" s="6">
        <v>90.001000000000005</v>
      </c>
      <c r="W163" s="6">
        <v>498.72300000000001</v>
      </c>
      <c r="X163" s="6">
        <v>3995.777</v>
      </c>
      <c r="Y163" s="6">
        <v>5012.2910000000002</v>
      </c>
      <c r="Z163" s="6">
        <v>5.077</v>
      </c>
      <c r="AA163" s="6">
        <v>92.930999999999997</v>
      </c>
      <c r="AB163" s="7">
        <v>29.998999999999999</v>
      </c>
      <c r="AC163" s="8">
        <v>1</v>
      </c>
      <c r="AD163" s="9">
        <v>55.853999999999999</v>
      </c>
      <c r="AE163" s="9" t="s">
        <v>955</v>
      </c>
      <c r="AF163" s="9" t="s">
        <v>956</v>
      </c>
      <c r="AG163" s="9">
        <v>365</v>
      </c>
      <c r="AH163" s="9">
        <v>517.97199999999998</v>
      </c>
      <c r="AI163" s="10">
        <v>107.295</v>
      </c>
      <c r="AJ163" s="11">
        <v>3</v>
      </c>
      <c r="AK163" s="11" t="s">
        <v>890</v>
      </c>
      <c r="AL163" s="11">
        <v>307</v>
      </c>
      <c r="AM163" s="11">
        <v>1591</v>
      </c>
      <c r="AN163" s="11">
        <v>3659</v>
      </c>
      <c r="AO163" s="11">
        <v>5687</v>
      </c>
      <c r="AP163" s="11">
        <v>71.034999999999997</v>
      </c>
      <c r="AQ163" s="11">
        <v>51.542000000000002</v>
      </c>
      <c r="AR163" s="12">
        <v>1.046</v>
      </c>
      <c r="AS163" s="13">
        <v>3</v>
      </c>
      <c r="AT163" s="14" t="s">
        <v>903</v>
      </c>
      <c r="AU163" s="16">
        <v>1.178513E+16</v>
      </c>
      <c r="AV163" s="16">
        <v>1.381948E+17</v>
      </c>
      <c r="AW163" s="16">
        <v>1.134256E+17</v>
      </c>
      <c r="AX163" s="16">
        <v>2.982679E+17</v>
      </c>
      <c r="AY163" s="16">
        <v>5.999995E+17</v>
      </c>
      <c r="AZ163" s="14">
        <v>32412.623</v>
      </c>
      <c r="BA163" s="14">
        <v>0.01</v>
      </c>
      <c r="BB163" s="14">
        <v>100.917</v>
      </c>
      <c r="BC163" s="14">
        <v>905</v>
      </c>
      <c r="BD163" s="15">
        <v>150</v>
      </c>
      <c r="BE163" s="18">
        <v>135</v>
      </c>
      <c r="BF163" s="18" t="s">
        <v>914</v>
      </c>
      <c r="BG163" s="19" t="s">
        <v>907</v>
      </c>
      <c r="BH163">
        <f t="shared" si="2"/>
        <v>93.25</v>
      </c>
      <c r="BI163" s="45" t="str">
        <f>CONCATENATE(TEXT(F163,"0"),TEXT(O163,"0"),TEXT(AC163,"0"),TEXT(AJ163,"0"),TEXT(AS163,"0"))</f>
        <v>22133</v>
      </c>
      <c r="BJ163" t="str">
        <f>CONCATENATE(TEXT(F163,"0"),TEXT(O163,"0"))</f>
        <v>22</v>
      </c>
      <c r="BK163" t="str">
        <f>CONCATENATE(TEXT(O163,"0"),TEXT(AC163,"0"))</f>
        <v>21</v>
      </c>
      <c r="BL163" t="str">
        <f>CONCATENATE(TEXT(AC163,"0"),TEXT(AJ163,"0"))</f>
        <v>13</v>
      </c>
      <c r="BM163" t="str">
        <f>CONCATENATE(TEXT(AJ163,"0"),TEXT(AS163,"0"))</f>
        <v>33</v>
      </c>
      <c r="BZ163" s="57"/>
      <c r="CA163" s="38"/>
      <c r="CB163" s="38"/>
      <c r="CC163" s="38">
        <v>39</v>
      </c>
      <c r="CD163" s="57">
        <v>49.811999999999998</v>
      </c>
      <c r="CE163" s="38">
        <v>63</v>
      </c>
      <c r="CF163" s="38">
        <v>1</v>
      </c>
    </row>
    <row r="164" spans="1:84" x14ac:dyDescent="0.3">
      <c r="A164" s="43">
        <v>163</v>
      </c>
      <c r="B164" s="1" t="s">
        <v>178</v>
      </c>
      <c r="C164" s="1" t="s">
        <v>179</v>
      </c>
      <c r="D164" s="1">
        <v>7</v>
      </c>
      <c r="E164" s="3">
        <v>1</v>
      </c>
      <c r="F164" s="2">
        <v>2</v>
      </c>
      <c r="G164" s="2" t="s">
        <v>943</v>
      </c>
      <c r="H164" s="2" t="s">
        <v>947</v>
      </c>
      <c r="I164" s="2">
        <v>936.03394324999999</v>
      </c>
      <c r="J164" s="2" t="s">
        <v>945</v>
      </c>
      <c r="K164" s="2">
        <v>33.369999999999997</v>
      </c>
      <c r="L164" s="2">
        <v>0.19500000000000001</v>
      </c>
      <c r="M164" s="2">
        <v>66</v>
      </c>
      <c r="N164" s="4">
        <v>702.45399999999995</v>
      </c>
      <c r="O164" s="5">
        <v>2</v>
      </c>
      <c r="P164" s="6" t="s">
        <v>9</v>
      </c>
      <c r="Q164" s="6">
        <v>0.62438000000000005</v>
      </c>
      <c r="R164" s="6">
        <v>12.448</v>
      </c>
      <c r="S164" s="6">
        <v>15.074</v>
      </c>
      <c r="T164" s="6">
        <v>19.997</v>
      </c>
      <c r="U164" s="6">
        <v>199.59399999999999</v>
      </c>
      <c r="V164" s="6">
        <v>90</v>
      </c>
      <c r="W164" s="6">
        <v>497.40800000000002</v>
      </c>
      <c r="X164" s="6">
        <v>4023.4110000000001</v>
      </c>
      <c r="Y164" s="6">
        <v>5091.0060000000003</v>
      </c>
      <c r="Z164" s="6">
        <v>5.0110000000000001</v>
      </c>
      <c r="AA164" s="6">
        <v>92.114000000000004</v>
      </c>
      <c r="AB164" s="7">
        <v>29.994</v>
      </c>
      <c r="AC164" s="8">
        <v>2</v>
      </c>
      <c r="AD164" s="9">
        <v>36.796999999999997</v>
      </c>
      <c r="AE164" s="9" t="s">
        <v>955</v>
      </c>
      <c r="AF164" s="9" t="s">
        <v>956</v>
      </c>
      <c r="AG164" s="9">
        <v>405</v>
      </c>
      <c r="AH164" s="9">
        <v>517.86400000000003</v>
      </c>
      <c r="AI164" s="10">
        <v>105.32299999999999</v>
      </c>
      <c r="AJ164" s="11">
        <v>2</v>
      </c>
      <c r="AK164" s="11" t="s">
        <v>890</v>
      </c>
      <c r="AL164" s="11">
        <v>362</v>
      </c>
      <c r="AM164" s="11">
        <v>1555</v>
      </c>
      <c r="AN164" s="11">
        <v>3658</v>
      </c>
      <c r="AO164" s="11">
        <v>5684</v>
      </c>
      <c r="AP164" s="11">
        <v>72.388000000000005</v>
      </c>
      <c r="AQ164" s="11">
        <v>51.396000000000001</v>
      </c>
      <c r="AR164" s="12">
        <v>1.0249999999999999</v>
      </c>
      <c r="AS164" s="13">
        <v>2</v>
      </c>
      <c r="AT164" s="14" t="s">
        <v>903</v>
      </c>
      <c r="AU164" s="16">
        <v>9267150000000000</v>
      </c>
      <c r="AV164" s="16">
        <v>8.88119E+16</v>
      </c>
      <c r="AW164" s="16">
        <v>8.099345E+17</v>
      </c>
      <c r="AX164" s="16">
        <v>3.012816E+17</v>
      </c>
      <c r="AY164" s="16">
        <v>5.999989E+17</v>
      </c>
      <c r="AZ164" s="14">
        <v>31617.742999999999</v>
      </c>
      <c r="BA164" s="14">
        <v>0.01</v>
      </c>
      <c r="BB164" s="14">
        <v>104.322</v>
      </c>
      <c r="BC164" s="14">
        <v>891</v>
      </c>
      <c r="BD164" s="15">
        <v>152</v>
      </c>
      <c r="BE164" s="18">
        <v>96</v>
      </c>
      <c r="BF164" s="18" t="s">
        <v>915</v>
      </c>
      <c r="BG164" s="19" t="s">
        <v>907</v>
      </c>
      <c r="BH164">
        <f t="shared" si="2"/>
        <v>95.199999999999989</v>
      </c>
      <c r="BI164" s="45" t="str">
        <f>CONCATENATE(TEXT(F164,"0"),TEXT(O164,"0"),TEXT(AC164,"0"),TEXT(AJ164,"0"),TEXT(AS164,"0"))</f>
        <v>22222</v>
      </c>
      <c r="BJ164" t="str">
        <f>CONCATENATE(TEXT(F164,"0"),TEXT(O164,"0"))</f>
        <v>22</v>
      </c>
      <c r="BK164" t="str">
        <f>CONCATENATE(TEXT(O164,"0"),TEXT(AC164,"0"))</f>
        <v>22</v>
      </c>
      <c r="BL164" t="str">
        <f>CONCATENATE(TEXT(AC164,"0"),TEXT(AJ164,"0"))</f>
        <v>22</v>
      </c>
      <c r="BM164" t="str">
        <f>CONCATENATE(TEXT(AJ164,"0"),TEXT(AS164,"0"))</f>
        <v>22</v>
      </c>
      <c r="BZ164" s="57"/>
      <c r="CA164" s="38"/>
      <c r="CB164" s="38"/>
      <c r="CC164" s="38">
        <v>386</v>
      </c>
      <c r="CD164" s="57">
        <v>49.973999999999997</v>
      </c>
      <c r="CE164" s="38">
        <v>66</v>
      </c>
      <c r="CF164" s="38">
        <v>1</v>
      </c>
    </row>
    <row r="165" spans="1:84" x14ac:dyDescent="0.3">
      <c r="A165" s="43">
        <v>164</v>
      </c>
      <c r="B165" s="1" t="s">
        <v>180</v>
      </c>
      <c r="C165" s="1" t="s">
        <v>179</v>
      </c>
      <c r="D165" s="1">
        <v>7</v>
      </c>
      <c r="E165" s="3">
        <v>2</v>
      </c>
      <c r="F165" s="2">
        <v>2</v>
      </c>
      <c r="G165" s="2" t="s">
        <v>943</v>
      </c>
      <c r="H165" s="2" t="s">
        <v>947</v>
      </c>
      <c r="I165" s="2">
        <v>1058.1020128</v>
      </c>
      <c r="J165" s="2" t="s">
        <v>945</v>
      </c>
      <c r="K165" s="2">
        <v>32.520000000000003</v>
      </c>
      <c r="L165" s="2">
        <v>0.21</v>
      </c>
      <c r="M165" s="2">
        <v>95</v>
      </c>
      <c r="N165" s="4">
        <v>702.73</v>
      </c>
      <c r="O165" s="5">
        <v>2</v>
      </c>
      <c r="P165" s="6" t="s">
        <v>9</v>
      </c>
      <c r="Q165" s="6">
        <v>1.37233</v>
      </c>
      <c r="R165" s="6">
        <v>18.484999999999999</v>
      </c>
      <c r="S165" s="6">
        <v>15.097</v>
      </c>
      <c r="T165" s="6">
        <v>20.004999999999999</v>
      </c>
      <c r="U165" s="6">
        <v>195.839</v>
      </c>
      <c r="V165" s="6">
        <v>90</v>
      </c>
      <c r="W165" s="6">
        <v>498.089</v>
      </c>
      <c r="X165" s="6">
        <v>4068.1819999999998</v>
      </c>
      <c r="Y165" s="6">
        <v>4862.9809999999998</v>
      </c>
      <c r="Z165" s="6">
        <v>5.0410000000000004</v>
      </c>
      <c r="AA165" s="6">
        <v>91.492999999999995</v>
      </c>
      <c r="AB165" s="7">
        <v>29.997</v>
      </c>
      <c r="AC165" s="8">
        <v>3</v>
      </c>
      <c r="AD165" s="9">
        <v>51.17</v>
      </c>
      <c r="AE165" s="9" t="s">
        <v>955</v>
      </c>
      <c r="AF165" s="9" t="s">
        <v>957</v>
      </c>
      <c r="AG165" s="9">
        <v>436</v>
      </c>
      <c r="AH165" s="9">
        <v>483.86700000000002</v>
      </c>
      <c r="AI165" s="10">
        <v>106.947</v>
      </c>
      <c r="AJ165" s="11">
        <v>1</v>
      </c>
      <c r="AK165" s="11" t="s">
        <v>890</v>
      </c>
      <c r="AL165" s="11">
        <v>180</v>
      </c>
      <c r="AM165" s="11">
        <v>1438</v>
      </c>
      <c r="AN165" s="11">
        <v>3638</v>
      </c>
      <c r="AO165" s="11">
        <v>5720</v>
      </c>
      <c r="AP165" s="11">
        <v>72.414000000000001</v>
      </c>
      <c r="AQ165" s="11">
        <v>50.402000000000001</v>
      </c>
      <c r="AR165" s="12">
        <v>1.042</v>
      </c>
      <c r="AS165" s="13">
        <v>1</v>
      </c>
      <c r="AT165" s="14" t="s">
        <v>903</v>
      </c>
      <c r="AU165" s="16">
        <v>1.445783E+16</v>
      </c>
      <c r="AV165" s="16">
        <v>1.711112E+17</v>
      </c>
      <c r="AW165" s="16">
        <v>6.845002E+17</v>
      </c>
      <c r="AX165" s="16">
        <v>3.006714E+17</v>
      </c>
      <c r="AY165" s="16">
        <v>5.999997E+17</v>
      </c>
      <c r="AZ165" s="14">
        <v>31073.304</v>
      </c>
      <c r="BA165" s="14">
        <v>0.01</v>
      </c>
      <c r="BB165" s="14">
        <v>104.04600000000001</v>
      </c>
      <c r="BC165" s="14">
        <v>894</v>
      </c>
      <c r="BD165" s="15">
        <v>155</v>
      </c>
      <c r="BE165" s="18">
        <v>79</v>
      </c>
      <c r="BF165" s="18" t="s">
        <v>915</v>
      </c>
      <c r="BG165" s="19" t="s">
        <v>907</v>
      </c>
      <c r="BH165">
        <f t="shared" si="2"/>
        <v>96.05</v>
      </c>
      <c r="BI165" s="45" t="str">
        <f>CONCATENATE(TEXT(F165,"0"),TEXT(O165,"0"),TEXT(AC165,"0"),TEXT(AJ165,"0"),TEXT(AS165,"0"))</f>
        <v>22311</v>
      </c>
      <c r="BJ165" t="str">
        <f>CONCATENATE(TEXT(F165,"0"),TEXT(O165,"0"))</f>
        <v>22</v>
      </c>
      <c r="BK165" t="str">
        <f>CONCATENATE(TEXT(O165,"0"),TEXT(AC165,"0"))</f>
        <v>23</v>
      </c>
      <c r="BL165" t="str">
        <f>CONCATENATE(TEXT(AC165,"0"),TEXT(AJ165,"0"))</f>
        <v>31</v>
      </c>
      <c r="BM165" t="str">
        <f>CONCATENATE(TEXT(AJ165,"0"),TEXT(AS165,"0"))</f>
        <v>11</v>
      </c>
      <c r="BZ165" s="57"/>
      <c r="CA165" s="38"/>
      <c r="CB165" s="38"/>
      <c r="CC165" s="38">
        <v>298</v>
      </c>
      <c r="CD165" s="57">
        <v>50.005000000000003</v>
      </c>
      <c r="CE165" s="38">
        <v>168</v>
      </c>
      <c r="CF165" s="38">
        <v>1</v>
      </c>
    </row>
    <row r="166" spans="1:84" x14ac:dyDescent="0.3">
      <c r="A166" s="43">
        <v>165</v>
      </c>
      <c r="B166" s="1" t="s">
        <v>181</v>
      </c>
      <c r="C166" s="1" t="s">
        <v>179</v>
      </c>
      <c r="D166" s="1">
        <v>7</v>
      </c>
      <c r="E166" s="3">
        <v>3</v>
      </c>
      <c r="F166" s="2">
        <v>2</v>
      </c>
      <c r="G166" s="2" t="s">
        <v>943</v>
      </c>
      <c r="H166" s="2" t="s">
        <v>944</v>
      </c>
      <c r="I166" s="2">
        <v>1033.5442926000001</v>
      </c>
      <c r="J166" s="2" t="s">
        <v>945</v>
      </c>
      <c r="K166" s="2">
        <v>35.17</v>
      </c>
      <c r="L166" s="2">
        <v>0.20699999999999999</v>
      </c>
      <c r="M166" s="2">
        <v>121</v>
      </c>
      <c r="N166" s="4">
        <v>710.80499999999995</v>
      </c>
      <c r="O166" s="5">
        <v>3</v>
      </c>
      <c r="P166" s="6" t="s">
        <v>9</v>
      </c>
      <c r="Q166" s="6">
        <v>0.79249000000000003</v>
      </c>
      <c r="R166" s="6">
        <v>14.916</v>
      </c>
      <c r="S166" s="6">
        <v>15.12</v>
      </c>
      <c r="T166" s="6">
        <v>19.995999999999999</v>
      </c>
      <c r="U166" s="6">
        <v>200.51900000000001</v>
      </c>
      <c r="V166" s="6">
        <v>90</v>
      </c>
      <c r="W166" s="6">
        <v>496.93099999999998</v>
      </c>
      <c r="X166" s="6">
        <v>4108.0479999999998</v>
      </c>
      <c r="Y166" s="6">
        <v>4993.6949999999997</v>
      </c>
      <c r="Z166" s="6">
        <v>5.056</v>
      </c>
      <c r="AA166" s="6">
        <v>92.320999999999998</v>
      </c>
      <c r="AB166" s="7">
        <v>29.998999999999999</v>
      </c>
      <c r="AC166" s="8">
        <v>1</v>
      </c>
      <c r="AD166" s="9">
        <v>41.177</v>
      </c>
      <c r="AE166" s="9" t="s">
        <v>955</v>
      </c>
      <c r="AF166" s="9" t="s">
        <v>958</v>
      </c>
      <c r="AG166" s="9">
        <v>405</v>
      </c>
      <c r="AH166" s="9">
        <v>516.91200000000003</v>
      </c>
      <c r="AI166" s="10">
        <v>106.861</v>
      </c>
      <c r="AJ166" s="11">
        <v>1</v>
      </c>
      <c r="AK166" s="11" t="s">
        <v>890</v>
      </c>
      <c r="AL166" s="11">
        <v>397</v>
      </c>
      <c r="AM166" s="11">
        <v>1530</v>
      </c>
      <c r="AN166" s="11">
        <v>3655</v>
      </c>
      <c r="AO166" s="11">
        <v>5713</v>
      </c>
      <c r="AP166" s="11">
        <v>71.498999999999995</v>
      </c>
      <c r="AQ166" s="11">
        <v>51.124000000000002</v>
      </c>
      <c r="AR166" s="12">
        <v>1.034</v>
      </c>
      <c r="AS166" s="13">
        <v>1</v>
      </c>
      <c r="AT166" s="14" t="s">
        <v>903</v>
      </c>
      <c r="AU166" s="16">
        <v>8324611000000000</v>
      </c>
      <c r="AV166" s="16">
        <v>1.338184E+17</v>
      </c>
      <c r="AW166" s="16">
        <v>8.381328E+17</v>
      </c>
      <c r="AX166" s="16">
        <v>3.02621E+17</v>
      </c>
      <c r="AY166" s="16">
        <v>6E+17</v>
      </c>
      <c r="AZ166" s="14">
        <v>30527.028999999999</v>
      </c>
      <c r="BA166" s="14">
        <v>0.01</v>
      </c>
      <c r="BB166" s="14">
        <v>105.044</v>
      </c>
      <c r="BC166" s="14">
        <v>914</v>
      </c>
      <c r="BD166" s="15">
        <v>153</v>
      </c>
      <c r="BE166" s="18">
        <v>61</v>
      </c>
      <c r="BF166" s="18" t="s">
        <v>915</v>
      </c>
      <c r="BG166" s="19" t="s">
        <v>907</v>
      </c>
      <c r="BH166">
        <f t="shared" si="2"/>
        <v>96.95</v>
      </c>
      <c r="BI166" s="45" t="str">
        <f>CONCATENATE(TEXT(F166,"0"),TEXT(O166,"0"),TEXT(AC166,"0"),TEXT(AJ166,"0"),TEXT(AS166,"0"))</f>
        <v>23111</v>
      </c>
      <c r="BJ166" t="str">
        <f>CONCATENATE(TEXT(F166,"0"),TEXT(O166,"0"))</f>
        <v>23</v>
      </c>
      <c r="BK166" t="str">
        <f>CONCATENATE(TEXT(O166,"0"),TEXT(AC166,"0"))</f>
        <v>31</v>
      </c>
      <c r="BL166" t="str">
        <f>CONCATENATE(TEXT(AC166,"0"),TEXT(AJ166,"0"))</f>
        <v>11</v>
      </c>
      <c r="BM166" t="str">
        <f>CONCATENATE(TEXT(AJ166,"0"),TEXT(AS166,"0"))</f>
        <v>11</v>
      </c>
      <c r="BZ166" s="57"/>
      <c r="CA166" s="38"/>
      <c r="CB166" s="38"/>
      <c r="CC166" s="38">
        <v>110</v>
      </c>
      <c r="CD166" s="57">
        <v>50.152000000000001</v>
      </c>
      <c r="CE166" s="38">
        <v>89</v>
      </c>
      <c r="CF166" s="38">
        <v>1</v>
      </c>
    </row>
    <row r="167" spans="1:84" x14ac:dyDescent="0.3">
      <c r="A167" s="43">
        <v>166</v>
      </c>
      <c r="B167" s="1" t="s">
        <v>182</v>
      </c>
      <c r="C167" s="1" t="s">
        <v>179</v>
      </c>
      <c r="D167" s="1">
        <v>7</v>
      </c>
      <c r="E167" s="3">
        <v>4</v>
      </c>
      <c r="F167" s="2">
        <v>2</v>
      </c>
      <c r="G167" s="2" t="s">
        <v>943</v>
      </c>
      <c r="H167" s="2" t="s">
        <v>944</v>
      </c>
      <c r="I167" s="2">
        <v>1176.8563730000001</v>
      </c>
      <c r="J167" s="2" t="s">
        <v>945</v>
      </c>
      <c r="K167" s="2">
        <v>41.25</v>
      </c>
      <c r="L167" s="2">
        <v>0.20300000000000001</v>
      </c>
      <c r="M167" s="2">
        <v>65</v>
      </c>
      <c r="N167" s="4">
        <v>702.66</v>
      </c>
      <c r="O167" s="5">
        <v>3</v>
      </c>
      <c r="P167" s="6" t="s">
        <v>9</v>
      </c>
      <c r="Q167" s="6">
        <v>1.81996</v>
      </c>
      <c r="R167" s="6">
        <v>17.434000000000001</v>
      </c>
      <c r="S167" s="6">
        <v>14.949</v>
      </c>
      <c r="T167" s="6">
        <v>20</v>
      </c>
      <c r="U167" s="6">
        <v>201.88800000000001</v>
      </c>
      <c r="V167" s="6">
        <v>90</v>
      </c>
      <c r="W167" s="6">
        <v>499.99299999999999</v>
      </c>
      <c r="X167" s="6">
        <v>3956.855</v>
      </c>
      <c r="Y167" s="6">
        <v>4867.1080000000002</v>
      </c>
      <c r="Z167" s="6">
        <v>5.077</v>
      </c>
      <c r="AA167" s="6">
        <v>93.5</v>
      </c>
      <c r="AB167" s="7">
        <v>29.992999999999999</v>
      </c>
      <c r="AC167" s="8">
        <v>2</v>
      </c>
      <c r="AD167" s="9">
        <v>35.780999999999999</v>
      </c>
      <c r="AE167" s="9" t="s">
        <v>955</v>
      </c>
      <c r="AF167" s="9" t="s">
        <v>956</v>
      </c>
      <c r="AG167" s="9">
        <v>365</v>
      </c>
      <c r="AH167" s="9">
        <v>489.75099999999998</v>
      </c>
      <c r="AI167" s="10">
        <v>105.88800000000001</v>
      </c>
      <c r="AJ167" s="11">
        <v>2</v>
      </c>
      <c r="AK167" s="11" t="s">
        <v>890</v>
      </c>
      <c r="AL167" s="11">
        <v>228</v>
      </c>
      <c r="AM167" s="11">
        <v>1479</v>
      </c>
      <c r="AN167" s="11">
        <v>3666</v>
      </c>
      <c r="AO167" s="11">
        <v>5697</v>
      </c>
      <c r="AP167" s="11">
        <v>68.897000000000006</v>
      </c>
      <c r="AQ167" s="11">
        <v>51.158999999999999</v>
      </c>
      <c r="AR167" s="12">
        <v>1.0249999999999999</v>
      </c>
      <c r="AS167" s="13">
        <v>2</v>
      </c>
      <c r="AT167" s="14" t="s">
        <v>903</v>
      </c>
      <c r="AU167" s="16">
        <v>1.960257E+16</v>
      </c>
      <c r="AV167" s="16">
        <v>9.82196E+16</v>
      </c>
      <c r="AW167" s="16">
        <v>6.887336E+17</v>
      </c>
      <c r="AX167" s="16">
        <v>2.998646E+17</v>
      </c>
      <c r="AY167" s="16">
        <v>6.000009E+17</v>
      </c>
      <c r="AZ167" s="14">
        <v>31488.967000000001</v>
      </c>
      <c r="BA167" s="14">
        <v>0.01</v>
      </c>
      <c r="BB167" s="14">
        <v>101.687</v>
      </c>
      <c r="BC167" s="14">
        <v>919</v>
      </c>
      <c r="BD167" s="15">
        <v>155</v>
      </c>
      <c r="BE167" s="18">
        <v>60</v>
      </c>
      <c r="BF167" s="18" t="s">
        <v>915</v>
      </c>
      <c r="BG167" s="19" t="s">
        <v>907</v>
      </c>
      <c r="BH167">
        <f t="shared" si="2"/>
        <v>97</v>
      </c>
      <c r="BI167" s="45" t="str">
        <f>CONCATENATE(TEXT(F167,"0"),TEXT(O167,"0"),TEXT(AC167,"0"),TEXT(AJ167,"0"),TEXT(AS167,"0"))</f>
        <v>23222</v>
      </c>
      <c r="BJ167" t="str">
        <f>CONCATENATE(TEXT(F167,"0"),TEXT(O167,"0"))</f>
        <v>23</v>
      </c>
      <c r="BK167" t="str">
        <f>CONCATENATE(TEXT(O167,"0"),TEXT(AC167,"0"))</f>
        <v>32</v>
      </c>
      <c r="BL167" t="str">
        <f>CONCATENATE(TEXT(AC167,"0"),TEXT(AJ167,"0"))</f>
        <v>22</v>
      </c>
      <c r="BM167" t="str">
        <f>CONCATENATE(TEXT(AJ167,"0"),TEXT(AS167,"0"))</f>
        <v>22</v>
      </c>
      <c r="BZ167" s="57"/>
      <c r="CA167" s="38"/>
      <c r="CB167" s="38"/>
      <c r="CC167" s="38">
        <v>308</v>
      </c>
      <c r="CD167" s="57">
        <v>50.241999999999997</v>
      </c>
      <c r="CE167" s="38">
        <v>171</v>
      </c>
      <c r="CF167" s="38">
        <v>1</v>
      </c>
    </row>
    <row r="168" spans="1:84" x14ac:dyDescent="0.3">
      <c r="A168" s="43">
        <v>167</v>
      </c>
      <c r="B168" s="1" t="s">
        <v>183</v>
      </c>
      <c r="C168" s="1" t="s">
        <v>179</v>
      </c>
      <c r="D168" s="1">
        <v>7</v>
      </c>
      <c r="E168" s="3">
        <v>5</v>
      </c>
      <c r="F168" s="2">
        <v>2</v>
      </c>
      <c r="G168" s="2" t="s">
        <v>943</v>
      </c>
      <c r="H168" s="2" t="s">
        <v>944</v>
      </c>
      <c r="I168" s="2">
        <v>1060.9071045999999</v>
      </c>
      <c r="J168" s="2" t="s">
        <v>946</v>
      </c>
      <c r="K168" s="2">
        <v>42.71</v>
      </c>
      <c r="L168" s="2">
        <v>0.2</v>
      </c>
      <c r="M168" s="2">
        <v>83</v>
      </c>
      <c r="N168" s="4">
        <v>708.29399999999998</v>
      </c>
      <c r="O168" s="5">
        <v>3</v>
      </c>
      <c r="P168" s="6" t="s">
        <v>9</v>
      </c>
      <c r="Q168" s="6">
        <v>0.91990000000000005</v>
      </c>
      <c r="R168" s="6">
        <v>12.611000000000001</v>
      </c>
      <c r="S168" s="6">
        <v>15.018000000000001</v>
      </c>
      <c r="T168" s="6">
        <v>19.995000000000001</v>
      </c>
      <c r="U168" s="6">
        <v>200.24700000000001</v>
      </c>
      <c r="V168" s="6">
        <v>90</v>
      </c>
      <c r="W168" s="6">
        <v>506.35899999999998</v>
      </c>
      <c r="X168" s="6">
        <v>3959.7310000000002</v>
      </c>
      <c r="Y168" s="6">
        <v>5028.9449999999997</v>
      </c>
      <c r="Z168" s="6">
        <v>5.0620000000000003</v>
      </c>
      <c r="AA168" s="6">
        <v>92.406000000000006</v>
      </c>
      <c r="AB168" s="7">
        <v>29.995000000000001</v>
      </c>
      <c r="AC168" s="8">
        <v>3</v>
      </c>
      <c r="AD168" s="9">
        <v>41.965000000000003</v>
      </c>
      <c r="AE168" s="9" t="s">
        <v>955</v>
      </c>
      <c r="AF168" s="9" t="s">
        <v>956</v>
      </c>
      <c r="AG168" s="9">
        <v>365</v>
      </c>
      <c r="AH168" s="9">
        <v>523.85299999999995</v>
      </c>
      <c r="AI168" s="10">
        <v>105.717</v>
      </c>
      <c r="AJ168" s="11">
        <v>3</v>
      </c>
      <c r="AK168" s="11" t="s">
        <v>890</v>
      </c>
      <c r="AL168" s="11">
        <v>256</v>
      </c>
      <c r="AM168" s="11">
        <v>1483</v>
      </c>
      <c r="AN168" s="11">
        <v>3657</v>
      </c>
      <c r="AO168" s="11">
        <v>5703</v>
      </c>
      <c r="AP168" s="11">
        <v>69.713999999999999</v>
      </c>
      <c r="AQ168" s="11">
        <v>51.613</v>
      </c>
      <c r="AR168" s="12">
        <v>1.026</v>
      </c>
      <c r="AS168" s="13">
        <v>3</v>
      </c>
      <c r="AT168" s="14" t="s">
        <v>903</v>
      </c>
      <c r="AU168" s="16">
        <v>6852875000000000</v>
      </c>
      <c r="AV168" s="16">
        <v>1.393197E+17</v>
      </c>
      <c r="AW168" s="16">
        <v>5.958108E+17</v>
      </c>
      <c r="AX168" s="16">
        <v>3.002936E+17</v>
      </c>
      <c r="AY168" s="16">
        <v>6.000006E+17</v>
      </c>
      <c r="AZ168" s="14">
        <v>32340.531999999999</v>
      </c>
      <c r="BA168" s="14">
        <v>0.01</v>
      </c>
      <c r="BB168" s="14">
        <v>102.58199999999999</v>
      </c>
      <c r="BC168" s="14">
        <v>920</v>
      </c>
      <c r="BD168" s="15">
        <v>154</v>
      </c>
      <c r="BE168" s="18">
        <v>105</v>
      </c>
      <c r="BF168" s="18" t="s">
        <v>915</v>
      </c>
      <c r="BG168" s="19" t="s">
        <v>907</v>
      </c>
      <c r="BH168">
        <f t="shared" si="2"/>
        <v>94.75</v>
      </c>
      <c r="BI168" s="45" t="str">
        <f>CONCATENATE(TEXT(F168,"0"),TEXT(O168,"0"),TEXT(AC168,"0"),TEXT(AJ168,"0"),TEXT(AS168,"0"))</f>
        <v>23333</v>
      </c>
      <c r="BJ168" t="str">
        <f>CONCATENATE(TEXT(F168,"0"),TEXT(O168,"0"))</f>
        <v>23</v>
      </c>
      <c r="BK168" t="str">
        <f>CONCATENATE(TEXT(O168,"0"),TEXT(AC168,"0"))</f>
        <v>33</v>
      </c>
      <c r="BL168" t="str">
        <f>CONCATENATE(TEXT(AC168,"0"),TEXT(AJ168,"0"))</f>
        <v>33</v>
      </c>
      <c r="BM168" t="str">
        <f>CONCATENATE(TEXT(AJ168,"0"),TEXT(AS168,"0"))</f>
        <v>33</v>
      </c>
      <c r="BZ168" s="57"/>
      <c r="CA168" s="38"/>
      <c r="CB168" s="38"/>
      <c r="CC168" s="38">
        <v>392</v>
      </c>
      <c r="CD168" s="57">
        <v>50.393999999999998</v>
      </c>
      <c r="CE168" s="38">
        <v>24</v>
      </c>
      <c r="CF168" s="38">
        <v>1</v>
      </c>
    </row>
    <row r="169" spans="1:84" x14ac:dyDescent="0.3">
      <c r="A169" s="43">
        <v>168</v>
      </c>
      <c r="B169" s="1" t="s">
        <v>184</v>
      </c>
      <c r="C169" s="1" t="s">
        <v>179</v>
      </c>
      <c r="D169" s="1">
        <v>7</v>
      </c>
      <c r="E169" s="3">
        <v>6</v>
      </c>
      <c r="F169" s="2">
        <v>3</v>
      </c>
      <c r="G169" s="2" t="s">
        <v>943</v>
      </c>
      <c r="H169" s="2" t="s">
        <v>944</v>
      </c>
      <c r="I169" s="2">
        <v>951.97342474000004</v>
      </c>
      <c r="J169" s="2" t="s">
        <v>946</v>
      </c>
      <c r="K169" s="2">
        <v>36.26</v>
      </c>
      <c r="L169" s="2">
        <v>0.20599999999999999</v>
      </c>
      <c r="M169" s="2">
        <v>106</v>
      </c>
      <c r="N169" s="4">
        <v>705.35699999999997</v>
      </c>
      <c r="O169" s="5">
        <v>1</v>
      </c>
      <c r="P169" s="6" t="s">
        <v>9</v>
      </c>
      <c r="Q169" s="6">
        <v>1.4343699999999999</v>
      </c>
      <c r="R169" s="6">
        <v>18.507000000000001</v>
      </c>
      <c r="S169" s="6">
        <v>14.898999999999999</v>
      </c>
      <c r="T169" s="6">
        <v>20.001000000000001</v>
      </c>
      <c r="U169" s="6">
        <v>205.06100000000001</v>
      </c>
      <c r="V169" s="6">
        <v>90.001000000000005</v>
      </c>
      <c r="W169" s="6">
        <v>495.36799999999999</v>
      </c>
      <c r="X169" s="6">
        <v>3998.319</v>
      </c>
      <c r="Y169" s="6">
        <v>5002.2669999999998</v>
      </c>
      <c r="Z169" s="6">
        <v>5.1189999999999998</v>
      </c>
      <c r="AA169" s="6">
        <v>93.069000000000003</v>
      </c>
      <c r="AB169" s="7">
        <v>30.007999999999999</v>
      </c>
      <c r="AC169" s="8">
        <v>1</v>
      </c>
      <c r="AD169" s="9">
        <v>35.573999999999998</v>
      </c>
      <c r="AE169" s="9" t="s">
        <v>955</v>
      </c>
      <c r="AF169" s="9" t="s">
        <v>956</v>
      </c>
      <c r="AG169" s="9">
        <v>365</v>
      </c>
      <c r="AH169" s="9">
        <v>490.91500000000002</v>
      </c>
      <c r="AI169" s="10">
        <v>109.575</v>
      </c>
      <c r="AJ169" s="11">
        <v>3</v>
      </c>
      <c r="AK169" s="11" t="s">
        <v>890</v>
      </c>
      <c r="AL169" s="11">
        <v>372</v>
      </c>
      <c r="AM169" s="11">
        <v>1546</v>
      </c>
      <c r="AN169" s="11">
        <v>3649</v>
      </c>
      <c r="AO169" s="11">
        <v>5719</v>
      </c>
      <c r="AP169" s="11">
        <v>71.319000000000003</v>
      </c>
      <c r="AQ169" s="11">
        <v>51.801000000000002</v>
      </c>
      <c r="AR169" s="12">
        <v>1.0720000000000001</v>
      </c>
      <c r="AS169" s="13">
        <v>3</v>
      </c>
      <c r="AT169" s="14" t="s">
        <v>903</v>
      </c>
      <c r="AU169" s="16">
        <v>9295209000000000</v>
      </c>
      <c r="AV169" s="16">
        <v>1.24189E+17</v>
      </c>
      <c r="AW169" s="16">
        <v>1.111862E+18</v>
      </c>
      <c r="AX169" s="16">
        <v>3.015878E+17</v>
      </c>
      <c r="AY169" s="16">
        <v>5.999992E+17</v>
      </c>
      <c r="AZ169" s="14">
        <v>31485.170999999998</v>
      </c>
      <c r="BA169" s="14">
        <v>0.01</v>
      </c>
      <c r="BB169" s="14">
        <v>104.04600000000001</v>
      </c>
      <c r="BC169" s="14">
        <v>914</v>
      </c>
      <c r="BD169" s="15">
        <v>153</v>
      </c>
      <c r="BE169" s="18">
        <v>118</v>
      </c>
      <c r="BF169" s="18" t="s">
        <v>915</v>
      </c>
      <c r="BG169" s="19" t="s">
        <v>907</v>
      </c>
      <c r="BH169">
        <f t="shared" si="2"/>
        <v>94.100000000000009</v>
      </c>
      <c r="BI169" s="45" t="str">
        <f>CONCATENATE(TEXT(F169,"0"),TEXT(O169,"0"),TEXT(AC169,"0"),TEXT(AJ169,"0"),TEXT(AS169,"0"))</f>
        <v>31133</v>
      </c>
      <c r="BJ169" t="str">
        <f>CONCATENATE(TEXT(F169,"0"),TEXT(O169,"0"))</f>
        <v>31</v>
      </c>
      <c r="BK169" t="str">
        <f>CONCATENATE(TEXT(O169,"0"),TEXT(AC169,"0"))</f>
        <v>11</v>
      </c>
      <c r="BL169" t="str">
        <f>CONCATENATE(TEXT(AC169,"0"),TEXT(AJ169,"0"))</f>
        <v>13</v>
      </c>
      <c r="BM169" t="str">
        <f>CONCATENATE(TEXT(AJ169,"0"),TEXT(AS169,"0"))</f>
        <v>33</v>
      </c>
      <c r="BZ169" s="57"/>
      <c r="CA169" s="38"/>
      <c r="CB169" s="38"/>
      <c r="CC169" s="38">
        <v>488</v>
      </c>
      <c r="CD169" s="57">
        <v>50.478999999999999</v>
      </c>
      <c r="CE169" s="38">
        <v>148</v>
      </c>
      <c r="CF169" s="38">
        <v>1</v>
      </c>
    </row>
    <row r="170" spans="1:84" x14ac:dyDescent="0.3">
      <c r="A170" s="43">
        <v>169</v>
      </c>
      <c r="B170" s="1" t="s">
        <v>185</v>
      </c>
      <c r="C170" s="1" t="s">
        <v>179</v>
      </c>
      <c r="D170" s="1">
        <v>7</v>
      </c>
      <c r="E170" s="3">
        <v>7</v>
      </c>
      <c r="F170" s="2">
        <v>3</v>
      </c>
      <c r="G170" s="2" t="s">
        <v>943</v>
      </c>
      <c r="H170" s="2" t="s">
        <v>944</v>
      </c>
      <c r="I170" s="2">
        <v>1059.9547631999999</v>
      </c>
      <c r="J170" s="2" t="s">
        <v>946</v>
      </c>
      <c r="K170" s="2">
        <v>34.770000000000003</v>
      </c>
      <c r="L170" s="2">
        <v>0.217</v>
      </c>
      <c r="M170" s="2">
        <v>178</v>
      </c>
      <c r="N170" s="4">
        <v>711.67</v>
      </c>
      <c r="O170" s="5">
        <v>1</v>
      </c>
      <c r="P170" s="6" t="s">
        <v>9</v>
      </c>
      <c r="Q170" s="6">
        <v>1.21607</v>
      </c>
      <c r="R170" s="6">
        <v>17.346</v>
      </c>
      <c r="S170" s="6">
        <v>14.824999999999999</v>
      </c>
      <c r="T170" s="6">
        <v>19.998000000000001</v>
      </c>
      <c r="U170" s="6">
        <v>197.79900000000001</v>
      </c>
      <c r="V170" s="6">
        <v>90</v>
      </c>
      <c r="W170" s="6">
        <v>504.90600000000001</v>
      </c>
      <c r="X170" s="6">
        <v>3985.8240000000001</v>
      </c>
      <c r="Y170" s="6">
        <v>5126.6419999999998</v>
      </c>
      <c r="Z170" s="6">
        <v>5.0910000000000002</v>
      </c>
      <c r="AA170" s="6">
        <v>92.611999999999995</v>
      </c>
      <c r="AB170" s="7">
        <v>30.004999999999999</v>
      </c>
      <c r="AC170" s="8">
        <v>2</v>
      </c>
      <c r="AD170" s="9">
        <v>32.462000000000003</v>
      </c>
      <c r="AE170" s="9" t="s">
        <v>955</v>
      </c>
      <c r="AF170" s="9" t="s">
        <v>957</v>
      </c>
      <c r="AG170" s="9">
        <v>365</v>
      </c>
      <c r="AH170" s="9">
        <v>547.14</v>
      </c>
      <c r="AI170" s="10">
        <v>109.492</v>
      </c>
      <c r="AJ170" s="11">
        <v>2</v>
      </c>
      <c r="AK170" s="11" t="s">
        <v>890</v>
      </c>
      <c r="AL170" s="11">
        <v>374</v>
      </c>
      <c r="AM170" s="11">
        <v>1518</v>
      </c>
      <c r="AN170" s="11">
        <v>3624</v>
      </c>
      <c r="AO170" s="11">
        <v>5686</v>
      </c>
      <c r="AP170" s="11">
        <v>70.350999999999999</v>
      </c>
      <c r="AQ170" s="11">
        <v>51.802</v>
      </c>
      <c r="AR170" s="12">
        <v>1.046</v>
      </c>
      <c r="AS170" s="13">
        <v>2</v>
      </c>
      <c r="AT170" s="14" t="s">
        <v>903</v>
      </c>
      <c r="AU170" s="16">
        <v>1.28091E+16</v>
      </c>
      <c r="AV170" s="16">
        <v>3.263015E+16</v>
      </c>
      <c r="AW170" s="16">
        <v>7.457205E+17</v>
      </c>
      <c r="AX170" s="16">
        <v>3.000319E+17</v>
      </c>
      <c r="AY170" s="16">
        <v>6.00001E+17</v>
      </c>
      <c r="AZ170" s="14">
        <v>32281.226999999999</v>
      </c>
      <c r="BA170" s="14">
        <v>0.01</v>
      </c>
      <c r="BB170" s="14">
        <v>103.846</v>
      </c>
      <c r="BC170" s="14">
        <v>899</v>
      </c>
      <c r="BD170" s="15">
        <v>157</v>
      </c>
      <c r="BE170" s="18">
        <v>112</v>
      </c>
      <c r="BF170" s="18" t="s">
        <v>915</v>
      </c>
      <c r="BG170" s="19" t="s">
        <v>907</v>
      </c>
      <c r="BH170">
        <f t="shared" si="2"/>
        <v>94.399999999999991</v>
      </c>
      <c r="BI170" s="45" t="str">
        <f>CONCATENATE(TEXT(F170,"0"),TEXT(O170,"0"),TEXT(AC170,"0"),TEXT(AJ170,"0"),TEXT(AS170,"0"))</f>
        <v>31222</v>
      </c>
      <c r="BJ170" t="str">
        <f>CONCATENATE(TEXT(F170,"0"),TEXT(O170,"0"))</f>
        <v>31</v>
      </c>
      <c r="BK170" t="str">
        <f>CONCATENATE(TEXT(O170,"0"),TEXT(AC170,"0"))</f>
        <v>12</v>
      </c>
      <c r="BL170" t="str">
        <f>CONCATENATE(TEXT(AC170,"0"),TEXT(AJ170,"0"))</f>
        <v>22</v>
      </c>
      <c r="BM170" t="str">
        <f>CONCATENATE(TEXT(AJ170,"0"),TEXT(AS170,"0"))</f>
        <v>22</v>
      </c>
      <c r="BZ170" s="57"/>
      <c r="CA170" s="38"/>
      <c r="CB170" s="38"/>
      <c r="CC170" s="38">
        <v>515</v>
      </c>
      <c r="CD170" s="57">
        <v>50.959000000000003</v>
      </c>
      <c r="CE170" s="38">
        <v>115</v>
      </c>
      <c r="CF170" s="38">
        <v>1</v>
      </c>
    </row>
    <row r="171" spans="1:84" x14ac:dyDescent="0.3">
      <c r="A171" s="43">
        <v>170</v>
      </c>
      <c r="B171" s="1" t="s">
        <v>186</v>
      </c>
      <c r="C171" s="1" t="s">
        <v>179</v>
      </c>
      <c r="D171" s="1">
        <v>7</v>
      </c>
      <c r="E171" s="3">
        <v>8</v>
      </c>
      <c r="F171" s="2">
        <v>3</v>
      </c>
      <c r="G171" s="2" t="s">
        <v>943</v>
      </c>
      <c r="H171" s="2" t="s">
        <v>947</v>
      </c>
      <c r="I171" s="2">
        <v>1148.8606883</v>
      </c>
      <c r="J171" s="2" t="s">
        <v>946</v>
      </c>
      <c r="K171" s="2">
        <v>28.1</v>
      </c>
      <c r="L171" s="2">
        <v>0.21099999999999999</v>
      </c>
      <c r="M171" s="2">
        <v>166</v>
      </c>
      <c r="N171" s="4">
        <v>715.26900000000001</v>
      </c>
      <c r="O171" s="5">
        <v>1</v>
      </c>
      <c r="P171" s="6" t="s">
        <v>9</v>
      </c>
      <c r="Q171" s="6">
        <v>0.74180999999999997</v>
      </c>
      <c r="R171" s="6">
        <v>17.449000000000002</v>
      </c>
      <c r="S171" s="6">
        <v>15.007999999999999</v>
      </c>
      <c r="T171" s="6">
        <v>20.004000000000001</v>
      </c>
      <c r="U171" s="6">
        <v>198.256</v>
      </c>
      <c r="V171" s="6">
        <v>89.998999999999995</v>
      </c>
      <c r="W171" s="6">
        <v>500.88900000000001</v>
      </c>
      <c r="X171" s="6">
        <v>3926.5920000000001</v>
      </c>
      <c r="Y171" s="6">
        <v>4814.62</v>
      </c>
      <c r="Z171" s="6">
        <v>5.1340000000000003</v>
      </c>
      <c r="AA171" s="6">
        <v>92.007999999999996</v>
      </c>
      <c r="AB171" s="7">
        <v>30</v>
      </c>
      <c r="AC171" s="8">
        <v>3</v>
      </c>
      <c r="AD171" s="9">
        <v>56.548999999999999</v>
      </c>
      <c r="AE171" s="9" t="s">
        <v>955</v>
      </c>
      <c r="AF171" s="9" t="s">
        <v>956</v>
      </c>
      <c r="AG171" s="9">
        <v>405</v>
      </c>
      <c r="AH171" s="9">
        <v>541.99099999999999</v>
      </c>
      <c r="AI171" s="10">
        <v>107.625</v>
      </c>
      <c r="AJ171" s="11">
        <v>1</v>
      </c>
      <c r="AK171" s="11" t="s">
        <v>890</v>
      </c>
      <c r="AL171" s="11">
        <v>287</v>
      </c>
      <c r="AM171" s="11">
        <v>1411</v>
      </c>
      <c r="AN171" s="11">
        <v>3698</v>
      </c>
      <c r="AO171" s="11">
        <v>5709</v>
      </c>
      <c r="AP171" s="11">
        <v>70.462000000000003</v>
      </c>
      <c r="AQ171" s="11">
        <v>52.084000000000003</v>
      </c>
      <c r="AR171" s="12">
        <v>1.038</v>
      </c>
      <c r="AS171" s="13">
        <v>1</v>
      </c>
      <c r="AT171" s="14" t="s">
        <v>903</v>
      </c>
      <c r="AU171" s="16">
        <v>6910607000000000</v>
      </c>
      <c r="AV171" s="16">
        <v>1.179015E+17</v>
      </c>
      <c r="AW171" s="16">
        <v>7.895323E+17</v>
      </c>
      <c r="AX171" s="16">
        <v>2.995926E+17</v>
      </c>
      <c r="AY171" s="16">
        <v>5.999982E+17</v>
      </c>
      <c r="AZ171" s="14">
        <v>31613.412</v>
      </c>
      <c r="BA171" s="14">
        <v>0.01</v>
      </c>
      <c r="BB171" s="14">
        <v>103.105</v>
      </c>
      <c r="BC171" s="14">
        <v>867</v>
      </c>
      <c r="BD171" s="15">
        <v>154</v>
      </c>
      <c r="BE171" s="18">
        <v>180</v>
      </c>
      <c r="BF171" s="18" t="s">
        <v>915</v>
      </c>
      <c r="BG171" s="19" t="s">
        <v>907</v>
      </c>
      <c r="BH171">
        <f t="shared" si="2"/>
        <v>91</v>
      </c>
      <c r="BI171" s="45" t="str">
        <f>CONCATENATE(TEXT(F171,"0"),TEXT(O171,"0"),TEXT(AC171,"0"),TEXT(AJ171,"0"),TEXT(AS171,"0"))</f>
        <v>31311</v>
      </c>
      <c r="BJ171" t="str">
        <f>CONCATENATE(TEXT(F171,"0"),TEXT(O171,"0"))</f>
        <v>31</v>
      </c>
      <c r="BK171" t="str">
        <f>CONCATENATE(TEXT(O171,"0"),TEXT(AC171,"0"))</f>
        <v>13</v>
      </c>
      <c r="BL171" t="str">
        <f>CONCATENATE(TEXT(AC171,"0"),TEXT(AJ171,"0"))</f>
        <v>31</v>
      </c>
      <c r="BM171" t="str">
        <f>CONCATENATE(TEXT(AJ171,"0"),TEXT(AS171,"0"))</f>
        <v>11</v>
      </c>
      <c r="BZ171" s="57"/>
      <c r="CA171" s="38"/>
      <c r="CB171" s="38"/>
      <c r="CC171" s="38">
        <v>261</v>
      </c>
      <c r="CD171" s="57">
        <v>50.972000000000001</v>
      </c>
      <c r="CE171" s="38">
        <v>204</v>
      </c>
      <c r="CF171" s="38">
        <v>1</v>
      </c>
    </row>
    <row r="172" spans="1:84" x14ac:dyDescent="0.3">
      <c r="A172" s="43">
        <v>171</v>
      </c>
      <c r="B172" s="1" t="s">
        <v>187</v>
      </c>
      <c r="C172" s="1" t="s">
        <v>179</v>
      </c>
      <c r="D172" s="1">
        <v>7</v>
      </c>
      <c r="E172" s="3">
        <v>9</v>
      </c>
      <c r="F172" s="40">
        <v>3</v>
      </c>
      <c r="G172" s="2" t="s">
        <v>943</v>
      </c>
      <c r="H172" s="2" t="s">
        <v>947</v>
      </c>
      <c r="I172" s="2">
        <v>973.17799879999995</v>
      </c>
      <c r="J172" s="2" t="s">
        <v>945</v>
      </c>
      <c r="K172" s="2">
        <v>39.92</v>
      </c>
      <c r="L172" s="2">
        <v>0.20599999999999999</v>
      </c>
      <c r="M172" s="2">
        <v>156</v>
      </c>
      <c r="N172" s="4">
        <v>699.92200000000003</v>
      </c>
      <c r="O172" s="5">
        <v>2</v>
      </c>
      <c r="P172" s="6" t="s">
        <v>9</v>
      </c>
      <c r="Q172" s="6">
        <v>0.97938999999999998</v>
      </c>
      <c r="R172" s="6">
        <v>16.576000000000001</v>
      </c>
      <c r="S172" s="6">
        <v>15.21</v>
      </c>
      <c r="T172" s="6">
        <v>20.006</v>
      </c>
      <c r="U172" s="6">
        <v>200.57900000000001</v>
      </c>
      <c r="V172" s="6">
        <v>90.001000000000005</v>
      </c>
      <c r="W172" s="6">
        <v>500.423</v>
      </c>
      <c r="X172" s="6">
        <v>3971.44</v>
      </c>
      <c r="Y172" s="6">
        <v>4982.4759999999997</v>
      </c>
      <c r="Z172" s="6">
        <v>4.9429999999999996</v>
      </c>
      <c r="AA172" s="6">
        <v>91.91</v>
      </c>
      <c r="AB172" s="7">
        <v>30.003</v>
      </c>
      <c r="AC172" s="8">
        <v>1</v>
      </c>
      <c r="AD172" s="9">
        <v>42.664000000000001</v>
      </c>
      <c r="AE172" s="9" t="s">
        <v>955</v>
      </c>
      <c r="AF172" s="9" t="s">
        <v>957</v>
      </c>
      <c r="AG172" s="9">
        <v>405</v>
      </c>
      <c r="AH172" s="9">
        <v>483.197</v>
      </c>
      <c r="AI172" s="10">
        <v>111.116</v>
      </c>
      <c r="AJ172" s="11">
        <v>1</v>
      </c>
      <c r="AK172" s="11" t="s">
        <v>890</v>
      </c>
      <c r="AL172" s="11">
        <v>230</v>
      </c>
      <c r="AM172" s="11">
        <v>1442</v>
      </c>
      <c r="AN172" s="11">
        <v>3644</v>
      </c>
      <c r="AO172" s="11">
        <v>5716</v>
      </c>
      <c r="AP172" s="11">
        <v>70.864000000000004</v>
      </c>
      <c r="AQ172" s="11">
        <v>51.429000000000002</v>
      </c>
      <c r="AR172" s="12">
        <v>1.0249999999999999</v>
      </c>
      <c r="AS172" s="13">
        <v>1</v>
      </c>
      <c r="AT172" s="14" t="s">
        <v>903</v>
      </c>
      <c r="AU172" s="16">
        <v>1.998659E+16</v>
      </c>
      <c r="AV172" s="16">
        <v>1.35073E+17</v>
      </c>
      <c r="AW172" s="16">
        <v>6.039347E+17</v>
      </c>
      <c r="AX172" s="16">
        <v>2.993397E+17</v>
      </c>
      <c r="AY172" s="16">
        <v>6.000008E+17</v>
      </c>
      <c r="AZ172" s="14">
        <v>31933.395</v>
      </c>
      <c r="BA172" s="14">
        <v>0.01</v>
      </c>
      <c r="BB172" s="14">
        <v>100.85299999999999</v>
      </c>
      <c r="BC172" s="14">
        <v>891</v>
      </c>
      <c r="BD172" s="15">
        <v>153</v>
      </c>
      <c r="BE172" s="18">
        <v>71</v>
      </c>
      <c r="BF172" s="18" t="s">
        <v>915</v>
      </c>
      <c r="BG172" s="19" t="s">
        <v>907</v>
      </c>
      <c r="BH172">
        <f t="shared" si="2"/>
        <v>96.45</v>
      </c>
      <c r="BI172" s="45" t="str">
        <f>CONCATENATE(TEXT(F172,"0"),TEXT(O172,"0"),TEXT(AC172,"0"),TEXT(AJ172,"0"),TEXT(AS172,"0"))</f>
        <v>32111</v>
      </c>
      <c r="BJ172" t="str">
        <f>CONCATENATE(TEXT(F172,"0"),TEXT(O172,"0"))</f>
        <v>32</v>
      </c>
      <c r="BK172" t="str">
        <f>CONCATENATE(TEXT(O172,"0"),TEXT(AC172,"0"))</f>
        <v>21</v>
      </c>
      <c r="BL172" t="str">
        <f>CONCATENATE(TEXT(AC172,"0"),TEXT(AJ172,"0"))</f>
        <v>11</v>
      </c>
      <c r="BM172" t="str">
        <f>CONCATENATE(TEXT(AJ172,"0"),TEXT(AS172,"0"))</f>
        <v>11</v>
      </c>
      <c r="BZ172" s="57"/>
      <c r="CA172" s="38"/>
      <c r="CB172" s="38"/>
      <c r="CC172" s="38">
        <v>308</v>
      </c>
      <c r="CD172" s="57">
        <v>51.045000000000002</v>
      </c>
      <c r="CE172" s="38">
        <v>105</v>
      </c>
      <c r="CF172" s="38">
        <v>1</v>
      </c>
    </row>
    <row r="173" spans="1:84" x14ac:dyDescent="0.3">
      <c r="A173" s="43">
        <v>172</v>
      </c>
      <c r="B173" s="1" t="s">
        <v>188</v>
      </c>
      <c r="C173" s="1" t="s">
        <v>179</v>
      </c>
      <c r="D173" s="1">
        <v>7</v>
      </c>
      <c r="E173" s="3">
        <v>10</v>
      </c>
      <c r="F173" s="2">
        <v>3</v>
      </c>
      <c r="G173" s="2" t="s">
        <v>943</v>
      </c>
      <c r="H173" s="2" t="s">
        <v>947</v>
      </c>
      <c r="I173" s="2">
        <v>959.96729299000003</v>
      </c>
      <c r="J173" s="2" t="s">
        <v>946</v>
      </c>
      <c r="K173" s="2">
        <v>32.28</v>
      </c>
      <c r="L173" s="2">
        <v>0.216</v>
      </c>
      <c r="M173" s="2">
        <v>44</v>
      </c>
      <c r="N173" s="4">
        <v>714.43600000000004</v>
      </c>
      <c r="O173" s="5">
        <v>2</v>
      </c>
      <c r="P173" s="6" t="s">
        <v>9</v>
      </c>
      <c r="Q173" s="6">
        <v>0.77485999999999999</v>
      </c>
      <c r="R173" s="6">
        <v>16.59</v>
      </c>
      <c r="S173" s="6">
        <v>15.146000000000001</v>
      </c>
      <c r="T173" s="6">
        <v>19.994</v>
      </c>
      <c r="U173" s="6">
        <v>204.542</v>
      </c>
      <c r="V173" s="6">
        <v>90</v>
      </c>
      <c r="W173" s="6">
        <v>504.16300000000001</v>
      </c>
      <c r="X173" s="6">
        <v>3989.5810000000001</v>
      </c>
      <c r="Y173" s="6">
        <v>5046.8339999999998</v>
      </c>
      <c r="Z173" s="6">
        <v>5.0789999999999997</v>
      </c>
      <c r="AA173" s="6">
        <v>93.593000000000004</v>
      </c>
      <c r="AB173" s="7">
        <v>30.004999999999999</v>
      </c>
      <c r="AC173" s="8">
        <v>2</v>
      </c>
      <c r="AD173" s="9">
        <v>46.774000000000001</v>
      </c>
      <c r="AE173" s="9" t="s">
        <v>955</v>
      </c>
      <c r="AF173" s="9" t="s">
        <v>956</v>
      </c>
      <c r="AG173" s="9">
        <v>405</v>
      </c>
      <c r="AH173" s="9">
        <v>529.58000000000004</v>
      </c>
      <c r="AI173" s="10">
        <v>107.43300000000001</v>
      </c>
      <c r="AJ173" s="11">
        <v>2</v>
      </c>
      <c r="AK173" s="11" t="s">
        <v>890</v>
      </c>
      <c r="AL173" s="11">
        <v>521</v>
      </c>
      <c r="AM173" s="11">
        <v>1493</v>
      </c>
      <c r="AN173" s="11">
        <v>3666</v>
      </c>
      <c r="AO173" s="11">
        <v>5746</v>
      </c>
      <c r="AP173" s="11">
        <v>70.463999999999999</v>
      </c>
      <c r="AQ173" s="11">
        <v>51.040999999999997</v>
      </c>
      <c r="AR173" s="12">
        <v>1.016</v>
      </c>
      <c r="AS173" s="13">
        <v>2</v>
      </c>
      <c r="AT173" s="14" t="s">
        <v>903</v>
      </c>
      <c r="AU173" s="16">
        <v>1.214373E+16</v>
      </c>
      <c r="AV173" s="16">
        <v>1.456735E+17</v>
      </c>
      <c r="AW173" s="16">
        <v>9.900407E+17</v>
      </c>
      <c r="AX173" s="16">
        <v>3.011757E+17</v>
      </c>
      <c r="AY173" s="16">
        <v>5.999985E+17</v>
      </c>
      <c r="AZ173" s="14">
        <v>32572.996999999999</v>
      </c>
      <c r="BA173" s="14">
        <v>0.01</v>
      </c>
      <c r="BB173" s="14">
        <v>102.43899999999999</v>
      </c>
      <c r="BC173" s="14">
        <v>884</v>
      </c>
      <c r="BD173" s="15">
        <v>153</v>
      </c>
      <c r="BE173" s="18">
        <v>97</v>
      </c>
      <c r="BF173" s="18" t="s">
        <v>915</v>
      </c>
      <c r="BG173" s="19" t="s">
        <v>907</v>
      </c>
      <c r="BH173">
        <f t="shared" si="2"/>
        <v>95.15</v>
      </c>
      <c r="BI173" s="45" t="str">
        <f>CONCATENATE(TEXT(F173,"0"),TEXT(O173,"0"),TEXT(AC173,"0"),TEXT(AJ173,"0"),TEXT(AS173,"0"))</f>
        <v>32222</v>
      </c>
      <c r="BJ173" t="str">
        <f>CONCATENATE(TEXT(F173,"0"),TEXT(O173,"0"))</f>
        <v>32</v>
      </c>
      <c r="BK173" t="str">
        <f>CONCATENATE(TEXT(O173,"0"),TEXT(AC173,"0"))</f>
        <v>22</v>
      </c>
      <c r="BL173" t="str">
        <f>CONCATENATE(TEXT(AC173,"0"),TEXT(AJ173,"0"))</f>
        <v>22</v>
      </c>
      <c r="BM173" t="str">
        <f>CONCATENATE(TEXT(AJ173,"0"),TEXT(AS173,"0"))</f>
        <v>22</v>
      </c>
      <c r="BZ173" s="57"/>
      <c r="CA173" s="38"/>
      <c r="CB173" s="38"/>
      <c r="CC173" s="38">
        <v>181</v>
      </c>
      <c r="CD173" s="57">
        <v>51.201000000000001</v>
      </c>
      <c r="CE173" s="38">
        <v>147</v>
      </c>
      <c r="CF173" s="38">
        <v>1</v>
      </c>
    </row>
    <row r="174" spans="1:84" x14ac:dyDescent="0.3">
      <c r="A174" s="43">
        <v>173</v>
      </c>
      <c r="B174" s="1" t="s">
        <v>189</v>
      </c>
      <c r="C174" s="1" t="s">
        <v>179</v>
      </c>
      <c r="D174" s="1">
        <v>7</v>
      </c>
      <c r="E174" s="3">
        <v>11</v>
      </c>
      <c r="F174" s="2">
        <v>3</v>
      </c>
      <c r="G174" s="2" t="s">
        <v>943</v>
      </c>
      <c r="H174" s="2" t="s">
        <v>947</v>
      </c>
      <c r="I174" s="2">
        <v>1186.2536339999999</v>
      </c>
      <c r="J174" s="2" t="s">
        <v>945</v>
      </c>
      <c r="K174" s="2">
        <v>32.5</v>
      </c>
      <c r="L174" s="2">
        <v>0.21</v>
      </c>
      <c r="M174" s="2">
        <v>148</v>
      </c>
      <c r="N174" s="4">
        <v>711.99800000000005</v>
      </c>
      <c r="O174" s="5">
        <v>3</v>
      </c>
      <c r="P174" s="6" t="s">
        <v>9</v>
      </c>
      <c r="Q174" s="6">
        <v>0.51875000000000004</v>
      </c>
      <c r="R174" s="6">
        <v>14.282</v>
      </c>
      <c r="S174" s="6">
        <v>14.977</v>
      </c>
      <c r="T174" s="6">
        <v>20.001000000000001</v>
      </c>
      <c r="U174" s="6">
        <v>200.495</v>
      </c>
      <c r="V174" s="6">
        <v>89.998999999999995</v>
      </c>
      <c r="W174" s="6">
        <v>501.17899999999997</v>
      </c>
      <c r="X174" s="6">
        <v>4093.76</v>
      </c>
      <c r="Y174" s="6">
        <v>4975.5619999999999</v>
      </c>
      <c r="Z174" s="6">
        <v>4.9690000000000003</v>
      </c>
      <c r="AA174" s="6">
        <v>91.698999999999998</v>
      </c>
      <c r="AB174" s="7">
        <v>29.998000000000001</v>
      </c>
      <c r="AC174" s="8">
        <v>1</v>
      </c>
      <c r="AD174" s="9">
        <v>33.609000000000002</v>
      </c>
      <c r="AE174" s="9" t="s">
        <v>955</v>
      </c>
      <c r="AF174" s="9" t="s">
        <v>956</v>
      </c>
      <c r="AG174" s="9">
        <v>365</v>
      </c>
      <c r="AH174" s="9">
        <v>500.19900000000001</v>
      </c>
      <c r="AI174" s="10">
        <v>107.786</v>
      </c>
      <c r="AJ174" s="11">
        <v>3</v>
      </c>
      <c r="AK174" s="11" t="s">
        <v>890</v>
      </c>
      <c r="AL174" s="11">
        <v>378</v>
      </c>
      <c r="AM174" s="11">
        <v>1586</v>
      </c>
      <c r="AN174" s="11">
        <v>3645</v>
      </c>
      <c r="AO174" s="11">
        <v>5705</v>
      </c>
      <c r="AP174" s="11">
        <v>71.564999999999998</v>
      </c>
      <c r="AQ174" s="11">
        <v>50.771000000000001</v>
      </c>
      <c r="AR174" s="12">
        <v>1.0229999999999999</v>
      </c>
      <c r="AS174" s="13">
        <v>3</v>
      </c>
      <c r="AT174" s="14" t="s">
        <v>903</v>
      </c>
      <c r="AU174" s="16">
        <v>1.28095E+16</v>
      </c>
      <c r="AV174" s="16">
        <v>1.388568E+17</v>
      </c>
      <c r="AW174" s="16">
        <v>5.165917E+17</v>
      </c>
      <c r="AX174" s="16">
        <v>2.98098E+17</v>
      </c>
      <c r="AY174" s="16">
        <v>5.999997E+17</v>
      </c>
      <c r="AZ174" s="14">
        <v>30988.996999999999</v>
      </c>
      <c r="BA174" s="14">
        <v>0.01</v>
      </c>
      <c r="BB174" s="14">
        <v>103.60599999999999</v>
      </c>
      <c r="BC174" s="14">
        <v>882</v>
      </c>
      <c r="BD174" s="15">
        <v>155</v>
      </c>
      <c r="BE174" s="18">
        <v>91</v>
      </c>
      <c r="BF174" s="18" t="s">
        <v>915</v>
      </c>
      <c r="BG174" s="19" t="s">
        <v>907</v>
      </c>
      <c r="BH174">
        <f t="shared" si="2"/>
        <v>95.45</v>
      </c>
      <c r="BI174" s="45" t="str">
        <f>CONCATENATE(TEXT(F174,"0"),TEXT(O174,"0"),TEXT(AC174,"0"),TEXT(AJ174,"0"),TEXT(AS174,"0"))</f>
        <v>33133</v>
      </c>
      <c r="BJ174" t="str">
        <f>CONCATENATE(TEXT(F174,"0"),TEXT(O174,"0"))</f>
        <v>33</v>
      </c>
      <c r="BK174" t="str">
        <f>CONCATENATE(TEXT(O174,"0"),TEXT(AC174,"0"))</f>
        <v>31</v>
      </c>
      <c r="BL174" t="str">
        <f>CONCATENATE(TEXT(AC174,"0"),TEXT(AJ174,"0"))</f>
        <v>13</v>
      </c>
      <c r="BM174" t="str">
        <f>CONCATENATE(TEXT(AJ174,"0"),TEXT(AS174,"0"))</f>
        <v>33</v>
      </c>
      <c r="BZ174" s="57"/>
      <c r="CA174" s="38"/>
      <c r="CB174" s="38"/>
      <c r="CC174" s="38">
        <v>388</v>
      </c>
      <c r="CD174" s="57">
        <v>51.231999999999999</v>
      </c>
      <c r="CE174" s="38">
        <v>115</v>
      </c>
      <c r="CF174" s="38">
        <v>1</v>
      </c>
    </row>
    <row r="175" spans="1:84" x14ac:dyDescent="0.3">
      <c r="A175" s="43">
        <v>174</v>
      </c>
      <c r="B175" s="1" t="s">
        <v>190</v>
      </c>
      <c r="C175" s="1" t="s">
        <v>179</v>
      </c>
      <c r="D175" s="1">
        <v>7</v>
      </c>
      <c r="E175" s="3">
        <v>12</v>
      </c>
      <c r="F175" s="2">
        <v>3</v>
      </c>
      <c r="G175" s="2" t="s">
        <v>943</v>
      </c>
      <c r="H175" s="2" t="s">
        <v>944</v>
      </c>
      <c r="I175" s="2">
        <v>1082.0823554000001</v>
      </c>
      <c r="J175" s="2" t="s">
        <v>945</v>
      </c>
      <c r="K175" s="2">
        <v>22.76</v>
      </c>
      <c r="L175" s="2">
        <v>0.20899999999999999</v>
      </c>
      <c r="M175" s="2">
        <v>109</v>
      </c>
      <c r="N175" s="4">
        <v>693.95</v>
      </c>
      <c r="O175" s="5">
        <v>3</v>
      </c>
      <c r="P175" s="6" t="s">
        <v>9</v>
      </c>
      <c r="Q175" s="6">
        <v>1.1910099999999999</v>
      </c>
      <c r="R175" s="6">
        <v>11.452999999999999</v>
      </c>
      <c r="S175" s="6">
        <v>15.005000000000001</v>
      </c>
      <c r="T175" s="6">
        <v>20.004000000000001</v>
      </c>
      <c r="U175" s="6">
        <v>193.93199999999999</v>
      </c>
      <c r="V175" s="6">
        <v>90</v>
      </c>
      <c r="W175" s="6">
        <v>502.96300000000002</v>
      </c>
      <c r="X175" s="6">
        <v>3972.9780000000001</v>
      </c>
      <c r="Y175" s="6">
        <v>5021.7089999999998</v>
      </c>
      <c r="Z175" s="6">
        <v>5.0510000000000002</v>
      </c>
      <c r="AA175" s="6">
        <v>91.942999999999998</v>
      </c>
      <c r="AB175" s="7">
        <v>30.006</v>
      </c>
      <c r="AC175" s="8">
        <v>2</v>
      </c>
      <c r="AD175" s="9">
        <v>39.548999999999999</v>
      </c>
      <c r="AE175" s="9" t="s">
        <v>955</v>
      </c>
      <c r="AF175" s="9" t="s">
        <v>957</v>
      </c>
      <c r="AG175" s="9">
        <v>405</v>
      </c>
      <c r="AH175" s="9">
        <v>504.60700000000003</v>
      </c>
      <c r="AI175" s="10">
        <v>108.511</v>
      </c>
      <c r="AJ175" s="11">
        <v>2</v>
      </c>
      <c r="AK175" s="11" t="s">
        <v>890</v>
      </c>
      <c r="AL175" s="11">
        <v>333</v>
      </c>
      <c r="AM175" s="11">
        <v>1598</v>
      </c>
      <c r="AN175" s="11">
        <v>3653</v>
      </c>
      <c r="AO175" s="11">
        <v>5716</v>
      </c>
      <c r="AP175" s="11">
        <v>71.418000000000006</v>
      </c>
      <c r="AQ175" s="11">
        <v>51.228999999999999</v>
      </c>
      <c r="AR175" s="12">
        <v>1.0469999999999999</v>
      </c>
      <c r="AS175" s="13">
        <v>2</v>
      </c>
      <c r="AT175" s="14" t="s">
        <v>903</v>
      </c>
      <c r="AU175" s="16">
        <v>1.240516E+16</v>
      </c>
      <c r="AV175" s="16">
        <v>1.657689E+17</v>
      </c>
      <c r="AW175" s="16">
        <v>9.269538E+16</v>
      </c>
      <c r="AX175" s="16">
        <v>2.9903E+17</v>
      </c>
      <c r="AY175" s="16">
        <v>5.999998E+17</v>
      </c>
      <c r="AZ175" s="14">
        <v>31246.690999999999</v>
      </c>
      <c r="BA175" s="14">
        <v>0.01</v>
      </c>
      <c r="BB175" s="14">
        <v>104.056</v>
      </c>
      <c r="BC175" s="14">
        <v>891</v>
      </c>
      <c r="BD175" s="15">
        <v>153</v>
      </c>
      <c r="BE175" s="18">
        <v>92</v>
      </c>
      <c r="BF175" s="18" t="s">
        <v>915</v>
      </c>
      <c r="BG175" s="19" t="s">
        <v>907</v>
      </c>
      <c r="BH175">
        <f t="shared" si="2"/>
        <v>95.399999999999991</v>
      </c>
      <c r="BI175" s="45" t="str">
        <f>CONCATENATE(TEXT(F175,"0"),TEXT(O175,"0"),TEXT(AC175,"0"),TEXT(AJ175,"0"),TEXT(AS175,"0"))</f>
        <v>33222</v>
      </c>
      <c r="BJ175" t="str">
        <f>CONCATENATE(TEXT(F175,"0"),TEXT(O175,"0"))</f>
        <v>33</v>
      </c>
      <c r="BK175" t="str">
        <f>CONCATENATE(TEXT(O175,"0"),TEXT(AC175,"0"))</f>
        <v>32</v>
      </c>
      <c r="BL175" t="str">
        <f>CONCATENATE(TEXT(AC175,"0"),TEXT(AJ175,"0"))</f>
        <v>22</v>
      </c>
      <c r="BM175" t="str">
        <f>CONCATENATE(TEXT(AJ175,"0"),TEXT(AS175,"0"))</f>
        <v>22</v>
      </c>
      <c r="BZ175" s="57"/>
      <c r="CA175" s="38"/>
      <c r="CB175" s="38"/>
      <c r="CC175" s="38">
        <v>242</v>
      </c>
      <c r="CD175" s="57">
        <v>51.576999999999998</v>
      </c>
      <c r="CE175" s="38">
        <v>89</v>
      </c>
      <c r="CF175" s="38">
        <v>1</v>
      </c>
    </row>
    <row r="176" spans="1:84" x14ac:dyDescent="0.3">
      <c r="A176" s="43">
        <v>175</v>
      </c>
      <c r="B176" s="1" t="s">
        <v>191</v>
      </c>
      <c r="C176" s="1" t="s">
        <v>179</v>
      </c>
      <c r="D176" s="1">
        <v>7</v>
      </c>
      <c r="E176" s="3">
        <v>13</v>
      </c>
      <c r="F176" s="2">
        <v>3</v>
      </c>
      <c r="G176" s="2" t="s">
        <v>943</v>
      </c>
      <c r="H176" s="2" t="s">
        <v>947</v>
      </c>
      <c r="I176" s="2">
        <v>1085.791792</v>
      </c>
      <c r="J176" s="2" t="s">
        <v>946</v>
      </c>
      <c r="K176" s="2">
        <v>35.01</v>
      </c>
      <c r="L176" s="2">
        <v>0.20799999999999999</v>
      </c>
      <c r="M176" s="2">
        <v>94</v>
      </c>
      <c r="N176" s="4">
        <v>695.37400000000002</v>
      </c>
      <c r="O176" s="5">
        <v>3</v>
      </c>
      <c r="P176" s="6" t="s">
        <v>9</v>
      </c>
      <c r="Q176" s="6">
        <v>0.73163999999999996</v>
      </c>
      <c r="R176" s="6">
        <v>15.962999999999999</v>
      </c>
      <c r="S176" s="6">
        <v>14.951000000000001</v>
      </c>
      <c r="T176" s="6">
        <v>20.004000000000001</v>
      </c>
      <c r="U176" s="6">
        <v>198.88900000000001</v>
      </c>
      <c r="V176" s="6">
        <v>89.998999999999995</v>
      </c>
      <c r="W176" s="6">
        <v>501.202</v>
      </c>
      <c r="X176" s="6">
        <v>3990.5419999999999</v>
      </c>
      <c r="Y176" s="6">
        <v>4893.2839999999997</v>
      </c>
      <c r="Z176" s="6">
        <v>4.9509999999999996</v>
      </c>
      <c r="AA176" s="6">
        <v>92.600999999999999</v>
      </c>
      <c r="AB176" s="7">
        <v>29.989000000000001</v>
      </c>
      <c r="AC176" s="8">
        <v>3</v>
      </c>
      <c r="AD176" s="9">
        <v>36.082999999999998</v>
      </c>
      <c r="AE176" s="9" t="s">
        <v>955</v>
      </c>
      <c r="AF176" s="9" t="s">
        <v>957</v>
      </c>
      <c r="AG176" s="9">
        <v>436</v>
      </c>
      <c r="AH176" s="9">
        <v>481.76799999999997</v>
      </c>
      <c r="AI176" s="10">
        <v>106.239</v>
      </c>
      <c r="AJ176" s="11">
        <v>1</v>
      </c>
      <c r="AK176" s="11" t="s">
        <v>890</v>
      </c>
      <c r="AL176" s="11">
        <v>409</v>
      </c>
      <c r="AM176" s="11">
        <v>1421</v>
      </c>
      <c r="AN176" s="11">
        <v>3663</v>
      </c>
      <c r="AO176" s="11">
        <v>5726</v>
      </c>
      <c r="AP176" s="11">
        <v>70.725999999999999</v>
      </c>
      <c r="AQ176" s="11">
        <v>51.76</v>
      </c>
      <c r="AR176" s="12">
        <v>1.008</v>
      </c>
      <c r="AS176" s="13">
        <v>1</v>
      </c>
      <c r="AT176" s="14" t="s">
        <v>903</v>
      </c>
      <c r="AU176" s="16">
        <v>2.331967E+16</v>
      </c>
      <c r="AV176" s="16">
        <v>1.266078E+17</v>
      </c>
      <c r="AW176" s="16">
        <v>6.360348E+17</v>
      </c>
      <c r="AX176" s="16">
        <v>3.004637E+17</v>
      </c>
      <c r="AY176" s="16">
        <v>5.99999E+17</v>
      </c>
      <c r="AZ176" s="14">
        <v>31441.725999999999</v>
      </c>
      <c r="BA176" s="14">
        <v>0.01</v>
      </c>
      <c r="BB176" s="14">
        <v>101.041</v>
      </c>
      <c r="BC176" s="14">
        <v>914</v>
      </c>
      <c r="BD176" s="15">
        <v>152</v>
      </c>
      <c r="BE176" s="18">
        <v>56</v>
      </c>
      <c r="BF176" s="18" t="s">
        <v>915</v>
      </c>
      <c r="BG176" s="19" t="s">
        <v>907</v>
      </c>
      <c r="BH176">
        <f t="shared" si="2"/>
        <v>97.2</v>
      </c>
      <c r="BI176" s="45" t="str">
        <f>CONCATENATE(TEXT(F176,"0"),TEXT(O176,"0"),TEXT(AC176,"0"),TEXT(AJ176,"0"),TEXT(AS176,"0"))</f>
        <v>33311</v>
      </c>
      <c r="BJ176" t="str">
        <f>CONCATENATE(TEXT(F176,"0"),TEXT(O176,"0"))</f>
        <v>33</v>
      </c>
      <c r="BK176" t="str">
        <f>CONCATENATE(TEXT(O176,"0"),TEXT(AC176,"0"))</f>
        <v>33</v>
      </c>
      <c r="BL176" t="str">
        <f>CONCATENATE(TEXT(AC176,"0"),TEXT(AJ176,"0"))</f>
        <v>31</v>
      </c>
      <c r="BM176" t="str">
        <f>CONCATENATE(TEXT(AJ176,"0"),TEXT(AS176,"0"))</f>
        <v>11</v>
      </c>
      <c r="BZ176" s="57"/>
      <c r="CA176" s="38"/>
      <c r="CB176" s="38"/>
      <c r="CC176" s="38">
        <v>382</v>
      </c>
      <c r="CD176" s="57">
        <v>52.511000000000003</v>
      </c>
      <c r="CE176" s="38">
        <v>141</v>
      </c>
      <c r="CF176" s="38">
        <v>1</v>
      </c>
    </row>
    <row r="177" spans="1:84" x14ac:dyDescent="0.3">
      <c r="A177" s="43">
        <v>176</v>
      </c>
      <c r="B177" s="39" t="s">
        <v>192</v>
      </c>
      <c r="C177" s="39" t="s">
        <v>179</v>
      </c>
      <c r="D177" s="39">
        <v>7</v>
      </c>
      <c r="E177" s="3">
        <v>14</v>
      </c>
      <c r="F177" s="2">
        <v>1</v>
      </c>
      <c r="G177" s="2" t="s">
        <v>943</v>
      </c>
      <c r="H177" s="2" t="s">
        <v>947</v>
      </c>
      <c r="I177" s="2">
        <v>1011.3545508</v>
      </c>
      <c r="J177" s="2" t="s">
        <v>946</v>
      </c>
      <c r="K177" s="2">
        <v>33.770000000000003</v>
      </c>
      <c r="L177" s="2">
        <v>0.20899999999999999</v>
      </c>
      <c r="M177" s="2">
        <v>145</v>
      </c>
      <c r="N177" s="4">
        <v>737.40200000000004</v>
      </c>
      <c r="O177" s="5">
        <v>1</v>
      </c>
      <c r="P177" s="6" t="s">
        <v>9</v>
      </c>
      <c r="Q177" s="6">
        <v>1.4186799999999999</v>
      </c>
      <c r="R177" s="6">
        <v>14.516999999999999</v>
      </c>
      <c r="S177" s="6">
        <v>14.949</v>
      </c>
      <c r="T177" s="6">
        <v>20.004000000000001</v>
      </c>
      <c r="U177" s="6">
        <v>194.99700000000001</v>
      </c>
      <c r="V177" s="6">
        <v>90.003</v>
      </c>
      <c r="W177" s="6">
        <v>498.96100000000001</v>
      </c>
      <c r="X177" s="6">
        <v>4011.3560000000002</v>
      </c>
      <c r="Y177" s="6">
        <v>5027.3320000000003</v>
      </c>
      <c r="Z177" s="6">
        <v>5.1509999999999998</v>
      </c>
      <c r="AA177" s="6">
        <v>92.587000000000003</v>
      </c>
      <c r="AB177" s="7">
        <v>30.004000000000001</v>
      </c>
      <c r="AC177" s="8">
        <v>1</v>
      </c>
      <c r="AD177" s="9">
        <v>44.607999999999997</v>
      </c>
      <c r="AE177" s="9" t="s">
        <v>955</v>
      </c>
      <c r="AF177" s="9" t="s">
        <v>956</v>
      </c>
      <c r="AG177" s="9">
        <v>436</v>
      </c>
      <c r="AH177" s="9">
        <v>533.32100000000003</v>
      </c>
      <c r="AI177" s="10">
        <v>107.51300000000001</v>
      </c>
      <c r="AJ177" s="11">
        <v>1</v>
      </c>
      <c r="AK177" s="11" t="s">
        <v>890</v>
      </c>
      <c r="AL177" s="11">
        <v>359</v>
      </c>
      <c r="AM177" s="11">
        <v>1339</v>
      </c>
      <c r="AN177" s="11">
        <v>3654</v>
      </c>
      <c r="AO177" s="11">
        <v>5716</v>
      </c>
      <c r="AP177" s="11">
        <v>69.644000000000005</v>
      </c>
      <c r="AQ177" s="11">
        <v>51.526000000000003</v>
      </c>
      <c r="AR177" s="12">
        <v>1.026</v>
      </c>
      <c r="AS177" s="13">
        <v>1</v>
      </c>
      <c r="AT177" s="14" t="s">
        <v>903</v>
      </c>
      <c r="AU177" s="16">
        <v>1.562227E+16</v>
      </c>
      <c r="AV177" s="16">
        <v>1.375823E+17</v>
      </c>
      <c r="AW177" s="16">
        <v>3.538798E+17</v>
      </c>
      <c r="AX177" s="16">
        <v>3.014429E+17</v>
      </c>
      <c r="AY177" s="16">
        <v>5.999985E+17</v>
      </c>
      <c r="AZ177" s="14">
        <v>31784.635999999999</v>
      </c>
      <c r="BA177" s="14">
        <v>0.01</v>
      </c>
      <c r="BB177" s="14">
        <v>98.623000000000005</v>
      </c>
      <c r="BC177" s="14">
        <v>879</v>
      </c>
      <c r="BD177" s="15">
        <v>155</v>
      </c>
      <c r="BE177" s="18">
        <v>112</v>
      </c>
      <c r="BF177" s="18" t="s">
        <v>915</v>
      </c>
      <c r="BG177" s="19" t="s">
        <v>907</v>
      </c>
      <c r="BH177">
        <f t="shared" si="2"/>
        <v>94.399999999999991</v>
      </c>
      <c r="BI177" s="45" t="str">
        <f>CONCATENATE(TEXT(F177,"0"),TEXT(O177,"0"),TEXT(AC177,"0"),TEXT(AJ177,"0"),TEXT(AS177,"0"))</f>
        <v>11111</v>
      </c>
      <c r="BJ177" t="str">
        <f>CONCATENATE(TEXT(F177,"0"),TEXT(O177,"0"))</f>
        <v>11</v>
      </c>
      <c r="BK177" t="str">
        <f>CONCATENATE(TEXT(O177,"0"),TEXT(AC177,"0"))</f>
        <v>11</v>
      </c>
      <c r="BL177" t="str">
        <f>CONCATENATE(TEXT(AC177,"0"),TEXT(AJ177,"0"))</f>
        <v>11</v>
      </c>
      <c r="BM177" t="str">
        <f>CONCATENATE(TEXT(AJ177,"0"),TEXT(AS177,"0"))</f>
        <v>11</v>
      </c>
      <c r="BZ177" s="57"/>
      <c r="CA177" s="38"/>
      <c r="CB177" s="38"/>
      <c r="CC177" s="38">
        <v>285</v>
      </c>
      <c r="CD177" s="57">
        <v>53.136000000000003</v>
      </c>
      <c r="CE177" s="38">
        <v>108</v>
      </c>
      <c r="CF177" s="38">
        <v>1</v>
      </c>
    </row>
    <row r="178" spans="1:84" x14ac:dyDescent="0.3">
      <c r="A178" s="43">
        <v>177</v>
      </c>
      <c r="B178" s="1" t="s">
        <v>193</v>
      </c>
      <c r="C178" s="1" t="s">
        <v>179</v>
      </c>
      <c r="D178" s="1">
        <v>7</v>
      </c>
      <c r="E178" s="3">
        <v>15</v>
      </c>
      <c r="F178" s="2">
        <v>1</v>
      </c>
      <c r="G178" s="2" t="s">
        <v>943</v>
      </c>
      <c r="H178" s="2" t="s">
        <v>947</v>
      </c>
      <c r="I178" s="2">
        <v>1110.5138989</v>
      </c>
      <c r="J178" s="2" t="s">
        <v>945</v>
      </c>
      <c r="K178" s="2">
        <v>34.06</v>
      </c>
      <c r="L178" s="2">
        <v>0.21299999999999999</v>
      </c>
      <c r="M178" s="2">
        <v>147</v>
      </c>
      <c r="N178" s="4">
        <v>689.20600000000002</v>
      </c>
      <c r="O178" s="5">
        <v>1</v>
      </c>
      <c r="P178" s="6" t="s">
        <v>9</v>
      </c>
      <c r="Q178" s="6">
        <v>2.3406199999999999</v>
      </c>
      <c r="R178" s="6">
        <v>15.651</v>
      </c>
      <c r="S178" s="6">
        <v>15.103999999999999</v>
      </c>
      <c r="T178" s="6">
        <v>19.994</v>
      </c>
      <c r="U178" s="6">
        <v>198.542</v>
      </c>
      <c r="V178" s="6">
        <v>90</v>
      </c>
      <c r="W178" s="6">
        <v>496.09800000000001</v>
      </c>
      <c r="X178" s="6">
        <v>3985.6680000000001</v>
      </c>
      <c r="Y178" s="6">
        <v>4931.3490000000002</v>
      </c>
      <c r="Z178" s="6">
        <v>4.99</v>
      </c>
      <c r="AA178" s="6">
        <v>91.313000000000002</v>
      </c>
      <c r="AB178" s="7">
        <v>29.992999999999999</v>
      </c>
      <c r="AC178" s="8">
        <v>3</v>
      </c>
      <c r="AD178" s="9">
        <v>42.265000000000001</v>
      </c>
      <c r="AE178" s="9" t="s">
        <v>955</v>
      </c>
      <c r="AF178" s="9" t="s">
        <v>958</v>
      </c>
      <c r="AG178" s="9">
        <v>365</v>
      </c>
      <c r="AH178" s="9">
        <v>513.85699999999997</v>
      </c>
      <c r="AI178" s="10">
        <v>106.96</v>
      </c>
      <c r="AJ178" s="11">
        <v>3</v>
      </c>
      <c r="AK178" s="11" t="s">
        <v>890</v>
      </c>
      <c r="AL178" s="11">
        <v>171</v>
      </c>
      <c r="AM178" s="11">
        <v>1312</v>
      </c>
      <c r="AN178" s="11">
        <v>3660</v>
      </c>
      <c r="AO178" s="11">
        <v>5721</v>
      </c>
      <c r="AP178" s="11">
        <v>69.784000000000006</v>
      </c>
      <c r="AQ178" s="11">
        <v>50.414999999999999</v>
      </c>
      <c r="AR178" s="12">
        <v>1.0429999999999999</v>
      </c>
      <c r="AS178" s="13">
        <v>3</v>
      </c>
      <c r="AT178" s="14" t="s">
        <v>903</v>
      </c>
      <c r="AU178" s="16">
        <v>1.554764E+16</v>
      </c>
      <c r="AV178" s="16">
        <v>6.929169E+16</v>
      </c>
      <c r="AW178" s="16">
        <v>5.596123E+17</v>
      </c>
      <c r="AX178" s="16">
        <v>2.996519E+17</v>
      </c>
      <c r="AY178" s="16">
        <v>6.000001E+17</v>
      </c>
      <c r="AZ178" s="14">
        <v>32590.330999999998</v>
      </c>
      <c r="BA178" s="14">
        <v>0.01</v>
      </c>
      <c r="BB178" s="14">
        <v>100.715</v>
      </c>
      <c r="BC178" s="14">
        <v>887</v>
      </c>
      <c r="BD178" s="15">
        <v>154</v>
      </c>
      <c r="BE178" s="18">
        <v>92</v>
      </c>
      <c r="BF178" s="18" t="s">
        <v>915</v>
      </c>
      <c r="BG178" s="19" t="s">
        <v>907</v>
      </c>
      <c r="BH178">
        <f t="shared" si="2"/>
        <v>95.399999999999991</v>
      </c>
      <c r="BI178" s="45" t="str">
        <f>CONCATENATE(TEXT(F178,"0"),TEXT(O178,"0"),TEXT(AC178,"0"),TEXT(AJ178,"0"),TEXT(AS178,"0"))</f>
        <v>11333</v>
      </c>
      <c r="BJ178" t="str">
        <f>CONCATENATE(TEXT(F178,"0"),TEXT(O178,"0"))</f>
        <v>11</v>
      </c>
      <c r="BK178" t="str">
        <f>CONCATENATE(TEXT(O178,"0"),TEXT(AC178,"0"))</f>
        <v>13</v>
      </c>
      <c r="BL178" t="str">
        <f>CONCATENATE(TEXT(AC178,"0"),TEXT(AJ178,"0"))</f>
        <v>33</v>
      </c>
      <c r="BM178" t="str">
        <f>CONCATENATE(TEXT(AJ178,"0"),TEXT(AS178,"0"))</f>
        <v>33</v>
      </c>
      <c r="BZ178" s="57"/>
      <c r="CA178" s="38"/>
      <c r="CB178" s="38"/>
      <c r="CC178" s="38">
        <v>334</v>
      </c>
      <c r="CD178" s="57">
        <v>53.612000000000002</v>
      </c>
      <c r="CE178" s="38">
        <v>55</v>
      </c>
      <c r="CF178" s="38">
        <v>1</v>
      </c>
    </row>
    <row r="179" spans="1:84" x14ac:dyDescent="0.3">
      <c r="A179" s="43">
        <v>178</v>
      </c>
      <c r="B179" s="1" t="s">
        <v>194</v>
      </c>
      <c r="C179" s="1" t="s">
        <v>179</v>
      </c>
      <c r="D179" s="1">
        <v>7</v>
      </c>
      <c r="E179" s="3">
        <v>16</v>
      </c>
      <c r="F179" s="2">
        <v>1</v>
      </c>
      <c r="G179" s="2" t="s">
        <v>943</v>
      </c>
      <c r="H179" s="2" t="s">
        <v>944</v>
      </c>
      <c r="I179" s="2">
        <v>1165.3583589</v>
      </c>
      <c r="J179" s="2" t="s">
        <v>945</v>
      </c>
      <c r="K179" s="2">
        <v>41.5</v>
      </c>
      <c r="L179" s="2">
        <v>0.21199999999999999</v>
      </c>
      <c r="M179" s="2">
        <v>173</v>
      </c>
      <c r="N179" s="4">
        <v>708.822</v>
      </c>
      <c r="O179" s="5">
        <v>2</v>
      </c>
      <c r="P179" s="6" t="s">
        <v>9</v>
      </c>
      <c r="Q179" s="6">
        <v>2.1156199999999998</v>
      </c>
      <c r="R179" s="6">
        <v>16.096</v>
      </c>
      <c r="S179" s="6">
        <v>15.045999999999999</v>
      </c>
      <c r="T179" s="6">
        <v>19.989999999999998</v>
      </c>
      <c r="U179" s="6">
        <v>205.73400000000001</v>
      </c>
      <c r="V179" s="6">
        <v>90</v>
      </c>
      <c r="W179" s="6">
        <v>502.714</v>
      </c>
      <c r="X179" s="6">
        <v>4022.502</v>
      </c>
      <c r="Y179" s="6">
        <v>4957.1120000000001</v>
      </c>
      <c r="Z179" s="6">
        <v>4.9560000000000004</v>
      </c>
      <c r="AA179" s="6">
        <v>93.97</v>
      </c>
      <c r="AB179" s="7">
        <v>30.004999999999999</v>
      </c>
      <c r="AC179" s="8">
        <v>1</v>
      </c>
      <c r="AD179" s="9">
        <v>58.484999999999999</v>
      </c>
      <c r="AE179" s="9" t="s">
        <v>955</v>
      </c>
      <c r="AF179" s="9" t="s">
        <v>956</v>
      </c>
      <c r="AG179" s="9">
        <v>365</v>
      </c>
      <c r="AH179" s="9">
        <v>490.11900000000003</v>
      </c>
      <c r="AI179" s="10">
        <v>107.934</v>
      </c>
      <c r="AJ179" s="11">
        <v>3</v>
      </c>
      <c r="AK179" s="11" t="s">
        <v>890</v>
      </c>
      <c r="AL179" s="11">
        <v>265</v>
      </c>
      <c r="AM179" s="11">
        <v>1428</v>
      </c>
      <c r="AN179" s="11">
        <v>3642</v>
      </c>
      <c r="AO179" s="11">
        <v>5692</v>
      </c>
      <c r="AP179" s="11">
        <v>70.47</v>
      </c>
      <c r="AQ179" s="11">
        <v>51.061999999999998</v>
      </c>
      <c r="AR179" s="12">
        <v>1.0369999999999999</v>
      </c>
      <c r="AS179" s="13">
        <v>3</v>
      </c>
      <c r="AT179" s="14" t="s">
        <v>903</v>
      </c>
      <c r="AU179" s="16">
        <v>1.075252E+16</v>
      </c>
      <c r="AV179" s="16">
        <v>2.16119E+16</v>
      </c>
      <c r="AW179" s="16">
        <v>7.036007E+16</v>
      </c>
      <c r="AX179" s="16">
        <v>2.997973E+17</v>
      </c>
      <c r="AY179" s="16">
        <v>5.999983E+17</v>
      </c>
      <c r="AZ179" s="14">
        <v>30585.399000000001</v>
      </c>
      <c r="BA179" s="14">
        <v>0.01</v>
      </c>
      <c r="BB179" s="14">
        <v>102.69199999999999</v>
      </c>
      <c r="BC179" s="14">
        <v>915</v>
      </c>
      <c r="BD179" s="15">
        <v>155</v>
      </c>
      <c r="BE179" s="18">
        <v>72</v>
      </c>
      <c r="BF179" s="18" t="s">
        <v>915</v>
      </c>
      <c r="BG179" s="19" t="s">
        <v>907</v>
      </c>
      <c r="BH179">
        <f t="shared" si="2"/>
        <v>96.399999999999991</v>
      </c>
      <c r="BI179" s="45" t="str">
        <f>CONCATENATE(TEXT(F179,"0"),TEXT(O179,"0"),TEXT(AC179,"0"),TEXT(AJ179,"0"),TEXT(AS179,"0"))</f>
        <v>12133</v>
      </c>
      <c r="BJ179" t="str">
        <f>CONCATENATE(TEXT(F179,"0"),TEXT(O179,"0"))</f>
        <v>12</v>
      </c>
      <c r="BK179" t="str">
        <f>CONCATENATE(TEXT(O179,"0"),TEXT(AC179,"0"))</f>
        <v>21</v>
      </c>
      <c r="BL179" t="str">
        <f>CONCATENATE(TEXT(AC179,"0"),TEXT(AJ179,"0"))</f>
        <v>13</v>
      </c>
      <c r="BM179" t="str">
        <f>CONCATENATE(TEXT(AJ179,"0"),TEXT(AS179,"0"))</f>
        <v>33</v>
      </c>
      <c r="BZ179" s="57"/>
      <c r="CA179" s="38"/>
      <c r="CB179" s="38"/>
      <c r="CC179" s="38">
        <v>357</v>
      </c>
      <c r="CD179" s="57">
        <v>53.889000000000003</v>
      </c>
      <c r="CE179" s="38">
        <v>105</v>
      </c>
      <c r="CF179" s="38">
        <v>1</v>
      </c>
    </row>
    <row r="180" spans="1:84" x14ac:dyDescent="0.3">
      <c r="A180" s="43">
        <v>179</v>
      </c>
      <c r="B180" s="1" t="s">
        <v>195</v>
      </c>
      <c r="C180" s="1" t="s">
        <v>179</v>
      </c>
      <c r="D180" s="1">
        <v>7</v>
      </c>
      <c r="E180" s="3">
        <v>17</v>
      </c>
      <c r="F180" s="2">
        <v>1</v>
      </c>
      <c r="G180" s="2" t="s">
        <v>943</v>
      </c>
      <c r="H180" s="2" t="s">
        <v>947</v>
      </c>
      <c r="I180" s="2">
        <v>1152.7838303999999</v>
      </c>
      <c r="J180" s="2" t="s">
        <v>946</v>
      </c>
      <c r="K180" s="2">
        <v>44.51</v>
      </c>
      <c r="L180" s="2">
        <v>0.185</v>
      </c>
      <c r="M180" s="2">
        <v>203</v>
      </c>
      <c r="N180" s="4">
        <v>713.83399999999995</v>
      </c>
      <c r="O180" s="5">
        <v>2</v>
      </c>
      <c r="P180" s="6" t="s">
        <v>9</v>
      </c>
      <c r="Q180" s="6">
        <v>1.9832099999999999</v>
      </c>
      <c r="R180" s="6">
        <v>18.135000000000002</v>
      </c>
      <c r="S180" s="6">
        <v>15.077999999999999</v>
      </c>
      <c r="T180" s="6">
        <v>20.001999999999999</v>
      </c>
      <c r="U180" s="6">
        <v>201.17</v>
      </c>
      <c r="V180" s="6">
        <v>90.001999999999995</v>
      </c>
      <c r="W180" s="6">
        <v>500.23399999999998</v>
      </c>
      <c r="X180" s="6">
        <v>4012.915</v>
      </c>
      <c r="Y180" s="6">
        <v>4970.1329999999998</v>
      </c>
      <c r="Z180" s="6">
        <v>5.0599999999999996</v>
      </c>
      <c r="AA180" s="6">
        <v>91.436000000000007</v>
      </c>
      <c r="AB180" s="7">
        <v>30.007999999999999</v>
      </c>
      <c r="AC180" s="8">
        <v>3</v>
      </c>
      <c r="AD180" s="9">
        <v>40.862000000000002</v>
      </c>
      <c r="AE180" s="9" t="s">
        <v>955</v>
      </c>
      <c r="AF180" s="9" t="s">
        <v>957</v>
      </c>
      <c r="AG180" s="9">
        <v>405</v>
      </c>
      <c r="AH180" s="9">
        <v>512.33699999999999</v>
      </c>
      <c r="AI180" s="10">
        <v>109.64700000000001</v>
      </c>
      <c r="AJ180" s="11">
        <v>1</v>
      </c>
      <c r="AK180" s="11" t="s">
        <v>890</v>
      </c>
      <c r="AL180" s="11">
        <v>366</v>
      </c>
      <c r="AM180" s="11">
        <v>1284</v>
      </c>
      <c r="AN180" s="11">
        <v>3652</v>
      </c>
      <c r="AO180" s="11">
        <v>5724</v>
      </c>
      <c r="AP180" s="11">
        <v>69.713999999999999</v>
      </c>
      <c r="AQ180" s="11">
        <v>52.005000000000003</v>
      </c>
      <c r="AR180" s="12">
        <v>1.0409999999999999</v>
      </c>
      <c r="AS180" s="13">
        <v>1</v>
      </c>
      <c r="AT180" s="14" t="s">
        <v>903</v>
      </c>
      <c r="AU180" s="16">
        <v>1.17469E+16</v>
      </c>
      <c r="AV180" s="16">
        <v>6.607904E+16</v>
      </c>
      <c r="AW180" s="16">
        <v>3.313936E+17</v>
      </c>
      <c r="AX180" s="16">
        <v>3.008164E+17</v>
      </c>
      <c r="AY180" s="16">
        <v>5.999981E+17</v>
      </c>
      <c r="AZ180" s="14">
        <v>31756.474999999999</v>
      </c>
      <c r="BA180" s="14">
        <v>0.01</v>
      </c>
      <c r="BB180" s="14">
        <v>104.72199999999999</v>
      </c>
      <c r="BC180" s="14">
        <v>922</v>
      </c>
      <c r="BD180" s="15">
        <v>151</v>
      </c>
      <c r="BE180" s="18">
        <v>81</v>
      </c>
      <c r="BF180" s="18" t="s">
        <v>915</v>
      </c>
      <c r="BG180" s="19" t="s">
        <v>907</v>
      </c>
      <c r="BH180">
        <f t="shared" si="2"/>
        <v>95.95</v>
      </c>
      <c r="BI180" s="45" t="str">
        <f>CONCATENATE(TEXT(F180,"0"),TEXT(O180,"0"),TEXT(AC180,"0"),TEXT(AJ180,"0"),TEXT(AS180,"0"))</f>
        <v>12311</v>
      </c>
      <c r="BJ180" t="str">
        <f>CONCATENATE(TEXT(F180,"0"),TEXT(O180,"0"))</f>
        <v>12</v>
      </c>
      <c r="BK180" t="str">
        <f>CONCATENATE(TEXT(O180,"0"),TEXT(AC180,"0"))</f>
        <v>23</v>
      </c>
      <c r="BL180" t="str">
        <f>CONCATENATE(TEXT(AC180,"0"),TEXT(AJ180,"0"))</f>
        <v>31</v>
      </c>
      <c r="BM180" t="str">
        <f>CONCATENATE(TEXT(AJ180,"0"),TEXT(AS180,"0"))</f>
        <v>11</v>
      </c>
      <c r="BZ180" s="57"/>
      <c r="CA180" s="38"/>
      <c r="CB180" s="38"/>
      <c r="CC180" s="38">
        <v>405</v>
      </c>
      <c r="CD180" s="57">
        <v>54.055999999999997</v>
      </c>
      <c r="CE180" s="38">
        <v>141</v>
      </c>
      <c r="CF180" s="38">
        <v>1</v>
      </c>
    </row>
    <row r="181" spans="1:84" x14ac:dyDescent="0.3">
      <c r="A181" s="43">
        <v>180</v>
      </c>
      <c r="B181" s="39" t="s">
        <v>196</v>
      </c>
      <c r="C181" s="39" t="s">
        <v>179</v>
      </c>
      <c r="D181" s="39">
        <v>7</v>
      </c>
      <c r="E181" s="3">
        <v>18</v>
      </c>
      <c r="F181" s="40">
        <v>1</v>
      </c>
      <c r="G181" s="2" t="s">
        <v>943</v>
      </c>
      <c r="H181" s="2" t="s">
        <v>944</v>
      </c>
      <c r="I181" s="2">
        <v>954.09074831999999</v>
      </c>
      <c r="J181" s="2" t="s">
        <v>946</v>
      </c>
      <c r="K181" s="2">
        <v>30.27</v>
      </c>
      <c r="L181" s="2">
        <v>0.214</v>
      </c>
      <c r="M181" s="2">
        <v>144</v>
      </c>
      <c r="N181" s="4">
        <v>720.38400000000001</v>
      </c>
      <c r="O181" s="5">
        <v>3</v>
      </c>
      <c r="P181" s="6" t="s">
        <v>9</v>
      </c>
      <c r="Q181" s="6">
        <v>1.3637699999999999</v>
      </c>
      <c r="R181" s="6">
        <v>15.542</v>
      </c>
      <c r="S181" s="6">
        <v>14.997</v>
      </c>
      <c r="T181" s="6">
        <v>19.997</v>
      </c>
      <c r="U181" s="6">
        <v>201.08699999999999</v>
      </c>
      <c r="V181" s="6">
        <v>90.001000000000005</v>
      </c>
      <c r="W181" s="6">
        <v>495.14800000000002</v>
      </c>
      <c r="X181" s="6">
        <v>4033.884</v>
      </c>
      <c r="Y181" s="6">
        <v>4991.4059999999999</v>
      </c>
      <c r="Z181" s="6">
        <v>5.0830000000000002</v>
      </c>
      <c r="AA181" s="6">
        <v>91.736999999999995</v>
      </c>
      <c r="AB181" s="7">
        <v>30.009</v>
      </c>
      <c r="AC181" s="8">
        <v>1</v>
      </c>
      <c r="AD181" s="9">
        <v>12.635</v>
      </c>
      <c r="AE181" s="9" t="s">
        <v>955</v>
      </c>
      <c r="AF181" s="9" t="s">
        <v>958</v>
      </c>
      <c r="AG181" s="9">
        <v>405</v>
      </c>
      <c r="AH181" s="9">
        <v>507.82600000000002</v>
      </c>
      <c r="AI181" s="10">
        <v>103.407</v>
      </c>
      <c r="AJ181" s="11">
        <v>1</v>
      </c>
      <c r="AK181" s="11" t="s">
        <v>890</v>
      </c>
      <c r="AL181" s="11">
        <v>635</v>
      </c>
      <c r="AM181" s="11">
        <v>1484</v>
      </c>
      <c r="AN181" s="11">
        <v>3642</v>
      </c>
      <c r="AO181" s="11">
        <v>5723</v>
      </c>
      <c r="AP181" s="11">
        <v>71.677999999999997</v>
      </c>
      <c r="AQ181" s="11">
        <v>51.296999999999997</v>
      </c>
      <c r="AR181" s="12">
        <v>1.0229999999999999</v>
      </c>
      <c r="AS181" s="13">
        <v>1</v>
      </c>
      <c r="AT181" s="14" t="s">
        <v>903</v>
      </c>
      <c r="AU181" s="16">
        <v>1.597686E+16</v>
      </c>
      <c r="AV181" s="16">
        <v>1.349462E+17</v>
      </c>
      <c r="AW181" s="16">
        <v>6.715039E+17</v>
      </c>
      <c r="AX181" s="16">
        <v>2.986347E+17</v>
      </c>
      <c r="AY181" s="16">
        <v>6.000008E+17</v>
      </c>
      <c r="AZ181" s="14">
        <v>30418.921999999999</v>
      </c>
      <c r="BA181" s="14">
        <v>0.01</v>
      </c>
      <c r="BB181" s="14">
        <v>103.39100000000001</v>
      </c>
      <c r="BC181" s="14">
        <v>890</v>
      </c>
      <c r="BD181" s="15">
        <v>157</v>
      </c>
      <c r="BE181" s="18">
        <v>200</v>
      </c>
      <c r="BF181" s="18" t="s">
        <v>915</v>
      </c>
      <c r="BG181" s="19" t="s">
        <v>916</v>
      </c>
      <c r="BH181">
        <f t="shared" si="2"/>
        <v>90</v>
      </c>
      <c r="BI181" s="45" t="str">
        <f>CONCATENATE(TEXT(F181,"0"),TEXT(O181,"0"),TEXT(AC181,"0"),TEXT(AJ181,"0"),TEXT(AS181,"0"))</f>
        <v>13111</v>
      </c>
      <c r="BJ181" t="str">
        <f>CONCATENATE(TEXT(F181,"0"),TEXT(O181,"0"))</f>
        <v>13</v>
      </c>
      <c r="BK181" t="str">
        <f>CONCATENATE(TEXT(O181,"0"),TEXT(AC181,"0"))</f>
        <v>31</v>
      </c>
      <c r="BL181" t="str">
        <f>CONCATENATE(TEXT(AC181,"0"),TEXT(AJ181,"0"))</f>
        <v>11</v>
      </c>
      <c r="BM181" t="str">
        <f>CONCATENATE(TEXT(AJ181,"0"),TEXT(AS181,"0"))</f>
        <v>11</v>
      </c>
      <c r="BZ181" s="57"/>
      <c r="CA181" s="38"/>
      <c r="CB181" s="38"/>
      <c r="CC181" s="38">
        <v>373</v>
      </c>
      <c r="CD181" s="57">
        <v>54.171999999999997</v>
      </c>
      <c r="CE181" s="38">
        <v>42</v>
      </c>
      <c r="CF181" s="38">
        <v>1</v>
      </c>
    </row>
    <row r="182" spans="1:84" x14ac:dyDescent="0.3">
      <c r="A182" s="43">
        <v>181</v>
      </c>
      <c r="B182" s="1" t="s">
        <v>197</v>
      </c>
      <c r="C182" s="1" t="s">
        <v>179</v>
      </c>
      <c r="D182" s="1">
        <v>7</v>
      </c>
      <c r="E182" s="3">
        <v>19</v>
      </c>
      <c r="F182" s="2">
        <v>1</v>
      </c>
      <c r="G182" s="2" t="s">
        <v>943</v>
      </c>
      <c r="H182" s="2" t="s">
        <v>947</v>
      </c>
      <c r="I182" s="2">
        <v>1032.7200075000001</v>
      </c>
      <c r="J182" s="2" t="s">
        <v>946</v>
      </c>
      <c r="K182" s="2">
        <v>40.950000000000003</v>
      </c>
      <c r="L182" s="2">
        <v>0.22800000000000001</v>
      </c>
      <c r="M182" s="2">
        <v>114</v>
      </c>
      <c r="N182" s="4">
        <v>704.56200000000001</v>
      </c>
      <c r="O182" s="5">
        <v>3</v>
      </c>
      <c r="P182" s="6" t="s">
        <v>9</v>
      </c>
      <c r="Q182" s="6">
        <v>0.64254</v>
      </c>
      <c r="R182" s="6">
        <v>14.513999999999999</v>
      </c>
      <c r="S182" s="6">
        <v>14.943</v>
      </c>
      <c r="T182" s="6">
        <v>19.994</v>
      </c>
      <c r="U182" s="6">
        <v>197.947</v>
      </c>
      <c r="V182" s="6">
        <v>90</v>
      </c>
      <c r="W182" s="6">
        <v>503.10199999999998</v>
      </c>
      <c r="X182" s="6">
        <v>4074.752</v>
      </c>
      <c r="Y182" s="6">
        <v>5024.0749999999998</v>
      </c>
      <c r="Z182" s="6">
        <v>5</v>
      </c>
      <c r="AA182" s="6">
        <v>95.215999999999994</v>
      </c>
      <c r="AB182" s="7">
        <v>29.997</v>
      </c>
      <c r="AC182" s="8">
        <v>2</v>
      </c>
      <c r="AD182" s="9">
        <v>39.491</v>
      </c>
      <c r="AE182" s="9" t="s">
        <v>955</v>
      </c>
      <c r="AF182" s="9" t="s">
        <v>957</v>
      </c>
      <c r="AG182" s="9">
        <v>405</v>
      </c>
      <c r="AH182" s="9">
        <v>498.21800000000002</v>
      </c>
      <c r="AI182" s="10">
        <v>107.116</v>
      </c>
      <c r="AJ182" s="11">
        <v>2</v>
      </c>
      <c r="AK182" s="11" t="s">
        <v>890</v>
      </c>
      <c r="AL182" s="11">
        <v>417</v>
      </c>
      <c r="AM182" s="11">
        <v>1562</v>
      </c>
      <c r="AN182" s="11">
        <v>3654</v>
      </c>
      <c r="AO182" s="11">
        <v>5723</v>
      </c>
      <c r="AP182" s="11">
        <v>71.108000000000004</v>
      </c>
      <c r="AQ182" s="11">
        <v>51.82</v>
      </c>
      <c r="AR182" s="12">
        <v>1.0409999999999999</v>
      </c>
      <c r="AS182" s="13">
        <v>2</v>
      </c>
      <c r="AT182" s="14" t="s">
        <v>903</v>
      </c>
      <c r="AU182" s="16">
        <v>1.09992E+16</v>
      </c>
      <c r="AV182" s="16">
        <v>1.68295E+17</v>
      </c>
      <c r="AW182" s="16">
        <v>5.632722E+17</v>
      </c>
      <c r="AX182" s="16">
        <v>3.013165E+17</v>
      </c>
      <c r="AY182" s="16">
        <v>5.999983E+17</v>
      </c>
      <c r="AZ182" s="14">
        <v>31410.458999999999</v>
      </c>
      <c r="BA182" s="14">
        <v>0.01</v>
      </c>
      <c r="BB182" s="14">
        <v>104.351</v>
      </c>
      <c r="BC182" s="14">
        <v>905</v>
      </c>
      <c r="BD182" s="15">
        <v>154</v>
      </c>
      <c r="BE182" s="18">
        <v>136</v>
      </c>
      <c r="BF182" s="18" t="s">
        <v>915</v>
      </c>
      <c r="BG182" s="19" t="s">
        <v>907</v>
      </c>
      <c r="BH182">
        <f t="shared" si="2"/>
        <v>93.199999999999989</v>
      </c>
      <c r="BI182" s="45" t="str">
        <f>CONCATENATE(TEXT(F182,"0"),TEXT(O182,"0"),TEXT(AC182,"0"),TEXT(AJ182,"0"),TEXT(AS182,"0"))</f>
        <v>13222</v>
      </c>
      <c r="BJ182" t="str">
        <f>CONCATENATE(TEXT(F182,"0"),TEXT(O182,"0"))</f>
        <v>13</v>
      </c>
      <c r="BK182" t="str">
        <f>CONCATENATE(TEXT(O182,"0"),TEXT(AC182,"0"))</f>
        <v>32</v>
      </c>
      <c r="BL182" t="str">
        <f>CONCATENATE(TEXT(AC182,"0"),TEXT(AJ182,"0"))</f>
        <v>22</v>
      </c>
      <c r="BM182" t="str">
        <f>CONCATENATE(TEXT(AJ182,"0"),TEXT(AS182,"0"))</f>
        <v>22</v>
      </c>
      <c r="BZ182" s="57"/>
      <c r="CA182" s="38"/>
      <c r="CB182" s="38"/>
      <c r="CC182" s="38">
        <v>389</v>
      </c>
      <c r="CD182" s="57">
        <v>54.484000000000002</v>
      </c>
      <c r="CE182" s="38">
        <v>444</v>
      </c>
      <c r="CF182" s="38">
        <v>1</v>
      </c>
    </row>
    <row r="183" spans="1:84" x14ac:dyDescent="0.3">
      <c r="A183" s="43">
        <v>182</v>
      </c>
      <c r="B183" s="1" t="s">
        <v>198</v>
      </c>
      <c r="C183" s="1" t="s">
        <v>179</v>
      </c>
      <c r="D183" s="1">
        <v>7</v>
      </c>
      <c r="E183" s="3">
        <v>20</v>
      </c>
      <c r="F183" s="2">
        <v>1</v>
      </c>
      <c r="G183" s="2" t="s">
        <v>943</v>
      </c>
      <c r="H183" s="2" t="s">
        <v>944</v>
      </c>
      <c r="I183" s="2">
        <v>1178.6574637000001</v>
      </c>
      <c r="J183" s="2" t="s">
        <v>946</v>
      </c>
      <c r="K183" s="2">
        <v>30.51</v>
      </c>
      <c r="L183" s="2">
        <v>0.19900000000000001</v>
      </c>
      <c r="M183" s="2">
        <v>24</v>
      </c>
      <c r="N183" s="4">
        <v>721.14700000000005</v>
      </c>
      <c r="O183" s="5">
        <v>3</v>
      </c>
      <c r="P183" s="6" t="s">
        <v>9</v>
      </c>
      <c r="Q183" s="6">
        <v>1.0628299999999999</v>
      </c>
      <c r="R183" s="6">
        <v>15.145</v>
      </c>
      <c r="S183" s="6">
        <v>15.055</v>
      </c>
      <c r="T183" s="6">
        <v>20.006</v>
      </c>
      <c r="U183" s="6">
        <v>197.32</v>
      </c>
      <c r="V183" s="6">
        <v>90</v>
      </c>
      <c r="W183" s="6">
        <v>499.87700000000001</v>
      </c>
      <c r="X183" s="6">
        <v>3975.9940000000001</v>
      </c>
      <c r="Y183" s="6">
        <v>4944.2169999999996</v>
      </c>
      <c r="Z183" s="6">
        <v>4.9279999999999999</v>
      </c>
      <c r="AA183" s="6">
        <v>90.468999999999994</v>
      </c>
      <c r="AB183" s="7">
        <v>30.004000000000001</v>
      </c>
      <c r="AC183" s="8">
        <v>3</v>
      </c>
      <c r="AD183" s="9">
        <v>40.003</v>
      </c>
      <c r="AE183" s="9" t="s">
        <v>955</v>
      </c>
      <c r="AF183" s="9" t="s">
        <v>956</v>
      </c>
      <c r="AG183" s="9">
        <v>405</v>
      </c>
      <c r="AH183" s="9">
        <v>486.92500000000001</v>
      </c>
      <c r="AI183" s="10">
        <v>108.22799999999999</v>
      </c>
      <c r="AJ183" s="11">
        <v>3</v>
      </c>
      <c r="AK183" s="11" t="s">
        <v>890</v>
      </c>
      <c r="AL183" s="11">
        <v>357</v>
      </c>
      <c r="AM183" s="11">
        <v>1482</v>
      </c>
      <c r="AN183" s="11">
        <v>3677</v>
      </c>
      <c r="AO183" s="11">
        <v>5740</v>
      </c>
      <c r="AP183" s="11">
        <v>69.37</v>
      </c>
      <c r="AQ183" s="11">
        <v>51.095999999999997</v>
      </c>
      <c r="AR183" s="12">
        <v>1.022</v>
      </c>
      <c r="AS183" s="13">
        <v>3</v>
      </c>
      <c r="AT183" s="14" t="s">
        <v>903</v>
      </c>
      <c r="AU183" s="16">
        <v>9305911000000000</v>
      </c>
      <c r="AV183" s="16">
        <v>7.489806E+16</v>
      </c>
      <c r="AW183" s="16">
        <v>3.278405E+17</v>
      </c>
      <c r="AX183" s="16">
        <v>3.008853E+17</v>
      </c>
      <c r="AY183" s="16">
        <v>6.000015E+17</v>
      </c>
      <c r="AZ183" s="14">
        <v>32178.83</v>
      </c>
      <c r="BA183" s="14">
        <v>0.01</v>
      </c>
      <c r="BB183" s="14">
        <v>102.592</v>
      </c>
      <c r="BC183" s="14">
        <v>909</v>
      </c>
      <c r="BD183" s="15">
        <v>157</v>
      </c>
      <c r="BE183" s="18">
        <v>123</v>
      </c>
      <c r="BF183" s="18" t="s">
        <v>915</v>
      </c>
      <c r="BG183" s="19" t="s">
        <v>907</v>
      </c>
      <c r="BH183">
        <f t="shared" si="2"/>
        <v>93.85</v>
      </c>
      <c r="BI183" s="45" t="str">
        <f>CONCATENATE(TEXT(F183,"0"),TEXT(O183,"0"),TEXT(AC183,"0"),TEXT(AJ183,"0"),TEXT(AS183,"0"))</f>
        <v>13333</v>
      </c>
      <c r="BJ183" t="str">
        <f>CONCATENATE(TEXT(F183,"0"),TEXT(O183,"0"))</f>
        <v>13</v>
      </c>
      <c r="BK183" t="str">
        <f>CONCATENATE(TEXT(O183,"0"),TEXT(AC183,"0"))</f>
        <v>33</v>
      </c>
      <c r="BL183" t="str">
        <f>CONCATENATE(TEXT(AC183,"0"),TEXT(AJ183,"0"))</f>
        <v>33</v>
      </c>
      <c r="BM183" t="str">
        <f>CONCATENATE(TEXT(AJ183,"0"),TEXT(AS183,"0"))</f>
        <v>33</v>
      </c>
      <c r="BZ183" s="57"/>
      <c r="CA183" s="38"/>
      <c r="CB183" s="38"/>
      <c r="CC183" s="38">
        <v>301</v>
      </c>
      <c r="CD183" s="57">
        <v>55.101999999999997</v>
      </c>
      <c r="CE183" s="38">
        <v>102</v>
      </c>
      <c r="CF183" s="38">
        <v>1</v>
      </c>
    </row>
    <row r="184" spans="1:84" x14ac:dyDescent="0.3">
      <c r="A184" s="43">
        <v>183</v>
      </c>
      <c r="B184" s="39" t="s">
        <v>199</v>
      </c>
      <c r="C184" s="39" t="s">
        <v>179</v>
      </c>
      <c r="D184" s="39">
        <v>7</v>
      </c>
      <c r="E184" s="3">
        <v>21</v>
      </c>
      <c r="F184" s="2">
        <v>2</v>
      </c>
      <c r="G184" s="2" t="s">
        <v>943</v>
      </c>
      <c r="H184" s="2" t="s">
        <v>944</v>
      </c>
      <c r="I184" s="2">
        <v>1102.4274330000001</v>
      </c>
      <c r="J184" s="2" t="s">
        <v>945</v>
      </c>
      <c r="K184" s="2">
        <v>31.07</v>
      </c>
      <c r="L184" s="2">
        <v>0.20799999999999999</v>
      </c>
      <c r="M184" s="2">
        <v>187</v>
      </c>
      <c r="N184" s="4">
        <v>704.53499999999997</v>
      </c>
      <c r="O184" s="5">
        <v>1</v>
      </c>
      <c r="P184" s="6" t="s">
        <v>9</v>
      </c>
      <c r="Q184" s="6">
        <v>1.7650399999999999</v>
      </c>
      <c r="R184" s="6">
        <v>9.4969999999999999</v>
      </c>
      <c r="S184" s="6">
        <v>15.074999999999999</v>
      </c>
      <c r="T184" s="6">
        <v>20.001999999999999</v>
      </c>
      <c r="U184" s="6">
        <v>204.119</v>
      </c>
      <c r="V184" s="6">
        <v>90</v>
      </c>
      <c r="W184" s="6">
        <v>499.05</v>
      </c>
      <c r="X184" s="6">
        <v>4040.8809999999999</v>
      </c>
      <c r="Y184" s="6">
        <v>4900.1490000000003</v>
      </c>
      <c r="Z184" s="6">
        <v>5.01</v>
      </c>
      <c r="AA184" s="6">
        <v>92.9</v>
      </c>
      <c r="AB184" s="7">
        <v>29.998999999999999</v>
      </c>
      <c r="AC184" s="8">
        <v>1</v>
      </c>
      <c r="AD184" s="9">
        <v>48.496000000000002</v>
      </c>
      <c r="AE184" s="9" t="s">
        <v>955</v>
      </c>
      <c r="AF184" s="9" t="s">
        <v>958</v>
      </c>
      <c r="AG184" s="9">
        <v>405</v>
      </c>
      <c r="AH184" s="9">
        <v>478.86700000000002</v>
      </c>
      <c r="AI184" s="10">
        <v>108.068</v>
      </c>
      <c r="AJ184" s="11">
        <v>3</v>
      </c>
      <c r="AK184" s="11" t="s">
        <v>890</v>
      </c>
      <c r="AL184" s="11">
        <v>315</v>
      </c>
      <c r="AM184" s="11">
        <v>1520</v>
      </c>
      <c r="AN184" s="11">
        <v>3644</v>
      </c>
      <c r="AO184" s="11">
        <v>5699</v>
      </c>
      <c r="AP184" s="11">
        <v>70.938999999999993</v>
      </c>
      <c r="AQ184" s="11">
        <v>51.356999999999999</v>
      </c>
      <c r="AR184" s="12">
        <v>1.0329999999999999</v>
      </c>
      <c r="AS184" s="13">
        <v>3</v>
      </c>
      <c r="AT184" s="14" t="s">
        <v>903</v>
      </c>
      <c r="AU184" s="16">
        <v>1.676121E+16</v>
      </c>
      <c r="AV184" s="16">
        <v>7.882188E+16</v>
      </c>
      <c r="AW184" s="16">
        <v>6.855003E+17</v>
      </c>
      <c r="AX184" s="16">
        <v>3.008471E+17</v>
      </c>
      <c r="AY184" s="16">
        <v>6.00001E+17</v>
      </c>
      <c r="AZ184" s="14">
        <v>33085.182999999997</v>
      </c>
      <c r="BA184" s="14">
        <v>0.01</v>
      </c>
      <c r="BB184" s="14">
        <v>101.15300000000001</v>
      </c>
      <c r="BC184" s="14">
        <v>858</v>
      </c>
      <c r="BD184" s="15">
        <v>153</v>
      </c>
      <c r="BE184" s="18">
        <v>112</v>
      </c>
      <c r="BF184" s="18" t="s">
        <v>915</v>
      </c>
      <c r="BG184" s="19" t="s">
        <v>907</v>
      </c>
      <c r="BH184">
        <f t="shared" si="2"/>
        <v>94.399999999999991</v>
      </c>
      <c r="BI184" s="45" t="str">
        <f>CONCATENATE(TEXT(F184,"0"),TEXT(O184,"0"),TEXT(AC184,"0"),TEXT(AJ184,"0"),TEXT(AS184,"0"))</f>
        <v>21133</v>
      </c>
      <c r="BJ184" t="str">
        <f>CONCATENATE(TEXT(F184,"0"),TEXT(O184,"0"))</f>
        <v>21</v>
      </c>
      <c r="BK184" t="str">
        <f>CONCATENATE(TEXT(O184,"0"),TEXT(AC184,"0"))</f>
        <v>11</v>
      </c>
      <c r="BL184" t="str">
        <f>CONCATENATE(TEXT(AC184,"0"),TEXT(AJ184,"0"))</f>
        <v>13</v>
      </c>
      <c r="BM184" t="str">
        <f>CONCATENATE(TEXT(AJ184,"0"),TEXT(AS184,"0"))</f>
        <v>33</v>
      </c>
      <c r="BZ184" s="57"/>
      <c r="CA184" s="38"/>
      <c r="CB184" s="38"/>
      <c r="CC184" s="38">
        <v>361</v>
      </c>
      <c r="CD184" s="57">
        <v>55.47</v>
      </c>
      <c r="CE184" s="38">
        <v>174</v>
      </c>
      <c r="CF184" s="38">
        <v>1</v>
      </c>
    </row>
    <row r="185" spans="1:84" x14ac:dyDescent="0.3">
      <c r="A185" s="43">
        <v>184</v>
      </c>
      <c r="B185" s="1" t="s">
        <v>200</v>
      </c>
      <c r="C185" s="1" t="s">
        <v>179</v>
      </c>
      <c r="D185" s="1">
        <v>7</v>
      </c>
      <c r="E185" s="3">
        <v>22</v>
      </c>
      <c r="F185" s="2">
        <v>2</v>
      </c>
      <c r="G185" s="2" t="s">
        <v>943</v>
      </c>
      <c r="H185" s="2" t="s">
        <v>944</v>
      </c>
      <c r="I185" s="2">
        <v>993.51214508999999</v>
      </c>
      <c r="J185" s="2" t="s">
        <v>945</v>
      </c>
      <c r="K185" s="2">
        <v>36.9</v>
      </c>
      <c r="L185" s="2">
        <v>0.20200000000000001</v>
      </c>
      <c r="M185" s="2">
        <v>80</v>
      </c>
      <c r="N185" s="4">
        <v>715.65899999999999</v>
      </c>
      <c r="O185" s="5">
        <v>1</v>
      </c>
      <c r="P185" s="6" t="s">
        <v>9</v>
      </c>
      <c r="Q185" s="6">
        <v>1.11564</v>
      </c>
      <c r="R185" s="6">
        <v>14.013999999999999</v>
      </c>
      <c r="S185" s="6">
        <v>14.949</v>
      </c>
      <c r="T185" s="6">
        <v>19.995000000000001</v>
      </c>
      <c r="U185" s="6">
        <v>201.16900000000001</v>
      </c>
      <c r="V185" s="6">
        <v>89.998999999999995</v>
      </c>
      <c r="W185" s="6">
        <v>503.53500000000003</v>
      </c>
      <c r="X185" s="6">
        <v>3957.1</v>
      </c>
      <c r="Y185" s="6">
        <v>5065.3109999999997</v>
      </c>
      <c r="Z185" s="6">
        <v>5.0359999999999996</v>
      </c>
      <c r="AA185" s="6">
        <v>90.334999999999994</v>
      </c>
      <c r="AB185" s="7">
        <v>29.995000000000001</v>
      </c>
      <c r="AC185" s="8">
        <v>2</v>
      </c>
      <c r="AD185" s="9">
        <v>60.982999999999997</v>
      </c>
      <c r="AE185" s="9" t="s">
        <v>955</v>
      </c>
      <c r="AF185" s="9" t="s">
        <v>957</v>
      </c>
      <c r="AG185" s="9">
        <v>436</v>
      </c>
      <c r="AH185" s="9">
        <v>524.89599999999996</v>
      </c>
      <c r="AI185" s="10">
        <v>108.843</v>
      </c>
      <c r="AJ185" s="11">
        <v>2</v>
      </c>
      <c r="AK185" s="11" t="s">
        <v>890</v>
      </c>
      <c r="AL185" s="11">
        <v>369</v>
      </c>
      <c r="AM185" s="11">
        <v>1284</v>
      </c>
      <c r="AN185" s="11">
        <v>3690</v>
      </c>
      <c r="AO185" s="11">
        <v>5729</v>
      </c>
      <c r="AP185" s="11">
        <v>72.38</v>
      </c>
      <c r="AQ185" s="11">
        <v>50.795000000000002</v>
      </c>
      <c r="AR185" s="12">
        <v>1.0369999999999999</v>
      </c>
      <c r="AS185" s="13">
        <v>2</v>
      </c>
      <c r="AT185" s="14" t="s">
        <v>903</v>
      </c>
      <c r="AU185" s="16">
        <v>1.447273E+16</v>
      </c>
      <c r="AV185" s="16">
        <v>1.322467E+17</v>
      </c>
      <c r="AW185" s="16">
        <v>1.097539E+17</v>
      </c>
      <c r="AX185" s="16">
        <v>3.031102E+17</v>
      </c>
      <c r="AY185" s="16">
        <v>5.999988E+17</v>
      </c>
      <c r="AZ185" s="14">
        <v>30972.523000000001</v>
      </c>
      <c r="BA185" s="14">
        <v>0.01</v>
      </c>
      <c r="BB185" s="14">
        <v>104.541</v>
      </c>
      <c r="BC185" s="14">
        <v>904</v>
      </c>
      <c r="BD185" s="15">
        <v>155</v>
      </c>
      <c r="BE185" s="18">
        <v>101</v>
      </c>
      <c r="BF185" s="18" t="s">
        <v>915</v>
      </c>
      <c r="BG185" s="19" t="s">
        <v>907</v>
      </c>
      <c r="BH185">
        <f t="shared" si="2"/>
        <v>94.95</v>
      </c>
      <c r="BI185" s="45" t="str">
        <f>CONCATENATE(TEXT(F185,"0"),TEXT(O185,"0"),TEXT(AC185,"0"),TEXT(AJ185,"0"),TEXT(AS185,"0"))</f>
        <v>21222</v>
      </c>
      <c r="BJ185" t="str">
        <f>CONCATENATE(TEXT(F185,"0"),TEXT(O185,"0"))</f>
        <v>21</v>
      </c>
      <c r="BK185" t="str">
        <f>CONCATENATE(TEXT(O185,"0"),TEXT(AC185,"0"))</f>
        <v>12</v>
      </c>
      <c r="BL185" t="str">
        <f>CONCATENATE(TEXT(AC185,"0"),TEXT(AJ185,"0"))</f>
        <v>22</v>
      </c>
      <c r="BM185" t="str">
        <f>CONCATENATE(TEXT(AJ185,"0"),TEXT(AS185,"0"))</f>
        <v>22</v>
      </c>
      <c r="BZ185" s="57"/>
      <c r="CA185" s="38"/>
      <c r="CB185" s="38"/>
      <c r="CC185" s="38">
        <v>254</v>
      </c>
      <c r="CD185" s="57">
        <v>55.55</v>
      </c>
      <c r="CE185" s="38">
        <v>242</v>
      </c>
      <c r="CF185" s="38">
        <v>1</v>
      </c>
    </row>
    <row r="186" spans="1:84" x14ac:dyDescent="0.3">
      <c r="A186" s="43">
        <v>185</v>
      </c>
      <c r="B186" s="1" t="s">
        <v>201</v>
      </c>
      <c r="C186" s="1" t="s">
        <v>179</v>
      </c>
      <c r="D186" s="1">
        <v>7</v>
      </c>
      <c r="E186" s="3">
        <v>23</v>
      </c>
      <c r="F186" s="2">
        <v>2</v>
      </c>
      <c r="G186" s="2" t="s">
        <v>943</v>
      </c>
      <c r="H186" s="2" t="s">
        <v>944</v>
      </c>
      <c r="I186" s="2">
        <v>1048.4568703</v>
      </c>
      <c r="J186" s="2" t="s">
        <v>946</v>
      </c>
      <c r="K186" s="2">
        <v>35.450000000000003</v>
      </c>
      <c r="L186" s="2">
        <v>0.19600000000000001</v>
      </c>
      <c r="M186" s="2">
        <v>32</v>
      </c>
      <c r="N186" s="4">
        <v>711.14599999999996</v>
      </c>
      <c r="O186" s="5">
        <v>1</v>
      </c>
      <c r="P186" s="6" t="s">
        <v>9</v>
      </c>
      <c r="Q186" s="6">
        <v>1.1107800000000001</v>
      </c>
      <c r="R186" s="6">
        <v>15.099</v>
      </c>
      <c r="S186" s="6">
        <v>15.026</v>
      </c>
      <c r="T186" s="6">
        <v>20.003</v>
      </c>
      <c r="U186" s="6">
        <v>199.12299999999999</v>
      </c>
      <c r="V186" s="6">
        <v>90.001000000000005</v>
      </c>
      <c r="W186" s="6">
        <v>497.26400000000001</v>
      </c>
      <c r="X186" s="6">
        <v>4070.6210000000001</v>
      </c>
      <c r="Y186" s="6">
        <v>4894.6959999999999</v>
      </c>
      <c r="Z186" s="6">
        <v>5.0460000000000003</v>
      </c>
      <c r="AA186" s="6">
        <v>91.524000000000001</v>
      </c>
      <c r="AB186" s="7">
        <v>30.01</v>
      </c>
      <c r="AC186" s="8">
        <v>3</v>
      </c>
      <c r="AD186" s="9">
        <v>46.862000000000002</v>
      </c>
      <c r="AE186" s="9" t="s">
        <v>955</v>
      </c>
      <c r="AF186" s="9" t="s">
        <v>957</v>
      </c>
      <c r="AG186" s="9">
        <v>365</v>
      </c>
      <c r="AH186" s="9">
        <v>504.80599999999998</v>
      </c>
      <c r="AI186" s="10">
        <v>108.15600000000001</v>
      </c>
      <c r="AJ186" s="11">
        <v>1</v>
      </c>
      <c r="AK186" s="11" t="s">
        <v>890</v>
      </c>
      <c r="AL186" s="11">
        <v>496</v>
      </c>
      <c r="AM186" s="11">
        <v>1511</v>
      </c>
      <c r="AN186" s="11">
        <v>3641</v>
      </c>
      <c r="AO186" s="11">
        <v>5737</v>
      </c>
      <c r="AP186" s="11">
        <v>69.225999999999999</v>
      </c>
      <c r="AQ186" s="11">
        <v>50.722000000000001</v>
      </c>
      <c r="AR186" s="12">
        <v>1.0269999999999999</v>
      </c>
      <c r="AS186" s="13">
        <v>1</v>
      </c>
      <c r="AT186" s="14" t="s">
        <v>903</v>
      </c>
      <c r="AU186" s="16">
        <v>9393505000000000</v>
      </c>
      <c r="AV186" s="16">
        <v>1.770586E+17</v>
      </c>
      <c r="AW186" s="16">
        <v>6.660914E+17</v>
      </c>
      <c r="AX186" s="16">
        <v>3.008341E+17</v>
      </c>
      <c r="AY186" s="16">
        <v>5.999998E+17</v>
      </c>
      <c r="AZ186" s="14">
        <v>31807.558000000001</v>
      </c>
      <c r="BA186" s="14">
        <v>0.01</v>
      </c>
      <c r="BB186" s="14">
        <v>102.336</v>
      </c>
      <c r="BC186" s="14">
        <v>932</v>
      </c>
      <c r="BD186" s="15">
        <v>155</v>
      </c>
      <c r="BE186" s="18">
        <v>78</v>
      </c>
      <c r="BF186" s="18" t="s">
        <v>915</v>
      </c>
      <c r="BG186" s="19" t="s">
        <v>907</v>
      </c>
      <c r="BH186">
        <f t="shared" si="2"/>
        <v>96.1</v>
      </c>
      <c r="BI186" s="45" t="str">
        <f>CONCATENATE(TEXT(F186,"0"),TEXT(O186,"0"),TEXT(AC186,"0"),TEXT(AJ186,"0"),TEXT(AS186,"0"))</f>
        <v>21311</v>
      </c>
      <c r="BJ186" t="str">
        <f>CONCATENATE(TEXT(F186,"0"),TEXT(O186,"0"))</f>
        <v>21</v>
      </c>
      <c r="BK186" t="str">
        <f>CONCATENATE(TEXT(O186,"0"),TEXT(AC186,"0"))</f>
        <v>13</v>
      </c>
      <c r="BL186" t="str">
        <f>CONCATENATE(TEXT(AC186,"0"),TEXT(AJ186,"0"))</f>
        <v>31</v>
      </c>
      <c r="BM186" t="str">
        <f>CONCATENATE(TEXT(AJ186,"0"),TEXT(AS186,"0"))</f>
        <v>11</v>
      </c>
      <c r="BZ186" s="57"/>
      <c r="CA186" s="38"/>
      <c r="CB186" s="38"/>
      <c r="CC186" s="38">
        <v>331</v>
      </c>
      <c r="CD186" s="57">
        <v>56.005000000000003</v>
      </c>
      <c r="CE186" s="38">
        <v>121</v>
      </c>
      <c r="CF186" s="38">
        <v>1</v>
      </c>
    </row>
    <row r="187" spans="1:84" x14ac:dyDescent="0.3">
      <c r="A187" s="43">
        <v>186</v>
      </c>
      <c r="B187" s="1" t="s">
        <v>202</v>
      </c>
      <c r="C187" s="1" t="s">
        <v>179</v>
      </c>
      <c r="D187" s="1">
        <v>7</v>
      </c>
      <c r="E187" s="3">
        <v>24</v>
      </c>
      <c r="F187" s="2">
        <v>2</v>
      </c>
      <c r="G187" s="2" t="s">
        <v>943</v>
      </c>
      <c r="H187" s="2" t="s">
        <v>944</v>
      </c>
      <c r="I187" s="2">
        <v>1013.5237454000001</v>
      </c>
      <c r="J187" s="2" t="s">
        <v>946</v>
      </c>
      <c r="K187" s="2">
        <v>38.340000000000003</v>
      </c>
      <c r="L187" s="2">
        <v>0.217</v>
      </c>
      <c r="M187" s="2">
        <v>148</v>
      </c>
      <c r="N187" s="4">
        <v>715.37099999999998</v>
      </c>
      <c r="O187" s="5">
        <v>2</v>
      </c>
      <c r="P187" s="6" t="s">
        <v>9</v>
      </c>
      <c r="Q187" s="6">
        <v>1.4254899999999999</v>
      </c>
      <c r="R187" s="6">
        <v>18.091000000000001</v>
      </c>
      <c r="S187" s="6">
        <v>14.983000000000001</v>
      </c>
      <c r="T187" s="6">
        <v>20.003</v>
      </c>
      <c r="U187" s="6">
        <v>204.107</v>
      </c>
      <c r="V187" s="6">
        <v>90.001000000000005</v>
      </c>
      <c r="W187" s="6">
        <v>500.541</v>
      </c>
      <c r="X187" s="6">
        <v>4152.6769999999997</v>
      </c>
      <c r="Y187" s="6">
        <v>5084.34</v>
      </c>
      <c r="Z187" s="6">
        <v>4.8810000000000002</v>
      </c>
      <c r="AA187" s="6">
        <v>93.522999999999996</v>
      </c>
      <c r="AB187" s="7">
        <v>30.003</v>
      </c>
      <c r="AC187" s="8">
        <v>1</v>
      </c>
      <c r="AD187" s="9">
        <v>41.582999999999998</v>
      </c>
      <c r="AE187" s="9" t="s">
        <v>955</v>
      </c>
      <c r="AF187" s="9" t="s">
        <v>957</v>
      </c>
      <c r="AG187" s="9">
        <v>436</v>
      </c>
      <c r="AH187" s="9">
        <v>548.78</v>
      </c>
      <c r="AI187" s="10">
        <v>107.64400000000001</v>
      </c>
      <c r="AJ187" s="11">
        <v>1</v>
      </c>
      <c r="AK187" s="11" t="s">
        <v>890</v>
      </c>
      <c r="AL187" s="11">
        <v>348</v>
      </c>
      <c r="AM187" s="11">
        <v>1429</v>
      </c>
      <c r="AN187" s="11">
        <v>3639</v>
      </c>
      <c r="AO187" s="11">
        <v>5710</v>
      </c>
      <c r="AP187" s="11">
        <v>69.730999999999995</v>
      </c>
      <c r="AQ187" s="11">
        <v>50.691000000000003</v>
      </c>
      <c r="AR187" s="12">
        <v>1.048</v>
      </c>
      <c r="AS187" s="13">
        <v>1</v>
      </c>
      <c r="AT187" s="14" t="s">
        <v>903</v>
      </c>
      <c r="AU187" s="16">
        <v>5627771000000000</v>
      </c>
      <c r="AV187" s="16">
        <v>1.2767E+17</v>
      </c>
      <c r="AW187" s="16">
        <v>9.867647E+17</v>
      </c>
      <c r="AX187" s="16">
        <v>3.00361E+17</v>
      </c>
      <c r="AY187" s="16">
        <v>5.999999E+17</v>
      </c>
      <c r="AZ187" s="14">
        <v>30912.449000000001</v>
      </c>
      <c r="BA187" s="14">
        <v>0.01</v>
      </c>
      <c r="BB187" s="14">
        <v>103.123</v>
      </c>
      <c r="BC187" s="14">
        <v>928</v>
      </c>
      <c r="BD187" s="15">
        <v>156</v>
      </c>
      <c r="BE187" s="18">
        <v>71</v>
      </c>
      <c r="BF187" s="18" t="s">
        <v>915</v>
      </c>
      <c r="BG187" s="19" t="s">
        <v>907</v>
      </c>
      <c r="BH187">
        <f t="shared" si="2"/>
        <v>96.45</v>
      </c>
      <c r="BI187" s="45" t="str">
        <f>CONCATENATE(TEXT(F187,"0"),TEXT(O187,"0"),TEXT(AC187,"0"),TEXT(AJ187,"0"),TEXT(AS187,"0"))</f>
        <v>22111</v>
      </c>
      <c r="BJ187" t="str">
        <f>CONCATENATE(TEXT(F187,"0"),TEXT(O187,"0"))</f>
        <v>22</v>
      </c>
      <c r="BK187" t="str">
        <f>CONCATENATE(TEXT(O187,"0"),TEXT(AC187,"0"))</f>
        <v>21</v>
      </c>
      <c r="BL187" t="str">
        <f>CONCATENATE(TEXT(AC187,"0"),TEXT(AJ187,"0"))</f>
        <v>11</v>
      </c>
      <c r="BM187" t="str">
        <f>CONCATENATE(TEXT(AJ187,"0"),TEXT(AS187,"0"))</f>
        <v>11</v>
      </c>
      <c r="BZ187" s="57"/>
      <c r="CA187" s="38"/>
      <c r="CB187" s="38"/>
      <c r="CC187" s="38">
        <v>413</v>
      </c>
      <c r="CD187" s="57">
        <v>56.893999999999998</v>
      </c>
      <c r="CE187" s="38">
        <v>88</v>
      </c>
      <c r="CF187" s="38">
        <v>1</v>
      </c>
    </row>
    <row r="188" spans="1:84" x14ac:dyDescent="0.3">
      <c r="A188" s="43">
        <v>187</v>
      </c>
      <c r="B188" s="1" t="s">
        <v>203</v>
      </c>
      <c r="C188" s="1" t="s">
        <v>179</v>
      </c>
      <c r="D188" s="1">
        <v>7</v>
      </c>
      <c r="E188" s="3">
        <v>25</v>
      </c>
      <c r="F188" s="2">
        <v>2</v>
      </c>
      <c r="G188" s="2" t="s">
        <v>943</v>
      </c>
      <c r="H188" s="2" t="s">
        <v>944</v>
      </c>
      <c r="I188" s="2">
        <v>1169.9306805000001</v>
      </c>
      <c r="J188" s="2" t="s">
        <v>945</v>
      </c>
      <c r="K188" s="2">
        <v>28.53</v>
      </c>
      <c r="L188" s="2">
        <v>0.20200000000000001</v>
      </c>
      <c r="M188" s="2">
        <v>173</v>
      </c>
      <c r="N188" s="4">
        <v>718.43499999999995</v>
      </c>
      <c r="O188" s="5">
        <v>2</v>
      </c>
      <c r="P188" s="6" t="s">
        <v>9</v>
      </c>
      <c r="Q188" s="6">
        <v>1.3313200000000001</v>
      </c>
      <c r="R188" s="6">
        <v>15.6</v>
      </c>
      <c r="S188" s="6">
        <v>14.917999999999999</v>
      </c>
      <c r="T188" s="6">
        <v>19.998999999999999</v>
      </c>
      <c r="U188" s="6">
        <v>200.38900000000001</v>
      </c>
      <c r="V188" s="6">
        <v>90</v>
      </c>
      <c r="W188" s="6">
        <v>498.19299999999998</v>
      </c>
      <c r="X188" s="6">
        <v>4022.8180000000002</v>
      </c>
      <c r="Y188" s="6">
        <v>5047.6239999999998</v>
      </c>
      <c r="Z188" s="6">
        <v>4.9870000000000001</v>
      </c>
      <c r="AA188" s="6">
        <v>92.635000000000005</v>
      </c>
      <c r="AB188" s="7">
        <v>29.998000000000001</v>
      </c>
      <c r="AC188" s="8">
        <v>2</v>
      </c>
      <c r="AD188" s="9">
        <v>38.5</v>
      </c>
      <c r="AE188" s="9" t="s">
        <v>955</v>
      </c>
      <c r="AF188" s="9" t="s">
        <v>956</v>
      </c>
      <c r="AG188" s="9">
        <v>365</v>
      </c>
      <c r="AH188" s="9">
        <v>512.505</v>
      </c>
      <c r="AI188" s="10">
        <v>107.739</v>
      </c>
      <c r="AJ188" s="11">
        <v>2</v>
      </c>
      <c r="AK188" s="11" t="s">
        <v>890</v>
      </c>
      <c r="AL188" s="11">
        <v>182</v>
      </c>
      <c r="AM188" s="11">
        <v>1516</v>
      </c>
      <c r="AN188" s="11">
        <v>3672</v>
      </c>
      <c r="AO188" s="11">
        <v>5698</v>
      </c>
      <c r="AP188" s="11">
        <v>70.799000000000007</v>
      </c>
      <c r="AQ188" s="11">
        <v>50.981999999999999</v>
      </c>
      <c r="AR188" s="12">
        <v>1.004</v>
      </c>
      <c r="AS188" s="13">
        <v>2</v>
      </c>
      <c r="AT188" s="14" t="s">
        <v>903</v>
      </c>
      <c r="AU188" s="16">
        <v>1.472642E+16</v>
      </c>
      <c r="AV188" s="16">
        <v>1.688864E+17</v>
      </c>
      <c r="AW188" s="16">
        <v>7.683746E+17</v>
      </c>
      <c r="AX188" s="16">
        <v>3.028871E+17</v>
      </c>
      <c r="AY188" s="16">
        <v>5.999976E+17</v>
      </c>
      <c r="AZ188" s="14">
        <v>32605.348000000002</v>
      </c>
      <c r="BA188" s="14">
        <v>0.01</v>
      </c>
      <c r="BB188" s="14">
        <v>104.08</v>
      </c>
      <c r="BC188" s="14">
        <v>891</v>
      </c>
      <c r="BD188" s="15">
        <v>152</v>
      </c>
      <c r="BE188" s="18">
        <v>66</v>
      </c>
      <c r="BF188" s="18" t="s">
        <v>915</v>
      </c>
      <c r="BG188" s="19" t="s">
        <v>907</v>
      </c>
      <c r="BH188">
        <f t="shared" si="2"/>
        <v>96.7</v>
      </c>
      <c r="BI188" s="45" t="str">
        <f>CONCATENATE(TEXT(F188,"0"),TEXT(O188,"0"),TEXT(AC188,"0"),TEXT(AJ188,"0"),TEXT(AS188,"0"))</f>
        <v>22222</v>
      </c>
      <c r="BJ188" t="str">
        <f>CONCATENATE(TEXT(F188,"0"),TEXT(O188,"0"))</f>
        <v>22</v>
      </c>
      <c r="BK188" t="str">
        <f>CONCATENATE(TEXT(O188,"0"),TEXT(AC188,"0"))</f>
        <v>22</v>
      </c>
      <c r="BL188" t="str">
        <f>CONCATENATE(TEXT(AC188,"0"),TEXT(AJ188,"0"))</f>
        <v>22</v>
      </c>
      <c r="BM188" t="str">
        <f>CONCATENATE(TEXT(AJ188,"0"),TEXT(AS188,"0"))</f>
        <v>22</v>
      </c>
      <c r="BZ188" s="62"/>
      <c r="CA188" s="63"/>
      <c r="CB188" s="63"/>
      <c r="CC188" s="63">
        <v>341.25925925925924</v>
      </c>
      <c r="CD188" s="57">
        <v>57.006999999999998</v>
      </c>
      <c r="CE188" s="38">
        <v>162</v>
      </c>
      <c r="CF188" s="38">
        <v>1</v>
      </c>
    </row>
    <row r="189" spans="1:84" x14ac:dyDescent="0.3">
      <c r="A189" s="43">
        <v>188</v>
      </c>
      <c r="B189" s="1" t="s">
        <v>204</v>
      </c>
      <c r="C189" s="1" t="s">
        <v>179</v>
      </c>
      <c r="D189" s="1">
        <v>7</v>
      </c>
      <c r="E189" s="3">
        <v>26</v>
      </c>
      <c r="F189" s="2">
        <v>2</v>
      </c>
      <c r="G189" s="2" t="s">
        <v>943</v>
      </c>
      <c r="H189" s="2" t="s">
        <v>944</v>
      </c>
      <c r="I189" s="2">
        <v>1071.0033373000001</v>
      </c>
      <c r="J189" s="2" t="s">
        <v>945</v>
      </c>
      <c r="K189" s="2">
        <v>43.12</v>
      </c>
      <c r="L189" s="2">
        <v>0.19500000000000001</v>
      </c>
      <c r="M189" s="2">
        <v>116</v>
      </c>
      <c r="N189" s="4">
        <v>711.971</v>
      </c>
      <c r="O189" s="5">
        <v>2</v>
      </c>
      <c r="P189" s="6" t="s">
        <v>9</v>
      </c>
      <c r="Q189" s="6">
        <v>1.7639199999999999</v>
      </c>
      <c r="R189" s="6">
        <v>14.93</v>
      </c>
      <c r="S189" s="6">
        <v>14.98</v>
      </c>
      <c r="T189" s="6">
        <v>20</v>
      </c>
      <c r="U189" s="6">
        <v>200.739</v>
      </c>
      <c r="V189" s="6">
        <v>90</v>
      </c>
      <c r="W189" s="6">
        <v>503.64499999999998</v>
      </c>
      <c r="X189" s="6">
        <v>4003.558</v>
      </c>
      <c r="Y189" s="6">
        <v>5053.991</v>
      </c>
      <c r="Z189" s="6">
        <v>5.1150000000000002</v>
      </c>
      <c r="AA189" s="6">
        <v>91.418000000000006</v>
      </c>
      <c r="AB189" s="7">
        <v>30.001999999999999</v>
      </c>
      <c r="AC189" s="8">
        <v>3</v>
      </c>
      <c r="AD189" s="9">
        <v>34.302</v>
      </c>
      <c r="AE189" s="9" t="s">
        <v>955</v>
      </c>
      <c r="AF189" s="9" t="s">
        <v>957</v>
      </c>
      <c r="AG189" s="9">
        <v>405</v>
      </c>
      <c r="AH189" s="9">
        <v>539.55399999999997</v>
      </c>
      <c r="AI189" s="10">
        <v>106.86799999999999</v>
      </c>
      <c r="AJ189" s="11">
        <v>3</v>
      </c>
      <c r="AK189" s="11" t="s">
        <v>890</v>
      </c>
      <c r="AL189" s="11">
        <v>596</v>
      </c>
      <c r="AM189" s="11">
        <v>1449</v>
      </c>
      <c r="AN189" s="11">
        <v>3660</v>
      </c>
      <c r="AO189" s="11">
        <v>5743</v>
      </c>
      <c r="AP189" s="11">
        <v>71.364000000000004</v>
      </c>
      <c r="AQ189" s="11">
        <v>50.746000000000002</v>
      </c>
      <c r="AR189" s="12">
        <v>1.0389999999999999</v>
      </c>
      <c r="AS189" s="13">
        <v>3</v>
      </c>
      <c r="AT189" s="14" t="s">
        <v>903</v>
      </c>
      <c r="AU189" s="16">
        <v>8723082000000000</v>
      </c>
      <c r="AV189" s="16">
        <v>3.869964E+16</v>
      </c>
      <c r="AW189" s="16">
        <v>7.662455E+17</v>
      </c>
      <c r="AX189" s="16">
        <v>2.983475E+17</v>
      </c>
      <c r="AY189" s="16">
        <v>6.000023E+17</v>
      </c>
      <c r="AZ189" s="14">
        <v>31458.025000000001</v>
      </c>
      <c r="BA189" s="14">
        <v>0.01</v>
      </c>
      <c r="BB189" s="14">
        <v>102.97</v>
      </c>
      <c r="BC189" s="14">
        <v>904</v>
      </c>
      <c r="BD189" s="15">
        <v>156</v>
      </c>
      <c r="BE189" s="18">
        <v>163</v>
      </c>
      <c r="BF189" s="18" t="s">
        <v>915</v>
      </c>
      <c r="BG189" s="19" t="s">
        <v>907</v>
      </c>
      <c r="BH189">
        <f t="shared" si="2"/>
        <v>91.85</v>
      </c>
      <c r="BI189" s="45" t="str">
        <f>CONCATENATE(TEXT(F189,"0"),TEXT(O189,"0"),TEXT(AC189,"0"),TEXT(AJ189,"0"),TEXT(AS189,"0"))</f>
        <v>22333</v>
      </c>
      <c r="BJ189" t="str">
        <f>CONCATENATE(TEXT(F189,"0"),TEXT(O189,"0"))</f>
        <v>22</v>
      </c>
      <c r="BK189" t="str">
        <f>CONCATENATE(TEXT(O189,"0"),TEXT(AC189,"0"))</f>
        <v>23</v>
      </c>
      <c r="BL189" t="str">
        <f>CONCATENATE(TEXT(AC189,"0"),TEXT(AJ189,"0"))</f>
        <v>33</v>
      </c>
      <c r="BM189" t="str">
        <f>CONCATENATE(TEXT(AJ189,"0"),TEXT(AS189,"0"))</f>
        <v>33</v>
      </c>
      <c r="BZ189" s="57"/>
      <c r="CA189" s="38"/>
      <c r="CB189" s="38"/>
      <c r="CC189" s="38">
        <v>431</v>
      </c>
      <c r="CD189" s="57">
        <v>57.116999999999997</v>
      </c>
      <c r="CE189" s="38">
        <v>147</v>
      </c>
      <c r="CF189" s="38">
        <v>1</v>
      </c>
    </row>
    <row r="190" spans="1:84" x14ac:dyDescent="0.3">
      <c r="A190" s="43">
        <v>189</v>
      </c>
      <c r="B190" s="1" t="s">
        <v>205</v>
      </c>
      <c r="C190" s="1" t="s">
        <v>179</v>
      </c>
      <c r="D190" s="1">
        <v>7</v>
      </c>
      <c r="E190" s="3">
        <v>27</v>
      </c>
      <c r="F190" s="2">
        <v>2</v>
      </c>
      <c r="G190" s="2" t="s">
        <v>943</v>
      </c>
      <c r="H190" s="2" t="s">
        <v>947</v>
      </c>
      <c r="I190" s="2">
        <v>1102.8101268</v>
      </c>
      <c r="J190" s="2" t="s">
        <v>946</v>
      </c>
      <c r="K190" s="2">
        <v>38.08</v>
      </c>
      <c r="L190" s="2">
        <v>0.21199999999999999</v>
      </c>
      <c r="M190" s="2">
        <v>122</v>
      </c>
      <c r="N190" s="4">
        <v>706.13400000000001</v>
      </c>
      <c r="O190" s="5">
        <v>3</v>
      </c>
      <c r="P190" s="6" t="s">
        <v>9</v>
      </c>
      <c r="Q190" s="6">
        <v>0.86589000000000005</v>
      </c>
      <c r="R190" s="6">
        <v>19.501000000000001</v>
      </c>
      <c r="S190" s="6">
        <v>15.08</v>
      </c>
      <c r="T190" s="6">
        <v>19.997</v>
      </c>
      <c r="U190" s="6">
        <v>201.554</v>
      </c>
      <c r="V190" s="6">
        <v>90</v>
      </c>
      <c r="W190" s="6">
        <v>502.11099999999999</v>
      </c>
      <c r="X190" s="6">
        <v>3963.4569999999999</v>
      </c>
      <c r="Y190" s="6">
        <v>5128.5540000000001</v>
      </c>
      <c r="Z190" s="6">
        <v>5.024</v>
      </c>
      <c r="AA190" s="6">
        <v>92.661000000000001</v>
      </c>
      <c r="AB190" s="7">
        <v>29.995999999999999</v>
      </c>
      <c r="AC190" s="8">
        <v>1</v>
      </c>
      <c r="AD190" s="9">
        <v>42.127000000000002</v>
      </c>
      <c r="AE190" s="9" t="s">
        <v>955</v>
      </c>
      <c r="AF190" s="9" t="s">
        <v>957</v>
      </c>
      <c r="AG190" s="9">
        <v>436</v>
      </c>
      <c r="AH190" s="9">
        <v>494.19900000000001</v>
      </c>
      <c r="AI190" s="10">
        <v>109.12</v>
      </c>
      <c r="AJ190" s="11">
        <v>3</v>
      </c>
      <c r="AK190" s="11" t="s">
        <v>890</v>
      </c>
      <c r="AL190" s="11">
        <v>491</v>
      </c>
      <c r="AM190" s="11">
        <v>1598</v>
      </c>
      <c r="AN190" s="11">
        <v>3693</v>
      </c>
      <c r="AO190" s="11">
        <v>5740</v>
      </c>
      <c r="AP190" s="11">
        <v>69.198999999999998</v>
      </c>
      <c r="AQ190" s="11">
        <v>51.267000000000003</v>
      </c>
      <c r="AR190" s="12">
        <v>1.038</v>
      </c>
      <c r="AS190" s="13">
        <v>3</v>
      </c>
      <c r="AT190" s="14" t="s">
        <v>903</v>
      </c>
      <c r="AU190" s="16">
        <v>1.321898E+16</v>
      </c>
      <c r="AV190" s="16">
        <v>5.756609E+16</v>
      </c>
      <c r="AW190" s="16">
        <v>5.472398E+17</v>
      </c>
      <c r="AX190" s="16">
        <v>2.991873E+17</v>
      </c>
      <c r="AY190" s="16">
        <v>5.999987E+17</v>
      </c>
      <c r="AZ190" s="14">
        <v>32346.438999999998</v>
      </c>
      <c r="BA190" s="14">
        <v>0.01</v>
      </c>
      <c r="BB190" s="14">
        <v>100.22</v>
      </c>
      <c r="BC190" s="14">
        <v>913</v>
      </c>
      <c r="BD190" s="15">
        <v>151</v>
      </c>
      <c r="BE190" s="18">
        <v>187</v>
      </c>
      <c r="BF190" s="18" t="s">
        <v>915</v>
      </c>
      <c r="BG190" s="19" t="s">
        <v>907</v>
      </c>
      <c r="BH190">
        <f t="shared" si="2"/>
        <v>90.649999999999991</v>
      </c>
      <c r="BI190" s="45" t="str">
        <f>CONCATENATE(TEXT(F190,"0"),TEXT(O190,"0"),TEXT(AC190,"0"),TEXT(AJ190,"0"),TEXT(AS190,"0"))</f>
        <v>23133</v>
      </c>
      <c r="BJ190" t="str">
        <f>CONCATENATE(TEXT(F190,"0"),TEXT(O190,"0"))</f>
        <v>23</v>
      </c>
      <c r="BK190" t="str">
        <f>CONCATENATE(TEXT(O190,"0"),TEXT(AC190,"0"))</f>
        <v>31</v>
      </c>
      <c r="BL190" t="str">
        <f>CONCATENATE(TEXT(AC190,"0"),TEXT(AJ190,"0"))</f>
        <v>13</v>
      </c>
      <c r="BM190" t="str">
        <f>CONCATENATE(TEXT(AJ190,"0"),TEXT(AS190,"0"))</f>
        <v>33</v>
      </c>
      <c r="BZ190" s="57"/>
      <c r="CA190" s="38"/>
      <c r="CB190" s="38"/>
      <c r="CC190" s="38">
        <v>542</v>
      </c>
      <c r="CD190" s="57">
        <v>57.173999999999999</v>
      </c>
      <c r="CE190" s="38">
        <v>64</v>
      </c>
      <c r="CF190" s="38">
        <v>1</v>
      </c>
    </row>
    <row r="191" spans="1:84" x14ac:dyDescent="0.3">
      <c r="A191" s="43">
        <v>190</v>
      </c>
      <c r="B191" s="1" t="s">
        <v>206</v>
      </c>
      <c r="C191" s="1" t="s">
        <v>207</v>
      </c>
      <c r="D191" s="1">
        <v>8</v>
      </c>
      <c r="E191" s="3">
        <v>1</v>
      </c>
      <c r="F191" s="2">
        <v>2</v>
      </c>
      <c r="G191" s="2" t="s">
        <v>943</v>
      </c>
      <c r="H191" s="2" t="s">
        <v>944</v>
      </c>
      <c r="I191" s="2">
        <v>1174.0130299</v>
      </c>
      <c r="J191" s="2" t="s">
        <v>946</v>
      </c>
      <c r="K191" s="2">
        <v>37.49</v>
      </c>
      <c r="L191" s="2">
        <v>0.21199999999999999</v>
      </c>
      <c r="M191" s="2">
        <v>84</v>
      </c>
      <c r="N191" s="4">
        <v>721.30399999999997</v>
      </c>
      <c r="O191" s="5">
        <v>3</v>
      </c>
      <c r="P191" s="6" t="s">
        <v>9</v>
      </c>
      <c r="Q191" s="6">
        <v>0.58255000000000001</v>
      </c>
      <c r="R191" s="6">
        <v>13.151</v>
      </c>
      <c r="S191" s="6">
        <v>14.893000000000001</v>
      </c>
      <c r="T191" s="6">
        <v>20.001000000000001</v>
      </c>
      <c r="U191" s="6">
        <v>199.61699999999999</v>
      </c>
      <c r="V191" s="6">
        <v>90</v>
      </c>
      <c r="W191" s="6">
        <v>497.666</v>
      </c>
      <c r="X191" s="6">
        <v>4019.2310000000002</v>
      </c>
      <c r="Y191" s="6">
        <v>5089.8779999999997</v>
      </c>
      <c r="Z191" s="6">
        <v>5.0179999999999998</v>
      </c>
      <c r="AA191" s="6">
        <v>96.209000000000003</v>
      </c>
      <c r="AB191" s="7">
        <v>30.006</v>
      </c>
      <c r="AC191" s="8">
        <v>2</v>
      </c>
      <c r="AD191" s="9">
        <v>47.002000000000002</v>
      </c>
      <c r="AE191" s="9" t="s">
        <v>955</v>
      </c>
      <c r="AF191" s="9" t="s">
        <v>958</v>
      </c>
      <c r="AG191" s="9">
        <v>436</v>
      </c>
      <c r="AH191" s="9">
        <v>561.78700000000003</v>
      </c>
      <c r="AI191" s="10">
        <v>107.76300000000001</v>
      </c>
      <c r="AJ191" s="11">
        <v>2</v>
      </c>
      <c r="AK191" s="11" t="s">
        <v>890</v>
      </c>
      <c r="AL191" s="11">
        <v>362</v>
      </c>
      <c r="AM191" s="11">
        <v>1531</v>
      </c>
      <c r="AN191" s="11">
        <v>3690</v>
      </c>
      <c r="AO191" s="11">
        <v>5718</v>
      </c>
      <c r="AP191" s="11">
        <v>70.938000000000002</v>
      </c>
      <c r="AQ191" s="11">
        <v>51.7</v>
      </c>
      <c r="AR191" s="12">
        <v>1.032</v>
      </c>
      <c r="AS191" s="13">
        <v>2</v>
      </c>
      <c r="AT191" s="14" t="s">
        <v>903</v>
      </c>
      <c r="AU191" s="16">
        <v>1.444351E+16</v>
      </c>
      <c r="AV191" s="16">
        <v>1.205232E+17</v>
      </c>
      <c r="AW191" s="16">
        <v>5.280757E+17</v>
      </c>
      <c r="AX191" s="16">
        <v>3.027919E+17</v>
      </c>
      <c r="AY191" s="16">
        <v>5.999984E+17</v>
      </c>
      <c r="AZ191" s="14">
        <v>33280.627</v>
      </c>
      <c r="BA191" s="14">
        <v>0.01</v>
      </c>
      <c r="BB191" s="14">
        <v>100.79600000000001</v>
      </c>
      <c r="BC191" s="14">
        <v>904</v>
      </c>
      <c r="BD191" s="15">
        <v>152</v>
      </c>
      <c r="BE191" s="18">
        <v>110</v>
      </c>
      <c r="BF191" s="18" t="s">
        <v>917</v>
      </c>
      <c r="BG191" s="19" t="s">
        <v>907</v>
      </c>
      <c r="BH191">
        <f t="shared" si="2"/>
        <v>94.5</v>
      </c>
      <c r="BI191" s="45" t="str">
        <f>CONCATENATE(TEXT(F191,"0"),TEXT(O191,"0"),TEXT(AC191,"0"),TEXT(AJ191,"0"),TEXT(AS191,"0"))</f>
        <v>23222</v>
      </c>
      <c r="BJ191" t="str">
        <f>CONCATENATE(TEXT(F191,"0"),TEXT(O191,"0"))</f>
        <v>23</v>
      </c>
      <c r="BK191" t="str">
        <f>CONCATENATE(TEXT(O191,"0"),TEXT(AC191,"0"))</f>
        <v>32</v>
      </c>
      <c r="BL191" t="str">
        <f>CONCATENATE(TEXT(AC191,"0"),TEXT(AJ191,"0"))</f>
        <v>22</v>
      </c>
      <c r="BM191" t="str">
        <f>CONCATENATE(TEXT(AJ191,"0"),TEXT(AS191,"0"))</f>
        <v>22</v>
      </c>
      <c r="BZ191" s="57"/>
      <c r="CA191" s="38"/>
      <c r="CB191" s="38"/>
      <c r="CC191" s="38">
        <v>139</v>
      </c>
      <c r="CD191" s="57">
        <v>57.38</v>
      </c>
      <c r="CE191" s="38">
        <v>99</v>
      </c>
      <c r="CF191" s="38">
        <v>1</v>
      </c>
    </row>
    <row r="192" spans="1:84" x14ac:dyDescent="0.3">
      <c r="A192" s="43">
        <v>191</v>
      </c>
      <c r="B192" s="1" t="s">
        <v>208</v>
      </c>
      <c r="C192" s="1" t="s">
        <v>207</v>
      </c>
      <c r="D192" s="1">
        <v>8</v>
      </c>
      <c r="E192" s="3">
        <v>2</v>
      </c>
      <c r="F192" s="2">
        <v>2</v>
      </c>
      <c r="G192" s="2" t="s">
        <v>943</v>
      </c>
      <c r="H192" s="2" t="s">
        <v>944</v>
      </c>
      <c r="I192" s="2">
        <v>1165.6177734</v>
      </c>
      <c r="J192" s="2" t="s">
        <v>946</v>
      </c>
      <c r="K192" s="2">
        <v>22.88</v>
      </c>
      <c r="L192" s="2">
        <v>0.19900000000000001</v>
      </c>
      <c r="M192" s="2">
        <v>67</v>
      </c>
      <c r="N192" s="4">
        <v>704.56799999999998</v>
      </c>
      <c r="O192" s="5">
        <v>3</v>
      </c>
      <c r="P192" s="6" t="s">
        <v>9</v>
      </c>
      <c r="Q192" s="6">
        <v>1.3714200000000001</v>
      </c>
      <c r="R192" s="6">
        <v>15.084</v>
      </c>
      <c r="S192" s="6">
        <v>15.103999999999999</v>
      </c>
      <c r="T192" s="6">
        <v>20</v>
      </c>
      <c r="U192" s="6">
        <v>199.51499999999999</v>
      </c>
      <c r="V192" s="6">
        <v>90</v>
      </c>
      <c r="W192" s="6">
        <v>503.30399999999997</v>
      </c>
      <c r="X192" s="6">
        <v>4083.328</v>
      </c>
      <c r="Y192" s="6">
        <v>5069.5969999999998</v>
      </c>
      <c r="Z192" s="6">
        <v>4.944</v>
      </c>
      <c r="AA192" s="6">
        <v>94.820999999999998</v>
      </c>
      <c r="AB192" s="7">
        <v>29.998999999999999</v>
      </c>
      <c r="AC192" s="8">
        <v>3</v>
      </c>
      <c r="AD192" s="9">
        <v>33.488</v>
      </c>
      <c r="AE192" s="9" t="s">
        <v>955</v>
      </c>
      <c r="AF192" s="9" t="s">
        <v>957</v>
      </c>
      <c r="AG192" s="9">
        <v>436</v>
      </c>
      <c r="AH192" s="9">
        <v>517.43299999999999</v>
      </c>
      <c r="AI192" s="10">
        <v>109.42</v>
      </c>
      <c r="AJ192" s="11">
        <v>1</v>
      </c>
      <c r="AK192" s="11" t="s">
        <v>890</v>
      </c>
      <c r="AL192" s="11">
        <v>363</v>
      </c>
      <c r="AM192" s="11">
        <v>1373</v>
      </c>
      <c r="AN192" s="11">
        <v>3644</v>
      </c>
      <c r="AO192" s="11">
        <v>5726</v>
      </c>
      <c r="AP192" s="11">
        <v>70.42</v>
      </c>
      <c r="AQ192" s="11">
        <v>51.753</v>
      </c>
      <c r="AR192" s="12">
        <v>1.0069999999999999</v>
      </c>
      <c r="AS192" s="13">
        <v>1</v>
      </c>
      <c r="AT192" s="14" t="s">
        <v>903</v>
      </c>
      <c r="AU192" s="16">
        <v>1.550799E+16</v>
      </c>
      <c r="AV192" s="16">
        <v>1.401972E+17</v>
      </c>
      <c r="AW192" s="16">
        <v>5.781039E+17</v>
      </c>
      <c r="AX192" s="16">
        <v>3.000688E+17</v>
      </c>
      <c r="AY192" s="16">
        <v>5.999996E+17</v>
      </c>
      <c r="AZ192" s="14">
        <v>31912.806</v>
      </c>
      <c r="BA192" s="14">
        <v>0.01</v>
      </c>
      <c r="BB192" s="14">
        <v>102.33199999999999</v>
      </c>
      <c r="BC192" s="14">
        <v>895</v>
      </c>
      <c r="BD192" s="15">
        <v>156</v>
      </c>
      <c r="BE192" s="18">
        <v>93</v>
      </c>
      <c r="BF192" s="18" t="s">
        <v>917</v>
      </c>
      <c r="BG192" s="19" t="s">
        <v>907</v>
      </c>
      <c r="BH192">
        <f t="shared" si="2"/>
        <v>95.35</v>
      </c>
      <c r="BI192" s="45" t="str">
        <f>CONCATENATE(TEXT(F192,"0"),TEXT(O192,"0"),TEXT(AC192,"0"),TEXT(AJ192,"0"),TEXT(AS192,"0"))</f>
        <v>23311</v>
      </c>
      <c r="BJ192" t="str">
        <f>CONCATENATE(TEXT(F192,"0"),TEXT(O192,"0"))</f>
        <v>23</v>
      </c>
      <c r="BK192" t="str">
        <f>CONCATENATE(TEXT(O192,"0"),TEXT(AC192,"0"))</f>
        <v>33</v>
      </c>
      <c r="BL192" t="str">
        <f>CONCATENATE(TEXT(AC192,"0"),TEXT(AJ192,"0"))</f>
        <v>31</v>
      </c>
      <c r="BM192" t="str">
        <f>CONCATENATE(TEXT(AJ192,"0"),TEXT(AS192,"0"))</f>
        <v>11</v>
      </c>
      <c r="BZ192" s="57"/>
      <c r="CA192" s="38"/>
      <c r="CB192" s="38"/>
      <c r="CC192" s="38">
        <v>478</v>
      </c>
      <c r="CD192" s="57">
        <v>59.329000000000001</v>
      </c>
      <c r="CE192" s="38">
        <v>151</v>
      </c>
      <c r="CF192" s="38">
        <v>1</v>
      </c>
    </row>
    <row r="193" spans="1:84" x14ac:dyDescent="0.3">
      <c r="A193" s="43">
        <v>192</v>
      </c>
      <c r="B193" s="1" t="s">
        <v>209</v>
      </c>
      <c r="C193" s="1" t="s">
        <v>207</v>
      </c>
      <c r="D193" s="1">
        <v>8</v>
      </c>
      <c r="E193" s="3">
        <v>3</v>
      </c>
      <c r="F193" s="2">
        <v>3</v>
      </c>
      <c r="G193" s="2" t="s">
        <v>943</v>
      </c>
      <c r="H193" s="2" t="s">
        <v>947</v>
      </c>
      <c r="I193" s="2">
        <v>1014.7956354</v>
      </c>
      <c r="J193" s="2" t="s">
        <v>945</v>
      </c>
      <c r="K193" s="2">
        <v>27.37</v>
      </c>
      <c r="L193" s="2">
        <v>0.20200000000000001</v>
      </c>
      <c r="M193" s="2">
        <v>146</v>
      </c>
      <c r="N193" s="4">
        <v>697.73900000000003</v>
      </c>
      <c r="O193" s="5">
        <v>1</v>
      </c>
      <c r="P193" s="6" t="s">
        <v>9</v>
      </c>
      <c r="Q193" s="6">
        <v>1.1094599999999999</v>
      </c>
      <c r="R193" s="6">
        <v>17.282</v>
      </c>
      <c r="S193" s="6">
        <v>15.048</v>
      </c>
      <c r="T193" s="6">
        <v>19.998999999999999</v>
      </c>
      <c r="U193" s="6">
        <v>200.179</v>
      </c>
      <c r="V193" s="6">
        <v>90</v>
      </c>
      <c r="W193" s="6">
        <v>498.791</v>
      </c>
      <c r="X193" s="6">
        <v>4037.2629999999999</v>
      </c>
      <c r="Y193" s="6">
        <v>5027.68</v>
      </c>
      <c r="Z193" s="6">
        <v>5.0199999999999996</v>
      </c>
      <c r="AA193" s="6">
        <v>91.703999999999994</v>
      </c>
      <c r="AB193" s="7">
        <v>30.009</v>
      </c>
      <c r="AC193" s="8">
        <v>1</v>
      </c>
      <c r="AD193" s="9">
        <v>41.140999999999998</v>
      </c>
      <c r="AE193" s="9" t="s">
        <v>955</v>
      </c>
      <c r="AF193" s="9" t="s">
        <v>957</v>
      </c>
      <c r="AG193" s="9">
        <v>436</v>
      </c>
      <c r="AH193" s="9">
        <v>501.93</v>
      </c>
      <c r="AI193" s="10">
        <v>106.093</v>
      </c>
      <c r="AJ193" s="11">
        <v>1</v>
      </c>
      <c r="AK193" s="11" t="s">
        <v>890</v>
      </c>
      <c r="AL193" s="11">
        <v>430</v>
      </c>
      <c r="AM193" s="11">
        <v>1429</v>
      </c>
      <c r="AN193" s="11">
        <v>3642</v>
      </c>
      <c r="AO193" s="11">
        <v>5713</v>
      </c>
      <c r="AP193" s="11">
        <v>71.804000000000002</v>
      </c>
      <c r="AQ193" s="11">
        <v>51.213999999999999</v>
      </c>
      <c r="AR193" s="12">
        <v>1.042</v>
      </c>
      <c r="AS193" s="13">
        <v>1</v>
      </c>
      <c r="AT193" s="14" t="s">
        <v>903</v>
      </c>
      <c r="AU193" s="16">
        <v>8080770000000000</v>
      </c>
      <c r="AV193" s="16">
        <v>1.890322E+17</v>
      </c>
      <c r="AW193" s="16">
        <v>4.873432E+17</v>
      </c>
      <c r="AX193" s="16">
        <v>2.985538E+17</v>
      </c>
      <c r="AY193" s="16">
        <v>5.999996E+17</v>
      </c>
      <c r="AZ193" s="14">
        <v>32777.771000000001</v>
      </c>
      <c r="BA193" s="14">
        <v>0.01</v>
      </c>
      <c r="BB193" s="14">
        <v>102.857</v>
      </c>
      <c r="BC193" s="14">
        <v>879</v>
      </c>
      <c r="BD193" s="15">
        <v>150</v>
      </c>
      <c r="BE193" s="18">
        <v>106</v>
      </c>
      <c r="BF193" s="18" t="s">
        <v>917</v>
      </c>
      <c r="BG193" s="19" t="s">
        <v>907</v>
      </c>
      <c r="BH193">
        <f t="shared" si="2"/>
        <v>94.699999999999989</v>
      </c>
      <c r="BI193" s="45" t="str">
        <f>CONCATENATE(TEXT(F193,"0"),TEXT(O193,"0"),TEXT(AC193,"0"),TEXT(AJ193,"0"),TEXT(AS193,"0"))</f>
        <v>31111</v>
      </c>
      <c r="BJ193" t="str">
        <f>CONCATENATE(TEXT(F193,"0"),TEXT(O193,"0"))</f>
        <v>31</v>
      </c>
      <c r="BK193" t="str">
        <f>CONCATENATE(TEXT(O193,"0"),TEXT(AC193,"0"))</f>
        <v>11</v>
      </c>
      <c r="BL193" t="str">
        <f>CONCATENATE(TEXT(AC193,"0"),TEXT(AJ193,"0"))</f>
        <v>11</v>
      </c>
      <c r="BM193" t="str">
        <f>CONCATENATE(TEXT(AJ193,"0"),TEXT(AS193,"0"))</f>
        <v>11</v>
      </c>
      <c r="BZ193" s="57"/>
      <c r="CA193" s="38"/>
      <c r="CB193" s="38"/>
      <c r="CC193" s="38">
        <v>489</v>
      </c>
      <c r="CD193" s="57">
        <v>60.292000000000002</v>
      </c>
      <c r="CE193" s="38">
        <v>214</v>
      </c>
      <c r="CF193" s="38">
        <v>1</v>
      </c>
    </row>
    <row r="194" spans="1:84" x14ac:dyDescent="0.3">
      <c r="A194" s="43">
        <v>193</v>
      </c>
      <c r="B194" s="1" t="s">
        <v>210</v>
      </c>
      <c r="C194" s="1" t="s">
        <v>207</v>
      </c>
      <c r="D194" s="1">
        <v>8</v>
      </c>
      <c r="E194" s="3">
        <v>4</v>
      </c>
      <c r="F194" s="2">
        <v>3</v>
      </c>
      <c r="G194" s="2" t="s">
        <v>943</v>
      </c>
      <c r="H194" s="2" t="s">
        <v>944</v>
      </c>
      <c r="I194" s="2">
        <v>1169.6940113000001</v>
      </c>
      <c r="J194" s="2" t="s">
        <v>946</v>
      </c>
      <c r="K194" s="2">
        <v>33.159999999999997</v>
      </c>
      <c r="L194" s="2">
        <v>0.20699999999999999</v>
      </c>
      <c r="M194" s="2">
        <v>28</v>
      </c>
      <c r="N194" s="4">
        <v>706.32500000000005</v>
      </c>
      <c r="O194" s="5">
        <v>1</v>
      </c>
      <c r="P194" s="6" t="s">
        <v>9</v>
      </c>
      <c r="Q194" s="6">
        <v>1.26057</v>
      </c>
      <c r="R194" s="6">
        <v>14.696999999999999</v>
      </c>
      <c r="S194" s="6">
        <v>15.015000000000001</v>
      </c>
      <c r="T194" s="6">
        <v>19.997</v>
      </c>
      <c r="U194" s="6">
        <v>200.90600000000001</v>
      </c>
      <c r="V194" s="6">
        <v>89.998000000000005</v>
      </c>
      <c r="W194" s="6">
        <v>497.52300000000002</v>
      </c>
      <c r="X194" s="6">
        <v>3927.5059999999999</v>
      </c>
      <c r="Y194" s="6">
        <v>5002.9920000000002</v>
      </c>
      <c r="Z194" s="6">
        <v>4.9189999999999996</v>
      </c>
      <c r="AA194" s="6">
        <v>91.435000000000002</v>
      </c>
      <c r="AB194" s="7">
        <v>30.001000000000001</v>
      </c>
      <c r="AC194" s="8">
        <v>2</v>
      </c>
      <c r="AD194" s="9">
        <v>17.673999999999999</v>
      </c>
      <c r="AE194" s="9" t="s">
        <v>955</v>
      </c>
      <c r="AF194" s="9" t="s">
        <v>956</v>
      </c>
      <c r="AG194" s="9">
        <v>365</v>
      </c>
      <c r="AH194" s="9">
        <v>496.14</v>
      </c>
      <c r="AI194" s="10">
        <v>107.139</v>
      </c>
      <c r="AJ194" s="11">
        <v>2</v>
      </c>
      <c r="AK194" s="11" t="s">
        <v>890</v>
      </c>
      <c r="AL194" s="11">
        <v>208</v>
      </c>
      <c r="AM194" s="11">
        <v>1474</v>
      </c>
      <c r="AN194" s="11">
        <v>3667</v>
      </c>
      <c r="AO194" s="11">
        <v>5717</v>
      </c>
      <c r="AP194" s="11">
        <v>72.665000000000006</v>
      </c>
      <c r="AQ194" s="11">
        <v>51.975999999999999</v>
      </c>
      <c r="AR194" s="12">
        <v>1.0029999999999999</v>
      </c>
      <c r="AS194" s="13">
        <v>2</v>
      </c>
      <c r="AT194" s="14" t="s">
        <v>903</v>
      </c>
      <c r="AU194" s="16">
        <v>1.528715E+16</v>
      </c>
      <c r="AV194" s="16">
        <v>7.155311E+16</v>
      </c>
      <c r="AW194" s="16">
        <v>1.238149E+18</v>
      </c>
      <c r="AX194" s="16">
        <v>3.016638E+17</v>
      </c>
      <c r="AY194" s="16">
        <v>5.99999E+17</v>
      </c>
      <c r="AZ194" s="14">
        <v>31290.562000000002</v>
      </c>
      <c r="BA194" s="14">
        <v>0.01</v>
      </c>
      <c r="BB194" s="14">
        <v>106.97</v>
      </c>
      <c r="BC194" s="14">
        <v>870</v>
      </c>
      <c r="BD194" s="15">
        <v>157</v>
      </c>
      <c r="BE194" s="18">
        <v>106</v>
      </c>
      <c r="BF194" s="18" t="s">
        <v>917</v>
      </c>
      <c r="BG194" s="19" t="s">
        <v>907</v>
      </c>
      <c r="BH194">
        <f t="shared" ref="BH194:BH257" si="3">(1-BE194/2000)*100</f>
        <v>94.699999999999989</v>
      </c>
      <c r="BI194" s="45" t="str">
        <f>CONCATENATE(TEXT(F194,"0"),TEXT(O194,"0"),TEXT(AC194,"0"),TEXT(AJ194,"0"),TEXT(AS194,"0"))</f>
        <v>31222</v>
      </c>
      <c r="BJ194" t="str">
        <f>CONCATENATE(TEXT(F194,"0"),TEXT(O194,"0"))</f>
        <v>31</v>
      </c>
      <c r="BK194" t="str">
        <f>CONCATENATE(TEXT(O194,"0"),TEXT(AC194,"0"))</f>
        <v>12</v>
      </c>
      <c r="BL194" t="str">
        <f>CONCATENATE(TEXT(AC194,"0"),TEXT(AJ194,"0"))</f>
        <v>22</v>
      </c>
      <c r="BM194" t="str">
        <f>CONCATENATE(TEXT(AJ194,"0"),TEXT(AS194,"0"))</f>
        <v>22</v>
      </c>
      <c r="BZ194" s="57"/>
      <c r="CA194" s="38"/>
      <c r="CB194" s="38"/>
      <c r="CC194" s="38">
        <v>551</v>
      </c>
      <c r="CD194" s="57">
        <v>60.744999999999997</v>
      </c>
      <c r="CE194" s="38">
        <v>102</v>
      </c>
      <c r="CF194" s="38">
        <v>1</v>
      </c>
    </row>
    <row r="195" spans="1:84" x14ac:dyDescent="0.3">
      <c r="A195" s="43">
        <v>194</v>
      </c>
      <c r="B195" s="1" t="s">
        <v>211</v>
      </c>
      <c r="C195" s="1" t="s">
        <v>207</v>
      </c>
      <c r="D195" s="1">
        <v>8</v>
      </c>
      <c r="E195" s="3">
        <v>5</v>
      </c>
      <c r="F195" s="2">
        <v>3</v>
      </c>
      <c r="G195" s="2" t="s">
        <v>943</v>
      </c>
      <c r="H195" s="2" t="s">
        <v>944</v>
      </c>
      <c r="I195" s="2">
        <v>1124.7437674</v>
      </c>
      <c r="J195" s="2" t="s">
        <v>946</v>
      </c>
      <c r="K195" s="2">
        <v>29</v>
      </c>
      <c r="L195" s="2">
        <v>0.216</v>
      </c>
      <c r="M195" s="2">
        <v>123</v>
      </c>
      <c r="N195" s="4">
        <v>693.27</v>
      </c>
      <c r="O195" s="5">
        <v>1</v>
      </c>
      <c r="P195" s="6" t="s">
        <v>9</v>
      </c>
      <c r="Q195" s="6">
        <v>1.1906000000000001</v>
      </c>
      <c r="R195" s="6">
        <v>16.184999999999999</v>
      </c>
      <c r="S195" s="6">
        <v>15.003</v>
      </c>
      <c r="T195" s="6">
        <v>19.995999999999999</v>
      </c>
      <c r="U195" s="6">
        <v>197.23599999999999</v>
      </c>
      <c r="V195" s="6">
        <v>90</v>
      </c>
      <c r="W195" s="6">
        <v>498.68299999999999</v>
      </c>
      <c r="X195" s="6">
        <v>4054.51</v>
      </c>
      <c r="Y195" s="6">
        <v>5040.1109999999999</v>
      </c>
      <c r="Z195" s="6">
        <v>5.0940000000000003</v>
      </c>
      <c r="AA195" s="6">
        <v>94.209000000000003</v>
      </c>
      <c r="AB195" s="7">
        <v>30.006</v>
      </c>
      <c r="AC195" s="8">
        <v>3</v>
      </c>
      <c r="AD195" s="9">
        <v>32.637999999999998</v>
      </c>
      <c r="AE195" s="9" t="s">
        <v>955</v>
      </c>
      <c r="AF195" s="9" t="s">
        <v>956</v>
      </c>
      <c r="AG195" s="9">
        <v>365</v>
      </c>
      <c r="AH195" s="9">
        <v>502.91899999999998</v>
      </c>
      <c r="AI195" s="10">
        <v>107.97499999999999</v>
      </c>
      <c r="AJ195" s="11">
        <v>3</v>
      </c>
      <c r="AK195" s="11" t="s">
        <v>890</v>
      </c>
      <c r="AL195" s="11">
        <v>213</v>
      </c>
      <c r="AM195" s="11">
        <v>1549</v>
      </c>
      <c r="AN195" s="11">
        <v>3662</v>
      </c>
      <c r="AO195" s="11">
        <v>5712</v>
      </c>
      <c r="AP195" s="11">
        <v>72.486999999999995</v>
      </c>
      <c r="AQ195" s="11">
        <v>50.941000000000003</v>
      </c>
      <c r="AR195" s="12">
        <v>1.02</v>
      </c>
      <c r="AS195" s="13">
        <v>3</v>
      </c>
      <c r="AT195" s="14" t="s">
        <v>903</v>
      </c>
      <c r="AU195" s="16">
        <v>1.132983E+16</v>
      </c>
      <c r="AV195" s="16">
        <v>4.059623E+16</v>
      </c>
      <c r="AW195" s="16">
        <v>8.226191E+17</v>
      </c>
      <c r="AX195" s="16">
        <v>3.013116E+17</v>
      </c>
      <c r="AY195" s="16">
        <v>5.999979E+17</v>
      </c>
      <c r="AZ195" s="14">
        <v>31298.499</v>
      </c>
      <c r="BA195" s="14">
        <v>0.01</v>
      </c>
      <c r="BB195" s="14">
        <v>101.301</v>
      </c>
      <c r="BC195" s="14">
        <v>894</v>
      </c>
      <c r="BD195" s="15">
        <v>157</v>
      </c>
      <c r="BE195" s="18">
        <v>53</v>
      </c>
      <c r="BF195" s="18" t="s">
        <v>917</v>
      </c>
      <c r="BG195" s="19" t="s">
        <v>907</v>
      </c>
      <c r="BH195">
        <f t="shared" si="3"/>
        <v>97.350000000000009</v>
      </c>
      <c r="BI195" s="45" t="str">
        <f>CONCATENATE(TEXT(F195,"0"),TEXT(O195,"0"),TEXT(AC195,"0"),TEXT(AJ195,"0"),TEXT(AS195,"0"))</f>
        <v>31333</v>
      </c>
      <c r="BJ195" t="str">
        <f>CONCATENATE(TEXT(F195,"0"),TEXT(O195,"0"))</f>
        <v>31</v>
      </c>
      <c r="BK195" t="str">
        <f>CONCATENATE(TEXT(O195,"0"),TEXT(AC195,"0"))</f>
        <v>13</v>
      </c>
      <c r="BL195" t="str">
        <f>CONCATENATE(TEXT(AC195,"0"),TEXT(AJ195,"0"))</f>
        <v>33</v>
      </c>
      <c r="BM195" t="str">
        <f>CONCATENATE(TEXT(AJ195,"0"),TEXT(AS195,"0"))</f>
        <v>33</v>
      </c>
      <c r="BZ195" s="57"/>
      <c r="CA195" s="38"/>
      <c r="CB195" s="38"/>
      <c r="CC195" s="38">
        <v>315</v>
      </c>
      <c r="CD195" s="57">
        <v>61.905000000000001</v>
      </c>
      <c r="CE195" s="38">
        <v>86</v>
      </c>
      <c r="CF195" s="38">
        <v>1</v>
      </c>
    </row>
    <row r="196" spans="1:84" x14ac:dyDescent="0.3">
      <c r="A196" s="43">
        <v>195</v>
      </c>
      <c r="B196" s="1" t="s">
        <v>212</v>
      </c>
      <c r="C196" s="1" t="s">
        <v>207</v>
      </c>
      <c r="D196" s="1">
        <v>8</v>
      </c>
      <c r="E196" s="3">
        <v>6</v>
      </c>
      <c r="F196" s="2">
        <v>3</v>
      </c>
      <c r="G196" s="2" t="s">
        <v>943</v>
      </c>
      <c r="H196" s="2" t="s">
        <v>947</v>
      </c>
      <c r="I196" s="2">
        <v>1019.0091796</v>
      </c>
      <c r="J196" s="2" t="s">
        <v>945</v>
      </c>
      <c r="K196" s="2">
        <v>31.53</v>
      </c>
      <c r="L196" s="2">
        <v>0.222</v>
      </c>
      <c r="M196" s="2">
        <v>90</v>
      </c>
      <c r="N196" s="4">
        <v>697.07399999999996</v>
      </c>
      <c r="O196" s="5">
        <v>2</v>
      </c>
      <c r="P196" s="6" t="s">
        <v>9</v>
      </c>
      <c r="Q196" s="6">
        <v>0.94025999999999998</v>
      </c>
      <c r="R196" s="6">
        <v>18.824000000000002</v>
      </c>
      <c r="S196" s="6">
        <v>15.07</v>
      </c>
      <c r="T196" s="6">
        <v>19.997</v>
      </c>
      <c r="U196" s="6">
        <v>200.869</v>
      </c>
      <c r="V196" s="6">
        <v>90.001000000000005</v>
      </c>
      <c r="W196" s="6">
        <v>504.03800000000001</v>
      </c>
      <c r="X196" s="6">
        <v>3989.3240000000001</v>
      </c>
      <c r="Y196" s="6">
        <v>4958.3429999999998</v>
      </c>
      <c r="Z196" s="6">
        <v>4.8869999999999996</v>
      </c>
      <c r="AA196" s="6">
        <v>92.444000000000003</v>
      </c>
      <c r="AB196" s="7">
        <v>30.001000000000001</v>
      </c>
      <c r="AC196" s="8">
        <v>1</v>
      </c>
      <c r="AD196" s="9">
        <v>38.116999999999997</v>
      </c>
      <c r="AE196" s="9" t="s">
        <v>955</v>
      </c>
      <c r="AF196" s="9" t="s">
        <v>956</v>
      </c>
      <c r="AG196" s="9">
        <v>405</v>
      </c>
      <c r="AH196" s="9">
        <v>515.12599999999998</v>
      </c>
      <c r="AI196" s="10">
        <v>108.196</v>
      </c>
      <c r="AJ196" s="11">
        <v>3</v>
      </c>
      <c r="AK196" s="11" t="s">
        <v>890</v>
      </c>
      <c r="AL196" s="11">
        <v>447</v>
      </c>
      <c r="AM196" s="11">
        <v>1510</v>
      </c>
      <c r="AN196" s="11">
        <v>3656</v>
      </c>
      <c r="AO196" s="11">
        <v>5714</v>
      </c>
      <c r="AP196" s="11">
        <v>70.597999999999999</v>
      </c>
      <c r="AQ196" s="11">
        <v>51.878</v>
      </c>
      <c r="AR196" s="12">
        <v>1.02</v>
      </c>
      <c r="AS196" s="13">
        <v>3</v>
      </c>
      <c r="AT196" s="14" t="s">
        <v>903</v>
      </c>
      <c r="AU196" s="16">
        <v>1.239625E+16</v>
      </c>
      <c r="AV196" s="16">
        <v>5.157242E+16</v>
      </c>
      <c r="AW196" s="16">
        <v>5.179337E+17</v>
      </c>
      <c r="AX196" s="16">
        <v>3.012657E+17</v>
      </c>
      <c r="AY196" s="16">
        <v>5.999994E+17</v>
      </c>
      <c r="AZ196" s="14">
        <v>30209.569</v>
      </c>
      <c r="BA196" s="14">
        <v>0.01</v>
      </c>
      <c r="BB196" s="14">
        <v>102.224</v>
      </c>
      <c r="BC196" s="14">
        <v>923</v>
      </c>
      <c r="BD196" s="15">
        <v>157</v>
      </c>
      <c r="BE196" s="18">
        <v>111</v>
      </c>
      <c r="BF196" s="18" t="s">
        <v>917</v>
      </c>
      <c r="BG196" s="19" t="s">
        <v>907</v>
      </c>
      <c r="BH196">
        <f t="shared" si="3"/>
        <v>94.45</v>
      </c>
      <c r="BI196" s="45" t="str">
        <f>CONCATENATE(TEXT(F196,"0"),TEXT(O196,"0"),TEXT(AC196,"0"),TEXT(AJ196,"0"),TEXT(AS196,"0"))</f>
        <v>32133</v>
      </c>
      <c r="BJ196" t="str">
        <f>CONCATENATE(TEXT(F196,"0"),TEXT(O196,"0"))</f>
        <v>32</v>
      </c>
      <c r="BK196" t="str">
        <f>CONCATENATE(TEXT(O196,"0"),TEXT(AC196,"0"))</f>
        <v>21</v>
      </c>
      <c r="BL196" t="str">
        <f>CONCATENATE(TEXT(AC196,"0"),TEXT(AJ196,"0"))</f>
        <v>13</v>
      </c>
      <c r="BM196" t="str">
        <f>CONCATENATE(TEXT(AJ196,"0"),TEXT(AS196,"0"))</f>
        <v>33</v>
      </c>
      <c r="BZ196" s="57"/>
      <c r="CA196" s="38"/>
      <c r="CB196" s="38"/>
      <c r="CC196" s="38">
        <v>121</v>
      </c>
      <c r="CD196" s="57">
        <v>62.881999999999998</v>
      </c>
      <c r="CE196" s="38">
        <v>54</v>
      </c>
      <c r="CF196" s="38">
        <v>1</v>
      </c>
    </row>
    <row r="197" spans="1:84" x14ac:dyDescent="0.3">
      <c r="A197" s="43">
        <v>196</v>
      </c>
      <c r="B197" s="1" t="s">
        <v>213</v>
      </c>
      <c r="C197" s="1" t="s">
        <v>207</v>
      </c>
      <c r="D197" s="1">
        <v>8</v>
      </c>
      <c r="E197" s="3">
        <v>7</v>
      </c>
      <c r="F197" s="2">
        <v>3</v>
      </c>
      <c r="G197" s="2" t="s">
        <v>943</v>
      </c>
      <c r="H197" s="2" t="s">
        <v>947</v>
      </c>
      <c r="I197" s="2">
        <v>1173.6725945999999</v>
      </c>
      <c r="J197" s="2" t="s">
        <v>946</v>
      </c>
      <c r="K197" s="2">
        <v>34.340000000000003</v>
      </c>
      <c r="L197" s="2">
        <v>0.20799999999999999</v>
      </c>
      <c r="M197" s="2">
        <v>64</v>
      </c>
      <c r="N197" s="4">
        <v>697.41300000000001</v>
      </c>
      <c r="O197" s="5">
        <v>2</v>
      </c>
      <c r="P197" s="6" t="s">
        <v>9</v>
      </c>
      <c r="Q197" s="6">
        <v>1.3233600000000001</v>
      </c>
      <c r="R197" s="6">
        <v>13.058</v>
      </c>
      <c r="S197" s="6">
        <v>15.032</v>
      </c>
      <c r="T197" s="6">
        <v>19.992000000000001</v>
      </c>
      <c r="U197" s="6">
        <v>197.797</v>
      </c>
      <c r="V197" s="6">
        <v>89.998999999999995</v>
      </c>
      <c r="W197" s="6">
        <v>498.60199999999998</v>
      </c>
      <c r="X197" s="6">
        <v>4036.7289999999998</v>
      </c>
      <c r="Y197" s="6">
        <v>4997.91</v>
      </c>
      <c r="Z197" s="6">
        <v>5.14</v>
      </c>
      <c r="AA197" s="6">
        <v>90.421000000000006</v>
      </c>
      <c r="AB197" s="7">
        <v>30</v>
      </c>
      <c r="AC197" s="8">
        <v>2</v>
      </c>
      <c r="AD197" s="9">
        <v>51.561999999999998</v>
      </c>
      <c r="AE197" s="9" t="s">
        <v>955</v>
      </c>
      <c r="AF197" s="9" t="s">
        <v>957</v>
      </c>
      <c r="AG197" s="9">
        <v>405</v>
      </c>
      <c r="AH197" s="9">
        <v>493.98599999999999</v>
      </c>
      <c r="AI197" s="10">
        <v>110.285</v>
      </c>
      <c r="AJ197" s="11">
        <v>2</v>
      </c>
      <c r="AK197" s="11" t="s">
        <v>890</v>
      </c>
      <c r="AL197" s="11">
        <v>457</v>
      </c>
      <c r="AM197" s="11">
        <v>1432</v>
      </c>
      <c r="AN197" s="11">
        <v>3654</v>
      </c>
      <c r="AO197" s="11">
        <v>5693</v>
      </c>
      <c r="AP197" s="11">
        <v>72.771000000000001</v>
      </c>
      <c r="AQ197" s="11">
        <v>51.994999999999997</v>
      </c>
      <c r="AR197" s="12">
        <v>1.0589999999999999</v>
      </c>
      <c r="AS197" s="13">
        <v>2</v>
      </c>
      <c r="AT197" s="14" t="s">
        <v>903</v>
      </c>
      <c r="AU197" s="16">
        <v>7394288000000000</v>
      </c>
      <c r="AV197" s="16">
        <v>7.222335E+16</v>
      </c>
      <c r="AW197" s="16">
        <v>8.494927E+17</v>
      </c>
      <c r="AX197" s="16">
        <v>2.997346E+17</v>
      </c>
      <c r="AY197" s="16">
        <v>6.000006E+17</v>
      </c>
      <c r="AZ197" s="14">
        <v>32162.116999999998</v>
      </c>
      <c r="BA197" s="14">
        <v>0.01</v>
      </c>
      <c r="BB197" s="14">
        <v>102.221</v>
      </c>
      <c r="BC197" s="14">
        <v>898</v>
      </c>
      <c r="BD197" s="15">
        <v>156</v>
      </c>
      <c r="BE197" s="18">
        <v>147</v>
      </c>
      <c r="BF197" s="18" t="s">
        <v>917</v>
      </c>
      <c r="BG197" s="19" t="s">
        <v>907</v>
      </c>
      <c r="BH197">
        <f t="shared" si="3"/>
        <v>92.65</v>
      </c>
      <c r="BI197" s="45" t="str">
        <f>CONCATENATE(TEXT(F197,"0"),TEXT(O197,"0"),TEXT(AC197,"0"),TEXT(AJ197,"0"),TEXT(AS197,"0"))</f>
        <v>32222</v>
      </c>
      <c r="BJ197" t="str">
        <f>CONCATENATE(TEXT(F197,"0"),TEXT(O197,"0"))</f>
        <v>32</v>
      </c>
      <c r="BK197" t="str">
        <f>CONCATENATE(TEXT(O197,"0"),TEXT(AC197,"0"))</f>
        <v>22</v>
      </c>
      <c r="BL197" t="str">
        <f>CONCATENATE(TEXT(AC197,"0"),TEXT(AJ197,"0"))</f>
        <v>22</v>
      </c>
      <c r="BM197" t="str">
        <f>CONCATENATE(TEXT(AJ197,"0"),TEXT(AS197,"0"))</f>
        <v>22</v>
      </c>
      <c r="BZ197" s="57"/>
      <c r="CA197" s="38"/>
      <c r="CB197" s="38"/>
      <c r="CC197" s="38">
        <v>289</v>
      </c>
      <c r="CD197" s="57">
        <v>63.039000000000001</v>
      </c>
      <c r="CE197" s="38">
        <v>87</v>
      </c>
      <c r="CF197" s="38">
        <v>1</v>
      </c>
    </row>
    <row r="198" spans="1:84" x14ac:dyDescent="0.3">
      <c r="A198" s="43">
        <v>197</v>
      </c>
      <c r="B198" s="1" t="s">
        <v>214</v>
      </c>
      <c r="C198" s="1" t="s">
        <v>207</v>
      </c>
      <c r="D198" s="1">
        <v>8</v>
      </c>
      <c r="E198" s="3">
        <v>8</v>
      </c>
      <c r="F198" s="2">
        <v>3</v>
      </c>
      <c r="G198" s="2" t="s">
        <v>943</v>
      </c>
      <c r="H198" s="2" t="s">
        <v>944</v>
      </c>
      <c r="I198" s="2">
        <v>1124.8925254999999</v>
      </c>
      <c r="J198" s="2" t="s">
        <v>945</v>
      </c>
      <c r="K198" s="2">
        <v>34.65</v>
      </c>
      <c r="L198" s="2">
        <v>0.19900000000000001</v>
      </c>
      <c r="M198" s="2">
        <v>100</v>
      </c>
      <c r="N198" s="4">
        <v>716.27099999999996</v>
      </c>
      <c r="O198" s="5">
        <v>2</v>
      </c>
      <c r="P198" s="6" t="s">
        <v>9</v>
      </c>
      <c r="Q198" s="6">
        <v>0.89927999999999997</v>
      </c>
      <c r="R198" s="6">
        <v>17.22</v>
      </c>
      <c r="S198" s="6">
        <v>15.010999999999999</v>
      </c>
      <c r="T198" s="6">
        <v>19.997</v>
      </c>
      <c r="U198" s="6">
        <v>198.221</v>
      </c>
      <c r="V198" s="6">
        <v>89.998999999999995</v>
      </c>
      <c r="W198" s="6">
        <v>504.97199999999998</v>
      </c>
      <c r="X198" s="6">
        <v>3911.5079999999998</v>
      </c>
      <c r="Y198" s="6">
        <v>5054.0119999999997</v>
      </c>
      <c r="Z198" s="6">
        <v>5.0970000000000004</v>
      </c>
      <c r="AA198" s="6">
        <v>90.527000000000001</v>
      </c>
      <c r="AB198" s="7">
        <v>29.989000000000001</v>
      </c>
      <c r="AC198" s="8">
        <v>3</v>
      </c>
      <c r="AD198" s="9">
        <v>62.295000000000002</v>
      </c>
      <c r="AE198" s="9" t="s">
        <v>955</v>
      </c>
      <c r="AF198" s="9" t="s">
        <v>957</v>
      </c>
      <c r="AG198" s="9">
        <v>365</v>
      </c>
      <c r="AH198" s="9">
        <v>516.22</v>
      </c>
      <c r="AI198" s="10">
        <v>108.11199999999999</v>
      </c>
      <c r="AJ198" s="11">
        <v>1</v>
      </c>
      <c r="AK198" s="11" t="s">
        <v>890</v>
      </c>
      <c r="AL198" s="11">
        <v>509</v>
      </c>
      <c r="AM198" s="11">
        <v>1345</v>
      </c>
      <c r="AN198" s="11">
        <v>3636</v>
      </c>
      <c r="AO198" s="11">
        <v>5698</v>
      </c>
      <c r="AP198" s="11">
        <v>70.126999999999995</v>
      </c>
      <c r="AQ198" s="11">
        <v>51.006999999999998</v>
      </c>
      <c r="AR198" s="12">
        <v>1.0389999999999999</v>
      </c>
      <c r="AS198" s="13">
        <v>1</v>
      </c>
      <c r="AT198" s="14" t="s">
        <v>903</v>
      </c>
      <c r="AU198" s="16">
        <v>1.272695E+16</v>
      </c>
      <c r="AV198" s="16">
        <v>7624277000000000</v>
      </c>
      <c r="AW198" s="16">
        <v>6.698066E+17</v>
      </c>
      <c r="AX198" s="16">
        <v>2.984496E+17</v>
      </c>
      <c r="AY198" s="16">
        <v>5.999988E+17</v>
      </c>
      <c r="AZ198" s="14">
        <v>32339.953000000001</v>
      </c>
      <c r="BA198" s="14">
        <v>0.01</v>
      </c>
      <c r="BB198" s="14">
        <v>104.815</v>
      </c>
      <c r="BC198" s="14">
        <v>899</v>
      </c>
      <c r="BD198" s="15">
        <v>155</v>
      </c>
      <c r="BE198" s="18">
        <v>78</v>
      </c>
      <c r="BF198" s="18" t="s">
        <v>917</v>
      </c>
      <c r="BG198" s="19" t="s">
        <v>907</v>
      </c>
      <c r="BH198">
        <f t="shared" si="3"/>
        <v>96.1</v>
      </c>
      <c r="BI198" s="45" t="str">
        <f>CONCATENATE(TEXT(F198,"0"),TEXT(O198,"0"),TEXT(AC198,"0"),TEXT(AJ198,"0"),TEXT(AS198,"0"))</f>
        <v>32311</v>
      </c>
      <c r="BJ198" t="str">
        <f>CONCATENATE(TEXT(F198,"0"),TEXT(O198,"0"))</f>
        <v>32</v>
      </c>
      <c r="BK198" t="str">
        <f>CONCATENATE(TEXT(O198,"0"),TEXT(AC198,"0"))</f>
        <v>23</v>
      </c>
      <c r="BL198" t="str">
        <f>CONCATENATE(TEXT(AC198,"0"),TEXT(AJ198,"0"))</f>
        <v>31</v>
      </c>
      <c r="BM198" t="str">
        <f>CONCATENATE(TEXT(AJ198,"0"),TEXT(AS198,"0"))</f>
        <v>11</v>
      </c>
      <c r="BZ198" s="57"/>
      <c r="CA198" s="38"/>
      <c r="CB198" s="38"/>
      <c r="CC198" s="38">
        <v>421</v>
      </c>
      <c r="CD198" s="57">
        <v>63.17</v>
      </c>
      <c r="CE198" s="38">
        <v>149</v>
      </c>
      <c r="CF198" s="38">
        <v>1</v>
      </c>
    </row>
    <row r="199" spans="1:84" x14ac:dyDescent="0.3">
      <c r="A199" s="43">
        <v>198</v>
      </c>
      <c r="B199" s="1" t="s">
        <v>215</v>
      </c>
      <c r="C199" s="1" t="s">
        <v>207</v>
      </c>
      <c r="D199" s="1">
        <v>8</v>
      </c>
      <c r="E199" s="3">
        <v>9</v>
      </c>
      <c r="F199" s="2">
        <v>3</v>
      </c>
      <c r="G199" s="2" t="s">
        <v>943</v>
      </c>
      <c r="H199" s="2" t="s">
        <v>944</v>
      </c>
      <c r="I199" s="2">
        <v>1034.3199337000001</v>
      </c>
      <c r="J199" s="2" t="s">
        <v>946</v>
      </c>
      <c r="K199" s="2">
        <v>38.61</v>
      </c>
      <c r="L199" s="2">
        <v>0.219</v>
      </c>
      <c r="M199" s="2">
        <v>109</v>
      </c>
      <c r="N199" s="4">
        <v>718.70600000000002</v>
      </c>
      <c r="O199" s="5">
        <v>3</v>
      </c>
      <c r="P199" s="6" t="s">
        <v>9</v>
      </c>
      <c r="Q199" s="6">
        <v>1.2894399999999999</v>
      </c>
      <c r="R199" s="6">
        <v>13.058999999999999</v>
      </c>
      <c r="S199" s="6">
        <v>15.086</v>
      </c>
      <c r="T199" s="6">
        <v>20</v>
      </c>
      <c r="U199" s="6">
        <v>201.702</v>
      </c>
      <c r="V199" s="6">
        <v>90</v>
      </c>
      <c r="W199" s="6">
        <v>500.072</v>
      </c>
      <c r="X199" s="6">
        <v>4000.58</v>
      </c>
      <c r="Y199" s="6">
        <v>5067.165</v>
      </c>
      <c r="Z199" s="6">
        <v>5.0220000000000002</v>
      </c>
      <c r="AA199" s="6">
        <v>91.686000000000007</v>
      </c>
      <c r="AB199" s="7">
        <v>30.004000000000001</v>
      </c>
      <c r="AC199" s="8">
        <v>1</v>
      </c>
      <c r="AD199" s="9">
        <v>25.349</v>
      </c>
      <c r="AE199" s="9" t="s">
        <v>955</v>
      </c>
      <c r="AF199" s="9" t="s">
        <v>958</v>
      </c>
      <c r="AG199" s="9">
        <v>436</v>
      </c>
      <c r="AH199" s="9">
        <v>501.72199999999998</v>
      </c>
      <c r="AI199" s="10">
        <v>109.607</v>
      </c>
      <c r="AJ199" s="11">
        <v>1</v>
      </c>
      <c r="AK199" s="11" t="s">
        <v>890</v>
      </c>
      <c r="AL199" s="11">
        <v>462</v>
      </c>
      <c r="AM199" s="11">
        <v>1471</v>
      </c>
      <c r="AN199" s="11">
        <v>3633</v>
      </c>
      <c r="AO199" s="11">
        <v>5707</v>
      </c>
      <c r="AP199" s="11">
        <v>72.066999999999993</v>
      </c>
      <c r="AQ199" s="11">
        <v>51.012</v>
      </c>
      <c r="AR199" s="12">
        <v>1.0309999999999999</v>
      </c>
      <c r="AS199" s="13">
        <v>1</v>
      </c>
      <c r="AT199" s="14" t="s">
        <v>903</v>
      </c>
      <c r="AU199" s="16">
        <v>8427825000000000</v>
      </c>
      <c r="AV199" s="16">
        <v>6.959656E+16</v>
      </c>
      <c r="AW199" s="16">
        <v>4.736272E+17</v>
      </c>
      <c r="AX199" s="16">
        <v>2.988539E+17</v>
      </c>
      <c r="AY199" s="16">
        <v>5.999992E+17</v>
      </c>
      <c r="AZ199" s="14">
        <v>31741.741999999998</v>
      </c>
      <c r="BA199" s="14">
        <v>0.01</v>
      </c>
      <c r="BB199" s="14">
        <v>105.283</v>
      </c>
      <c r="BC199" s="14">
        <v>904</v>
      </c>
      <c r="BD199" s="15">
        <v>157</v>
      </c>
      <c r="BE199" s="18">
        <v>128</v>
      </c>
      <c r="BF199" s="18" t="s">
        <v>917</v>
      </c>
      <c r="BG199" s="19" t="s">
        <v>907</v>
      </c>
      <c r="BH199">
        <f t="shared" si="3"/>
        <v>93.6</v>
      </c>
      <c r="BI199" s="45" t="str">
        <f>CONCATENATE(TEXT(F199,"0"),TEXT(O199,"0"),TEXT(AC199,"0"),TEXT(AJ199,"0"),TEXT(AS199,"0"))</f>
        <v>33111</v>
      </c>
      <c r="BJ199" t="str">
        <f>CONCATENATE(TEXT(F199,"0"),TEXT(O199,"0"))</f>
        <v>33</v>
      </c>
      <c r="BK199" t="str">
        <f>CONCATENATE(TEXT(O199,"0"),TEXT(AC199,"0"))</f>
        <v>31</v>
      </c>
      <c r="BL199" t="str">
        <f>CONCATENATE(TEXT(AC199,"0"),TEXT(AJ199,"0"))</f>
        <v>11</v>
      </c>
      <c r="BM199" t="str">
        <f>CONCATENATE(TEXT(AJ199,"0"),TEXT(AS199,"0"))</f>
        <v>11</v>
      </c>
      <c r="BZ199" s="57"/>
      <c r="CA199" s="38"/>
      <c r="CB199" s="38"/>
      <c r="CC199" s="38">
        <v>580</v>
      </c>
      <c r="CD199" s="57">
        <v>64.644000000000005</v>
      </c>
      <c r="CE199" s="38">
        <v>195</v>
      </c>
      <c r="CF199" s="38">
        <v>1</v>
      </c>
    </row>
    <row r="200" spans="1:84" x14ac:dyDescent="0.3">
      <c r="A200" s="43">
        <v>199</v>
      </c>
      <c r="B200" s="1" t="s">
        <v>216</v>
      </c>
      <c r="C200" s="1" t="s">
        <v>207</v>
      </c>
      <c r="D200" s="1">
        <v>8</v>
      </c>
      <c r="E200" s="3">
        <v>10</v>
      </c>
      <c r="F200" s="2">
        <v>3</v>
      </c>
      <c r="G200" s="2" t="s">
        <v>943</v>
      </c>
      <c r="H200" s="2" t="s">
        <v>944</v>
      </c>
      <c r="I200" s="2">
        <v>1087.3046885000001</v>
      </c>
      <c r="J200" s="2" t="s">
        <v>946</v>
      </c>
      <c r="K200" s="2">
        <v>30.16</v>
      </c>
      <c r="L200" s="2">
        <v>0.20899999999999999</v>
      </c>
      <c r="M200" s="2">
        <v>163</v>
      </c>
      <c r="N200" s="4">
        <v>710.971</v>
      </c>
      <c r="O200" s="5">
        <v>3</v>
      </c>
      <c r="P200" s="6" t="s">
        <v>9</v>
      </c>
      <c r="Q200" s="6">
        <v>0.97567000000000004</v>
      </c>
      <c r="R200" s="6">
        <v>18.062000000000001</v>
      </c>
      <c r="S200" s="6">
        <v>14.968</v>
      </c>
      <c r="T200" s="6">
        <v>19.998999999999999</v>
      </c>
      <c r="U200" s="6">
        <v>201.58199999999999</v>
      </c>
      <c r="V200" s="6">
        <v>90.001000000000005</v>
      </c>
      <c r="W200" s="6">
        <v>496.137</v>
      </c>
      <c r="X200" s="6">
        <v>4024.9209999999998</v>
      </c>
      <c r="Y200" s="6">
        <v>5121.4520000000002</v>
      </c>
      <c r="Z200" s="6">
        <v>5.109</v>
      </c>
      <c r="AA200" s="6">
        <v>93.825999999999993</v>
      </c>
      <c r="AB200" s="7">
        <v>30.003</v>
      </c>
      <c r="AC200" s="8">
        <v>2</v>
      </c>
      <c r="AD200" s="9">
        <v>41.313000000000002</v>
      </c>
      <c r="AE200" s="9" t="s">
        <v>955</v>
      </c>
      <c r="AF200" s="9" t="s">
        <v>956</v>
      </c>
      <c r="AG200" s="9">
        <v>365</v>
      </c>
      <c r="AH200" s="9">
        <v>523.50400000000002</v>
      </c>
      <c r="AI200" s="10">
        <v>104.712</v>
      </c>
      <c r="AJ200" s="11">
        <v>2</v>
      </c>
      <c r="AK200" s="11" t="s">
        <v>890</v>
      </c>
      <c r="AL200" s="11">
        <v>315</v>
      </c>
      <c r="AM200" s="11">
        <v>1381</v>
      </c>
      <c r="AN200" s="11">
        <v>3657</v>
      </c>
      <c r="AO200" s="11">
        <v>5722</v>
      </c>
      <c r="AP200" s="11">
        <v>71.605000000000004</v>
      </c>
      <c r="AQ200" s="11">
        <v>50.805999999999997</v>
      </c>
      <c r="AR200" s="12">
        <v>1.0629999999999999</v>
      </c>
      <c r="AS200" s="13">
        <v>2</v>
      </c>
      <c r="AT200" s="14" t="s">
        <v>903</v>
      </c>
      <c r="AU200" s="16">
        <v>1.176557E+16</v>
      </c>
      <c r="AV200" s="16">
        <v>3.498215E+16</v>
      </c>
      <c r="AW200" s="16">
        <v>4.34896E+17</v>
      </c>
      <c r="AX200" s="16">
        <v>3.004057E+17</v>
      </c>
      <c r="AY200" s="16">
        <v>6.000008E+17</v>
      </c>
      <c r="AZ200" s="14">
        <v>31722.431</v>
      </c>
      <c r="BA200" s="14">
        <v>0.01</v>
      </c>
      <c r="BB200" s="14">
        <v>104.227</v>
      </c>
      <c r="BC200" s="14">
        <v>907</v>
      </c>
      <c r="BD200" s="15">
        <v>155</v>
      </c>
      <c r="BE200" s="18">
        <v>96</v>
      </c>
      <c r="BF200" s="18" t="s">
        <v>917</v>
      </c>
      <c r="BG200" s="19" t="s">
        <v>907</v>
      </c>
      <c r="BH200">
        <f t="shared" si="3"/>
        <v>95.199999999999989</v>
      </c>
      <c r="BI200" s="45" t="str">
        <f>CONCATENATE(TEXT(F200,"0"),TEXT(O200,"0"),TEXT(AC200,"0"),TEXT(AJ200,"0"),TEXT(AS200,"0"))</f>
        <v>33222</v>
      </c>
      <c r="BJ200" t="str">
        <f>CONCATENATE(TEXT(F200,"0"),TEXT(O200,"0"))</f>
        <v>33</v>
      </c>
      <c r="BK200" t="str">
        <f>CONCATENATE(TEXT(O200,"0"),TEXT(AC200,"0"))</f>
        <v>32</v>
      </c>
      <c r="BL200" t="str">
        <f>CONCATENATE(TEXT(AC200,"0"),TEXT(AJ200,"0"))</f>
        <v>22</v>
      </c>
      <c r="BM200" t="str">
        <f>CONCATENATE(TEXT(AJ200,"0"),TEXT(AS200,"0"))</f>
        <v>22</v>
      </c>
      <c r="BZ200" s="57"/>
      <c r="CA200" s="38"/>
      <c r="CB200" s="38"/>
      <c r="CC200" s="38">
        <v>298</v>
      </c>
      <c r="CD200" s="57">
        <v>68.055999999999997</v>
      </c>
      <c r="CE200" s="38">
        <v>61</v>
      </c>
      <c r="CF200" s="38">
        <v>1</v>
      </c>
    </row>
    <row r="201" spans="1:84" x14ac:dyDescent="0.3">
      <c r="A201" s="43">
        <v>200</v>
      </c>
      <c r="B201" s="39" t="s">
        <v>217</v>
      </c>
      <c r="C201" s="39" t="s">
        <v>207</v>
      </c>
      <c r="D201" s="39">
        <v>8</v>
      </c>
      <c r="E201" s="3">
        <v>11</v>
      </c>
      <c r="F201" s="2">
        <v>3</v>
      </c>
      <c r="G201" s="2" t="s">
        <v>943</v>
      </c>
      <c r="H201" s="2" t="s">
        <v>947</v>
      </c>
      <c r="I201" s="2">
        <v>1213.6404404</v>
      </c>
      <c r="J201" s="2" t="s">
        <v>946</v>
      </c>
      <c r="K201" s="2">
        <v>33.43</v>
      </c>
      <c r="L201" s="2">
        <v>0.221</v>
      </c>
      <c r="M201" s="2">
        <v>138</v>
      </c>
      <c r="N201" s="4">
        <v>708.00099999999998</v>
      </c>
      <c r="O201" s="5">
        <v>3</v>
      </c>
      <c r="P201" s="6" t="s">
        <v>9</v>
      </c>
      <c r="Q201" s="6">
        <v>1.1322700000000001</v>
      </c>
      <c r="R201" s="6">
        <v>16.617999999999999</v>
      </c>
      <c r="S201" s="6">
        <v>15.03</v>
      </c>
      <c r="T201" s="6">
        <v>19.986000000000001</v>
      </c>
      <c r="U201" s="6">
        <v>203.76900000000001</v>
      </c>
      <c r="V201" s="6">
        <v>90</v>
      </c>
      <c r="W201" s="6">
        <v>499.61500000000001</v>
      </c>
      <c r="X201" s="6">
        <v>4048.8290000000002</v>
      </c>
      <c r="Y201" s="6">
        <v>5065.6000000000004</v>
      </c>
      <c r="Z201" s="6">
        <v>4.984</v>
      </c>
      <c r="AA201" s="6">
        <v>91.11</v>
      </c>
      <c r="AB201" s="7">
        <v>30.004999999999999</v>
      </c>
      <c r="AC201" s="8">
        <v>3</v>
      </c>
      <c r="AD201" s="9">
        <v>44.48</v>
      </c>
      <c r="AE201" s="9" t="s">
        <v>955</v>
      </c>
      <c r="AF201" s="9" t="s">
        <v>956</v>
      </c>
      <c r="AG201" s="9">
        <v>436</v>
      </c>
      <c r="AH201" s="9">
        <v>534.41899999999998</v>
      </c>
      <c r="AI201" s="10">
        <v>109.304</v>
      </c>
      <c r="AJ201" s="11">
        <v>3</v>
      </c>
      <c r="AK201" s="11" t="s">
        <v>890</v>
      </c>
      <c r="AL201" s="11">
        <v>343</v>
      </c>
      <c r="AM201" s="11">
        <v>1564</v>
      </c>
      <c r="AN201" s="11">
        <v>3654</v>
      </c>
      <c r="AO201" s="11">
        <v>5704</v>
      </c>
      <c r="AP201" s="11">
        <v>71.254000000000005</v>
      </c>
      <c r="AQ201" s="11">
        <v>51.148000000000003</v>
      </c>
      <c r="AR201" s="12">
        <v>1.0369999999999999</v>
      </c>
      <c r="AS201" s="13">
        <v>3</v>
      </c>
      <c r="AT201" s="14" t="s">
        <v>903</v>
      </c>
      <c r="AU201" s="16">
        <v>1.774019E+16</v>
      </c>
      <c r="AV201" s="16">
        <v>1.208584E+17</v>
      </c>
      <c r="AW201" s="16">
        <v>5.483021E+17</v>
      </c>
      <c r="AX201" s="16">
        <v>3.013538E+17</v>
      </c>
      <c r="AY201" s="16">
        <v>5.999992E+17</v>
      </c>
      <c r="AZ201" s="14">
        <v>32069.305</v>
      </c>
      <c r="BA201" s="14">
        <v>0.01</v>
      </c>
      <c r="BB201" s="14">
        <v>104.593</v>
      </c>
      <c r="BC201" s="14">
        <v>877</v>
      </c>
      <c r="BD201" s="15">
        <v>156</v>
      </c>
      <c r="BE201" s="18">
        <v>107</v>
      </c>
      <c r="BF201" s="18" t="s">
        <v>917</v>
      </c>
      <c r="BG201" s="19" t="s">
        <v>907</v>
      </c>
      <c r="BH201">
        <f t="shared" si="3"/>
        <v>94.65</v>
      </c>
      <c r="BI201" s="45" t="str">
        <f>CONCATENATE(TEXT(F201,"0"),TEXT(O201,"0"),TEXT(AC201,"0"),TEXT(AJ201,"0"),TEXT(AS201,"0"))</f>
        <v>33333</v>
      </c>
      <c r="BJ201" t="str">
        <f>CONCATENATE(TEXT(F201,"0"),TEXT(O201,"0"))</f>
        <v>33</v>
      </c>
      <c r="BK201" t="str">
        <f>CONCATENATE(TEXT(O201,"0"),TEXT(AC201,"0"))</f>
        <v>33</v>
      </c>
      <c r="BL201" t="str">
        <f>CONCATENATE(TEXT(AC201,"0"),TEXT(AJ201,"0"))</f>
        <v>33</v>
      </c>
      <c r="BM201" t="str">
        <f>CONCATENATE(TEXT(AJ201,"0"),TEXT(AS201,"0"))</f>
        <v>33</v>
      </c>
      <c r="BZ201" s="57"/>
      <c r="CA201" s="38"/>
      <c r="CB201" s="38"/>
      <c r="CC201" s="38">
        <v>220</v>
      </c>
      <c r="CD201" s="57">
        <v>76.265000000000001</v>
      </c>
      <c r="CE201" s="38">
        <v>90</v>
      </c>
      <c r="CF201" s="38">
        <v>1</v>
      </c>
    </row>
    <row r="202" spans="1:84" x14ac:dyDescent="0.3">
      <c r="A202" s="43">
        <v>201</v>
      </c>
      <c r="B202" s="1" t="s">
        <v>218</v>
      </c>
      <c r="C202" s="1" t="s">
        <v>207</v>
      </c>
      <c r="D202" s="1">
        <v>8</v>
      </c>
      <c r="E202" s="3">
        <v>12</v>
      </c>
      <c r="F202" s="2">
        <v>1</v>
      </c>
      <c r="G202" s="2" t="s">
        <v>943</v>
      </c>
      <c r="H202" s="2" t="s">
        <v>944</v>
      </c>
      <c r="I202" s="2">
        <v>1066.207388</v>
      </c>
      <c r="J202" s="2" t="s">
        <v>946</v>
      </c>
      <c r="K202" s="2">
        <v>27.5</v>
      </c>
      <c r="L202" s="2">
        <v>0.217</v>
      </c>
      <c r="M202" s="2">
        <v>78</v>
      </c>
      <c r="N202" s="4">
        <v>683.976</v>
      </c>
      <c r="O202" s="5">
        <v>1</v>
      </c>
      <c r="P202" s="6" t="s">
        <v>9</v>
      </c>
      <c r="Q202" s="6">
        <v>2.2246199999999998</v>
      </c>
      <c r="R202" s="6">
        <v>15.734</v>
      </c>
      <c r="S202" s="6">
        <v>15.122</v>
      </c>
      <c r="T202" s="6">
        <v>20</v>
      </c>
      <c r="U202" s="6">
        <v>200.542</v>
      </c>
      <c r="V202" s="6">
        <v>90</v>
      </c>
      <c r="W202" s="6">
        <v>497.613</v>
      </c>
      <c r="X202" s="6">
        <v>4139.6409999999996</v>
      </c>
      <c r="Y202" s="6">
        <v>4967.0969999999998</v>
      </c>
      <c r="Z202" s="6">
        <v>5.125</v>
      </c>
      <c r="AA202" s="6">
        <v>91.834000000000003</v>
      </c>
      <c r="AB202" s="7">
        <v>30.003</v>
      </c>
      <c r="AC202" s="8">
        <v>1</v>
      </c>
      <c r="AD202" s="9">
        <v>54.594999999999999</v>
      </c>
      <c r="AE202" s="9" t="s">
        <v>955</v>
      </c>
      <c r="AF202" s="9" t="s">
        <v>958</v>
      </c>
      <c r="AG202" s="9">
        <v>436</v>
      </c>
      <c r="AH202" s="9">
        <v>540.06700000000001</v>
      </c>
      <c r="AI202" s="10">
        <v>106.494</v>
      </c>
      <c r="AJ202" s="11">
        <v>3</v>
      </c>
      <c r="AK202" s="11" t="s">
        <v>890</v>
      </c>
      <c r="AL202" s="11">
        <v>369</v>
      </c>
      <c r="AM202" s="11">
        <v>1601</v>
      </c>
      <c r="AN202" s="11">
        <v>3646</v>
      </c>
      <c r="AO202" s="11">
        <v>5699</v>
      </c>
      <c r="AP202" s="11">
        <v>71.551000000000002</v>
      </c>
      <c r="AQ202" s="11">
        <v>51.23</v>
      </c>
      <c r="AR202" s="12">
        <v>1.02</v>
      </c>
      <c r="AS202" s="13">
        <v>3</v>
      </c>
      <c r="AT202" s="14" t="s">
        <v>903</v>
      </c>
      <c r="AU202" s="16">
        <v>1.324488E+16</v>
      </c>
      <c r="AV202" s="16">
        <v>5324830000000000</v>
      </c>
      <c r="AW202" s="16">
        <v>1.044463E+18</v>
      </c>
      <c r="AX202" s="16">
        <v>3.004193E+17</v>
      </c>
      <c r="AY202" s="16">
        <v>5.999997E+17</v>
      </c>
      <c r="AZ202" s="14">
        <v>32157.205999999998</v>
      </c>
      <c r="BA202" s="14">
        <v>0.01</v>
      </c>
      <c r="BB202" s="14">
        <v>100.959</v>
      </c>
      <c r="BC202" s="14">
        <v>919</v>
      </c>
      <c r="BD202" s="15">
        <v>149</v>
      </c>
      <c r="BE202" s="18">
        <v>92</v>
      </c>
      <c r="BF202" s="18" t="s">
        <v>917</v>
      </c>
      <c r="BG202" s="19" t="s">
        <v>907</v>
      </c>
      <c r="BH202">
        <f t="shared" si="3"/>
        <v>95.399999999999991</v>
      </c>
      <c r="BI202" s="45" t="str">
        <f>CONCATENATE(TEXT(F202,"0"),TEXT(O202,"0"),TEXT(AC202,"0"),TEXT(AJ202,"0"),TEXT(AS202,"0"))</f>
        <v>11133</v>
      </c>
      <c r="BJ202" t="str">
        <f>CONCATENATE(TEXT(F202,"0"),TEXT(O202,"0"))</f>
        <v>11</v>
      </c>
      <c r="BK202" t="str">
        <f>CONCATENATE(TEXT(O202,"0"),TEXT(AC202,"0"))</f>
        <v>11</v>
      </c>
      <c r="BL202" t="str">
        <f>CONCATENATE(TEXT(AC202,"0"),TEXT(AJ202,"0"))</f>
        <v>13</v>
      </c>
      <c r="BM202" t="str">
        <f>CONCATENATE(TEXT(AJ202,"0"),TEXT(AS202,"0"))</f>
        <v>33</v>
      </c>
      <c r="BZ202" s="57"/>
      <c r="CA202" s="38"/>
      <c r="CB202" s="38"/>
      <c r="CC202" s="38">
        <v>28</v>
      </c>
      <c r="CD202" s="37" t="s">
        <v>1035</v>
      </c>
      <c r="CE202" s="38">
        <v>112.625</v>
      </c>
      <c r="CF202" s="38">
        <v>136</v>
      </c>
    </row>
    <row r="203" spans="1:84" x14ac:dyDescent="0.3">
      <c r="A203" s="43">
        <v>202</v>
      </c>
      <c r="B203" s="1" t="s">
        <v>219</v>
      </c>
      <c r="C203" s="1" t="s">
        <v>207</v>
      </c>
      <c r="D203" s="1">
        <v>8</v>
      </c>
      <c r="E203" s="3">
        <v>13</v>
      </c>
      <c r="F203" s="2">
        <v>1</v>
      </c>
      <c r="G203" s="2" t="s">
        <v>943</v>
      </c>
      <c r="H203" s="2" t="s">
        <v>944</v>
      </c>
      <c r="I203" s="2">
        <v>1139.6615652</v>
      </c>
      <c r="J203" s="2" t="s">
        <v>946</v>
      </c>
      <c r="K203" s="2">
        <v>38.15</v>
      </c>
      <c r="L203" s="2">
        <v>0.19500000000000001</v>
      </c>
      <c r="M203" s="2">
        <v>124</v>
      </c>
      <c r="N203" s="4">
        <v>710.61900000000003</v>
      </c>
      <c r="O203" s="5">
        <v>1</v>
      </c>
      <c r="P203" s="6" t="s">
        <v>9</v>
      </c>
      <c r="Q203" s="6">
        <v>1.52528</v>
      </c>
      <c r="R203" s="6">
        <v>15.093999999999999</v>
      </c>
      <c r="S203" s="6">
        <v>14.951000000000001</v>
      </c>
      <c r="T203" s="6">
        <v>19.995000000000001</v>
      </c>
      <c r="U203" s="6">
        <v>201.047</v>
      </c>
      <c r="V203" s="6">
        <v>90</v>
      </c>
      <c r="W203" s="6">
        <v>502.69499999999999</v>
      </c>
      <c r="X203" s="6">
        <v>3999.5880000000002</v>
      </c>
      <c r="Y203" s="6">
        <v>5030.5429999999997</v>
      </c>
      <c r="Z203" s="6">
        <v>5.09</v>
      </c>
      <c r="AA203" s="6">
        <v>90.234999999999999</v>
      </c>
      <c r="AB203" s="7">
        <v>29.991</v>
      </c>
      <c r="AC203" s="8">
        <v>2</v>
      </c>
      <c r="AD203" s="9">
        <v>38.862000000000002</v>
      </c>
      <c r="AE203" s="9" t="s">
        <v>955</v>
      </c>
      <c r="AF203" s="9" t="s">
        <v>958</v>
      </c>
      <c r="AG203" s="9">
        <v>365</v>
      </c>
      <c r="AH203" s="9">
        <v>547.00400000000002</v>
      </c>
      <c r="AI203" s="10">
        <v>107.44199999999999</v>
      </c>
      <c r="AJ203" s="11">
        <v>2</v>
      </c>
      <c r="AK203" s="11" t="s">
        <v>890</v>
      </c>
      <c r="AL203" s="11">
        <v>418</v>
      </c>
      <c r="AM203" s="11">
        <v>1431</v>
      </c>
      <c r="AN203" s="11">
        <v>3662</v>
      </c>
      <c r="AO203" s="11">
        <v>5695</v>
      </c>
      <c r="AP203" s="11">
        <v>70.397000000000006</v>
      </c>
      <c r="AQ203" s="11">
        <v>51.179000000000002</v>
      </c>
      <c r="AR203" s="12">
        <v>1.01</v>
      </c>
      <c r="AS203" s="13">
        <v>2</v>
      </c>
      <c r="AT203" s="14" t="s">
        <v>903</v>
      </c>
      <c r="AU203" s="16">
        <v>9527881000000000</v>
      </c>
      <c r="AV203" s="16">
        <v>8.838741E+16</v>
      </c>
      <c r="AW203" s="16">
        <v>4.288008E+17</v>
      </c>
      <c r="AX203" s="16">
        <v>2.990446E+17</v>
      </c>
      <c r="AY203" s="16">
        <v>5.999992E+17</v>
      </c>
      <c r="AZ203" s="14">
        <v>31335.445</v>
      </c>
      <c r="BA203" s="14">
        <v>0.01</v>
      </c>
      <c r="BB203" s="14">
        <v>104.221</v>
      </c>
      <c r="BC203" s="14">
        <v>906</v>
      </c>
      <c r="BD203" s="15">
        <v>154</v>
      </c>
      <c r="BE203" s="18">
        <v>113</v>
      </c>
      <c r="BF203" s="18" t="s">
        <v>917</v>
      </c>
      <c r="BG203" s="19" t="s">
        <v>907</v>
      </c>
      <c r="BH203">
        <f t="shared" si="3"/>
        <v>94.35</v>
      </c>
      <c r="BI203" s="45" t="str">
        <f>CONCATENATE(TEXT(F203,"0"),TEXT(O203,"0"),TEXT(AC203,"0"),TEXT(AJ203,"0"),TEXT(AS203,"0"))</f>
        <v>11222</v>
      </c>
      <c r="BJ203" t="str">
        <f>CONCATENATE(TEXT(F203,"0"),TEXT(O203,"0"))</f>
        <v>11</v>
      </c>
      <c r="BK203" t="str">
        <f>CONCATENATE(TEXT(O203,"0"),TEXT(AC203,"0"))</f>
        <v>12</v>
      </c>
      <c r="BL203" t="str">
        <f>CONCATENATE(TEXT(AC203,"0"),TEXT(AJ203,"0"))</f>
        <v>22</v>
      </c>
      <c r="BM203" t="str">
        <f>CONCATENATE(TEXT(AJ203,"0"),TEXT(AS203,"0"))</f>
        <v>22</v>
      </c>
      <c r="BZ203" s="57"/>
      <c r="CA203" s="38"/>
      <c r="CB203" s="38"/>
      <c r="CC203" s="38">
        <v>278</v>
      </c>
      <c r="CD203" s="57">
        <v>13.721</v>
      </c>
      <c r="CE203" s="38">
        <v>24</v>
      </c>
      <c r="CF203" s="38">
        <v>1</v>
      </c>
    </row>
    <row r="204" spans="1:84" x14ac:dyDescent="0.3">
      <c r="A204" s="43">
        <v>203</v>
      </c>
      <c r="B204" s="1" t="s">
        <v>220</v>
      </c>
      <c r="C204" s="1" t="s">
        <v>207</v>
      </c>
      <c r="D204" s="1">
        <v>8</v>
      </c>
      <c r="E204" s="3">
        <v>14</v>
      </c>
      <c r="F204" s="2">
        <v>1</v>
      </c>
      <c r="G204" s="2" t="s">
        <v>943</v>
      </c>
      <c r="H204" s="2" t="s">
        <v>944</v>
      </c>
      <c r="I204" s="2">
        <v>948.68616506000001</v>
      </c>
      <c r="J204" s="2" t="s">
        <v>946</v>
      </c>
      <c r="K204" s="2">
        <v>29.73</v>
      </c>
      <c r="L204" s="2">
        <v>0.20499999999999999</v>
      </c>
      <c r="M204" s="2">
        <v>44</v>
      </c>
      <c r="N204" s="4">
        <v>705.76300000000003</v>
      </c>
      <c r="O204" s="5">
        <v>1</v>
      </c>
      <c r="P204" s="6" t="s">
        <v>9</v>
      </c>
      <c r="Q204" s="6">
        <v>1.8775500000000001</v>
      </c>
      <c r="R204" s="6">
        <v>16.122</v>
      </c>
      <c r="S204" s="6">
        <v>15.047000000000001</v>
      </c>
      <c r="T204" s="6">
        <v>20</v>
      </c>
      <c r="U204" s="6">
        <v>198.71799999999999</v>
      </c>
      <c r="V204" s="6">
        <v>89.998999999999995</v>
      </c>
      <c r="W204" s="6">
        <v>503.02499999999998</v>
      </c>
      <c r="X204" s="6">
        <v>4048.65</v>
      </c>
      <c r="Y204" s="6">
        <v>4937.8469999999998</v>
      </c>
      <c r="Z204" s="6">
        <v>4.9480000000000004</v>
      </c>
      <c r="AA204" s="6">
        <v>92.042000000000002</v>
      </c>
      <c r="AB204" s="7">
        <v>29.997</v>
      </c>
      <c r="AC204" s="8">
        <v>3</v>
      </c>
      <c r="AD204" s="9">
        <v>50.671999999999997</v>
      </c>
      <c r="AE204" s="9" t="s">
        <v>955</v>
      </c>
      <c r="AF204" s="9" t="s">
        <v>957</v>
      </c>
      <c r="AG204" s="9">
        <v>365</v>
      </c>
      <c r="AH204" s="9">
        <v>517.64800000000002</v>
      </c>
      <c r="AI204" s="10">
        <v>107.58199999999999</v>
      </c>
      <c r="AJ204" s="11">
        <v>1</v>
      </c>
      <c r="AK204" s="11" t="s">
        <v>890</v>
      </c>
      <c r="AL204" s="11">
        <v>401</v>
      </c>
      <c r="AM204" s="11">
        <v>1451</v>
      </c>
      <c r="AN204" s="11">
        <v>3671</v>
      </c>
      <c r="AO204" s="11">
        <v>5703</v>
      </c>
      <c r="AP204" s="11">
        <v>71.25</v>
      </c>
      <c r="AQ204" s="11">
        <v>52.514000000000003</v>
      </c>
      <c r="AR204" s="12">
        <v>1.0760000000000001</v>
      </c>
      <c r="AS204" s="13">
        <v>1</v>
      </c>
      <c r="AT204" s="14" t="s">
        <v>903</v>
      </c>
      <c r="AU204" s="16">
        <v>1.131331E+16</v>
      </c>
      <c r="AV204" s="16">
        <v>2.720974E+17</v>
      </c>
      <c r="AW204" s="16">
        <v>6.652069E+17</v>
      </c>
      <c r="AX204" s="16">
        <v>2.993034E+17</v>
      </c>
      <c r="AY204" s="16">
        <v>5.999995E+17</v>
      </c>
      <c r="AZ204" s="14">
        <v>30860.348000000002</v>
      </c>
      <c r="BA204" s="14">
        <v>0.01</v>
      </c>
      <c r="BB204" s="14">
        <v>104.622</v>
      </c>
      <c r="BC204" s="14">
        <v>904</v>
      </c>
      <c r="BD204" s="15">
        <v>154</v>
      </c>
      <c r="BE204" s="18">
        <v>192</v>
      </c>
      <c r="BF204" s="18" t="s">
        <v>917</v>
      </c>
      <c r="BG204" s="19" t="s">
        <v>907</v>
      </c>
      <c r="BH204">
        <f t="shared" si="3"/>
        <v>90.4</v>
      </c>
      <c r="BI204" s="45" t="str">
        <f>CONCATENATE(TEXT(F204,"0"),TEXT(O204,"0"),TEXT(AC204,"0"),TEXT(AJ204,"0"),TEXT(AS204,"0"))</f>
        <v>11311</v>
      </c>
      <c r="BJ204" t="str">
        <f>CONCATENATE(TEXT(F204,"0"),TEXT(O204,"0"))</f>
        <v>11</v>
      </c>
      <c r="BK204" t="str">
        <f>CONCATENATE(TEXT(O204,"0"),TEXT(AC204,"0"))</f>
        <v>13</v>
      </c>
      <c r="BL204" t="str">
        <f>CONCATENATE(TEXT(AC204,"0"),TEXT(AJ204,"0"))</f>
        <v>31</v>
      </c>
      <c r="BM204" t="str">
        <f>CONCATENATE(TEXT(AJ204,"0"),TEXT(AS204,"0"))</f>
        <v>11</v>
      </c>
      <c r="BZ204" s="57"/>
      <c r="CA204" s="38"/>
      <c r="CB204" s="38"/>
      <c r="CC204" s="38">
        <v>385</v>
      </c>
      <c r="CD204" s="57">
        <v>18.951000000000001</v>
      </c>
      <c r="CE204" s="38">
        <v>6</v>
      </c>
      <c r="CF204" s="38">
        <v>1</v>
      </c>
    </row>
    <row r="205" spans="1:84" x14ac:dyDescent="0.3">
      <c r="A205" s="43">
        <v>204</v>
      </c>
      <c r="B205" s="1" t="s">
        <v>221</v>
      </c>
      <c r="C205" s="1" t="s">
        <v>207</v>
      </c>
      <c r="D205" s="1">
        <v>8</v>
      </c>
      <c r="E205" s="3">
        <v>15</v>
      </c>
      <c r="F205" s="2">
        <v>1</v>
      </c>
      <c r="G205" s="2" t="s">
        <v>943</v>
      </c>
      <c r="H205" s="2" t="s">
        <v>947</v>
      </c>
      <c r="I205" s="2">
        <v>1123.1508656999999</v>
      </c>
      <c r="J205" s="2" t="s">
        <v>945</v>
      </c>
      <c r="K205" s="2">
        <v>35.57</v>
      </c>
      <c r="L205" s="2">
        <v>0.21199999999999999</v>
      </c>
      <c r="M205" s="2">
        <v>79</v>
      </c>
      <c r="N205" s="4">
        <v>708.06200000000001</v>
      </c>
      <c r="O205" s="5">
        <v>2</v>
      </c>
      <c r="P205" s="6" t="s">
        <v>9</v>
      </c>
      <c r="Q205" s="6">
        <v>1.42394</v>
      </c>
      <c r="R205" s="6">
        <v>17.556999999999999</v>
      </c>
      <c r="S205" s="6">
        <v>15.013999999999999</v>
      </c>
      <c r="T205" s="6">
        <v>19.997</v>
      </c>
      <c r="U205" s="6">
        <v>200.84</v>
      </c>
      <c r="V205" s="6">
        <v>90</v>
      </c>
      <c r="W205" s="6">
        <v>501.61200000000002</v>
      </c>
      <c r="X205" s="6">
        <v>4054.9360000000001</v>
      </c>
      <c r="Y205" s="6">
        <v>5050.9880000000003</v>
      </c>
      <c r="Z205" s="6">
        <v>5.0229999999999997</v>
      </c>
      <c r="AA205" s="6">
        <v>94.128</v>
      </c>
      <c r="AB205" s="7">
        <v>29.997</v>
      </c>
      <c r="AC205" s="8">
        <v>1</v>
      </c>
      <c r="AD205" s="9">
        <v>40.704000000000001</v>
      </c>
      <c r="AE205" s="9" t="s">
        <v>955</v>
      </c>
      <c r="AF205" s="9" t="s">
        <v>958</v>
      </c>
      <c r="AG205" s="9">
        <v>365</v>
      </c>
      <c r="AH205" s="9">
        <v>521.52200000000005</v>
      </c>
      <c r="AI205" s="10">
        <v>108.033</v>
      </c>
      <c r="AJ205" s="11">
        <v>1</v>
      </c>
      <c r="AK205" s="11" t="s">
        <v>890</v>
      </c>
      <c r="AL205" s="11">
        <v>314</v>
      </c>
      <c r="AM205" s="11">
        <v>1518</v>
      </c>
      <c r="AN205" s="11">
        <v>3653</v>
      </c>
      <c r="AO205" s="11">
        <v>5736</v>
      </c>
      <c r="AP205" s="11">
        <v>71.096000000000004</v>
      </c>
      <c r="AQ205" s="11">
        <v>51.128999999999998</v>
      </c>
      <c r="AR205" s="12">
        <v>1.026</v>
      </c>
      <c r="AS205" s="13">
        <v>1</v>
      </c>
      <c r="AT205" s="14" t="s">
        <v>903</v>
      </c>
      <c r="AU205" s="16">
        <v>1.907447E+16</v>
      </c>
      <c r="AV205" s="16">
        <v>1.087286E+17</v>
      </c>
      <c r="AW205" s="16">
        <v>1.315591E+17</v>
      </c>
      <c r="AX205" s="16">
        <v>3.0285E+17</v>
      </c>
      <c r="AY205" s="16">
        <v>5.999977E+17</v>
      </c>
      <c r="AZ205" s="14">
        <v>31055.863000000001</v>
      </c>
      <c r="BA205" s="14">
        <v>0.01</v>
      </c>
      <c r="BB205" s="14">
        <v>103.64700000000001</v>
      </c>
      <c r="BC205" s="14">
        <v>890</v>
      </c>
      <c r="BD205" s="15">
        <v>154</v>
      </c>
      <c r="BE205" s="18">
        <v>73</v>
      </c>
      <c r="BF205" s="18" t="s">
        <v>917</v>
      </c>
      <c r="BG205" s="19" t="s">
        <v>907</v>
      </c>
      <c r="BH205">
        <f t="shared" si="3"/>
        <v>96.350000000000009</v>
      </c>
      <c r="BI205" s="45" t="str">
        <f>CONCATENATE(TEXT(F205,"0"),TEXT(O205,"0"),TEXT(AC205,"0"),TEXT(AJ205,"0"),TEXT(AS205,"0"))</f>
        <v>12111</v>
      </c>
      <c r="BJ205" t="str">
        <f>CONCATENATE(TEXT(F205,"0"),TEXT(O205,"0"))</f>
        <v>12</v>
      </c>
      <c r="BK205" t="str">
        <f>CONCATENATE(TEXT(O205,"0"),TEXT(AC205,"0"))</f>
        <v>21</v>
      </c>
      <c r="BL205" t="str">
        <f>CONCATENATE(TEXT(AC205,"0"),TEXT(AJ205,"0"))</f>
        <v>11</v>
      </c>
      <c r="BM205" t="str">
        <f>CONCATENATE(TEXT(AJ205,"0"),TEXT(AS205,"0"))</f>
        <v>11</v>
      </c>
      <c r="BZ205" s="57"/>
      <c r="CA205" s="38"/>
      <c r="CB205" s="38"/>
      <c r="CC205" s="38">
        <v>169</v>
      </c>
      <c r="CD205" s="57">
        <v>20.288</v>
      </c>
      <c r="CE205" s="38">
        <v>78</v>
      </c>
      <c r="CF205" s="38">
        <v>1</v>
      </c>
    </row>
    <row r="206" spans="1:84" x14ac:dyDescent="0.3">
      <c r="A206" s="43">
        <v>205</v>
      </c>
      <c r="B206" s="1" t="s">
        <v>222</v>
      </c>
      <c r="C206" s="1" t="s">
        <v>207</v>
      </c>
      <c r="D206" s="1">
        <v>8</v>
      </c>
      <c r="E206" s="3">
        <v>16</v>
      </c>
      <c r="F206" s="2">
        <v>1</v>
      </c>
      <c r="G206" s="2" t="s">
        <v>943</v>
      </c>
      <c r="H206" s="2" t="s">
        <v>947</v>
      </c>
      <c r="I206" s="2">
        <v>1058.9094368999999</v>
      </c>
      <c r="J206" s="2" t="s">
        <v>946</v>
      </c>
      <c r="K206" s="2">
        <v>39.159999999999997</v>
      </c>
      <c r="L206" s="2">
        <v>0.21299999999999999</v>
      </c>
      <c r="M206" s="2">
        <v>110</v>
      </c>
      <c r="N206" s="4">
        <v>690.93700000000001</v>
      </c>
      <c r="O206" s="5">
        <v>2</v>
      </c>
      <c r="P206" s="6" t="s">
        <v>9</v>
      </c>
      <c r="Q206" s="6">
        <v>1.0071399999999999</v>
      </c>
      <c r="R206" s="6">
        <v>14.323</v>
      </c>
      <c r="S206" s="6">
        <v>14.981999999999999</v>
      </c>
      <c r="T206" s="6">
        <v>19.992999999999999</v>
      </c>
      <c r="U206" s="6">
        <v>203.18199999999999</v>
      </c>
      <c r="V206" s="6">
        <v>90</v>
      </c>
      <c r="W206" s="6">
        <v>500.24200000000002</v>
      </c>
      <c r="X206" s="6">
        <v>4058.549</v>
      </c>
      <c r="Y206" s="6">
        <v>4985.5309999999999</v>
      </c>
      <c r="Z206" s="6">
        <v>5.0229999999999997</v>
      </c>
      <c r="AA206" s="6">
        <v>93.311999999999998</v>
      </c>
      <c r="AB206" s="7">
        <v>29.989000000000001</v>
      </c>
      <c r="AC206" s="8">
        <v>3</v>
      </c>
      <c r="AD206" s="9">
        <v>54.497</v>
      </c>
      <c r="AE206" s="9" t="s">
        <v>955</v>
      </c>
      <c r="AF206" s="9" t="s">
        <v>956</v>
      </c>
      <c r="AG206" s="9">
        <v>365</v>
      </c>
      <c r="AH206" s="9">
        <v>524.24800000000005</v>
      </c>
      <c r="AI206" s="10">
        <v>107.738</v>
      </c>
      <c r="AJ206" s="11">
        <v>3</v>
      </c>
      <c r="AK206" s="11" t="s">
        <v>890</v>
      </c>
      <c r="AL206" s="11">
        <v>331</v>
      </c>
      <c r="AM206" s="11">
        <v>1359</v>
      </c>
      <c r="AN206" s="11">
        <v>3684</v>
      </c>
      <c r="AO206" s="11">
        <v>5735</v>
      </c>
      <c r="AP206" s="11">
        <v>70.582999999999998</v>
      </c>
      <c r="AQ206" s="11">
        <v>50.646000000000001</v>
      </c>
      <c r="AR206" s="12">
        <v>1.028</v>
      </c>
      <c r="AS206" s="13">
        <v>3</v>
      </c>
      <c r="AT206" s="14" t="s">
        <v>903</v>
      </c>
      <c r="AU206" s="16">
        <v>1.364513E+16</v>
      </c>
      <c r="AV206" s="16">
        <v>5.262068E+16</v>
      </c>
      <c r="AW206" s="16">
        <v>3.972378E+17</v>
      </c>
      <c r="AX206" s="16">
        <v>3.012472E+17</v>
      </c>
      <c r="AY206" s="16">
        <v>5.999982E+17</v>
      </c>
      <c r="AZ206" s="14">
        <v>32209.624</v>
      </c>
      <c r="BA206" s="14">
        <v>0.01</v>
      </c>
      <c r="BB206" s="14">
        <v>104.262</v>
      </c>
      <c r="BC206" s="14">
        <v>897</v>
      </c>
      <c r="BD206" s="15">
        <v>152</v>
      </c>
      <c r="BE206" s="18">
        <v>97</v>
      </c>
      <c r="BF206" s="18" t="s">
        <v>917</v>
      </c>
      <c r="BG206" s="19" t="s">
        <v>907</v>
      </c>
      <c r="BH206">
        <f t="shared" si="3"/>
        <v>95.15</v>
      </c>
      <c r="BI206" s="45" t="str">
        <f>CONCATENATE(TEXT(F206,"0"),TEXT(O206,"0"),TEXT(AC206,"0"),TEXT(AJ206,"0"),TEXT(AS206,"0"))</f>
        <v>12333</v>
      </c>
      <c r="BJ206" t="str">
        <f>CONCATENATE(TEXT(F206,"0"),TEXT(O206,"0"))</f>
        <v>12</v>
      </c>
      <c r="BK206" t="str">
        <f>CONCATENATE(TEXT(O206,"0"),TEXT(AC206,"0"))</f>
        <v>23</v>
      </c>
      <c r="BL206" t="str">
        <f>CONCATENATE(TEXT(AC206,"0"),TEXT(AJ206,"0"))</f>
        <v>33</v>
      </c>
      <c r="BM206" t="str">
        <f>CONCATENATE(TEXT(AJ206,"0"),TEXT(AS206,"0"))</f>
        <v>33</v>
      </c>
      <c r="BZ206" s="57"/>
      <c r="CA206" s="38"/>
      <c r="CB206" s="38"/>
      <c r="CC206" s="38">
        <v>345</v>
      </c>
      <c r="CD206" s="57">
        <v>20.920999999999999</v>
      </c>
      <c r="CE206" s="38">
        <v>186</v>
      </c>
      <c r="CF206" s="38">
        <v>1</v>
      </c>
    </row>
    <row r="207" spans="1:84" x14ac:dyDescent="0.3">
      <c r="A207" s="43">
        <v>206</v>
      </c>
      <c r="B207" s="1" t="s">
        <v>223</v>
      </c>
      <c r="C207" s="1" t="s">
        <v>207</v>
      </c>
      <c r="D207" s="1">
        <v>8</v>
      </c>
      <c r="E207" s="3">
        <v>17</v>
      </c>
      <c r="F207" s="2">
        <v>1</v>
      </c>
      <c r="G207" s="2" t="s">
        <v>943</v>
      </c>
      <c r="H207" s="2" t="s">
        <v>944</v>
      </c>
      <c r="I207" s="2">
        <v>1115.6996048999999</v>
      </c>
      <c r="J207" s="2" t="s">
        <v>946</v>
      </c>
      <c r="K207" s="2">
        <v>25.62</v>
      </c>
      <c r="L207" s="2">
        <v>0.2</v>
      </c>
      <c r="M207" s="2">
        <v>82</v>
      </c>
      <c r="N207" s="4">
        <v>716.67499999999995</v>
      </c>
      <c r="O207" s="5">
        <v>3</v>
      </c>
      <c r="P207" s="6" t="s">
        <v>9</v>
      </c>
      <c r="Q207" s="6">
        <v>1.5583400000000001</v>
      </c>
      <c r="R207" s="6">
        <v>12.451000000000001</v>
      </c>
      <c r="S207" s="6">
        <v>15.02</v>
      </c>
      <c r="T207" s="6">
        <v>19.995000000000001</v>
      </c>
      <c r="U207" s="6">
        <v>196.67599999999999</v>
      </c>
      <c r="V207" s="6">
        <v>90.001999999999995</v>
      </c>
      <c r="W207" s="6">
        <v>501.40800000000002</v>
      </c>
      <c r="X207" s="6">
        <v>4063.154</v>
      </c>
      <c r="Y207" s="6">
        <v>5063.0119999999997</v>
      </c>
      <c r="Z207" s="6">
        <v>5.0789999999999997</v>
      </c>
      <c r="AA207" s="6">
        <v>92.48</v>
      </c>
      <c r="AB207" s="7">
        <v>29.988</v>
      </c>
      <c r="AC207" s="8">
        <v>1</v>
      </c>
      <c r="AD207" s="9">
        <v>44.972999999999999</v>
      </c>
      <c r="AE207" s="9" t="s">
        <v>955</v>
      </c>
      <c r="AF207" s="9" t="s">
        <v>958</v>
      </c>
      <c r="AG207" s="9">
        <v>436</v>
      </c>
      <c r="AH207" s="9">
        <v>536.49300000000005</v>
      </c>
      <c r="AI207" s="10">
        <v>108.19</v>
      </c>
      <c r="AJ207" s="11">
        <v>3</v>
      </c>
      <c r="AK207" s="11" t="s">
        <v>890</v>
      </c>
      <c r="AL207" s="11">
        <v>264</v>
      </c>
      <c r="AM207" s="11">
        <v>1443</v>
      </c>
      <c r="AN207" s="11">
        <v>3702</v>
      </c>
      <c r="AO207" s="11">
        <v>5728</v>
      </c>
      <c r="AP207" s="11">
        <v>71.727000000000004</v>
      </c>
      <c r="AQ207" s="11">
        <v>51.146000000000001</v>
      </c>
      <c r="AR207" s="12">
        <v>1.0349999999999999</v>
      </c>
      <c r="AS207" s="13">
        <v>3</v>
      </c>
      <c r="AT207" s="14" t="s">
        <v>903</v>
      </c>
      <c r="AU207" s="16">
        <v>8377768000000000</v>
      </c>
      <c r="AV207" s="16">
        <v>1.430353E+17</v>
      </c>
      <c r="AW207" s="16">
        <v>9.445864E+17</v>
      </c>
      <c r="AX207" s="16">
        <v>3.003359E+17</v>
      </c>
      <c r="AY207" s="16">
        <v>5.999983E+17</v>
      </c>
      <c r="AZ207" s="14">
        <v>31158.129000000001</v>
      </c>
      <c r="BA207" s="14">
        <v>0.01</v>
      </c>
      <c r="BB207" s="14">
        <v>105.389</v>
      </c>
      <c r="BC207" s="14">
        <v>892</v>
      </c>
      <c r="BD207" s="15">
        <v>158</v>
      </c>
      <c r="BE207" s="18">
        <v>128</v>
      </c>
      <c r="BF207" s="18" t="s">
        <v>917</v>
      </c>
      <c r="BG207" s="19" t="s">
        <v>907</v>
      </c>
      <c r="BH207">
        <f t="shared" si="3"/>
        <v>93.6</v>
      </c>
      <c r="BI207" s="45" t="str">
        <f>CONCATENATE(TEXT(F207,"0"),TEXT(O207,"0"),TEXT(AC207,"0"),TEXT(AJ207,"0"),TEXT(AS207,"0"))</f>
        <v>13133</v>
      </c>
      <c r="BJ207" t="str">
        <f>CONCATENATE(TEXT(F207,"0"),TEXT(O207,"0"))</f>
        <v>13</v>
      </c>
      <c r="BK207" t="str">
        <f>CONCATENATE(TEXT(O207,"0"),TEXT(AC207,"0"))</f>
        <v>31</v>
      </c>
      <c r="BL207" t="str">
        <f>CONCATENATE(TEXT(AC207,"0"),TEXT(AJ207,"0"))</f>
        <v>13</v>
      </c>
      <c r="BM207" t="str">
        <f>CONCATENATE(TEXT(AJ207,"0"),TEXT(AS207,"0"))</f>
        <v>33</v>
      </c>
      <c r="BZ207" s="57"/>
      <c r="CA207" s="38"/>
      <c r="CB207" s="38"/>
      <c r="CC207" s="38">
        <v>181</v>
      </c>
      <c r="CD207" s="57">
        <v>21.01</v>
      </c>
      <c r="CE207" s="38">
        <v>122</v>
      </c>
      <c r="CF207" s="38">
        <v>1</v>
      </c>
    </row>
    <row r="208" spans="1:84" x14ac:dyDescent="0.3">
      <c r="A208" s="43">
        <v>207</v>
      </c>
      <c r="B208" s="1" t="s">
        <v>224</v>
      </c>
      <c r="C208" s="1" t="s">
        <v>207</v>
      </c>
      <c r="D208" s="1">
        <v>8</v>
      </c>
      <c r="E208" s="3">
        <v>18</v>
      </c>
      <c r="F208" s="2">
        <v>1</v>
      </c>
      <c r="G208" s="2" t="s">
        <v>943</v>
      </c>
      <c r="H208" s="2" t="s">
        <v>947</v>
      </c>
      <c r="I208" s="2">
        <v>1097.8598172</v>
      </c>
      <c r="J208" s="2" t="s">
        <v>945</v>
      </c>
      <c r="K208" s="2">
        <v>34.479999999999997</v>
      </c>
      <c r="L208" s="2">
        <v>0.219</v>
      </c>
      <c r="M208" s="2">
        <v>111</v>
      </c>
      <c r="N208" s="4">
        <v>709.68899999999996</v>
      </c>
      <c r="O208" s="5">
        <v>3</v>
      </c>
      <c r="P208" s="6" t="s">
        <v>9</v>
      </c>
      <c r="Q208" s="6">
        <v>0.66700000000000004</v>
      </c>
      <c r="R208" s="6">
        <v>18.899000000000001</v>
      </c>
      <c r="S208" s="6">
        <v>15.013</v>
      </c>
      <c r="T208" s="6">
        <v>20.001000000000001</v>
      </c>
      <c r="U208" s="6">
        <v>200.94300000000001</v>
      </c>
      <c r="V208" s="6">
        <v>89.998999999999995</v>
      </c>
      <c r="W208" s="6">
        <v>504.07400000000001</v>
      </c>
      <c r="X208" s="6">
        <v>4076.1509999999998</v>
      </c>
      <c r="Y208" s="6">
        <v>5036.4750000000004</v>
      </c>
      <c r="Z208" s="6">
        <v>5.0339999999999998</v>
      </c>
      <c r="AA208" s="6">
        <v>90.138999999999996</v>
      </c>
      <c r="AB208" s="7">
        <v>29.998000000000001</v>
      </c>
      <c r="AC208" s="8">
        <v>2</v>
      </c>
      <c r="AD208" s="9">
        <v>46.204000000000001</v>
      </c>
      <c r="AE208" s="9" t="s">
        <v>955</v>
      </c>
      <c r="AF208" s="9" t="s">
        <v>957</v>
      </c>
      <c r="AG208" s="9">
        <v>405</v>
      </c>
      <c r="AH208" s="9">
        <v>518.72799999999995</v>
      </c>
      <c r="AI208" s="10">
        <v>105.77500000000001</v>
      </c>
      <c r="AJ208" s="11">
        <v>2</v>
      </c>
      <c r="AK208" s="11" t="s">
        <v>890</v>
      </c>
      <c r="AL208" s="11">
        <v>287</v>
      </c>
      <c r="AM208" s="11">
        <v>1445</v>
      </c>
      <c r="AN208" s="11">
        <v>3660</v>
      </c>
      <c r="AO208" s="11">
        <v>5724</v>
      </c>
      <c r="AP208" s="11">
        <v>69.296999999999997</v>
      </c>
      <c r="AQ208" s="11">
        <v>51.530999999999999</v>
      </c>
      <c r="AR208" s="12">
        <v>1.002</v>
      </c>
      <c r="AS208" s="13">
        <v>2</v>
      </c>
      <c r="AT208" s="14" t="s">
        <v>903</v>
      </c>
      <c r="AU208" s="16">
        <v>1.771604E+16</v>
      </c>
      <c r="AV208" s="16">
        <v>1.16114E+17</v>
      </c>
      <c r="AW208" s="16">
        <v>4.535872E+17</v>
      </c>
      <c r="AX208" s="16">
        <v>2.995343E+17</v>
      </c>
      <c r="AY208" s="16">
        <v>5.999983E+17</v>
      </c>
      <c r="AZ208" s="14">
        <v>31315.871999999999</v>
      </c>
      <c r="BA208" s="14">
        <v>0.01</v>
      </c>
      <c r="BB208" s="14">
        <v>104.129</v>
      </c>
      <c r="BC208" s="14">
        <v>875</v>
      </c>
      <c r="BD208" s="15">
        <v>156</v>
      </c>
      <c r="BE208" s="18">
        <v>88</v>
      </c>
      <c r="BF208" s="18" t="s">
        <v>917</v>
      </c>
      <c r="BG208" s="19" t="s">
        <v>907</v>
      </c>
      <c r="BH208">
        <f t="shared" si="3"/>
        <v>95.6</v>
      </c>
      <c r="BI208" s="45" t="str">
        <f>CONCATENATE(TEXT(F208,"0"),TEXT(O208,"0"),TEXT(AC208,"0"),TEXT(AJ208,"0"),TEXT(AS208,"0"))</f>
        <v>13222</v>
      </c>
      <c r="BJ208" t="str">
        <f>CONCATENATE(TEXT(F208,"0"),TEXT(O208,"0"))</f>
        <v>13</v>
      </c>
      <c r="BK208" t="str">
        <f>CONCATENATE(TEXT(O208,"0"),TEXT(AC208,"0"))</f>
        <v>32</v>
      </c>
      <c r="BL208" t="str">
        <f>CONCATENATE(TEXT(AC208,"0"),TEXT(AJ208,"0"))</f>
        <v>22</v>
      </c>
      <c r="BM208" t="str">
        <f>CONCATENATE(TEXT(AJ208,"0"),TEXT(AS208,"0"))</f>
        <v>22</v>
      </c>
      <c r="BZ208" s="57"/>
      <c r="CA208" s="38"/>
      <c r="CB208" s="38"/>
      <c r="CC208" s="38">
        <v>230</v>
      </c>
      <c r="CD208" s="57">
        <v>23.018000000000001</v>
      </c>
      <c r="CE208" s="38">
        <v>60</v>
      </c>
      <c r="CF208" s="38">
        <v>1</v>
      </c>
    </row>
    <row r="209" spans="1:84" x14ac:dyDescent="0.3">
      <c r="A209" s="43">
        <v>208</v>
      </c>
      <c r="B209" s="1" t="s">
        <v>225</v>
      </c>
      <c r="C209" s="1" t="s">
        <v>207</v>
      </c>
      <c r="D209" s="1">
        <v>8</v>
      </c>
      <c r="E209" s="3">
        <v>19</v>
      </c>
      <c r="F209" s="2">
        <v>1</v>
      </c>
      <c r="G209" s="2" t="s">
        <v>943</v>
      </c>
      <c r="H209" s="2" t="s">
        <v>947</v>
      </c>
      <c r="I209" s="2">
        <v>991.64329611000005</v>
      </c>
      <c r="J209" s="2" t="s">
        <v>945</v>
      </c>
      <c r="K209" s="2">
        <v>31.65</v>
      </c>
      <c r="L209" s="2">
        <v>0.22600000000000001</v>
      </c>
      <c r="M209" s="2">
        <v>126</v>
      </c>
      <c r="N209" s="4">
        <v>720.76499999999999</v>
      </c>
      <c r="O209" s="5">
        <v>3</v>
      </c>
      <c r="P209" s="6" t="s">
        <v>9</v>
      </c>
      <c r="Q209" s="6">
        <v>1.11399</v>
      </c>
      <c r="R209" s="6">
        <v>17.055</v>
      </c>
      <c r="S209" s="6">
        <v>14.949</v>
      </c>
      <c r="T209" s="6">
        <v>20.001999999999999</v>
      </c>
      <c r="U209" s="6">
        <v>202.93600000000001</v>
      </c>
      <c r="V209" s="6">
        <v>89.998999999999995</v>
      </c>
      <c r="W209" s="6">
        <v>503.762</v>
      </c>
      <c r="X209" s="6">
        <v>4000.9360000000001</v>
      </c>
      <c r="Y209" s="6">
        <v>5011.9309999999996</v>
      </c>
      <c r="Z209" s="6">
        <v>4.9649999999999999</v>
      </c>
      <c r="AA209" s="6">
        <v>92.194999999999993</v>
      </c>
      <c r="AB209" s="7">
        <v>29.998999999999999</v>
      </c>
      <c r="AC209" s="8">
        <v>3</v>
      </c>
      <c r="AD209" s="9">
        <v>36.332000000000001</v>
      </c>
      <c r="AE209" s="9" t="s">
        <v>955</v>
      </c>
      <c r="AF209" s="9" t="s">
        <v>958</v>
      </c>
      <c r="AG209" s="9">
        <v>436</v>
      </c>
      <c r="AH209" s="9">
        <v>509.58499999999998</v>
      </c>
      <c r="AI209" s="10">
        <v>107.265</v>
      </c>
      <c r="AJ209" s="11">
        <v>1</v>
      </c>
      <c r="AK209" s="11" t="s">
        <v>890</v>
      </c>
      <c r="AL209" s="11">
        <v>361</v>
      </c>
      <c r="AM209" s="11">
        <v>1455</v>
      </c>
      <c r="AN209" s="11">
        <v>3656</v>
      </c>
      <c r="AO209" s="11">
        <v>5714</v>
      </c>
      <c r="AP209" s="11">
        <v>70.933999999999997</v>
      </c>
      <c r="AQ209" s="11">
        <v>51.142000000000003</v>
      </c>
      <c r="AR209" s="12">
        <v>1.032</v>
      </c>
      <c r="AS209" s="13">
        <v>1</v>
      </c>
      <c r="AT209" s="14" t="s">
        <v>903</v>
      </c>
      <c r="AU209" s="16">
        <v>1.074804E+16</v>
      </c>
      <c r="AV209" s="16">
        <v>1.773422E+17</v>
      </c>
      <c r="AW209" s="16">
        <v>1.102313E+18</v>
      </c>
      <c r="AX209" s="16">
        <v>3.000273E+17</v>
      </c>
      <c r="AY209" s="16">
        <v>5.999992E+17</v>
      </c>
      <c r="AZ209" s="14">
        <v>31307.493999999999</v>
      </c>
      <c r="BA209" s="14">
        <v>0.01</v>
      </c>
      <c r="BB209" s="14">
        <v>102.62</v>
      </c>
      <c r="BC209" s="14">
        <v>899</v>
      </c>
      <c r="BD209" s="15">
        <v>154</v>
      </c>
      <c r="BE209" s="18">
        <v>114</v>
      </c>
      <c r="BF209" s="18" t="s">
        <v>917</v>
      </c>
      <c r="BG209" s="19" t="s">
        <v>907</v>
      </c>
      <c r="BH209">
        <f t="shared" si="3"/>
        <v>94.3</v>
      </c>
      <c r="BI209" s="45" t="str">
        <f>CONCATENATE(TEXT(F209,"0"),TEXT(O209,"0"),TEXT(AC209,"0"),TEXT(AJ209,"0"),TEXT(AS209,"0"))</f>
        <v>13311</v>
      </c>
      <c r="BJ209" t="str">
        <f>CONCATENATE(TEXT(F209,"0"),TEXT(O209,"0"))</f>
        <v>13</v>
      </c>
      <c r="BK209" t="str">
        <f>CONCATENATE(TEXT(O209,"0"),TEXT(AC209,"0"))</f>
        <v>33</v>
      </c>
      <c r="BL209" t="str">
        <f>CONCATENATE(TEXT(AC209,"0"),TEXT(AJ209,"0"))</f>
        <v>31</v>
      </c>
      <c r="BM209" t="str">
        <f>CONCATENATE(TEXT(AJ209,"0"),TEXT(AS209,"0"))</f>
        <v>11</v>
      </c>
      <c r="BZ209" s="57"/>
      <c r="CA209" s="38"/>
      <c r="CB209" s="38"/>
      <c r="CC209" s="38">
        <v>220</v>
      </c>
      <c r="CD209" s="57">
        <v>23.042999999999999</v>
      </c>
      <c r="CE209" s="38">
        <v>140</v>
      </c>
      <c r="CF209" s="38">
        <v>1</v>
      </c>
    </row>
    <row r="210" spans="1:84" x14ac:dyDescent="0.3">
      <c r="A210" s="43">
        <v>209</v>
      </c>
      <c r="B210" s="1" t="s">
        <v>226</v>
      </c>
      <c r="C210" s="1" t="s">
        <v>207</v>
      </c>
      <c r="D210" s="1">
        <v>8</v>
      </c>
      <c r="E210" s="3">
        <v>20</v>
      </c>
      <c r="F210" s="2">
        <v>2</v>
      </c>
      <c r="G210" s="2" t="s">
        <v>943</v>
      </c>
      <c r="H210" s="2" t="s">
        <v>947</v>
      </c>
      <c r="I210" s="2">
        <v>1231.3684367000001</v>
      </c>
      <c r="J210" s="2" t="s">
        <v>946</v>
      </c>
      <c r="K210" s="2">
        <v>31.72</v>
      </c>
      <c r="L210" s="2">
        <v>0.21099999999999999</v>
      </c>
      <c r="M210" s="2">
        <v>59</v>
      </c>
      <c r="N210" s="4">
        <v>709.53499999999997</v>
      </c>
      <c r="O210" s="5">
        <v>1</v>
      </c>
      <c r="P210" s="6" t="s">
        <v>9</v>
      </c>
      <c r="Q210" s="6">
        <v>0.99036999999999997</v>
      </c>
      <c r="R210" s="6">
        <v>15.157</v>
      </c>
      <c r="S210" s="6">
        <v>15.173</v>
      </c>
      <c r="T210" s="6">
        <v>19.989000000000001</v>
      </c>
      <c r="U210" s="6">
        <v>200.202</v>
      </c>
      <c r="V210" s="6">
        <v>90</v>
      </c>
      <c r="W210" s="6">
        <v>500.18200000000002</v>
      </c>
      <c r="X210" s="6">
        <v>4086.61</v>
      </c>
      <c r="Y210" s="6">
        <v>4911.6940000000004</v>
      </c>
      <c r="Z210" s="6">
        <v>4.9400000000000004</v>
      </c>
      <c r="AA210" s="6">
        <v>94.775999999999996</v>
      </c>
      <c r="AB210" s="7">
        <v>30</v>
      </c>
      <c r="AC210" s="8">
        <v>1</v>
      </c>
      <c r="AD210" s="9">
        <v>35.481000000000002</v>
      </c>
      <c r="AE210" s="9" t="s">
        <v>955</v>
      </c>
      <c r="AF210" s="9" t="s">
        <v>958</v>
      </c>
      <c r="AG210" s="9">
        <v>405</v>
      </c>
      <c r="AH210" s="9">
        <v>509.36500000000001</v>
      </c>
      <c r="AI210" s="10">
        <v>106.46599999999999</v>
      </c>
      <c r="AJ210" s="11">
        <v>1</v>
      </c>
      <c r="AK210" s="11" t="s">
        <v>890</v>
      </c>
      <c r="AL210" s="11">
        <v>452</v>
      </c>
      <c r="AM210" s="11">
        <v>1522</v>
      </c>
      <c r="AN210" s="11">
        <v>3640</v>
      </c>
      <c r="AO210" s="11">
        <v>5730</v>
      </c>
      <c r="AP210" s="11">
        <v>71.382000000000005</v>
      </c>
      <c r="AQ210" s="11">
        <v>51.039000000000001</v>
      </c>
      <c r="AR210" s="12">
        <v>1.042</v>
      </c>
      <c r="AS210" s="13">
        <v>1</v>
      </c>
      <c r="AT210" s="14" t="s">
        <v>903</v>
      </c>
      <c r="AU210" s="16">
        <v>8107519000000000</v>
      </c>
      <c r="AV210" s="16">
        <v>1.453047E+17</v>
      </c>
      <c r="AW210" s="16">
        <v>5.515847E+17</v>
      </c>
      <c r="AX210" s="16">
        <v>3.018922E+17</v>
      </c>
      <c r="AY210" s="16">
        <v>6.000024E+17</v>
      </c>
      <c r="AZ210" s="14">
        <v>33410.508000000002</v>
      </c>
      <c r="BA210" s="14">
        <v>0.01</v>
      </c>
      <c r="BB210" s="14">
        <v>101.369</v>
      </c>
      <c r="BC210" s="14">
        <v>915</v>
      </c>
      <c r="BD210" s="15">
        <v>153</v>
      </c>
      <c r="BE210" s="18">
        <v>86</v>
      </c>
      <c r="BF210" s="18" t="s">
        <v>917</v>
      </c>
      <c r="BG210" s="19" t="s">
        <v>907</v>
      </c>
      <c r="BH210">
        <f t="shared" si="3"/>
        <v>95.7</v>
      </c>
      <c r="BI210" s="45" t="str">
        <f>CONCATENATE(TEXT(F210,"0"),TEXT(O210,"0"),TEXT(AC210,"0"),TEXT(AJ210,"0"),TEXT(AS210,"0"))</f>
        <v>21111</v>
      </c>
      <c r="BJ210" t="str">
        <f>CONCATENATE(TEXT(F210,"0"),TEXT(O210,"0"))</f>
        <v>21</v>
      </c>
      <c r="BK210" t="str">
        <f>CONCATENATE(TEXT(O210,"0"),TEXT(AC210,"0"))</f>
        <v>11</v>
      </c>
      <c r="BL210" t="str">
        <f>CONCATENATE(TEXT(AC210,"0"),TEXT(AJ210,"0"))</f>
        <v>11</v>
      </c>
      <c r="BM210" t="str">
        <f>CONCATENATE(TEXT(AJ210,"0"),TEXT(AS210,"0"))</f>
        <v>11</v>
      </c>
      <c r="BZ210" s="57"/>
      <c r="CA210" s="38"/>
      <c r="CB210" s="38"/>
      <c r="CC210" s="38">
        <v>609</v>
      </c>
      <c r="CD210" s="57">
        <v>23.103999999999999</v>
      </c>
      <c r="CE210" s="38">
        <v>87</v>
      </c>
      <c r="CF210" s="38">
        <v>1</v>
      </c>
    </row>
    <row r="211" spans="1:84" x14ac:dyDescent="0.3">
      <c r="A211" s="43">
        <v>210</v>
      </c>
      <c r="B211" s="1" t="s">
        <v>227</v>
      </c>
      <c r="C211" s="1" t="s">
        <v>207</v>
      </c>
      <c r="D211" s="1">
        <v>8</v>
      </c>
      <c r="E211" s="3">
        <v>21</v>
      </c>
      <c r="F211" s="2">
        <v>2</v>
      </c>
      <c r="G211" s="2" t="s">
        <v>943</v>
      </c>
      <c r="H211" s="2" t="s">
        <v>944</v>
      </c>
      <c r="I211" s="2">
        <v>1115.1705168000001</v>
      </c>
      <c r="J211" s="2" t="s">
        <v>945</v>
      </c>
      <c r="K211" s="2">
        <v>31</v>
      </c>
      <c r="L211" s="2">
        <v>0.21099999999999999</v>
      </c>
      <c r="M211" s="2">
        <v>80</v>
      </c>
      <c r="N211" s="4">
        <v>705.928</v>
      </c>
      <c r="O211" s="5">
        <v>1</v>
      </c>
      <c r="P211" s="6" t="s">
        <v>9</v>
      </c>
      <c r="Q211" s="6">
        <v>0.75931999999999999</v>
      </c>
      <c r="R211" s="6">
        <v>15.65</v>
      </c>
      <c r="S211" s="6">
        <v>15.01</v>
      </c>
      <c r="T211" s="6">
        <v>19.995999999999999</v>
      </c>
      <c r="U211" s="6">
        <v>205.56100000000001</v>
      </c>
      <c r="V211" s="6">
        <v>90</v>
      </c>
      <c r="W211" s="6">
        <v>501.26499999999999</v>
      </c>
      <c r="X211" s="6">
        <v>3966.962</v>
      </c>
      <c r="Y211" s="6">
        <v>5142.8549999999996</v>
      </c>
      <c r="Z211" s="6">
        <v>4.9859999999999998</v>
      </c>
      <c r="AA211" s="6">
        <v>91.950999999999993</v>
      </c>
      <c r="AB211" s="7">
        <v>30.004000000000001</v>
      </c>
      <c r="AC211" s="8">
        <v>3</v>
      </c>
      <c r="AD211" s="9">
        <v>35.155000000000001</v>
      </c>
      <c r="AE211" s="9" t="s">
        <v>955</v>
      </c>
      <c r="AF211" s="9" t="s">
        <v>957</v>
      </c>
      <c r="AG211" s="9">
        <v>405</v>
      </c>
      <c r="AH211" s="9">
        <v>462.733</v>
      </c>
      <c r="AI211" s="10">
        <v>107.413</v>
      </c>
      <c r="AJ211" s="11">
        <v>3</v>
      </c>
      <c r="AK211" s="11" t="s">
        <v>890</v>
      </c>
      <c r="AL211" s="11">
        <v>343</v>
      </c>
      <c r="AM211" s="11">
        <v>1380</v>
      </c>
      <c r="AN211" s="11">
        <v>3668</v>
      </c>
      <c r="AO211" s="11">
        <v>5694</v>
      </c>
      <c r="AP211" s="11">
        <v>71.149000000000001</v>
      </c>
      <c r="AQ211" s="11">
        <v>50.15</v>
      </c>
      <c r="AR211" s="12">
        <v>1.0389999999999999</v>
      </c>
      <c r="AS211" s="13">
        <v>3</v>
      </c>
      <c r="AT211" s="14" t="s">
        <v>903</v>
      </c>
      <c r="AU211" s="16">
        <v>6514848000000000</v>
      </c>
      <c r="AV211" s="16">
        <v>9.707084E+16</v>
      </c>
      <c r="AW211" s="16">
        <v>6.275312E+17</v>
      </c>
      <c r="AX211" s="16">
        <v>2.993376E+17</v>
      </c>
      <c r="AY211" s="16">
        <v>5.999973E+17</v>
      </c>
      <c r="AZ211" s="14">
        <v>32024.685000000001</v>
      </c>
      <c r="BA211" s="14">
        <v>0.01</v>
      </c>
      <c r="BB211" s="14">
        <v>104.31</v>
      </c>
      <c r="BC211" s="14">
        <v>921</v>
      </c>
      <c r="BD211" s="15">
        <v>155</v>
      </c>
      <c r="BE211" s="18">
        <v>72</v>
      </c>
      <c r="BF211" s="18" t="s">
        <v>917</v>
      </c>
      <c r="BG211" s="19" t="s">
        <v>907</v>
      </c>
      <c r="BH211">
        <f t="shared" si="3"/>
        <v>96.399999999999991</v>
      </c>
      <c r="BI211" s="45" t="str">
        <f>CONCATENATE(TEXT(F211,"0"),TEXT(O211,"0"),TEXT(AC211,"0"),TEXT(AJ211,"0"),TEXT(AS211,"0"))</f>
        <v>21333</v>
      </c>
      <c r="BJ211" t="str">
        <f>CONCATENATE(TEXT(F211,"0"),TEXT(O211,"0"))</f>
        <v>21</v>
      </c>
      <c r="BK211" t="str">
        <f>CONCATENATE(TEXT(O211,"0"),TEXT(AC211,"0"))</f>
        <v>13</v>
      </c>
      <c r="BL211" t="str">
        <f>CONCATENATE(TEXT(AC211,"0"),TEXT(AJ211,"0"))</f>
        <v>33</v>
      </c>
      <c r="BM211" t="str">
        <f>CONCATENATE(TEXT(AJ211,"0"),TEXT(AS211,"0"))</f>
        <v>33</v>
      </c>
      <c r="BZ211" s="57"/>
      <c r="CA211" s="38"/>
      <c r="CB211" s="38"/>
      <c r="CC211" s="38">
        <v>307</v>
      </c>
      <c r="CD211" s="57">
        <v>23.196000000000002</v>
      </c>
      <c r="CE211" s="38">
        <v>135</v>
      </c>
      <c r="CF211" s="38">
        <v>1</v>
      </c>
    </row>
    <row r="212" spans="1:84" x14ac:dyDescent="0.3">
      <c r="A212" s="43">
        <v>211</v>
      </c>
      <c r="B212" s="1" t="s">
        <v>228</v>
      </c>
      <c r="C212" s="1" t="s">
        <v>207</v>
      </c>
      <c r="D212" s="1">
        <v>8</v>
      </c>
      <c r="E212" s="3">
        <v>22</v>
      </c>
      <c r="F212" s="2">
        <v>2</v>
      </c>
      <c r="G212" s="2" t="s">
        <v>943</v>
      </c>
      <c r="H212" s="2" t="s">
        <v>944</v>
      </c>
      <c r="I212" s="2">
        <v>955.89512585</v>
      </c>
      <c r="J212" s="2" t="s">
        <v>946</v>
      </c>
      <c r="K212" s="2">
        <v>36.92</v>
      </c>
      <c r="L212" s="2">
        <v>0.20899999999999999</v>
      </c>
      <c r="M212" s="2">
        <v>120</v>
      </c>
      <c r="N212" s="4">
        <v>719.82500000000005</v>
      </c>
      <c r="O212" s="5">
        <v>2</v>
      </c>
      <c r="P212" s="6" t="s">
        <v>9</v>
      </c>
      <c r="Q212" s="6">
        <v>1.62331</v>
      </c>
      <c r="R212" s="6">
        <v>16.393999999999998</v>
      </c>
      <c r="S212" s="6">
        <v>15.129</v>
      </c>
      <c r="T212" s="6">
        <v>20</v>
      </c>
      <c r="U212" s="6">
        <v>201.54599999999999</v>
      </c>
      <c r="V212" s="6">
        <v>90.001000000000005</v>
      </c>
      <c r="W212" s="6">
        <v>497.68799999999999</v>
      </c>
      <c r="X212" s="6">
        <v>4072.7959999999998</v>
      </c>
      <c r="Y212" s="6">
        <v>5006.05</v>
      </c>
      <c r="Z212" s="6">
        <v>5.077</v>
      </c>
      <c r="AA212" s="6">
        <v>91.216999999999999</v>
      </c>
      <c r="AB212" s="7">
        <v>30.003</v>
      </c>
      <c r="AC212" s="8">
        <v>1</v>
      </c>
      <c r="AD212" s="9">
        <v>52.371000000000002</v>
      </c>
      <c r="AE212" s="9" t="s">
        <v>955</v>
      </c>
      <c r="AF212" s="9" t="s">
        <v>956</v>
      </c>
      <c r="AG212" s="9">
        <v>436</v>
      </c>
      <c r="AH212" s="9">
        <v>508.48399999999998</v>
      </c>
      <c r="AI212" s="10">
        <v>110.10599999999999</v>
      </c>
      <c r="AJ212" s="11">
        <v>3</v>
      </c>
      <c r="AK212" s="11" t="s">
        <v>890</v>
      </c>
      <c r="AL212" s="11">
        <v>468</v>
      </c>
      <c r="AM212" s="11">
        <v>1536</v>
      </c>
      <c r="AN212" s="11">
        <v>3693</v>
      </c>
      <c r="AO212" s="11">
        <v>5700</v>
      </c>
      <c r="AP212" s="11">
        <v>72.08</v>
      </c>
      <c r="AQ212" s="11">
        <v>50.514000000000003</v>
      </c>
      <c r="AR212" s="12">
        <v>0.996</v>
      </c>
      <c r="AS212" s="13">
        <v>3</v>
      </c>
      <c r="AT212" s="14" t="s">
        <v>903</v>
      </c>
      <c r="AU212" s="16">
        <v>6802402000000000</v>
      </c>
      <c r="AV212" s="16">
        <v>5.398211E+16</v>
      </c>
      <c r="AW212" s="16">
        <v>3.376089E+17</v>
      </c>
      <c r="AX212" s="16">
        <v>3.009978E+17</v>
      </c>
      <c r="AY212" s="16">
        <v>5.999999E+17</v>
      </c>
      <c r="AZ212" s="14">
        <v>31914.155999999999</v>
      </c>
      <c r="BA212" s="14">
        <v>0.01</v>
      </c>
      <c r="BB212" s="14">
        <v>103.005</v>
      </c>
      <c r="BC212" s="14">
        <v>919</v>
      </c>
      <c r="BD212" s="15">
        <v>156</v>
      </c>
      <c r="BE212" s="18">
        <v>282</v>
      </c>
      <c r="BF212" s="18" t="s">
        <v>917</v>
      </c>
      <c r="BG212" s="19" t="s">
        <v>908</v>
      </c>
      <c r="BH212">
        <f t="shared" si="3"/>
        <v>85.9</v>
      </c>
      <c r="BI212" s="45" t="str">
        <f>CONCATENATE(TEXT(F212,"0"),TEXT(O212,"0"),TEXT(AC212,"0"),TEXT(AJ212,"0"),TEXT(AS212,"0"))</f>
        <v>22133</v>
      </c>
      <c r="BJ212" t="str">
        <f>CONCATENATE(TEXT(F212,"0"),TEXT(O212,"0"))</f>
        <v>22</v>
      </c>
      <c r="BK212" t="str">
        <f>CONCATENATE(TEXT(O212,"0"),TEXT(AC212,"0"))</f>
        <v>21</v>
      </c>
      <c r="BL212" t="str">
        <f>CONCATENATE(TEXT(AC212,"0"),TEXT(AJ212,"0"))</f>
        <v>13</v>
      </c>
      <c r="BM212" t="str">
        <f>CONCATENATE(TEXT(AJ212,"0"),TEXT(AS212,"0"))</f>
        <v>33</v>
      </c>
      <c r="BZ212" s="57"/>
      <c r="CA212" s="38"/>
      <c r="CB212" s="38"/>
      <c r="CC212" s="38">
        <v>537</v>
      </c>
      <c r="CD212" s="57">
        <v>23.908000000000001</v>
      </c>
      <c r="CE212" s="38">
        <v>115</v>
      </c>
      <c r="CF212" s="38">
        <v>1</v>
      </c>
    </row>
    <row r="213" spans="1:84" x14ac:dyDescent="0.3">
      <c r="A213" s="43">
        <v>212</v>
      </c>
      <c r="B213" s="39" t="s">
        <v>229</v>
      </c>
      <c r="C213" s="39" t="s">
        <v>207</v>
      </c>
      <c r="D213" s="39">
        <v>8</v>
      </c>
      <c r="E213" s="3">
        <v>23</v>
      </c>
      <c r="F213" s="2">
        <v>2</v>
      </c>
      <c r="G213" s="2" t="s">
        <v>943</v>
      </c>
      <c r="H213" s="2" t="s">
        <v>947</v>
      </c>
      <c r="I213" s="2">
        <v>1169.8359121999999</v>
      </c>
      <c r="J213" s="2" t="s">
        <v>946</v>
      </c>
      <c r="K213" s="2">
        <v>32.07</v>
      </c>
      <c r="L213" s="2">
        <v>0.20200000000000001</v>
      </c>
      <c r="M213" s="2">
        <v>72</v>
      </c>
      <c r="N213" s="4">
        <v>700.173</v>
      </c>
      <c r="O213" s="5">
        <v>2</v>
      </c>
      <c r="P213" s="6" t="s">
        <v>9</v>
      </c>
      <c r="Q213" s="6">
        <v>0.92725999999999997</v>
      </c>
      <c r="R213" s="6">
        <v>18.829999999999998</v>
      </c>
      <c r="S213" s="6">
        <v>14.935</v>
      </c>
      <c r="T213" s="6">
        <v>20.001999999999999</v>
      </c>
      <c r="U213" s="6">
        <v>201.19800000000001</v>
      </c>
      <c r="V213" s="6">
        <v>89.998999999999995</v>
      </c>
      <c r="W213" s="6">
        <v>500.90100000000001</v>
      </c>
      <c r="X213" s="6">
        <v>4014.9050000000002</v>
      </c>
      <c r="Y213" s="6">
        <v>5015.1809999999996</v>
      </c>
      <c r="Z213" s="6">
        <v>4.9669999999999996</v>
      </c>
      <c r="AA213" s="6">
        <v>92.388999999999996</v>
      </c>
      <c r="AB213" s="7">
        <v>30.004999999999999</v>
      </c>
      <c r="AC213" s="8">
        <v>2</v>
      </c>
      <c r="AD213" s="9">
        <v>56.286000000000001</v>
      </c>
      <c r="AE213" s="9" t="s">
        <v>955</v>
      </c>
      <c r="AF213" s="9" t="s">
        <v>956</v>
      </c>
      <c r="AG213" s="9">
        <v>365</v>
      </c>
      <c r="AH213" s="9">
        <v>512.80100000000004</v>
      </c>
      <c r="AI213" s="10">
        <v>107.542</v>
      </c>
      <c r="AJ213" s="11">
        <v>2</v>
      </c>
      <c r="AK213" s="11" t="s">
        <v>890</v>
      </c>
      <c r="AL213" s="11">
        <v>163</v>
      </c>
      <c r="AM213" s="11">
        <v>1435</v>
      </c>
      <c r="AN213" s="11">
        <v>3665</v>
      </c>
      <c r="AO213" s="11">
        <v>5738</v>
      </c>
      <c r="AP213" s="11">
        <v>69.897000000000006</v>
      </c>
      <c r="AQ213" s="11">
        <v>50.484000000000002</v>
      </c>
      <c r="AR213" s="12">
        <v>1.0229999999999999</v>
      </c>
      <c r="AS213" s="13">
        <v>2</v>
      </c>
      <c r="AT213" s="14" t="s">
        <v>903</v>
      </c>
      <c r="AU213" s="16">
        <v>1.223458E+16</v>
      </c>
      <c r="AV213" s="16">
        <v>5.668837E+16</v>
      </c>
      <c r="AW213" s="16">
        <v>6.372855E+17</v>
      </c>
      <c r="AX213" s="16">
        <v>3.0085E+17</v>
      </c>
      <c r="AY213" s="16">
        <v>5.999996E+17</v>
      </c>
      <c r="AZ213" s="14">
        <v>32145.311000000002</v>
      </c>
      <c r="BA213" s="14">
        <v>0.01</v>
      </c>
      <c r="BB213" s="14">
        <v>105.28700000000001</v>
      </c>
      <c r="BC213" s="14">
        <v>906</v>
      </c>
      <c r="BD213" s="15">
        <v>154</v>
      </c>
      <c r="BE213" s="18">
        <v>50</v>
      </c>
      <c r="BF213" s="18" t="s">
        <v>917</v>
      </c>
      <c r="BG213" s="19" t="s">
        <v>907</v>
      </c>
      <c r="BH213">
        <f t="shared" si="3"/>
        <v>97.5</v>
      </c>
      <c r="BI213" s="45" t="str">
        <f>CONCATENATE(TEXT(F213,"0"),TEXT(O213,"0"),TEXT(AC213,"0"),TEXT(AJ213,"0"),TEXT(AS213,"0"))</f>
        <v>22222</v>
      </c>
      <c r="BJ213" t="str">
        <f>CONCATENATE(TEXT(F213,"0"),TEXT(O213,"0"))</f>
        <v>22</v>
      </c>
      <c r="BK213" t="str">
        <f>CONCATENATE(TEXT(O213,"0"),TEXT(AC213,"0"))</f>
        <v>22</v>
      </c>
      <c r="BL213" t="str">
        <f>CONCATENATE(TEXT(AC213,"0"),TEXT(AJ213,"0"))</f>
        <v>22</v>
      </c>
      <c r="BM213" t="str">
        <f>CONCATENATE(TEXT(AJ213,"0"),TEXT(AS213,"0"))</f>
        <v>22</v>
      </c>
      <c r="BZ213" s="57"/>
      <c r="CA213" s="38"/>
      <c r="CB213" s="38"/>
      <c r="CC213" s="38">
        <v>248</v>
      </c>
      <c r="CD213" s="57">
        <v>23.963999999999999</v>
      </c>
      <c r="CE213" s="38">
        <v>15</v>
      </c>
      <c r="CF213" s="38">
        <v>1</v>
      </c>
    </row>
    <row r="214" spans="1:84" x14ac:dyDescent="0.3">
      <c r="A214" s="43">
        <v>213</v>
      </c>
      <c r="B214" s="1" t="s">
        <v>230</v>
      </c>
      <c r="C214" s="1" t="s">
        <v>207</v>
      </c>
      <c r="D214" s="1">
        <v>8</v>
      </c>
      <c r="E214" s="3">
        <v>24</v>
      </c>
      <c r="F214" s="2">
        <v>2</v>
      </c>
      <c r="G214" s="2" t="s">
        <v>943</v>
      </c>
      <c r="H214" s="2" t="s">
        <v>944</v>
      </c>
      <c r="I214" s="2">
        <v>1247.5975019</v>
      </c>
      <c r="J214" s="2" t="s">
        <v>945</v>
      </c>
      <c r="K214" s="2">
        <v>37.04</v>
      </c>
      <c r="L214" s="2">
        <v>0.19800000000000001</v>
      </c>
      <c r="M214" s="2">
        <v>121</v>
      </c>
      <c r="N214" s="4">
        <v>700.67</v>
      </c>
      <c r="O214" s="5">
        <v>2</v>
      </c>
      <c r="P214" s="6" t="s">
        <v>9</v>
      </c>
      <c r="Q214" s="6">
        <v>1.83202</v>
      </c>
      <c r="R214" s="6">
        <v>17.925999999999998</v>
      </c>
      <c r="S214" s="6">
        <v>14.956</v>
      </c>
      <c r="T214" s="6">
        <v>20.001999999999999</v>
      </c>
      <c r="U214" s="6">
        <v>203.18100000000001</v>
      </c>
      <c r="V214" s="6">
        <v>90</v>
      </c>
      <c r="W214" s="6">
        <v>499.72</v>
      </c>
      <c r="X214" s="6">
        <v>4069.2620000000002</v>
      </c>
      <c r="Y214" s="6">
        <v>5030.982</v>
      </c>
      <c r="Z214" s="6">
        <v>5.03</v>
      </c>
      <c r="AA214" s="6">
        <v>90.846000000000004</v>
      </c>
      <c r="AB214" s="7">
        <v>29.99</v>
      </c>
      <c r="AC214" s="8">
        <v>3</v>
      </c>
      <c r="AD214" s="9">
        <v>46.061999999999998</v>
      </c>
      <c r="AE214" s="9" t="s">
        <v>955</v>
      </c>
      <c r="AF214" s="9" t="s">
        <v>958</v>
      </c>
      <c r="AG214" s="9">
        <v>436</v>
      </c>
      <c r="AH214" s="9">
        <v>526.06500000000005</v>
      </c>
      <c r="AI214" s="10">
        <v>108.374</v>
      </c>
      <c r="AJ214" s="11">
        <v>1</v>
      </c>
      <c r="AK214" s="11" t="s">
        <v>890</v>
      </c>
      <c r="AL214" s="11">
        <v>351</v>
      </c>
      <c r="AM214" s="11">
        <v>1415</v>
      </c>
      <c r="AN214" s="11">
        <v>3636</v>
      </c>
      <c r="AO214" s="11">
        <v>5707</v>
      </c>
      <c r="AP214" s="11">
        <v>70.2</v>
      </c>
      <c r="AQ214" s="11">
        <v>51.514000000000003</v>
      </c>
      <c r="AR214" s="12">
        <v>1.024</v>
      </c>
      <c r="AS214" s="13">
        <v>1</v>
      </c>
      <c r="AT214" s="14" t="s">
        <v>903</v>
      </c>
      <c r="AU214" s="16">
        <v>1.173663E+16</v>
      </c>
      <c r="AV214" s="16">
        <v>1.763142E+17</v>
      </c>
      <c r="AW214" s="16">
        <v>6.58742E+17</v>
      </c>
      <c r="AX214" s="16">
        <v>3.001228E+17</v>
      </c>
      <c r="AY214" s="16">
        <v>6.000012E+17</v>
      </c>
      <c r="AZ214" s="14">
        <v>31367.451000000001</v>
      </c>
      <c r="BA214" s="14">
        <v>0.01</v>
      </c>
      <c r="BB214" s="14">
        <v>104.953</v>
      </c>
      <c r="BC214" s="14">
        <v>904</v>
      </c>
      <c r="BD214" s="15">
        <v>156</v>
      </c>
      <c r="BE214" s="18">
        <v>82</v>
      </c>
      <c r="BF214" s="18" t="s">
        <v>917</v>
      </c>
      <c r="BG214" s="19" t="s">
        <v>907</v>
      </c>
      <c r="BH214">
        <f t="shared" si="3"/>
        <v>95.899999999999991</v>
      </c>
      <c r="BI214" s="45" t="str">
        <f>CONCATENATE(TEXT(F214,"0"),TEXT(O214,"0"),TEXT(AC214,"0"),TEXT(AJ214,"0"),TEXT(AS214,"0"))</f>
        <v>22311</v>
      </c>
      <c r="BJ214" t="str">
        <f>CONCATENATE(TEXT(F214,"0"),TEXT(O214,"0"))</f>
        <v>22</v>
      </c>
      <c r="BK214" t="str">
        <f>CONCATENATE(TEXT(O214,"0"),TEXT(AC214,"0"))</f>
        <v>23</v>
      </c>
      <c r="BL214" t="str">
        <f>CONCATENATE(TEXT(AC214,"0"),TEXT(AJ214,"0"))</f>
        <v>31</v>
      </c>
      <c r="BM214" t="str">
        <f>CONCATENATE(TEXT(AJ214,"0"),TEXT(AS214,"0"))</f>
        <v>11</v>
      </c>
      <c r="BZ214" s="57"/>
      <c r="CA214" s="38"/>
      <c r="CB214" s="38"/>
      <c r="CC214" s="38">
        <v>501</v>
      </c>
      <c r="CD214" s="57">
        <v>25.251999999999999</v>
      </c>
      <c r="CE214" s="38">
        <v>9</v>
      </c>
      <c r="CF214" s="38">
        <v>1</v>
      </c>
    </row>
    <row r="215" spans="1:84" x14ac:dyDescent="0.3">
      <c r="A215" s="43">
        <v>214</v>
      </c>
      <c r="B215" s="1" t="s">
        <v>231</v>
      </c>
      <c r="C215" s="1" t="s">
        <v>207</v>
      </c>
      <c r="D215" s="1">
        <v>8</v>
      </c>
      <c r="E215" s="3">
        <v>25</v>
      </c>
      <c r="F215" s="2">
        <v>2</v>
      </c>
      <c r="G215" s="2" t="s">
        <v>943</v>
      </c>
      <c r="H215" s="2" t="s">
        <v>944</v>
      </c>
      <c r="I215" s="2">
        <v>1034.3206588</v>
      </c>
      <c r="J215" s="2" t="s">
        <v>946</v>
      </c>
      <c r="K215" s="2">
        <v>29.49</v>
      </c>
      <c r="L215" s="2">
        <v>0.19800000000000001</v>
      </c>
      <c r="M215" s="2">
        <v>116</v>
      </c>
      <c r="N215" s="4">
        <v>708.62699999999995</v>
      </c>
      <c r="O215" s="5">
        <v>3</v>
      </c>
      <c r="P215" s="6" t="s">
        <v>9</v>
      </c>
      <c r="Q215" s="6">
        <v>1.43581</v>
      </c>
      <c r="R215" s="6">
        <v>19.64</v>
      </c>
      <c r="S215" s="6">
        <v>14.973000000000001</v>
      </c>
      <c r="T215" s="6">
        <v>20.004000000000001</v>
      </c>
      <c r="U215" s="6">
        <v>203.18799999999999</v>
      </c>
      <c r="V215" s="6">
        <v>90.001000000000005</v>
      </c>
      <c r="W215" s="6">
        <v>499.94099999999997</v>
      </c>
      <c r="X215" s="6">
        <v>4014.5479999999998</v>
      </c>
      <c r="Y215" s="6">
        <v>4941.2110000000002</v>
      </c>
      <c r="Z215" s="6">
        <v>5.04</v>
      </c>
      <c r="AA215" s="6">
        <v>91.643000000000001</v>
      </c>
      <c r="AB215" s="7">
        <v>30.01</v>
      </c>
      <c r="AC215" s="8">
        <v>1</v>
      </c>
      <c r="AD215" s="9">
        <v>57.38</v>
      </c>
      <c r="AE215" s="9" t="s">
        <v>955</v>
      </c>
      <c r="AF215" s="9" t="s">
        <v>956</v>
      </c>
      <c r="AG215" s="9">
        <v>405</v>
      </c>
      <c r="AH215" s="9">
        <v>566.58199999999999</v>
      </c>
      <c r="AI215" s="10">
        <v>107.714</v>
      </c>
      <c r="AJ215" s="11">
        <v>1</v>
      </c>
      <c r="AK215" s="11" t="s">
        <v>890</v>
      </c>
      <c r="AL215" s="11">
        <v>378</v>
      </c>
      <c r="AM215" s="11">
        <v>1382</v>
      </c>
      <c r="AN215" s="11">
        <v>3643</v>
      </c>
      <c r="AO215" s="11">
        <v>5715</v>
      </c>
      <c r="AP215" s="11">
        <v>70.456000000000003</v>
      </c>
      <c r="AQ215" s="11">
        <v>51.895000000000003</v>
      </c>
      <c r="AR215" s="12">
        <v>1.03</v>
      </c>
      <c r="AS215" s="13">
        <v>1</v>
      </c>
      <c r="AT215" s="14" t="s">
        <v>903</v>
      </c>
      <c r="AU215" s="16">
        <v>7497087000000000</v>
      </c>
      <c r="AV215" s="16">
        <v>4.30695E+16</v>
      </c>
      <c r="AW215" s="16">
        <v>8.263348E+17</v>
      </c>
      <c r="AX215" s="16">
        <v>3.009005E+17</v>
      </c>
      <c r="AY215" s="16">
        <v>6E+17</v>
      </c>
      <c r="AZ215" s="14">
        <v>31803.123</v>
      </c>
      <c r="BA215" s="14">
        <v>0.01</v>
      </c>
      <c r="BB215" s="14">
        <v>101.499</v>
      </c>
      <c r="BC215" s="14">
        <v>924</v>
      </c>
      <c r="BD215" s="15">
        <v>158</v>
      </c>
      <c r="BE215" s="18">
        <v>99</v>
      </c>
      <c r="BF215" s="18" t="s">
        <v>917</v>
      </c>
      <c r="BG215" s="19" t="s">
        <v>907</v>
      </c>
      <c r="BH215">
        <f t="shared" si="3"/>
        <v>95.05</v>
      </c>
      <c r="BI215" s="45" t="str">
        <f>CONCATENATE(TEXT(F215,"0"),TEXT(O215,"0"),TEXT(AC215,"0"),TEXT(AJ215,"0"),TEXT(AS215,"0"))</f>
        <v>23111</v>
      </c>
      <c r="BJ215" t="str">
        <f>CONCATENATE(TEXT(F215,"0"),TEXT(O215,"0"))</f>
        <v>23</v>
      </c>
      <c r="BK215" t="str">
        <f>CONCATENATE(TEXT(O215,"0"),TEXT(AC215,"0"))</f>
        <v>31</v>
      </c>
      <c r="BL215" t="str">
        <f>CONCATENATE(TEXT(AC215,"0"),TEXT(AJ215,"0"))</f>
        <v>11</v>
      </c>
      <c r="BM215" t="str">
        <f>CONCATENATE(TEXT(AJ215,"0"),TEXT(AS215,"0"))</f>
        <v>11</v>
      </c>
      <c r="BZ215" s="57"/>
      <c r="CA215" s="38"/>
      <c r="CB215" s="38"/>
      <c r="CC215" s="38">
        <v>302</v>
      </c>
      <c r="CD215" s="57">
        <v>26.681999999999999</v>
      </c>
      <c r="CE215" s="38">
        <v>69</v>
      </c>
      <c r="CF215" s="38">
        <v>1</v>
      </c>
    </row>
    <row r="216" spans="1:84" x14ac:dyDescent="0.3">
      <c r="A216" s="43">
        <v>215</v>
      </c>
      <c r="B216" s="1" t="s">
        <v>232</v>
      </c>
      <c r="C216" s="1" t="s">
        <v>207</v>
      </c>
      <c r="D216" s="1">
        <v>8</v>
      </c>
      <c r="E216" s="3">
        <v>26</v>
      </c>
      <c r="F216" s="2">
        <v>2</v>
      </c>
      <c r="G216" s="2" t="s">
        <v>943</v>
      </c>
      <c r="H216" s="2" t="s">
        <v>947</v>
      </c>
      <c r="I216" s="2">
        <v>1088.3317188000001</v>
      </c>
      <c r="J216" s="2" t="s">
        <v>945</v>
      </c>
      <c r="K216" s="2">
        <v>35.07</v>
      </c>
      <c r="L216" s="2">
        <v>0.223</v>
      </c>
      <c r="M216" s="2">
        <v>123</v>
      </c>
      <c r="N216" s="4">
        <v>703.90200000000004</v>
      </c>
      <c r="O216" s="5">
        <v>3</v>
      </c>
      <c r="P216" s="6" t="s">
        <v>9</v>
      </c>
      <c r="Q216" s="6">
        <v>1.27241</v>
      </c>
      <c r="R216" s="6">
        <v>17.858000000000001</v>
      </c>
      <c r="S216" s="6">
        <v>14.986000000000001</v>
      </c>
      <c r="T216" s="6">
        <v>20</v>
      </c>
      <c r="U216" s="6">
        <v>204.04900000000001</v>
      </c>
      <c r="V216" s="6">
        <v>90.001000000000005</v>
      </c>
      <c r="W216" s="6">
        <v>499.42200000000003</v>
      </c>
      <c r="X216" s="6">
        <v>4131.9160000000002</v>
      </c>
      <c r="Y216" s="6">
        <v>5014.6350000000002</v>
      </c>
      <c r="Z216" s="6">
        <v>5.056</v>
      </c>
      <c r="AA216" s="6">
        <v>90.441999999999993</v>
      </c>
      <c r="AB216" s="7">
        <v>29.99</v>
      </c>
      <c r="AC216" s="8">
        <v>2</v>
      </c>
      <c r="AD216" s="9">
        <v>55.930999999999997</v>
      </c>
      <c r="AE216" s="9" t="s">
        <v>955</v>
      </c>
      <c r="AF216" s="9" t="s">
        <v>956</v>
      </c>
      <c r="AG216" s="9">
        <v>365</v>
      </c>
      <c r="AH216" s="9">
        <v>517.03899999999999</v>
      </c>
      <c r="AI216" s="10">
        <v>109.633</v>
      </c>
      <c r="AJ216" s="11">
        <v>2</v>
      </c>
      <c r="AK216" s="11" t="s">
        <v>890</v>
      </c>
      <c r="AL216" s="11">
        <v>364</v>
      </c>
      <c r="AM216" s="11">
        <v>1526</v>
      </c>
      <c r="AN216" s="11">
        <v>3644</v>
      </c>
      <c r="AO216" s="11">
        <v>5720</v>
      </c>
      <c r="AP216" s="11">
        <v>70.417000000000002</v>
      </c>
      <c r="AQ216" s="11">
        <v>51.47</v>
      </c>
      <c r="AR216" s="12">
        <v>1.0249999999999999</v>
      </c>
      <c r="AS216" s="13">
        <v>2</v>
      </c>
      <c r="AT216" s="14" t="s">
        <v>903</v>
      </c>
      <c r="AU216" s="16">
        <v>1.340471E+16</v>
      </c>
      <c r="AV216" s="16">
        <v>8.613404E+16</v>
      </c>
      <c r="AW216" s="16">
        <v>7.304245E+17</v>
      </c>
      <c r="AX216" s="16">
        <v>3.01051E+17</v>
      </c>
      <c r="AY216" s="16">
        <v>5.999995E+17</v>
      </c>
      <c r="AZ216" s="14">
        <v>32135.071</v>
      </c>
      <c r="BA216" s="14">
        <v>0.01</v>
      </c>
      <c r="BB216" s="14">
        <v>101.24</v>
      </c>
      <c r="BC216" s="14">
        <v>892</v>
      </c>
      <c r="BD216" s="15">
        <v>156</v>
      </c>
      <c r="BE216" s="18">
        <v>105</v>
      </c>
      <c r="BF216" s="18" t="s">
        <v>917</v>
      </c>
      <c r="BG216" s="19" t="s">
        <v>907</v>
      </c>
      <c r="BH216">
        <f t="shared" si="3"/>
        <v>94.75</v>
      </c>
      <c r="BI216" s="45" t="str">
        <f>CONCATENATE(TEXT(F216,"0"),TEXT(O216,"0"),TEXT(AC216,"0"),TEXT(AJ216,"0"),TEXT(AS216,"0"))</f>
        <v>23222</v>
      </c>
      <c r="BJ216" t="str">
        <f>CONCATENATE(TEXT(F216,"0"),TEXT(O216,"0"))</f>
        <v>23</v>
      </c>
      <c r="BK216" t="str">
        <f>CONCATENATE(TEXT(O216,"0"),TEXT(AC216,"0"))</f>
        <v>32</v>
      </c>
      <c r="BL216" t="str">
        <f>CONCATENATE(TEXT(AC216,"0"),TEXT(AJ216,"0"))</f>
        <v>22</v>
      </c>
      <c r="BM216" t="str">
        <f>CONCATENATE(TEXT(AJ216,"0"),TEXT(AS216,"0"))</f>
        <v>22</v>
      </c>
      <c r="BZ216" s="62"/>
      <c r="CA216" s="63"/>
      <c r="CB216" s="63">
        <v>23</v>
      </c>
      <c r="CC216" s="63">
        <v>328.92592592592592</v>
      </c>
      <c r="CD216" s="57">
        <v>27.001000000000001</v>
      </c>
      <c r="CE216" s="38">
        <v>21</v>
      </c>
      <c r="CF216" s="38">
        <v>1</v>
      </c>
    </row>
    <row r="217" spans="1:84" x14ac:dyDescent="0.3">
      <c r="A217" s="43">
        <v>216</v>
      </c>
      <c r="B217" s="1" t="s">
        <v>233</v>
      </c>
      <c r="C217" s="1" t="s">
        <v>207</v>
      </c>
      <c r="D217" s="1">
        <v>8</v>
      </c>
      <c r="E217" s="3">
        <v>27</v>
      </c>
      <c r="F217" s="2">
        <v>2</v>
      </c>
      <c r="G217" s="2" t="s">
        <v>943</v>
      </c>
      <c r="H217" s="2" t="s">
        <v>944</v>
      </c>
      <c r="I217" s="2">
        <v>1071.1599065</v>
      </c>
      <c r="J217" s="2" t="s">
        <v>946</v>
      </c>
      <c r="K217" s="2">
        <v>34.51</v>
      </c>
      <c r="L217" s="2">
        <v>0.192</v>
      </c>
      <c r="M217" s="2">
        <v>57</v>
      </c>
      <c r="N217" s="4">
        <v>709.96100000000001</v>
      </c>
      <c r="O217" s="5">
        <v>3</v>
      </c>
      <c r="P217" s="6" t="s">
        <v>9</v>
      </c>
      <c r="Q217" s="6">
        <v>1.2977700000000001</v>
      </c>
      <c r="R217" s="6">
        <v>17.033000000000001</v>
      </c>
      <c r="S217" s="6">
        <v>14.916</v>
      </c>
      <c r="T217" s="6">
        <v>19.998000000000001</v>
      </c>
      <c r="U217" s="6">
        <v>204.21600000000001</v>
      </c>
      <c r="V217" s="6">
        <v>90</v>
      </c>
      <c r="W217" s="6">
        <v>501.99900000000002</v>
      </c>
      <c r="X217" s="6">
        <v>4103.0410000000002</v>
      </c>
      <c r="Y217" s="6">
        <v>5008.04</v>
      </c>
      <c r="Z217" s="6">
        <v>5.077</v>
      </c>
      <c r="AA217" s="6">
        <v>91.37</v>
      </c>
      <c r="AB217" s="7">
        <v>29.994</v>
      </c>
      <c r="AC217" s="8">
        <v>3</v>
      </c>
      <c r="AD217" s="9">
        <v>45.616</v>
      </c>
      <c r="AE217" s="9" t="s">
        <v>955</v>
      </c>
      <c r="AF217" s="9" t="s">
        <v>958</v>
      </c>
      <c r="AG217" s="9">
        <v>365</v>
      </c>
      <c r="AH217" s="9">
        <v>532.28599999999994</v>
      </c>
      <c r="AI217" s="10">
        <v>110.366</v>
      </c>
      <c r="AJ217" s="11">
        <v>3</v>
      </c>
      <c r="AK217" s="11" t="s">
        <v>890</v>
      </c>
      <c r="AL217" s="11">
        <v>241</v>
      </c>
      <c r="AM217" s="11">
        <v>1443</v>
      </c>
      <c r="AN217" s="11">
        <v>3641</v>
      </c>
      <c r="AO217" s="11">
        <v>5728</v>
      </c>
      <c r="AP217" s="11">
        <v>71.754000000000005</v>
      </c>
      <c r="AQ217" s="11">
        <v>52.098999999999997</v>
      </c>
      <c r="AR217" s="12">
        <v>1.028</v>
      </c>
      <c r="AS217" s="13">
        <v>3</v>
      </c>
      <c r="AT217" s="14" t="s">
        <v>903</v>
      </c>
      <c r="AU217" s="16">
        <v>1.351702E+16</v>
      </c>
      <c r="AV217" s="16">
        <v>8.913411E+16</v>
      </c>
      <c r="AW217" s="16">
        <v>2.672081E+17</v>
      </c>
      <c r="AX217" s="16">
        <v>2.998232E+17</v>
      </c>
      <c r="AY217" s="16">
        <v>5.999971E+17</v>
      </c>
      <c r="AZ217" s="14">
        <v>31851.920999999998</v>
      </c>
      <c r="BA217" s="14">
        <v>0.01</v>
      </c>
      <c r="BB217" s="14">
        <v>102.11799999999999</v>
      </c>
      <c r="BC217" s="14">
        <v>907</v>
      </c>
      <c r="BD217" s="15">
        <v>157</v>
      </c>
      <c r="BE217" s="18">
        <v>81</v>
      </c>
      <c r="BF217" s="18" t="s">
        <v>917</v>
      </c>
      <c r="BG217" s="19" t="s">
        <v>907</v>
      </c>
      <c r="BH217">
        <f t="shared" si="3"/>
        <v>95.95</v>
      </c>
      <c r="BI217" s="45" t="str">
        <f>CONCATENATE(TEXT(F217,"0"),TEXT(O217,"0"),TEXT(AC217,"0"),TEXT(AJ217,"0"),TEXT(AS217,"0"))</f>
        <v>23333</v>
      </c>
      <c r="BJ217" t="str">
        <f>CONCATENATE(TEXT(F217,"0"),TEXT(O217,"0"))</f>
        <v>23</v>
      </c>
      <c r="BK217" t="str">
        <f>CONCATENATE(TEXT(O217,"0"),TEXT(AC217,"0"))</f>
        <v>33</v>
      </c>
      <c r="BL217" t="str">
        <f>CONCATENATE(TEXT(AC217,"0"),TEXT(AJ217,"0"))</f>
        <v>33</v>
      </c>
      <c r="BM217" t="str">
        <f>CONCATENATE(TEXT(AJ217,"0"),TEXT(AS217,"0"))</f>
        <v>33</v>
      </c>
      <c r="BZ217" s="57"/>
      <c r="CA217" s="38"/>
      <c r="CB217" s="38"/>
      <c r="CC217" s="38">
        <v>372</v>
      </c>
      <c r="CD217" s="57">
        <v>27.047999999999998</v>
      </c>
      <c r="CE217" s="38">
        <v>75</v>
      </c>
      <c r="CF217" s="38">
        <v>1</v>
      </c>
    </row>
    <row r="218" spans="1:84" x14ac:dyDescent="0.3">
      <c r="A218" s="43">
        <v>217</v>
      </c>
      <c r="B218" s="39" t="s">
        <v>234</v>
      </c>
      <c r="C218" s="39" t="s">
        <v>235</v>
      </c>
      <c r="D218" s="39">
        <v>9</v>
      </c>
      <c r="E218" s="3">
        <v>1</v>
      </c>
      <c r="F218" s="2">
        <v>3</v>
      </c>
      <c r="G218" s="2" t="s">
        <v>943</v>
      </c>
      <c r="H218" s="2" t="s">
        <v>944</v>
      </c>
      <c r="I218" s="2">
        <v>1016.1821997</v>
      </c>
      <c r="J218" s="2" t="s">
        <v>945</v>
      </c>
      <c r="K218" s="2">
        <v>32.54</v>
      </c>
      <c r="L218" s="2">
        <v>0.2</v>
      </c>
      <c r="M218" s="2">
        <v>74</v>
      </c>
      <c r="N218" s="4">
        <v>712.60599999999999</v>
      </c>
      <c r="O218" s="5">
        <v>1</v>
      </c>
      <c r="P218" s="6" t="s">
        <v>9</v>
      </c>
      <c r="Q218" s="6">
        <v>1.68323</v>
      </c>
      <c r="R218" s="6">
        <v>13.492000000000001</v>
      </c>
      <c r="S218" s="6">
        <v>15.004</v>
      </c>
      <c r="T218" s="6">
        <v>19.992999999999999</v>
      </c>
      <c r="U218" s="6">
        <v>201.416</v>
      </c>
      <c r="V218" s="6">
        <v>90</v>
      </c>
      <c r="W218" s="6">
        <v>502.91800000000001</v>
      </c>
      <c r="X218" s="6">
        <v>4095.0410000000002</v>
      </c>
      <c r="Y218" s="6">
        <v>5139.1769999999997</v>
      </c>
      <c r="Z218" s="6">
        <v>4.9020000000000001</v>
      </c>
      <c r="AA218" s="6">
        <v>91.486000000000004</v>
      </c>
      <c r="AB218" s="7">
        <v>30.004000000000001</v>
      </c>
      <c r="AC218" s="8">
        <v>1</v>
      </c>
      <c r="AD218" s="9">
        <v>36.677</v>
      </c>
      <c r="AE218" s="9" t="s">
        <v>955</v>
      </c>
      <c r="AF218" s="9" t="s">
        <v>956</v>
      </c>
      <c r="AG218" s="9">
        <v>365</v>
      </c>
      <c r="AH218" s="9">
        <v>516.53899999999999</v>
      </c>
      <c r="AI218" s="10">
        <v>108.45099999999999</v>
      </c>
      <c r="AJ218" s="11">
        <v>3</v>
      </c>
      <c r="AK218" s="11" t="s">
        <v>890</v>
      </c>
      <c r="AL218" s="11">
        <v>466</v>
      </c>
      <c r="AM218" s="11">
        <v>1635</v>
      </c>
      <c r="AN218" s="11">
        <v>3636</v>
      </c>
      <c r="AO218" s="11">
        <v>5724</v>
      </c>
      <c r="AP218" s="11">
        <v>71.302999999999997</v>
      </c>
      <c r="AQ218" s="11">
        <v>51.381</v>
      </c>
      <c r="AR218" s="12">
        <v>1.01</v>
      </c>
      <c r="AS218" s="13">
        <v>3</v>
      </c>
      <c r="AT218" s="14" t="s">
        <v>903</v>
      </c>
      <c r="AU218" s="16">
        <v>1.353503E+16</v>
      </c>
      <c r="AV218" s="16">
        <v>4.327667E+16</v>
      </c>
      <c r="AW218" s="16">
        <v>6.717213E+17</v>
      </c>
      <c r="AX218" s="16">
        <v>2.990307E+17</v>
      </c>
      <c r="AY218" s="16">
        <v>6.000007E+17</v>
      </c>
      <c r="AZ218" s="14">
        <v>31527.587</v>
      </c>
      <c r="BA218" s="14">
        <v>0.01</v>
      </c>
      <c r="BB218" s="14">
        <v>97.744</v>
      </c>
      <c r="BC218" s="14">
        <v>914</v>
      </c>
      <c r="BD218" s="15">
        <v>151</v>
      </c>
      <c r="BE218" s="18">
        <v>110</v>
      </c>
      <c r="BF218" s="18" t="s">
        <v>918</v>
      </c>
      <c r="BG218" s="19" t="s">
        <v>907</v>
      </c>
      <c r="BH218">
        <f t="shared" si="3"/>
        <v>94.5</v>
      </c>
      <c r="BI218" s="45" t="str">
        <f>CONCATENATE(TEXT(F218,"0"),TEXT(O218,"0"),TEXT(AC218,"0"),TEXT(AJ218,"0"),TEXT(AS218,"0"))</f>
        <v>31133</v>
      </c>
      <c r="BJ218" t="str">
        <f>CONCATENATE(TEXT(F218,"0"),TEXT(O218,"0"))</f>
        <v>31</v>
      </c>
      <c r="BK218" t="str">
        <f>CONCATENATE(TEXT(O218,"0"),TEXT(AC218,"0"))</f>
        <v>11</v>
      </c>
      <c r="BL218" t="str">
        <f>CONCATENATE(TEXT(AC218,"0"),TEXT(AJ218,"0"))</f>
        <v>13</v>
      </c>
      <c r="BM218" t="str">
        <f>CONCATENATE(TEXT(AJ218,"0"),TEXT(AS218,"0"))</f>
        <v>33</v>
      </c>
      <c r="BZ218" s="57"/>
      <c r="CA218" s="38"/>
      <c r="CB218" s="38"/>
      <c r="CC218" s="38">
        <v>366</v>
      </c>
      <c r="CD218" s="57">
        <v>27.443999999999999</v>
      </c>
      <c r="CE218" s="38">
        <v>111</v>
      </c>
      <c r="CF218" s="38">
        <v>1</v>
      </c>
    </row>
    <row r="219" spans="1:84" x14ac:dyDescent="0.3">
      <c r="A219" s="43">
        <v>218</v>
      </c>
      <c r="B219" s="1" t="s">
        <v>236</v>
      </c>
      <c r="C219" s="1" t="s">
        <v>235</v>
      </c>
      <c r="D219" s="1">
        <v>9</v>
      </c>
      <c r="E219" s="3">
        <v>2</v>
      </c>
      <c r="F219" s="2">
        <v>3</v>
      </c>
      <c r="G219" s="2" t="s">
        <v>943</v>
      </c>
      <c r="H219" s="2" t="s">
        <v>947</v>
      </c>
      <c r="I219" s="2">
        <v>1066.3652125000001</v>
      </c>
      <c r="J219" s="2" t="s">
        <v>945</v>
      </c>
      <c r="K219" s="2">
        <v>38.17</v>
      </c>
      <c r="L219" s="2">
        <v>0.19400000000000001</v>
      </c>
      <c r="M219" s="2">
        <v>65</v>
      </c>
      <c r="N219" s="4">
        <v>702.89300000000003</v>
      </c>
      <c r="O219" s="5">
        <v>1</v>
      </c>
      <c r="P219" s="6" t="s">
        <v>9</v>
      </c>
      <c r="Q219" s="6">
        <v>1.0181199999999999</v>
      </c>
      <c r="R219" s="6">
        <v>12.433999999999999</v>
      </c>
      <c r="S219" s="6">
        <v>15.202999999999999</v>
      </c>
      <c r="T219" s="6">
        <v>19.995000000000001</v>
      </c>
      <c r="U219" s="6">
        <v>200.66399999999999</v>
      </c>
      <c r="V219" s="6">
        <v>90</v>
      </c>
      <c r="W219" s="6">
        <v>499.31</v>
      </c>
      <c r="X219" s="6">
        <v>3993.069</v>
      </c>
      <c r="Y219" s="6">
        <v>5069.2219999999998</v>
      </c>
      <c r="Z219" s="6">
        <v>4.968</v>
      </c>
      <c r="AA219" s="6">
        <v>91.885000000000005</v>
      </c>
      <c r="AB219" s="7">
        <v>30.009</v>
      </c>
      <c r="AC219" s="8">
        <v>2</v>
      </c>
      <c r="AD219" s="9">
        <v>38.872</v>
      </c>
      <c r="AE219" s="9" t="s">
        <v>955</v>
      </c>
      <c r="AF219" s="9" t="s">
        <v>956</v>
      </c>
      <c r="AG219" s="9">
        <v>365</v>
      </c>
      <c r="AH219" s="9">
        <v>514.98099999999999</v>
      </c>
      <c r="AI219" s="10">
        <v>108.11</v>
      </c>
      <c r="AJ219" s="11">
        <v>2</v>
      </c>
      <c r="AK219" s="11" t="s">
        <v>890</v>
      </c>
      <c r="AL219" s="11">
        <v>247</v>
      </c>
      <c r="AM219" s="11">
        <v>1628</v>
      </c>
      <c r="AN219" s="11">
        <v>3644</v>
      </c>
      <c r="AO219" s="11">
        <v>5707</v>
      </c>
      <c r="AP219" s="11">
        <v>72.656999999999996</v>
      </c>
      <c r="AQ219" s="11">
        <v>51.997999999999998</v>
      </c>
      <c r="AR219" s="12">
        <v>1.028</v>
      </c>
      <c r="AS219" s="13">
        <v>2</v>
      </c>
      <c r="AT219" s="14" t="s">
        <v>903</v>
      </c>
      <c r="AU219" s="16">
        <v>1.442735E+16</v>
      </c>
      <c r="AV219" s="16">
        <v>4.988666E+16</v>
      </c>
      <c r="AW219" s="16">
        <v>5.270421E+17</v>
      </c>
      <c r="AX219" s="16">
        <v>3.005376E+17</v>
      </c>
      <c r="AY219" s="16">
        <v>5.999978E+17</v>
      </c>
      <c r="AZ219" s="14">
        <v>32215.538</v>
      </c>
      <c r="BA219" s="14">
        <v>0.01</v>
      </c>
      <c r="BB219" s="14">
        <v>103.45399999999999</v>
      </c>
      <c r="BC219" s="14">
        <v>910</v>
      </c>
      <c r="BD219" s="15">
        <v>152</v>
      </c>
      <c r="BE219" s="18">
        <v>115</v>
      </c>
      <c r="BF219" s="18" t="s">
        <v>918</v>
      </c>
      <c r="BG219" s="19" t="s">
        <v>907</v>
      </c>
      <c r="BH219">
        <f t="shared" si="3"/>
        <v>94.25</v>
      </c>
      <c r="BI219" s="45" t="str">
        <f>CONCATENATE(TEXT(F219,"0"),TEXT(O219,"0"),TEXT(AC219,"0"),TEXT(AJ219,"0"),TEXT(AS219,"0"))</f>
        <v>31222</v>
      </c>
      <c r="BJ219" t="str">
        <f>CONCATENATE(TEXT(F219,"0"),TEXT(O219,"0"))</f>
        <v>31</v>
      </c>
      <c r="BK219" t="str">
        <f>CONCATENATE(TEXT(O219,"0"),TEXT(AC219,"0"))</f>
        <v>12</v>
      </c>
      <c r="BL219" t="str">
        <f>CONCATENATE(TEXT(AC219,"0"),TEXT(AJ219,"0"))</f>
        <v>22</v>
      </c>
      <c r="BM219" t="str">
        <f>CONCATENATE(TEXT(AJ219,"0"),TEXT(AS219,"0"))</f>
        <v>22</v>
      </c>
      <c r="BZ219" s="57"/>
      <c r="CA219" s="38"/>
      <c r="CB219" s="38"/>
      <c r="CC219" s="38">
        <v>302</v>
      </c>
      <c r="CD219" s="57">
        <v>27.462</v>
      </c>
      <c r="CE219" s="38">
        <v>90</v>
      </c>
      <c r="CF219" s="38">
        <v>1</v>
      </c>
    </row>
    <row r="220" spans="1:84" x14ac:dyDescent="0.3">
      <c r="A220" s="43">
        <v>219</v>
      </c>
      <c r="B220" s="1" t="s">
        <v>237</v>
      </c>
      <c r="C220" s="1" t="s">
        <v>235</v>
      </c>
      <c r="D220" s="1">
        <v>9</v>
      </c>
      <c r="E220" s="3">
        <v>3</v>
      </c>
      <c r="F220" s="2">
        <v>3</v>
      </c>
      <c r="G220" s="2" t="s">
        <v>943</v>
      </c>
      <c r="H220" s="2" t="s">
        <v>947</v>
      </c>
      <c r="I220" s="2">
        <v>1066.6422394000001</v>
      </c>
      <c r="J220" s="2" t="s">
        <v>946</v>
      </c>
      <c r="K220" s="2">
        <v>33.380000000000003</v>
      </c>
      <c r="L220" s="2">
        <v>0.19700000000000001</v>
      </c>
      <c r="M220" s="2">
        <v>142</v>
      </c>
      <c r="N220" s="4">
        <v>704.85699999999997</v>
      </c>
      <c r="O220" s="5">
        <v>1</v>
      </c>
      <c r="P220" s="6" t="s">
        <v>9</v>
      </c>
      <c r="Q220" s="6">
        <v>0.80051000000000005</v>
      </c>
      <c r="R220" s="6">
        <v>12.544</v>
      </c>
      <c r="S220" s="6">
        <v>15.003</v>
      </c>
      <c r="T220" s="6">
        <v>19.998999999999999</v>
      </c>
      <c r="U220" s="6">
        <v>202.708</v>
      </c>
      <c r="V220" s="6">
        <v>90.001000000000005</v>
      </c>
      <c r="W220" s="6">
        <v>500.37200000000001</v>
      </c>
      <c r="X220" s="6">
        <v>4096.5420000000004</v>
      </c>
      <c r="Y220" s="6">
        <v>4983.9740000000002</v>
      </c>
      <c r="Z220" s="6">
        <v>4.9989999999999997</v>
      </c>
      <c r="AA220" s="6">
        <v>93.549000000000007</v>
      </c>
      <c r="AB220" s="7">
        <v>30.006</v>
      </c>
      <c r="AC220" s="8">
        <v>3</v>
      </c>
      <c r="AD220" s="9">
        <v>37.774000000000001</v>
      </c>
      <c r="AE220" s="9" t="s">
        <v>955</v>
      </c>
      <c r="AF220" s="9" t="s">
        <v>957</v>
      </c>
      <c r="AG220" s="9">
        <v>365</v>
      </c>
      <c r="AH220" s="9">
        <v>531.36199999999997</v>
      </c>
      <c r="AI220" s="10">
        <v>107.916</v>
      </c>
      <c r="AJ220" s="11">
        <v>1</v>
      </c>
      <c r="AK220" s="11" t="s">
        <v>890</v>
      </c>
      <c r="AL220" s="11">
        <v>400</v>
      </c>
      <c r="AM220" s="11">
        <v>1393</v>
      </c>
      <c r="AN220" s="11">
        <v>3703</v>
      </c>
      <c r="AO220" s="11">
        <v>5717</v>
      </c>
      <c r="AP220" s="11">
        <v>71.867999999999995</v>
      </c>
      <c r="AQ220" s="11">
        <v>51.124000000000002</v>
      </c>
      <c r="AR220" s="12">
        <v>1.0289999999999999</v>
      </c>
      <c r="AS220" s="13">
        <v>1</v>
      </c>
      <c r="AT220" s="14" t="s">
        <v>903</v>
      </c>
      <c r="AU220" s="16">
        <v>1.947372E+16</v>
      </c>
      <c r="AV220" s="16">
        <v>3.402286E+16</v>
      </c>
      <c r="AW220" s="16">
        <v>1.091325E+18</v>
      </c>
      <c r="AX220" s="16">
        <v>2.992692E+17</v>
      </c>
      <c r="AY220" s="16">
        <v>5.999986E+17</v>
      </c>
      <c r="AZ220" s="14">
        <v>32325.653999999999</v>
      </c>
      <c r="BA220" s="14">
        <v>0.01</v>
      </c>
      <c r="BB220" s="14">
        <v>102.423</v>
      </c>
      <c r="BC220" s="14">
        <v>907</v>
      </c>
      <c r="BD220" s="15">
        <v>157</v>
      </c>
      <c r="BE220" s="18">
        <v>137</v>
      </c>
      <c r="BF220" s="18" t="s">
        <v>918</v>
      </c>
      <c r="BG220" s="19" t="s">
        <v>907</v>
      </c>
      <c r="BH220">
        <f t="shared" si="3"/>
        <v>93.15</v>
      </c>
      <c r="BI220" s="45" t="str">
        <f>CONCATENATE(TEXT(F220,"0"),TEXT(O220,"0"),TEXT(AC220,"0"),TEXT(AJ220,"0"),TEXT(AS220,"0"))</f>
        <v>31311</v>
      </c>
      <c r="BJ220" t="str">
        <f>CONCATENATE(TEXT(F220,"0"),TEXT(O220,"0"))</f>
        <v>31</v>
      </c>
      <c r="BK220" t="str">
        <f>CONCATENATE(TEXT(O220,"0"),TEXT(AC220,"0"))</f>
        <v>13</v>
      </c>
      <c r="BL220" t="str">
        <f>CONCATENATE(TEXT(AC220,"0"),TEXT(AJ220,"0"))</f>
        <v>31</v>
      </c>
      <c r="BM220" t="str">
        <f>CONCATENATE(TEXT(AJ220,"0"),TEXT(AS220,"0"))</f>
        <v>11</v>
      </c>
      <c r="BZ220" s="57"/>
      <c r="CA220" s="38"/>
      <c r="CB220" s="38"/>
      <c r="CC220" s="38">
        <v>570</v>
      </c>
      <c r="CD220" s="57">
        <v>27.843</v>
      </c>
      <c r="CE220" s="38">
        <v>72</v>
      </c>
      <c r="CF220" s="38">
        <v>1</v>
      </c>
    </row>
    <row r="221" spans="1:84" x14ac:dyDescent="0.3">
      <c r="A221" s="43">
        <v>220</v>
      </c>
      <c r="B221" s="1" t="s">
        <v>238</v>
      </c>
      <c r="C221" s="1" t="s">
        <v>235</v>
      </c>
      <c r="D221" s="1">
        <v>9</v>
      </c>
      <c r="E221" s="3">
        <v>4</v>
      </c>
      <c r="F221" s="2">
        <v>3</v>
      </c>
      <c r="G221" s="2" t="s">
        <v>943</v>
      </c>
      <c r="H221" s="2" t="s">
        <v>947</v>
      </c>
      <c r="I221" s="2">
        <v>941.30739883000001</v>
      </c>
      <c r="J221" s="2" t="s">
        <v>946</v>
      </c>
      <c r="K221" s="2">
        <v>37.78</v>
      </c>
      <c r="L221" s="2">
        <v>0.2</v>
      </c>
      <c r="M221" s="2">
        <v>80</v>
      </c>
      <c r="N221" s="4">
        <v>714.21600000000001</v>
      </c>
      <c r="O221" s="5">
        <v>2</v>
      </c>
      <c r="P221" s="6" t="s">
        <v>9</v>
      </c>
      <c r="Q221" s="6">
        <v>1.0265</v>
      </c>
      <c r="R221" s="6">
        <v>14.07</v>
      </c>
      <c r="S221" s="6">
        <v>14.977</v>
      </c>
      <c r="T221" s="6">
        <v>19.998000000000001</v>
      </c>
      <c r="U221" s="6">
        <v>200.45699999999999</v>
      </c>
      <c r="V221" s="6">
        <v>90</v>
      </c>
      <c r="W221" s="6">
        <v>505.32799999999997</v>
      </c>
      <c r="X221" s="6">
        <v>4055.6840000000002</v>
      </c>
      <c r="Y221" s="6">
        <v>5034.1409999999996</v>
      </c>
      <c r="Z221" s="6">
        <v>4.99</v>
      </c>
      <c r="AA221" s="6">
        <v>88.929000000000002</v>
      </c>
      <c r="AB221" s="7">
        <v>29.992000000000001</v>
      </c>
      <c r="AC221" s="8">
        <v>1</v>
      </c>
      <c r="AD221" s="9">
        <v>32.526000000000003</v>
      </c>
      <c r="AE221" s="9" t="s">
        <v>955</v>
      </c>
      <c r="AF221" s="9" t="s">
        <v>958</v>
      </c>
      <c r="AG221" s="9">
        <v>436</v>
      </c>
      <c r="AH221" s="9">
        <v>505.87299999999999</v>
      </c>
      <c r="AI221" s="10">
        <v>106.32599999999999</v>
      </c>
      <c r="AJ221" s="11">
        <v>1</v>
      </c>
      <c r="AK221" s="11" t="s">
        <v>890</v>
      </c>
      <c r="AL221" s="11">
        <v>465</v>
      </c>
      <c r="AM221" s="11">
        <v>1526</v>
      </c>
      <c r="AN221" s="11">
        <v>3661</v>
      </c>
      <c r="AO221" s="11">
        <v>5701</v>
      </c>
      <c r="AP221" s="11">
        <v>71.040000000000006</v>
      </c>
      <c r="AQ221" s="11">
        <v>51.656999999999996</v>
      </c>
      <c r="AR221" s="12">
        <v>1.0509999999999999</v>
      </c>
      <c r="AS221" s="13">
        <v>1</v>
      </c>
      <c r="AT221" s="14" t="s">
        <v>903</v>
      </c>
      <c r="AU221" s="16">
        <v>1.165592E+16</v>
      </c>
      <c r="AV221" s="16">
        <v>7800635000000000</v>
      </c>
      <c r="AW221" s="16">
        <v>4.856349E+17</v>
      </c>
      <c r="AX221" s="16">
        <v>3.00305E+17</v>
      </c>
      <c r="AY221" s="16">
        <v>5.999995E+17</v>
      </c>
      <c r="AZ221" s="14">
        <v>31723.493999999999</v>
      </c>
      <c r="BA221" s="14">
        <v>0.01</v>
      </c>
      <c r="BB221" s="14">
        <v>103.422</v>
      </c>
      <c r="BC221" s="14">
        <v>900</v>
      </c>
      <c r="BD221" s="15">
        <v>155</v>
      </c>
      <c r="BE221" s="18">
        <v>163</v>
      </c>
      <c r="BF221" s="18" t="s">
        <v>918</v>
      </c>
      <c r="BG221" s="19" t="s">
        <v>907</v>
      </c>
      <c r="BH221">
        <f t="shared" si="3"/>
        <v>91.85</v>
      </c>
      <c r="BI221" s="45" t="str">
        <f>CONCATENATE(TEXT(F221,"0"),TEXT(O221,"0"),TEXT(AC221,"0"),TEXT(AJ221,"0"),TEXT(AS221,"0"))</f>
        <v>32111</v>
      </c>
      <c r="BJ221" t="str">
        <f>CONCATENATE(TEXT(F221,"0"),TEXT(O221,"0"))</f>
        <v>32</v>
      </c>
      <c r="BK221" t="str">
        <f>CONCATENATE(TEXT(O221,"0"),TEXT(AC221,"0"))</f>
        <v>21</v>
      </c>
      <c r="BL221" t="str">
        <f>CONCATENATE(TEXT(AC221,"0"),TEXT(AJ221,"0"))</f>
        <v>11</v>
      </c>
      <c r="BM221" t="str">
        <f>CONCATENATE(TEXT(AJ221,"0"),TEXT(AS221,"0"))</f>
        <v>11</v>
      </c>
      <c r="BZ221" s="57"/>
      <c r="CA221" s="38"/>
      <c r="CB221" s="38">
        <v>1</v>
      </c>
      <c r="CC221" s="38">
        <v>359</v>
      </c>
      <c r="CD221" s="57">
        <v>28.001000000000001</v>
      </c>
      <c r="CE221" s="38">
        <v>42</v>
      </c>
      <c r="CF221" s="38">
        <v>1</v>
      </c>
    </row>
    <row r="222" spans="1:84" x14ac:dyDescent="0.3">
      <c r="A222" s="43">
        <v>221</v>
      </c>
      <c r="B222" s="1" t="s">
        <v>239</v>
      </c>
      <c r="C222" s="1" t="s">
        <v>235</v>
      </c>
      <c r="D222" s="1">
        <v>9</v>
      </c>
      <c r="E222" s="3">
        <v>5</v>
      </c>
      <c r="F222" s="2">
        <v>3</v>
      </c>
      <c r="G222" s="2" t="s">
        <v>943</v>
      </c>
      <c r="H222" s="2" t="s">
        <v>944</v>
      </c>
      <c r="I222" s="2">
        <v>1190.8313529</v>
      </c>
      <c r="J222" s="2" t="s">
        <v>946</v>
      </c>
      <c r="K222" s="2">
        <v>35.47</v>
      </c>
      <c r="L222" s="2">
        <v>0.20699999999999999</v>
      </c>
      <c r="M222" s="2">
        <v>99.6</v>
      </c>
      <c r="N222" s="4">
        <v>700.39599999999996</v>
      </c>
      <c r="O222" s="5">
        <v>2</v>
      </c>
      <c r="P222" s="6" t="s">
        <v>9</v>
      </c>
      <c r="Q222" s="6">
        <v>0.71382999999999996</v>
      </c>
      <c r="R222" s="6">
        <v>17.713999999999999</v>
      </c>
      <c r="S222" s="6">
        <v>14.888999999999999</v>
      </c>
      <c r="T222" s="6">
        <v>19.997</v>
      </c>
      <c r="U222" s="6">
        <v>202.81</v>
      </c>
      <c r="V222" s="6">
        <v>90</v>
      </c>
      <c r="W222" s="6">
        <v>496.83600000000001</v>
      </c>
      <c r="X222" s="6">
        <v>3977.9009999999998</v>
      </c>
      <c r="Y222" s="6">
        <v>5011.9679999999998</v>
      </c>
      <c r="Z222" s="6">
        <v>5.1100000000000003</v>
      </c>
      <c r="AA222" s="6">
        <v>92.837999999999994</v>
      </c>
      <c r="AB222" s="7">
        <v>30.006</v>
      </c>
      <c r="AC222" s="8">
        <v>2</v>
      </c>
      <c r="AD222" s="9">
        <v>44.015000000000001</v>
      </c>
      <c r="AE222" s="9" t="s">
        <v>955</v>
      </c>
      <c r="AF222" s="9" t="s">
        <v>958</v>
      </c>
      <c r="AG222" s="9">
        <v>365</v>
      </c>
      <c r="AH222" s="9">
        <v>522.62300000000005</v>
      </c>
      <c r="AI222" s="10">
        <v>108.139</v>
      </c>
      <c r="AJ222" s="11">
        <v>2</v>
      </c>
      <c r="AK222" s="11" t="s">
        <v>890</v>
      </c>
      <c r="AL222" s="11">
        <v>485</v>
      </c>
      <c r="AM222" s="11">
        <v>1574</v>
      </c>
      <c r="AN222" s="11">
        <v>3659</v>
      </c>
      <c r="AO222" s="11">
        <v>5693</v>
      </c>
      <c r="AP222" s="11">
        <v>72.59</v>
      </c>
      <c r="AQ222" s="11">
        <v>51.408999999999999</v>
      </c>
      <c r="AR222" s="12">
        <v>1.0469999999999999</v>
      </c>
      <c r="AS222" s="13">
        <v>2</v>
      </c>
      <c r="AT222" s="14" t="s">
        <v>903</v>
      </c>
      <c r="AU222" s="16">
        <v>9576587000000000</v>
      </c>
      <c r="AV222" s="16">
        <v>1.348716E+17</v>
      </c>
      <c r="AW222" s="16">
        <v>5.707538E+17</v>
      </c>
      <c r="AX222" s="16">
        <v>2.992264E+17</v>
      </c>
      <c r="AY222" s="16">
        <v>5.999979E+17</v>
      </c>
      <c r="AZ222" s="14">
        <v>32407.744999999999</v>
      </c>
      <c r="BA222" s="14">
        <v>0.01</v>
      </c>
      <c r="BB222" s="14">
        <v>102.429</v>
      </c>
      <c r="BC222" s="14">
        <v>900</v>
      </c>
      <c r="BD222" s="15">
        <v>150</v>
      </c>
      <c r="BE222" s="18">
        <v>167</v>
      </c>
      <c r="BF222" s="18" t="s">
        <v>918</v>
      </c>
      <c r="BG222" s="19" t="s">
        <v>907</v>
      </c>
      <c r="BH222">
        <f t="shared" si="3"/>
        <v>91.649999999999991</v>
      </c>
      <c r="BI222" s="45" t="str">
        <f>CONCATENATE(TEXT(F222,"0"),TEXT(O222,"0"),TEXT(AC222,"0"),TEXT(AJ222,"0"),TEXT(AS222,"0"))</f>
        <v>32222</v>
      </c>
      <c r="BJ222" t="str">
        <f>CONCATENATE(TEXT(F222,"0"),TEXT(O222,"0"))</f>
        <v>32</v>
      </c>
      <c r="BK222" t="str">
        <f>CONCATENATE(TEXT(O222,"0"),TEXT(AC222,"0"))</f>
        <v>22</v>
      </c>
      <c r="BL222" t="str">
        <f>CONCATENATE(TEXT(AC222,"0"),TEXT(AJ222,"0"))</f>
        <v>22</v>
      </c>
      <c r="BM222" t="str">
        <f>CONCATENATE(TEXT(AJ222,"0"),TEXT(AS222,"0"))</f>
        <v>22</v>
      </c>
      <c r="BZ222" s="57"/>
      <c r="CA222" s="38"/>
      <c r="CB222" s="38">
        <v>1</v>
      </c>
      <c r="CC222" s="38">
        <v>434</v>
      </c>
      <c r="CD222" s="57">
        <v>28.300999999999998</v>
      </c>
      <c r="CE222" s="38">
        <v>68</v>
      </c>
      <c r="CF222" s="38">
        <v>1</v>
      </c>
    </row>
    <row r="223" spans="1:84" x14ac:dyDescent="0.3">
      <c r="A223" s="43">
        <v>222</v>
      </c>
      <c r="B223" s="1" t="s">
        <v>240</v>
      </c>
      <c r="C223" s="1" t="s">
        <v>235</v>
      </c>
      <c r="D223" s="1">
        <v>9</v>
      </c>
      <c r="E223" s="3">
        <v>6</v>
      </c>
      <c r="F223" s="2">
        <v>3</v>
      </c>
      <c r="G223" s="2" t="s">
        <v>943</v>
      </c>
      <c r="H223" s="2" t="s">
        <v>944</v>
      </c>
      <c r="I223" s="2">
        <v>1339.4766749</v>
      </c>
      <c r="J223" s="2" t="s">
        <v>946</v>
      </c>
      <c r="K223" s="2">
        <v>31.91</v>
      </c>
      <c r="L223" s="2">
        <v>0.19900000000000001</v>
      </c>
      <c r="M223" s="2">
        <v>26</v>
      </c>
      <c r="N223" s="4">
        <v>714.99800000000005</v>
      </c>
      <c r="O223" s="5">
        <v>2</v>
      </c>
      <c r="P223" s="6" t="s">
        <v>9</v>
      </c>
      <c r="Q223" s="6">
        <v>1.22899</v>
      </c>
      <c r="R223" s="6">
        <v>14.201000000000001</v>
      </c>
      <c r="S223" s="6">
        <v>15.077999999999999</v>
      </c>
      <c r="T223" s="6">
        <v>20.001999999999999</v>
      </c>
      <c r="U223" s="6">
        <v>200.65</v>
      </c>
      <c r="V223" s="6">
        <v>90.001000000000005</v>
      </c>
      <c r="W223" s="6">
        <v>498.495</v>
      </c>
      <c r="X223" s="6">
        <v>4017.1990000000001</v>
      </c>
      <c r="Y223" s="6">
        <v>5030.4219999999996</v>
      </c>
      <c r="Z223" s="6">
        <v>5.0949999999999998</v>
      </c>
      <c r="AA223" s="6">
        <v>93.572999999999993</v>
      </c>
      <c r="AB223" s="7">
        <v>30.001000000000001</v>
      </c>
      <c r="AC223" s="8">
        <v>3</v>
      </c>
      <c r="AD223" s="9">
        <v>53.601999999999997</v>
      </c>
      <c r="AE223" s="9" t="s">
        <v>955</v>
      </c>
      <c r="AF223" s="9" t="s">
        <v>958</v>
      </c>
      <c r="AG223" s="9">
        <v>365</v>
      </c>
      <c r="AH223" s="9">
        <v>515.35699999999997</v>
      </c>
      <c r="AI223" s="10">
        <v>109.81</v>
      </c>
      <c r="AJ223" s="11">
        <v>3</v>
      </c>
      <c r="AK223" s="11" t="s">
        <v>890</v>
      </c>
      <c r="AL223" s="11">
        <v>489</v>
      </c>
      <c r="AM223" s="11">
        <v>1654</v>
      </c>
      <c r="AN223" s="11">
        <v>3659</v>
      </c>
      <c r="AO223" s="11">
        <v>5724</v>
      </c>
      <c r="AP223" s="11">
        <v>70.283000000000001</v>
      </c>
      <c r="AQ223" s="11">
        <v>51.823999999999998</v>
      </c>
      <c r="AR223" s="12">
        <v>1.032</v>
      </c>
      <c r="AS223" s="13">
        <v>3</v>
      </c>
      <c r="AT223" s="14" t="s">
        <v>903</v>
      </c>
      <c r="AU223" s="16">
        <v>1.865634E+16</v>
      </c>
      <c r="AV223" s="16">
        <v>3.00783E+16</v>
      </c>
      <c r="AW223" s="16">
        <v>8.679111E+17</v>
      </c>
      <c r="AX223" s="16">
        <v>3.014537E+17</v>
      </c>
      <c r="AY223" s="16">
        <v>5.999998E+17</v>
      </c>
      <c r="AZ223" s="14">
        <v>32497.987000000001</v>
      </c>
      <c r="BA223" s="14">
        <v>0.01</v>
      </c>
      <c r="BB223" s="14">
        <v>102.54600000000001</v>
      </c>
      <c r="BC223" s="14">
        <v>919</v>
      </c>
      <c r="BD223" s="15">
        <v>156</v>
      </c>
      <c r="BE223" s="18">
        <v>183</v>
      </c>
      <c r="BF223" s="18" t="s">
        <v>918</v>
      </c>
      <c r="BG223" s="19" t="s">
        <v>907</v>
      </c>
      <c r="BH223">
        <f t="shared" si="3"/>
        <v>90.85</v>
      </c>
      <c r="BI223" s="45" t="str">
        <f>CONCATENATE(TEXT(F223,"0"),TEXT(O223,"0"),TEXT(AC223,"0"),TEXT(AJ223,"0"),TEXT(AS223,"0"))</f>
        <v>32333</v>
      </c>
      <c r="BJ223" t="str">
        <f>CONCATENATE(TEXT(F223,"0"),TEXT(O223,"0"))</f>
        <v>32</v>
      </c>
      <c r="BK223" t="str">
        <f>CONCATENATE(TEXT(O223,"0"),TEXT(AC223,"0"))</f>
        <v>23</v>
      </c>
      <c r="BL223" t="str">
        <f>CONCATENATE(TEXT(AC223,"0"),TEXT(AJ223,"0"))</f>
        <v>33</v>
      </c>
      <c r="BM223" t="str">
        <f>CONCATENATE(TEXT(AJ223,"0"),TEXT(AS223,"0"))</f>
        <v>33</v>
      </c>
      <c r="BZ223" s="57"/>
      <c r="CA223" s="38"/>
      <c r="CB223" s="38">
        <v>1</v>
      </c>
      <c r="CC223" s="38">
        <v>450</v>
      </c>
      <c r="CD223" s="57">
        <v>29.033000000000001</v>
      </c>
      <c r="CE223" s="38">
        <v>132</v>
      </c>
      <c r="CF223" s="38">
        <v>1</v>
      </c>
    </row>
    <row r="224" spans="1:84" x14ac:dyDescent="0.3">
      <c r="A224" s="43">
        <v>223</v>
      </c>
      <c r="B224" s="1" t="s">
        <v>241</v>
      </c>
      <c r="C224" s="1" t="s">
        <v>235</v>
      </c>
      <c r="D224" s="1">
        <v>9</v>
      </c>
      <c r="E224" s="3">
        <v>7</v>
      </c>
      <c r="F224" s="2">
        <v>3</v>
      </c>
      <c r="G224" s="2" t="s">
        <v>943</v>
      </c>
      <c r="H224" s="2" t="s">
        <v>947</v>
      </c>
      <c r="I224" s="2">
        <v>1132.5750304000001</v>
      </c>
      <c r="J224" s="2" t="s">
        <v>946</v>
      </c>
      <c r="K224" s="2">
        <v>46.63</v>
      </c>
      <c r="L224" s="2">
        <v>0.192</v>
      </c>
      <c r="M224" s="2">
        <v>104</v>
      </c>
      <c r="N224" s="4">
        <v>710.71199999999999</v>
      </c>
      <c r="O224" s="5">
        <v>3</v>
      </c>
      <c r="P224" s="6" t="s">
        <v>9</v>
      </c>
      <c r="Q224" s="6">
        <v>0.81828000000000001</v>
      </c>
      <c r="R224" s="6">
        <v>13.544</v>
      </c>
      <c r="S224" s="6">
        <v>15.019</v>
      </c>
      <c r="T224" s="6">
        <v>20.004999999999999</v>
      </c>
      <c r="U224" s="6">
        <v>203.27799999999999</v>
      </c>
      <c r="V224" s="6">
        <v>90.001000000000005</v>
      </c>
      <c r="W224" s="6">
        <v>499.70299999999997</v>
      </c>
      <c r="X224" s="6">
        <v>3950.6329999999998</v>
      </c>
      <c r="Y224" s="6">
        <v>5045.9960000000001</v>
      </c>
      <c r="Z224" s="6">
        <v>5.0389999999999997</v>
      </c>
      <c r="AA224" s="6">
        <v>90.67</v>
      </c>
      <c r="AB224" s="7">
        <v>30.004999999999999</v>
      </c>
      <c r="AC224" s="8">
        <v>1</v>
      </c>
      <c r="AD224" s="9">
        <v>27.047999999999998</v>
      </c>
      <c r="AE224" s="9" t="s">
        <v>955</v>
      </c>
      <c r="AF224" s="9" t="s">
        <v>958</v>
      </c>
      <c r="AG224" s="9">
        <v>436</v>
      </c>
      <c r="AH224" s="9">
        <v>473.28899999999999</v>
      </c>
      <c r="AI224" s="10">
        <v>109.91500000000001</v>
      </c>
      <c r="AJ224" s="11">
        <v>3</v>
      </c>
      <c r="AK224" s="11" t="s">
        <v>890</v>
      </c>
      <c r="AL224" s="11">
        <v>368</v>
      </c>
      <c r="AM224" s="11">
        <v>1464</v>
      </c>
      <c r="AN224" s="11">
        <v>3655</v>
      </c>
      <c r="AO224" s="11">
        <v>5731</v>
      </c>
      <c r="AP224" s="11">
        <v>71.406000000000006</v>
      </c>
      <c r="AQ224" s="11">
        <v>51.158999999999999</v>
      </c>
      <c r="AR224" s="12">
        <v>1.022</v>
      </c>
      <c r="AS224" s="13">
        <v>3</v>
      </c>
      <c r="AT224" s="14" t="s">
        <v>903</v>
      </c>
      <c r="AU224" s="16">
        <v>1.444422E+16</v>
      </c>
      <c r="AV224" s="16">
        <v>9.125496E+16</v>
      </c>
      <c r="AW224" s="16">
        <v>6.468985E+17</v>
      </c>
      <c r="AX224" s="16">
        <v>2.997999E+17</v>
      </c>
      <c r="AY224" s="16">
        <v>5.999978E+17</v>
      </c>
      <c r="AZ224" s="14">
        <v>32148.097000000002</v>
      </c>
      <c r="BA224" s="14">
        <v>0.01</v>
      </c>
      <c r="BB224" s="14">
        <v>102.642</v>
      </c>
      <c r="BC224" s="14">
        <v>892</v>
      </c>
      <c r="BD224" s="15">
        <v>154</v>
      </c>
      <c r="BE224" s="18">
        <v>75</v>
      </c>
      <c r="BF224" s="18" t="s">
        <v>918</v>
      </c>
      <c r="BG224" s="19" t="s">
        <v>907</v>
      </c>
      <c r="BH224">
        <f t="shared" si="3"/>
        <v>96.25</v>
      </c>
      <c r="BI224" s="45" t="str">
        <f>CONCATENATE(TEXT(F224,"0"),TEXT(O224,"0"),TEXT(AC224,"0"),TEXT(AJ224,"0"),TEXT(AS224,"0"))</f>
        <v>33133</v>
      </c>
      <c r="BJ224" t="str">
        <f>CONCATENATE(TEXT(F224,"0"),TEXT(O224,"0"))</f>
        <v>33</v>
      </c>
      <c r="BK224" t="str">
        <f>CONCATENATE(TEXT(O224,"0"),TEXT(AC224,"0"))</f>
        <v>31</v>
      </c>
      <c r="BL224" t="str">
        <f>CONCATENATE(TEXT(AC224,"0"),TEXT(AJ224,"0"))</f>
        <v>13</v>
      </c>
      <c r="BM224" t="str">
        <f>CONCATENATE(TEXT(AJ224,"0"),TEXT(AS224,"0"))</f>
        <v>33</v>
      </c>
      <c r="BZ224" s="57"/>
      <c r="CA224" s="38"/>
      <c r="CB224" s="38">
        <v>1</v>
      </c>
      <c r="CC224" s="38">
        <v>363</v>
      </c>
      <c r="CD224" s="57">
        <v>29.795999999999999</v>
      </c>
      <c r="CE224" s="38">
        <v>78</v>
      </c>
      <c r="CF224" s="38">
        <v>1</v>
      </c>
    </row>
    <row r="225" spans="1:84" x14ac:dyDescent="0.3">
      <c r="A225" s="43">
        <v>224</v>
      </c>
      <c r="B225" s="1" t="s">
        <v>242</v>
      </c>
      <c r="C225" s="1" t="s">
        <v>235</v>
      </c>
      <c r="D225" s="1">
        <v>9</v>
      </c>
      <c r="E225" s="3">
        <v>8</v>
      </c>
      <c r="F225" s="2">
        <v>3</v>
      </c>
      <c r="G225" s="2" t="s">
        <v>943</v>
      </c>
      <c r="H225" s="2" t="s">
        <v>944</v>
      </c>
      <c r="I225" s="2">
        <v>1190.7299135000001</v>
      </c>
      <c r="J225" s="2" t="s">
        <v>945</v>
      </c>
      <c r="K225" s="2">
        <v>31.48</v>
      </c>
      <c r="L225" s="2">
        <v>0.20699999999999999</v>
      </c>
      <c r="M225" s="2">
        <v>50</v>
      </c>
      <c r="N225" s="4">
        <v>712.61800000000005</v>
      </c>
      <c r="O225" s="5">
        <v>3</v>
      </c>
      <c r="P225" s="6" t="s">
        <v>9</v>
      </c>
      <c r="Q225" s="6">
        <v>1.1166400000000001</v>
      </c>
      <c r="R225" s="6">
        <v>16.904</v>
      </c>
      <c r="S225" s="6">
        <v>15.066000000000001</v>
      </c>
      <c r="T225" s="6">
        <v>19.998000000000001</v>
      </c>
      <c r="U225" s="6">
        <v>200.465</v>
      </c>
      <c r="V225" s="6">
        <v>90</v>
      </c>
      <c r="W225" s="6">
        <v>498.49200000000002</v>
      </c>
      <c r="X225" s="6">
        <v>4053.3220000000001</v>
      </c>
      <c r="Y225" s="6">
        <v>5009.1629999999996</v>
      </c>
      <c r="Z225" s="6">
        <v>5.0949999999999998</v>
      </c>
      <c r="AA225" s="6">
        <v>93.751000000000005</v>
      </c>
      <c r="AB225" s="7">
        <v>30.009</v>
      </c>
      <c r="AC225" s="8">
        <v>3</v>
      </c>
      <c r="AD225" s="9">
        <v>39.323999999999998</v>
      </c>
      <c r="AE225" s="9" t="s">
        <v>955</v>
      </c>
      <c r="AF225" s="9" t="s">
        <v>958</v>
      </c>
      <c r="AG225" s="9">
        <v>405</v>
      </c>
      <c r="AH225" s="9">
        <v>521.73500000000001</v>
      </c>
      <c r="AI225" s="10">
        <v>106.117</v>
      </c>
      <c r="AJ225" s="11">
        <v>1</v>
      </c>
      <c r="AK225" s="11" t="s">
        <v>890</v>
      </c>
      <c r="AL225" s="11">
        <v>251</v>
      </c>
      <c r="AM225" s="11">
        <v>1521</v>
      </c>
      <c r="AN225" s="11">
        <v>3645</v>
      </c>
      <c r="AO225" s="11">
        <v>5725</v>
      </c>
      <c r="AP225" s="11">
        <v>71.876000000000005</v>
      </c>
      <c r="AQ225" s="11">
        <v>51.545000000000002</v>
      </c>
      <c r="AR225" s="12">
        <v>1.032</v>
      </c>
      <c r="AS225" s="13">
        <v>1</v>
      </c>
      <c r="AT225" s="14" t="s">
        <v>903</v>
      </c>
      <c r="AU225" s="16">
        <v>1.771972E+16</v>
      </c>
      <c r="AV225" s="16">
        <v>9.616448E+16</v>
      </c>
      <c r="AW225" s="16">
        <v>8.532892E+17</v>
      </c>
      <c r="AX225" s="16">
        <v>2.979858E+17</v>
      </c>
      <c r="AY225" s="16">
        <v>5.999998E+17</v>
      </c>
      <c r="AZ225" s="14">
        <v>31400.682000000001</v>
      </c>
      <c r="BA225" s="14">
        <v>0.01</v>
      </c>
      <c r="BB225" s="14">
        <v>101.624</v>
      </c>
      <c r="BC225" s="14">
        <v>871</v>
      </c>
      <c r="BD225" s="15">
        <v>155</v>
      </c>
      <c r="BE225" s="18">
        <v>75</v>
      </c>
      <c r="BF225" s="18" t="s">
        <v>918</v>
      </c>
      <c r="BG225" s="19" t="s">
        <v>907</v>
      </c>
      <c r="BH225">
        <f t="shared" si="3"/>
        <v>96.25</v>
      </c>
      <c r="BI225" s="45" t="str">
        <f>CONCATENATE(TEXT(F225,"0"),TEXT(O225,"0"),TEXT(AC225,"0"),TEXT(AJ225,"0"),TEXT(AS225,"0"))</f>
        <v>33311</v>
      </c>
      <c r="BJ225" t="str">
        <f>CONCATENATE(TEXT(F225,"0"),TEXT(O225,"0"))</f>
        <v>33</v>
      </c>
      <c r="BK225" t="str">
        <f>CONCATENATE(TEXT(O225,"0"),TEXT(AC225,"0"))</f>
        <v>33</v>
      </c>
      <c r="BL225" t="str">
        <f>CONCATENATE(TEXT(AC225,"0"),TEXT(AJ225,"0"))</f>
        <v>31</v>
      </c>
      <c r="BM225" t="str">
        <f>CONCATENATE(TEXT(AJ225,"0"),TEXT(AS225,"0"))</f>
        <v>11</v>
      </c>
      <c r="BZ225" s="57"/>
      <c r="CA225" s="38"/>
      <c r="CB225" s="38">
        <v>1</v>
      </c>
      <c r="CC225" s="38">
        <v>147</v>
      </c>
      <c r="CD225" s="57">
        <v>30.213999999999999</v>
      </c>
      <c r="CE225" s="38">
        <v>91</v>
      </c>
      <c r="CF225" s="38">
        <v>1</v>
      </c>
    </row>
    <row r="226" spans="1:84" x14ac:dyDescent="0.3">
      <c r="A226" s="43">
        <v>225</v>
      </c>
      <c r="B226" s="1" t="s">
        <v>243</v>
      </c>
      <c r="C226" s="1" t="s">
        <v>235</v>
      </c>
      <c r="D226" s="1">
        <v>9</v>
      </c>
      <c r="E226" s="3">
        <v>9</v>
      </c>
      <c r="F226" s="2">
        <v>1</v>
      </c>
      <c r="G226" s="2" t="s">
        <v>943</v>
      </c>
      <c r="H226" s="2" t="s">
        <v>944</v>
      </c>
      <c r="I226" s="2">
        <v>1112.4169776000001</v>
      </c>
      <c r="J226" s="2" t="s">
        <v>945</v>
      </c>
      <c r="K226" s="2">
        <v>37.9</v>
      </c>
      <c r="L226" s="2">
        <v>0.20899999999999999</v>
      </c>
      <c r="M226" s="2">
        <v>202</v>
      </c>
      <c r="N226" s="4">
        <v>709.34699999999998</v>
      </c>
      <c r="O226" s="5">
        <v>1</v>
      </c>
      <c r="P226" s="6" t="s">
        <v>9</v>
      </c>
      <c r="Q226" s="6">
        <v>1.2971299999999999</v>
      </c>
      <c r="R226" s="6">
        <v>16.681999999999999</v>
      </c>
      <c r="S226" s="6">
        <v>14.92</v>
      </c>
      <c r="T226" s="6">
        <v>20.001000000000001</v>
      </c>
      <c r="U226" s="6">
        <v>204.001</v>
      </c>
      <c r="V226" s="6">
        <v>90</v>
      </c>
      <c r="W226" s="6">
        <v>497.334</v>
      </c>
      <c r="X226" s="6">
        <v>4141.2110000000002</v>
      </c>
      <c r="Y226" s="6">
        <v>4984.8230000000003</v>
      </c>
      <c r="Z226" s="6">
        <v>5.03</v>
      </c>
      <c r="AA226" s="6">
        <v>91.706000000000003</v>
      </c>
      <c r="AB226" s="7">
        <v>30.007000000000001</v>
      </c>
      <c r="AC226" s="8">
        <v>1</v>
      </c>
      <c r="AD226" s="9">
        <v>39.92</v>
      </c>
      <c r="AE226" s="9" t="s">
        <v>955</v>
      </c>
      <c r="AF226" s="9" t="s">
        <v>956</v>
      </c>
      <c r="AG226" s="9">
        <v>436</v>
      </c>
      <c r="AH226" s="9">
        <v>551.34299999999996</v>
      </c>
      <c r="AI226" s="10">
        <v>108.19199999999999</v>
      </c>
      <c r="AJ226" s="11">
        <v>1</v>
      </c>
      <c r="AK226" s="11" t="s">
        <v>890</v>
      </c>
      <c r="AL226" s="11">
        <v>413</v>
      </c>
      <c r="AM226" s="11">
        <v>1705</v>
      </c>
      <c r="AN226" s="11">
        <v>3638</v>
      </c>
      <c r="AO226" s="11">
        <v>5709</v>
      </c>
      <c r="AP226" s="11">
        <v>71.415999999999997</v>
      </c>
      <c r="AQ226" s="11">
        <v>51.122999999999998</v>
      </c>
      <c r="AR226" s="12">
        <v>1.028</v>
      </c>
      <c r="AS226" s="13">
        <v>1</v>
      </c>
      <c r="AT226" s="14" t="s">
        <v>903</v>
      </c>
      <c r="AU226" s="16">
        <v>1.228313E+16</v>
      </c>
      <c r="AV226" s="16">
        <v>8.669117E+16</v>
      </c>
      <c r="AW226" s="16">
        <v>2.548591E+17</v>
      </c>
      <c r="AX226" s="16">
        <v>2.995077E+17</v>
      </c>
      <c r="AY226" s="16">
        <v>6.000014E+17</v>
      </c>
      <c r="AZ226" s="14">
        <v>31093.126</v>
      </c>
      <c r="BA226" s="14">
        <v>0.01</v>
      </c>
      <c r="BB226" s="14">
        <v>102.801</v>
      </c>
      <c r="BC226" s="14">
        <v>898</v>
      </c>
      <c r="BD226" s="15">
        <v>153</v>
      </c>
      <c r="BE226" s="18">
        <v>106</v>
      </c>
      <c r="BF226" s="18" t="s">
        <v>918</v>
      </c>
      <c r="BG226" s="19" t="s">
        <v>907</v>
      </c>
      <c r="BH226">
        <f t="shared" si="3"/>
        <v>94.699999999999989</v>
      </c>
      <c r="BI226" s="45" t="str">
        <f>CONCATENATE(TEXT(F226,"0"),TEXT(O226,"0"),TEXT(AC226,"0"),TEXT(AJ226,"0"),TEXT(AS226,"0"))</f>
        <v>11111</v>
      </c>
      <c r="BJ226" t="str">
        <f>CONCATENATE(TEXT(F226,"0"),TEXT(O226,"0"))</f>
        <v>11</v>
      </c>
      <c r="BK226" t="str">
        <f>CONCATENATE(TEXT(O226,"0"),TEXT(AC226,"0"))</f>
        <v>11</v>
      </c>
      <c r="BL226" t="str">
        <f>CONCATENATE(TEXT(AC226,"0"),TEXT(AJ226,"0"))</f>
        <v>11</v>
      </c>
      <c r="BM226" t="str">
        <f>CONCATENATE(TEXT(AJ226,"0"),TEXT(AS226,"0"))</f>
        <v>11</v>
      </c>
      <c r="BZ226" s="57"/>
      <c r="CA226" s="38"/>
      <c r="CB226" s="38">
        <v>1</v>
      </c>
      <c r="CC226" s="38">
        <v>353</v>
      </c>
      <c r="CD226" s="57">
        <v>30.437000000000001</v>
      </c>
      <c r="CE226" s="38">
        <v>83</v>
      </c>
      <c r="CF226" s="38">
        <v>1</v>
      </c>
    </row>
    <row r="227" spans="1:84" x14ac:dyDescent="0.3">
      <c r="A227" s="43">
        <v>226</v>
      </c>
      <c r="B227" s="1" t="s">
        <v>244</v>
      </c>
      <c r="C227" s="1" t="s">
        <v>235</v>
      </c>
      <c r="D227" s="1">
        <v>9</v>
      </c>
      <c r="E227" s="3">
        <v>10</v>
      </c>
      <c r="F227" s="2">
        <v>1</v>
      </c>
      <c r="G227" s="2" t="s">
        <v>943</v>
      </c>
      <c r="H227" s="2" t="s">
        <v>947</v>
      </c>
      <c r="I227" s="2">
        <v>990.35940917999994</v>
      </c>
      <c r="J227" s="2" t="s">
        <v>945</v>
      </c>
      <c r="K227" s="2">
        <v>25.35</v>
      </c>
      <c r="L227" s="2">
        <v>0.19900000000000001</v>
      </c>
      <c r="M227" s="2">
        <v>84</v>
      </c>
      <c r="N227" s="4">
        <v>692.75900000000001</v>
      </c>
      <c r="O227" s="5">
        <v>1</v>
      </c>
      <c r="P227" s="6" t="s">
        <v>9</v>
      </c>
      <c r="Q227" s="6">
        <v>1.7684899999999999</v>
      </c>
      <c r="R227" s="6">
        <v>12.462999999999999</v>
      </c>
      <c r="S227" s="6">
        <v>14.846</v>
      </c>
      <c r="T227" s="6">
        <v>19.988</v>
      </c>
      <c r="U227" s="6">
        <v>201.946</v>
      </c>
      <c r="V227" s="6">
        <v>90.001000000000005</v>
      </c>
      <c r="W227" s="6">
        <v>502.29300000000001</v>
      </c>
      <c r="X227" s="6">
        <v>4055.498</v>
      </c>
      <c r="Y227" s="6">
        <v>5126.1499999999996</v>
      </c>
      <c r="Z227" s="6">
        <v>4.9640000000000004</v>
      </c>
      <c r="AA227" s="6">
        <v>93.548000000000002</v>
      </c>
      <c r="AB227" s="7">
        <v>30.010999999999999</v>
      </c>
      <c r="AC227" s="8">
        <v>2</v>
      </c>
      <c r="AD227" s="9">
        <v>42.219000000000001</v>
      </c>
      <c r="AE227" s="9" t="s">
        <v>955</v>
      </c>
      <c r="AF227" s="9" t="s">
        <v>957</v>
      </c>
      <c r="AG227" s="9">
        <v>405</v>
      </c>
      <c r="AH227" s="9">
        <v>567.67899999999997</v>
      </c>
      <c r="AI227" s="10">
        <v>108.401</v>
      </c>
      <c r="AJ227" s="11">
        <v>2</v>
      </c>
      <c r="AK227" s="11" t="s">
        <v>890</v>
      </c>
      <c r="AL227" s="11">
        <v>318</v>
      </c>
      <c r="AM227" s="11">
        <v>1457</v>
      </c>
      <c r="AN227" s="11">
        <v>3663</v>
      </c>
      <c r="AO227" s="11">
        <v>5724</v>
      </c>
      <c r="AP227" s="11">
        <v>69.84</v>
      </c>
      <c r="AQ227" s="11">
        <v>51.573</v>
      </c>
      <c r="AR227" s="12">
        <v>1.042</v>
      </c>
      <c r="AS227" s="13">
        <v>2</v>
      </c>
      <c r="AT227" s="14" t="s">
        <v>903</v>
      </c>
      <c r="AU227" s="16">
        <v>8756849000000000</v>
      </c>
      <c r="AV227" s="16">
        <v>1.575852E+17</v>
      </c>
      <c r="AW227" s="16">
        <v>9.485446E+17</v>
      </c>
      <c r="AX227" s="16">
        <v>2.98837E+17</v>
      </c>
      <c r="AY227" s="16">
        <v>6E+17</v>
      </c>
      <c r="AZ227" s="14">
        <v>31269.035</v>
      </c>
      <c r="BA227" s="14">
        <v>0.01</v>
      </c>
      <c r="BB227" s="14">
        <v>103.405</v>
      </c>
      <c r="BC227" s="14">
        <v>909</v>
      </c>
      <c r="BD227" s="15">
        <v>159</v>
      </c>
      <c r="BE227" s="18">
        <v>96</v>
      </c>
      <c r="BF227" s="18" t="s">
        <v>918</v>
      </c>
      <c r="BG227" s="19" t="s">
        <v>907</v>
      </c>
      <c r="BH227">
        <f t="shared" si="3"/>
        <v>95.199999999999989</v>
      </c>
      <c r="BI227" s="45" t="str">
        <f>CONCATENATE(TEXT(F227,"0"),TEXT(O227,"0"),TEXT(AC227,"0"),TEXT(AJ227,"0"),TEXT(AS227,"0"))</f>
        <v>11222</v>
      </c>
      <c r="BJ227" t="str">
        <f>CONCATENATE(TEXT(F227,"0"),TEXT(O227,"0"))</f>
        <v>11</v>
      </c>
      <c r="BK227" t="str">
        <f>CONCATENATE(TEXT(O227,"0"),TEXT(AC227,"0"))</f>
        <v>12</v>
      </c>
      <c r="BL227" t="str">
        <f>CONCATENATE(TEXT(AC227,"0"),TEXT(AJ227,"0"))</f>
        <v>22</v>
      </c>
      <c r="BM227" t="str">
        <f>CONCATENATE(TEXT(AJ227,"0"),TEXT(AS227,"0"))</f>
        <v>22</v>
      </c>
      <c r="BZ227" s="57"/>
      <c r="CA227" s="38"/>
      <c r="CB227" s="38">
        <v>1</v>
      </c>
      <c r="CC227" s="38">
        <v>289</v>
      </c>
      <c r="CD227" s="57">
        <v>30.914000000000001</v>
      </c>
      <c r="CE227" s="38">
        <v>180</v>
      </c>
      <c r="CF227" s="38">
        <v>1</v>
      </c>
    </row>
    <row r="228" spans="1:84" x14ac:dyDescent="0.3">
      <c r="A228" s="43">
        <v>227</v>
      </c>
      <c r="B228" s="1" t="s">
        <v>245</v>
      </c>
      <c r="C228" s="1" t="s">
        <v>235</v>
      </c>
      <c r="D228" s="1">
        <v>9</v>
      </c>
      <c r="E228" s="3">
        <v>11</v>
      </c>
      <c r="F228" s="2">
        <v>1</v>
      </c>
      <c r="G228" s="2" t="s">
        <v>943</v>
      </c>
      <c r="H228" s="2" t="s">
        <v>944</v>
      </c>
      <c r="I228" s="2">
        <v>988.69884731000002</v>
      </c>
      <c r="J228" s="2" t="s">
        <v>946</v>
      </c>
      <c r="K228" s="2">
        <v>30.2</v>
      </c>
      <c r="L228" s="2">
        <v>0.218</v>
      </c>
      <c r="M228" s="2">
        <v>121</v>
      </c>
      <c r="N228" s="4">
        <v>700.32100000000003</v>
      </c>
      <c r="O228" s="5">
        <v>1</v>
      </c>
      <c r="P228" s="6" t="s">
        <v>9</v>
      </c>
      <c r="Q228" s="6">
        <v>1.7081999999999999</v>
      </c>
      <c r="R228" s="6">
        <v>12.218999999999999</v>
      </c>
      <c r="S228" s="6">
        <v>15.031000000000001</v>
      </c>
      <c r="T228" s="6">
        <v>19.998000000000001</v>
      </c>
      <c r="U228" s="6">
        <v>205.34800000000001</v>
      </c>
      <c r="V228" s="6">
        <v>90.001000000000005</v>
      </c>
      <c r="W228" s="6">
        <v>505.47899999999998</v>
      </c>
      <c r="X228" s="6">
        <v>3864.82</v>
      </c>
      <c r="Y228" s="6">
        <v>5051.5680000000002</v>
      </c>
      <c r="Z228" s="6">
        <v>5.1479999999999997</v>
      </c>
      <c r="AA228" s="6">
        <v>93.516000000000005</v>
      </c>
      <c r="AB228" s="7">
        <v>30.009</v>
      </c>
      <c r="AC228" s="8">
        <v>3</v>
      </c>
      <c r="AD228" s="9">
        <v>42.606000000000002</v>
      </c>
      <c r="AE228" s="9" t="s">
        <v>955</v>
      </c>
      <c r="AF228" s="9" t="s">
        <v>956</v>
      </c>
      <c r="AG228" s="9">
        <v>405</v>
      </c>
      <c r="AH228" s="9">
        <v>539.30399999999997</v>
      </c>
      <c r="AI228" s="10">
        <v>106.154</v>
      </c>
      <c r="AJ228" s="11">
        <v>3</v>
      </c>
      <c r="AK228" s="11" t="s">
        <v>890</v>
      </c>
      <c r="AL228" s="11">
        <v>150</v>
      </c>
      <c r="AM228" s="11">
        <v>1439</v>
      </c>
      <c r="AN228" s="11">
        <v>3671</v>
      </c>
      <c r="AO228" s="11">
        <v>5704</v>
      </c>
      <c r="AP228" s="11">
        <v>69.266999999999996</v>
      </c>
      <c r="AQ228" s="11">
        <v>50.843000000000004</v>
      </c>
      <c r="AR228" s="12">
        <v>1.05</v>
      </c>
      <c r="AS228" s="13">
        <v>3</v>
      </c>
      <c r="AT228" s="14" t="s">
        <v>903</v>
      </c>
      <c r="AU228" s="16">
        <v>9569839000000000</v>
      </c>
      <c r="AV228" s="16">
        <v>1.406667E+17</v>
      </c>
      <c r="AW228" s="16">
        <v>5.760478E+17</v>
      </c>
      <c r="AX228" s="16">
        <v>3.010703E+17</v>
      </c>
      <c r="AY228" s="16">
        <v>5.99998E+17</v>
      </c>
      <c r="AZ228" s="14">
        <v>32130.959999999999</v>
      </c>
      <c r="BA228" s="14">
        <v>0.01</v>
      </c>
      <c r="BB228" s="14">
        <v>103.151</v>
      </c>
      <c r="BC228" s="14">
        <v>921</v>
      </c>
      <c r="BD228" s="15">
        <v>152</v>
      </c>
      <c r="BE228" s="18">
        <v>94</v>
      </c>
      <c r="BF228" s="18" t="s">
        <v>918</v>
      </c>
      <c r="BG228" s="19" t="s">
        <v>907</v>
      </c>
      <c r="BH228">
        <f t="shared" si="3"/>
        <v>95.3</v>
      </c>
      <c r="BI228" s="45" t="str">
        <f>CONCATENATE(TEXT(F228,"0"),TEXT(O228,"0"),TEXT(AC228,"0"),TEXT(AJ228,"0"),TEXT(AS228,"0"))</f>
        <v>11333</v>
      </c>
      <c r="BJ228" t="str">
        <f>CONCATENATE(TEXT(F228,"0"),TEXT(O228,"0"))</f>
        <v>11</v>
      </c>
      <c r="BK228" t="str">
        <f>CONCATENATE(TEXT(O228,"0"),TEXT(AC228,"0"))</f>
        <v>13</v>
      </c>
      <c r="BL228" t="str">
        <f>CONCATENATE(TEXT(AC228,"0"),TEXT(AJ228,"0"))</f>
        <v>33</v>
      </c>
      <c r="BM228" t="str">
        <f>CONCATENATE(TEXT(AJ228,"0"),TEXT(AS228,"0"))</f>
        <v>33</v>
      </c>
      <c r="BZ228" s="57"/>
      <c r="CA228" s="38"/>
      <c r="CB228" s="38">
        <v>1</v>
      </c>
      <c r="CC228" s="38">
        <v>204</v>
      </c>
      <c r="CD228" s="57">
        <v>30.959</v>
      </c>
      <c r="CE228" s="38">
        <v>96</v>
      </c>
      <c r="CF228" s="38">
        <v>1</v>
      </c>
    </row>
    <row r="229" spans="1:84" x14ac:dyDescent="0.3">
      <c r="A229" s="43">
        <v>228</v>
      </c>
      <c r="B229" s="39" t="s">
        <v>246</v>
      </c>
      <c r="C229" s="39" t="s">
        <v>235</v>
      </c>
      <c r="D229" s="39">
        <v>9</v>
      </c>
      <c r="E229" s="3">
        <v>12</v>
      </c>
      <c r="F229" s="2">
        <v>1</v>
      </c>
      <c r="G229" s="2" t="s">
        <v>943</v>
      </c>
      <c r="H229" s="2" t="s">
        <v>944</v>
      </c>
      <c r="I229" s="2">
        <v>975.05246910000005</v>
      </c>
      <c r="J229" s="2" t="s">
        <v>945</v>
      </c>
      <c r="K229" s="2">
        <v>41.08</v>
      </c>
      <c r="L229" s="2">
        <v>0.215</v>
      </c>
      <c r="M229" s="2">
        <v>75</v>
      </c>
      <c r="N229" s="4">
        <v>708.57899999999995</v>
      </c>
      <c r="O229" s="5">
        <v>2</v>
      </c>
      <c r="P229" s="6" t="s">
        <v>9</v>
      </c>
      <c r="Q229" s="6">
        <v>1.36829</v>
      </c>
      <c r="R229" s="6">
        <v>12.814</v>
      </c>
      <c r="S229" s="6">
        <v>14.952999999999999</v>
      </c>
      <c r="T229" s="6">
        <v>20.001999999999999</v>
      </c>
      <c r="U229" s="6">
        <v>196.91300000000001</v>
      </c>
      <c r="V229" s="6">
        <v>90.001000000000005</v>
      </c>
      <c r="W229" s="6">
        <v>492.33600000000001</v>
      </c>
      <c r="X229" s="6">
        <v>3961.623</v>
      </c>
      <c r="Y229" s="6">
        <v>4935.9279999999999</v>
      </c>
      <c r="Z229" s="6">
        <v>4.8949999999999996</v>
      </c>
      <c r="AA229" s="6">
        <v>91.914000000000001</v>
      </c>
      <c r="AB229" s="7">
        <v>29.995000000000001</v>
      </c>
      <c r="AC229" s="8">
        <v>1</v>
      </c>
      <c r="AD229" s="9">
        <v>52.749000000000002</v>
      </c>
      <c r="AE229" s="9" t="s">
        <v>955</v>
      </c>
      <c r="AF229" s="9" t="s">
        <v>957</v>
      </c>
      <c r="AG229" s="9">
        <v>405</v>
      </c>
      <c r="AH229" s="9">
        <v>527.721</v>
      </c>
      <c r="AI229" s="10">
        <v>108.309</v>
      </c>
      <c r="AJ229" s="11">
        <v>3</v>
      </c>
      <c r="AK229" s="11" t="s">
        <v>890</v>
      </c>
      <c r="AL229" s="11">
        <v>566</v>
      </c>
      <c r="AM229" s="11">
        <v>1479</v>
      </c>
      <c r="AN229" s="11">
        <v>3674</v>
      </c>
      <c r="AO229" s="11">
        <v>5746</v>
      </c>
      <c r="AP229" s="11">
        <v>71.323999999999998</v>
      </c>
      <c r="AQ229" s="11">
        <v>50.628999999999998</v>
      </c>
      <c r="AR229" s="12">
        <v>1.0620000000000001</v>
      </c>
      <c r="AS229" s="13">
        <v>3</v>
      </c>
      <c r="AT229" s="14" t="s">
        <v>903</v>
      </c>
      <c r="AU229" s="16">
        <v>1.204359E+16</v>
      </c>
      <c r="AV229" s="16">
        <v>1.562548E+17</v>
      </c>
      <c r="AW229" s="16">
        <v>1.401808E+18</v>
      </c>
      <c r="AX229" s="16">
        <v>3.022468E+17</v>
      </c>
      <c r="AY229" s="16">
        <v>5.999989E+17</v>
      </c>
      <c r="AZ229" s="14">
        <v>32270.306</v>
      </c>
      <c r="BA229" s="14">
        <v>0.01</v>
      </c>
      <c r="BB229" s="14">
        <v>103.157</v>
      </c>
      <c r="BC229" s="14">
        <v>891</v>
      </c>
      <c r="BD229" s="15">
        <v>152</v>
      </c>
      <c r="BE229" s="18">
        <v>193</v>
      </c>
      <c r="BF229" s="18" t="s">
        <v>918</v>
      </c>
      <c r="BG229" s="19" t="s">
        <v>907</v>
      </c>
      <c r="BH229">
        <f t="shared" si="3"/>
        <v>90.35</v>
      </c>
      <c r="BI229" s="45" t="str">
        <f>CONCATENATE(TEXT(F229,"0"),TEXT(O229,"0"),TEXT(AC229,"0"),TEXT(AJ229,"0"),TEXT(AS229,"0"))</f>
        <v>12133</v>
      </c>
      <c r="BJ229" t="str">
        <f>CONCATENATE(TEXT(F229,"0"),TEXT(O229,"0"))</f>
        <v>12</v>
      </c>
      <c r="BK229" t="str">
        <f>CONCATENATE(TEXT(O229,"0"),TEXT(AC229,"0"))</f>
        <v>21</v>
      </c>
      <c r="BL229" t="str">
        <f>CONCATENATE(TEXT(AC229,"0"),TEXT(AJ229,"0"))</f>
        <v>13</v>
      </c>
      <c r="BM229" t="str">
        <f>CONCATENATE(TEXT(AJ229,"0"),TEXT(AS229,"0"))</f>
        <v>33</v>
      </c>
      <c r="BZ229" s="57"/>
      <c r="CA229" s="38"/>
      <c r="CB229" s="38">
        <v>1</v>
      </c>
      <c r="CC229" s="38">
        <v>415</v>
      </c>
      <c r="CD229" s="57">
        <v>31.074000000000002</v>
      </c>
      <c r="CE229" s="38">
        <v>77</v>
      </c>
      <c r="CF229" s="38">
        <v>1</v>
      </c>
    </row>
    <row r="230" spans="1:84" x14ac:dyDescent="0.3">
      <c r="A230" s="43">
        <v>229</v>
      </c>
      <c r="B230" s="1" t="s">
        <v>247</v>
      </c>
      <c r="C230" s="1" t="s">
        <v>235</v>
      </c>
      <c r="D230" s="1">
        <v>9</v>
      </c>
      <c r="E230" s="3">
        <v>13</v>
      </c>
      <c r="F230" s="40">
        <v>1</v>
      </c>
      <c r="G230" s="2" t="s">
        <v>943</v>
      </c>
      <c r="H230" s="2" t="s">
        <v>944</v>
      </c>
      <c r="I230" s="2">
        <v>1071.1504861000001</v>
      </c>
      <c r="J230" s="2" t="s">
        <v>945</v>
      </c>
      <c r="K230" s="2">
        <v>32.020000000000003</v>
      </c>
      <c r="L230" s="2">
        <v>0.218</v>
      </c>
      <c r="M230" s="2">
        <v>138</v>
      </c>
      <c r="N230" s="4">
        <v>702.10900000000004</v>
      </c>
      <c r="O230" s="5">
        <v>2</v>
      </c>
      <c r="P230" s="6" t="s">
        <v>9</v>
      </c>
      <c r="Q230" s="6">
        <v>1.1756500000000001</v>
      </c>
      <c r="R230" s="6">
        <v>14.416</v>
      </c>
      <c r="S230" s="6">
        <v>15.065</v>
      </c>
      <c r="T230" s="6">
        <v>19.994</v>
      </c>
      <c r="U230" s="6">
        <v>203.684</v>
      </c>
      <c r="V230" s="6">
        <v>89.998999999999995</v>
      </c>
      <c r="W230" s="6">
        <v>493.512</v>
      </c>
      <c r="X230" s="6">
        <v>4044.4850000000001</v>
      </c>
      <c r="Y230" s="6">
        <v>5047.6379999999999</v>
      </c>
      <c r="Z230" s="6">
        <v>4.9870000000000001</v>
      </c>
      <c r="AA230" s="6">
        <v>92.707999999999998</v>
      </c>
      <c r="AB230" s="7">
        <v>29.995000000000001</v>
      </c>
      <c r="AC230" s="8">
        <v>2</v>
      </c>
      <c r="AD230" s="9">
        <v>43.085000000000001</v>
      </c>
      <c r="AE230" s="9" t="s">
        <v>955</v>
      </c>
      <c r="AF230" s="9" t="s">
        <v>958</v>
      </c>
      <c r="AG230" s="9">
        <v>405</v>
      </c>
      <c r="AH230" s="9">
        <v>543.49199999999996</v>
      </c>
      <c r="AI230" s="10">
        <v>110.247</v>
      </c>
      <c r="AJ230" s="11">
        <v>2</v>
      </c>
      <c r="AK230" s="11" t="s">
        <v>890</v>
      </c>
      <c r="AL230" s="11">
        <v>341</v>
      </c>
      <c r="AM230" s="11">
        <v>1580</v>
      </c>
      <c r="AN230" s="11">
        <v>3650</v>
      </c>
      <c r="AO230" s="11">
        <v>5723</v>
      </c>
      <c r="AP230" s="11">
        <v>72.200999999999993</v>
      </c>
      <c r="AQ230" s="11">
        <v>50.872</v>
      </c>
      <c r="AR230" s="12">
        <v>1.0469999999999999</v>
      </c>
      <c r="AS230" s="13">
        <v>2</v>
      </c>
      <c r="AT230" s="14" t="s">
        <v>903</v>
      </c>
      <c r="AU230" s="16">
        <v>1.477364E+16</v>
      </c>
      <c r="AV230" s="16">
        <v>5.994234E+16</v>
      </c>
      <c r="AW230" s="16">
        <v>5.516401E+17</v>
      </c>
      <c r="AX230" s="16">
        <v>2.996894E+17</v>
      </c>
      <c r="AY230" s="16">
        <v>5.999997E+17</v>
      </c>
      <c r="AZ230" s="14">
        <v>31181.18</v>
      </c>
      <c r="BA230" s="14">
        <v>0.01</v>
      </c>
      <c r="BB230" s="14">
        <v>102.288</v>
      </c>
      <c r="BC230" s="14">
        <v>915</v>
      </c>
      <c r="BD230" s="15">
        <v>157</v>
      </c>
      <c r="BE230" s="18">
        <v>132</v>
      </c>
      <c r="BF230" s="18" t="s">
        <v>918</v>
      </c>
      <c r="BG230" s="19" t="s">
        <v>907</v>
      </c>
      <c r="BH230">
        <f t="shared" si="3"/>
        <v>93.399999999999991</v>
      </c>
      <c r="BI230" s="45" t="str">
        <f>CONCATENATE(TEXT(F230,"0"),TEXT(O230,"0"),TEXT(AC230,"0"),TEXT(AJ230,"0"),TEXT(AS230,"0"))</f>
        <v>12222</v>
      </c>
      <c r="BJ230" t="str">
        <f>CONCATENATE(TEXT(F230,"0"),TEXT(O230,"0"))</f>
        <v>12</v>
      </c>
      <c r="BK230" t="str">
        <f>CONCATENATE(TEXT(O230,"0"),TEXT(AC230,"0"))</f>
        <v>22</v>
      </c>
      <c r="BL230" t="str">
        <f>CONCATENATE(TEXT(AC230,"0"),TEXT(AJ230,"0"))</f>
        <v>22</v>
      </c>
      <c r="BM230" t="str">
        <f>CONCATENATE(TEXT(AJ230,"0"),TEXT(AS230,"0"))</f>
        <v>22</v>
      </c>
      <c r="BZ230" s="57"/>
      <c r="CA230" s="38"/>
      <c r="CB230" s="38">
        <v>1</v>
      </c>
      <c r="CC230" s="38">
        <v>343</v>
      </c>
      <c r="CD230" s="57">
        <v>31.187999999999999</v>
      </c>
      <c r="CE230" s="38">
        <v>207</v>
      </c>
      <c r="CF230" s="38">
        <v>1</v>
      </c>
    </row>
    <row r="231" spans="1:84" x14ac:dyDescent="0.3">
      <c r="A231" s="43">
        <v>230</v>
      </c>
      <c r="B231" s="1" t="s">
        <v>248</v>
      </c>
      <c r="C231" s="1" t="s">
        <v>235</v>
      </c>
      <c r="D231" s="1">
        <v>9</v>
      </c>
      <c r="E231" s="3">
        <v>14</v>
      </c>
      <c r="F231" s="2">
        <v>1</v>
      </c>
      <c r="G231" s="2" t="s">
        <v>943</v>
      </c>
      <c r="H231" s="2" t="s">
        <v>947</v>
      </c>
      <c r="I231" s="2">
        <v>1114.3229322</v>
      </c>
      <c r="J231" s="2" t="s">
        <v>946</v>
      </c>
      <c r="K231" s="2">
        <v>29.76</v>
      </c>
      <c r="L231" s="2">
        <v>0.20899999999999999</v>
      </c>
      <c r="M231" s="2">
        <v>136</v>
      </c>
      <c r="N231" s="4">
        <v>717.471</v>
      </c>
      <c r="O231" s="5">
        <v>2</v>
      </c>
      <c r="P231" s="6" t="s">
        <v>9</v>
      </c>
      <c r="Q231" s="6">
        <v>1.5435700000000001</v>
      </c>
      <c r="R231" s="6">
        <v>16.120999999999999</v>
      </c>
      <c r="S231" s="6">
        <v>14.952999999999999</v>
      </c>
      <c r="T231" s="6">
        <v>20.006</v>
      </c>
      <c r="U231" s="6">
        <v>201.67</v>
      </c>
      <c r="V231" s="6">
        <v>89.998000000000005</v>
      </c>
      <c r="W231" s="6">
        <v>507.93200000000002</v>
      </c>
      <c r="X231" s="6">
        <v>4037.6190000000001</v>
      </c>
      <c r="Y231" s="6">
        <v>4962.8389999999999</v>
      </c>
      <c r="Z231" s="6">
        <v>5.1210000000000004</v>
      </c>
      <c r="AA231" s="6">
        <v>90.218000000000004</v>
      </c>
      <c r="AB231" s="7">
        <v>29.992000000000001</v>
      </c>
      <c r="AC231" s="8">
        <v>3</v>
      </c>
      <c r="AD231" s="9">
        <v>41.051000000000002</v>
      </c>
      <c r="AE231" s="9" t="s">
        <v>955</v>
      </c>
      <c r="AF231" s="9" t="s">
        <v>957</v>
      </c>
      <c r="AG231" s="9">
        <v>405</v>
      </c>
      <c r="AH231" s="9">
        <v>526.93100000000004</v>
      </c>
      <c r="AI231" s="10">
        <v>108.188</v>
      </c>
      <c r="AJ231" s="11">
        <v>1</v>
      </c>
      <c r="AK231" s="11" t="s">
        <v>890</v>
      </c>
      <c r="AL231" s="11">
        <v>287</v>
      </c>
      <c r="AM231" s="11">
        <v>1545</v>
      </c>
      <c r="AN231" s="11">
        <v>3671</v>
      </c>
      <c r="AO231" s="11">
        <v>5701</v>
      </c>
      <c r="AP231" s="11">
        <v>71.545000000000002</v>
      </c>
      <c r="AQ231" s="11">
        <v>50.573999999999998</v>
      </c>
      <c r="AR231" s="12">
        <v>1.026</v>
      </c>
      <c r="AS231" s="13">
        <v>1</v>
      </c>
      <c r="AT231" s="14" t="s">
        <v>903</v>
      </c>
      <c r="AU231" s="16">
        <v>6658436000000000</v>
      </c>
      <c r="AV231" s="16">
        <v>5.409422E+16</v>
      </c>
      <c r="AW231" s="16">
        <v>4.997664E+17</v>
      </c>
      <c r="AX231" s="16">
        <v>2.987405E+17</v>
      </c>
      <c r="AY231" s="16">
        <v>5.999993E+17</v>
      </c>
      <c r="AZ231" s="14">
        <v>31249.611000000001</v>
      </c>
      <c r="BA231" s="14">
        <v>0.01</v>
      </c>
      <c r="BB231" s="14">
        <v>102.036</v>
      </c>
      <c r="BC231" s="14">
        <v>893</v>
      </c>
      <c r="BD231" s="15">
        <v>155</v>
      </c>
      <c r="BE231" s="18">
        <v>127</v>
      </c>
      <c r="BF231" s="18" t="s">
        <v>918</v>
      </c>
      <c r="BG231" s="19" t="s">
        <v>907</v>
      </c>
      <c r="BH231">
        <f t="shared" si="3"/>
        <v>93.65</v>
      </c>
      <c r="BI231" s="45" t="str">
        <f>CONCATENATE(TEXT(F231,"0"),TEXT(O231,"0"),TEXT(AC231,"0"),TEXT(AJ231,"0"),TEXT(AS231,"0"))</f>
        <v>12311</v>
      </c>
      <c r="BJ231" t="str">
        <f>CONCATENATE(TEXT(F231,"0"),TEXT(O231,"0"))</f>
        <v>12</v>
      </c>
      <c r="BK231" t="str">
        <f>CONCATENATE(TEXT(O231,"0"),TEXT(AC231,"0"))</f>
        <v>23</v>
      </c>
      <c r="BL231" t="str">
        <f>CONCATENATE(TEXT(AC231,"0"),TEXT(AJ231,"0"))</f>
        <v>31</v>
      </c>
      <c r="BM231" t="str">
        <f>CONCATENATE(TEXT(AJ231,"0"),TEXT(AS231,"0"))</f>
        <v>11</v>
      </c>
      <c r="BZ231" s="57"/>
      <c r="CA231" s="38"/>
      <c r="CB231" s="38">
        <v>1</v>
      </c>
      <c r="CC231" s="38">
        <v>313</v>
      </c>
      <c r="CD231" s="57">
        <v>31.271999999999998</v>
      </c>
      <c r="CE231" s="38">
        <v>215</v>
      </c>
      <c r="CF231" s="38">
        <v>1</v>
      </c>
    </row>
    <row r="232" spans="1:84" x14ac:dyDescent="0.3">
      <c r="A232" s="43">
        <v>231</v>
      </c>
      <c r="B232" s="1" t="s">
        <v>249</v>
      </c>
      <c r="C232" s="1" t="s">
        <v>235</v>
      </c>
      <c r="D232" s="1">
        <v>9</v>
      </c>
      <c r="E232" s="3">
        <v>15</v>
      </c>
      <c r="F232" s="2">
        <v>1</v>
      </c>
      <c r="G232" s="2" t="s">
        <v>943</v>
      </c>
      <c r="H232" s="2" t="s">
        <v>944</v>
      </c>
      <c r="I232" s="2">
        <v>1161.9657577</v>
      </c>
      <c r="J232" s="2" t="s">
        <v>945</v>
      </c>
      <c r="K232" s="2">
        <v>32.85</v>
      </c>
      <c r="L232" s="2">
        <v>0.20899999999999999</v>
      </c>
      <c r="M232" s="2">
        <v>235</v>
      </c>
      <c r="N232" s="4">
        <v>709.59900000000005</v>
      </c>
      <c r="O232" s="5">
        <v>3</v>
      </c>
      <c r="P232" s="6" t="s">
        <v>9</v>
      </c>
      <c r="Q232" s="6">
        <v>0.68727000000000005</v>
      </c>
      <c r="R232" s="6">
        <v>14.664999999999999</v>
      </c>
      <c r="S232" s="6">
        <v>15.02</v>
      </c>
      <c r="T232" s="6">
        <v>20.004000000000001</v>
      </c>
      <c r="U232" s="6">
        <v>200.06700000000001</v>
      </c>
      <c r="V232" s="6">
        <v>90.001000000000005</v>
      </c>
      <c r="W232" s="6">
        <v>500.53399999999999</v>
      </c>
      <c r="X232" s="6">
        <v>4031.2469999999998</v>
      </c>
      <c r="Y232" s="6">
        <v>4978.9859999999999</v>
      </c>
      <c r="Z232" s="6">
        <v>5.0460000000000003</v>
      </c>
      <c r="AA232" s="6">
        <v>91.262</v>
      </c>
      <c r="AB232" s="7">
        <v>29.992999999999999</v>
      </c>
      <c r="AC232" s="8">
        <v>1</v>
      </c>
      <c r="AD232" s="9">
        <v>8.1010000000000009</v>
      </c>
      <c r="AE232" s="9" t="s">
        <v>955</v>
      </c>
      <c r="AF232" s="9" t="s">
        <v>958</v>
      </c>
      <c r="AG232" s="9">
        <v>365</v>
      </c>
      <c r="AH232" s="9">
        <v>518.95299999999997</v>
      </c>
      <c r="AI232" s="10">
        <v>104.84099999999999</v>
      </c>
      <c r="AJ232" s="11">
        <v>1</v>
      </c>
      <c r="AK232" s="11" t="s">
        <v>890</v>
      </c>
      <c r="AL232" s="11">
        <v>434</v>
      </c>
      <c r="AM232" s="11">
        <v>1533</v>
      </c>
      <c r="AN232" s="11">
        <v>3643</v>
      </c>
      <c r="AO232" s="11">
        <v>5692</v>
      </c>
      <c r="AP232" s="11">
        <v>71.879000000000005</v>
      </c>
      <c r="AQ232" s="11">
        <v>51.451000000000001</v>
      </c>
      <c r="AR232" s="12">
        <v>1.0229999999999999</v>
      </c>
      <c r="AS232" s="13">
        <v>1</v>
      </c>
      <c r="AT232" s="14" t="s">
        <v>903</v>
      </c>
      <c r="AU232" s="16">
        <v>9261799000000000</v>
      </c>
      <c r="AV232" s="16">
        <v>1.079055E+17</v>
      </c>
      <c r="AW232" s="16">
        <v>1.089674E+18</v>
      </c>
      <c r="AX232" s="16">
        <v>3.00606E+17</v>
      </c>
      <c r="AY232" s="16">
        <v>5.999998E+17</v>
      </c>
      <c r="AZ232" s="14">
        <v>30899.82</v>
      </c>
      <c r="BA232" s="14">
        <v>0.01</v>
      </c>
      <c r="BB232" s="14">
        <v>104.486</v>
      </c>
      <c r="BC232" s="14">
        <v>907</v>
      </c>
      <c r="BD232" s="15">
        <v>155</v>
      </c>
      <c r="BE232" s="18">
        <v>90</v>
      </c>
      <c r="BF232" s="18" t="s">
        <v>918</v>
      </c>
      <c r="BG232" s="19" t="s">
        <v>907</v>
      </c>
      <c r="BH232">
        <f t="shared" si="3"/>
        <v>95.5</v>
      </c>
      <c r="BI232" s="45" t="str">
        <f>CONCATENATE(TEXT(F232,"0"),TEXT(O232,"0"),TEXT(AC232,"0"),TEXT(AJ232,"0"),TEXT(AS232,"0"))</f>
        <v>13111</v>
      </c>
      <c r="BJ232" t="str">
        <f>CONCATENATE(TEXT(F232,"0"),TEXT(O232,"0"))</f>
        <v>13</v>
      </c>
      <c r="BK232" t="str">
        <f>CONCATENATE(TEXT(O232,"0"),TEXT(AC232,"0"))</f>
        <v>31</v>
      </c>
      <c r="BL232" t="str">
        <f>CONCATENATE(TEXT(AC232,"0"),TEXT(AJ232,"0"))</f>
        <v>11</v>
      </c>
      <c r="BM232" t="str">
        <f>CONCATENATE(TEXT(AJ232,"0"),TEXT(AS232,"0"))</f>
        <v>11</v>
      </c>
      <c r="BZ232" s="57"/>
      <c r="CA232" s="38"/>
      <c r="CB232" s="38">
        <v>1</v>
      </c>
      <c r="CC232" s="38">
        <v>157</v>
      </c>
      <c r="CD232" s="57">
        <v>31.283000000000001</v>
      </c>
      <c r="CE232" s="38">
        <v>55</v>
      </c>
      <c r="CF232" s="38">
        <v>1</v>
      </c>
    </row>
    <row r="233" spans="1:84" x14ac:dyDescent="0.3">
      <c r="A233" s="43">
        <v>232</v>
      </c>
      <c r="B233" s="1" t="s">
        <v>250</v>
      </c>
      <c r="C233" s="1" t="s">
        <v>235</v>
      </c>
      <c r="D233" s="1">
        <v>9</v>
      </c>
      <c r="E233" s="3">
        <v>16</v>
      </c>
      <c r="F233" s="2">
        <v>1</v>
      </c>
      <c r="G233" s="2" t="s">
        <v>943</v>
      </c>
      <c r="H233" s="2" t="s">
        <v>944</v>
      </c>
      <c r="I233" s="2">
        <v>1121.6385574000001</v>
      </c>
      <c r="J233" s="2" t="s">
        <v>945</v>
      </c>
      <c r="K233" s="2">
        <v>32.68</v>
      </c>
      <c r="L233" s="2">
        <v>0.214</v>
      </c>
      <c r="M233" s="2">
        <v>93</v>
      </c>
      <c r="N233" s="4">
        <v>692.43600000000004</v>
      </c>
      <c r="O233" s="5">
        <v>3</v>
      </c>
      <c r="P233" s="6" t="s">
        <v>9</v>
      </c>
      <c r="Q233" s="6">
        <v>1.1970000000000001</v>
      </c>
      <c r="R233" s="6">
        <v>15.879</v>
      </c>
      <c r="S233" s="6">
        <v>14.96</v>
      </c>
      <c r="T233" s="6">
        <v>20.001000000000001</v>
      </c>
      <c r="U233" s="6">
        <v>195.15100000000001</v>
      </c>
      <c r="V233" s="6">
        <v>89.998999999999995</v>
      </c>
      <c r="W233" s="6">
        <v>498.96</v>
      </c>
      <c r="X233" s="6">
        <v>4078.11</v>
      </c>
      <c r="Y233" s="6">
        <v>4973.393</v>
      </c>
      <c r="Z233" s="6">
        <v>4.9210000000000003</v>
      </c>
      <c r="AA233" s="6">
        <v>93.361999999999995</v>
      </c>
      <c r="AB233" s="7">
        <v>30</v>
      </c>
      <c r="AC233" s="8">
        <v>2</v>
      </c>
      <c r="AD233" s="9">
        <v>37.621000000000002</v>
      </c>
      <c r="AE233" s="9" t="s">
        <v>955</v>
      </c>
      <c r="AF233" s="9" t="s">
        <v>957</v>
      </c>
      <c r="AG233" s="9">
        <v>405</v>
      </c>
      <c r="AH233" s="9">
        <v>506.43799999999999</v>
      </c>
      <c r="AI233" s="10">
        <v>108.554</v>
      </c>
      <c r="AJ233" s="11">
        <v>2</v>
      </c>
      <c r="AK233" s="11" t="s">
        <v>890</v>
      </c>
      <c r="AL233" s="11">
        <v>223</v>
      </c>
      <c r="AM233" s="11">
        <v>1520</v>
      </c>
      <c r="AN233" s="11">
        <v>3677</v>
      </c>
      <c r="AO233" s="11">
        <v>5715</v>
      </c>
      <c r="AP233" s="11">
        <v>70.915000000000006</v>
      </c>
      <c r="AQ233" s="11">
        <v>51.24</v>
      </c>
      <c r="AR233" s="12">
        <v>1.034</v>
      </c>
      <c r="AS233" s="13">
        <v>2</v>
      </c>
      <c r="AT233" s="14" t="s">
        <v>903</v>
      </c>
      <c r="AU233" s="16">
        <v>1.143198E+16</v>
      </c>
      <c r="AV233" s="16">
        <v>1.125489E+17</v>
      </c>
      <c r="AW233" s="16">
        <v>4.62002E+17</v>
      </c>
      <c r="AX233" s="16">
        <v>3.0039E+17</v>
      </c>
      <c r="AY233" s="16">
        <v>6.000011E+17</v>
      </c>
      <c r="AZ233" s="14">
        <v>31964.941999999999</v>
      </c>
      <c r="BA233" s="14">
        <v>0.01</v>
      </c>
      <c r="BB233" s="14">
        <v>104.584</v>
      </c>
      <c r="BC233" s="14">
        <v>885</v>
      </c>
      <c r="BD233" s="15">
        <v>156</v>
      </c>
      <c r="BE233" s="18">
        <v>114</v>
      </c>
      <c r="BF233" s="18" t="s">
        <v>918</v>
      </c>
      <c r="BG233" s="19" t="s">
        <v>907</v>
      </c>
      <c r="BH233">
        <f t="shared" si="3"/>
        <v>94.3</v>
      </c>
      <c r="BI233" s="45" t="str">
        <f>CONCATENATE(TEXT(F233,"0"),TEXT(O233,"0"),TEXT(AC233,"0"),TEXT(AJ233,"0"),TEXT(AS233,"0"))</f>
        <v>13222</v>
      </c>
      <c r="BJ233" t="str">
        <f>CONCATENATE(TEXT(F233,"0"),TEXT(O233,"0"))</f>
        <v>13</v>
      </c>
      <c r="BK233" t="str">
        <f>CONCATENATE(TEXT(O233,"0"),TEXT(AC233,"0"))</f>
        <v>32</v>
      </c>
      <c r="BL233" t="str">
        <f>CONCATENATE(TEXT(AC233,"0"),TEXT(AJ233,"0"))</f>
        <v>22</v>
      </c>
      <c r="BM233" t="str">
        <f>CONCATENATE(TEXT(AJ233,"0"),TEXT(AS233,"0"))</f>
        <v>22</v>
      </c>
      <c r="BZ233" s="57"/>
      <c r="CA233" s="38"/>
      <c r="CB233" s="38">
        <v>1</v>
      </c>
      <c r="CC233" s="38">
        <v>362</v>
      </c>
      <c r="CD233" s="57">
        <v>31.512</v>
      </c>
      <c r="CE233" s="38">
        <v>69</v>
      </c>
      <c r="CF233" s="38">
        <v>1</v>
      </c>
    </row>
    <row r="234" spans="1:84" x14ac:dyDescent="0.3">
      <c r="A234" s="43">
        <v>233</v>
      </c>
      <c r="B234" s="1" t="s">
        <v>251</v>
      </c>
      <c r="C234" s="1" t="s">
        <v>235</v>
      </c>
      <c r="D234" s="1">
        <v>9</v>
      </c>
      <c r="E234" s="3">
        <v>17</v>
      </c>
      <c r="F234" s="2">
        <v>1</v>
      </c>
      <c r="G234" s="2" t="s">
        <v>943</v>
      </c>
      <c r="H234" s="2" t="s">
        <v>947</v>
      </c>
      <c r="I234" s="2">
        <v>1134.2846884000001</v>
      </c>
      <c r="J234" s="2" t="s">
        <v>946</v>
      </c>
      <c r="K234" s="2">
        <v>29.79</v>
      </c>
      <c r="L234" s="2">
        <v>0.192</v>
      </c>
      <c r="M234" s="2">
        <v>101</v>
      </c>
      <c r="N234" s="4">
        <v>710.77700000000004</v>
      </c>
      <c r="O234" s="5">
        <v>3</v>
      </c>
      <c r="P234" s="6" t="s">
        <v>9</v>
      </c>
      <c r="Q234" s="6">
        <v>1.3586800000000001</v>
      </c>
      <c r="R234" s="6">
        <v>13.499000000000001</v>
      </c>
      <c r="S234" s="6">
        <v>15.066000000000001</v>
      </c>
      <c r="T234" s="6">
        <v>20.001000000000001</v>
      </c>
      <c r="U234" s="6">
        <v>200.691</v>
      </c>
      <c r="V234" s="6">
        <v>90</v>
      </c>
      <c r="W234" s="6">
        <v>504.59300000000002</v>
      </c>
      <c r="X234" s="6">
        <v>3939.35</v>
      </c>
      <c r="Y234" s="6">
        <v>4936.8050000000003</v>
      </c>
      <c r="Z234" s="6">
        <v>5.1059999999999999</v>
      </c>
      <c r="AA234" s="6">
        <v>88.578000000000003</v>
      </c>
      <c r="AB234" s="7">
        <v>29.998000000000001</v>
      </c>
      <c r="AC234" s="8">
        <v>3</v>
      </c>
      <c r="AD234" s="9">
        <v>29.673999999999999</v>
      </c>
      <c r="AE234" s="9" t="s">
        <v>955</v>
      </c>
      <c r="AF234" s="9" t="s">
        <v>957</v>
      </c>
      <c r="AG234" s="9">
        <v>436</v>
      </c>
      <c r="AH234" s="9">
        <v>522.33399999999995</v>
      </c>
      <c r="AI234" s="10">
        <v>110.295</v>
      </c>
      <c r="AJ234" s="11">
        <v>3</v>
      </c>
      <c r="AK234" s="11" t="s">
        <v>890</v>
      </c>
      <c r="AL234" s="11">
        <v>454</v>
      </c>
      <c r="AM234" s="11">
        <v>1353</v>
      </c>
      <c r="AN234" s="11">
        <v>3673</v>
      </c>
      <c r="AO234" s="11">
        <v>5704</v>
      </c>
      <c r="AP234" s="11">
        <v>70.644000000000005</v>
      </c>
      <c r="AQ234" s="11">
        <v>50.98</v>
      </c>
      <c r="AR234" s="12">
        <v>1.0229999999999999</v>
      </c>
      <c r="AS234" s="13">
        <v>3</v>
      </c>
      <c r="AT234" s="14" t="s">
        <v>903</v>
      </c>
      <c r="AU234" s="16">
        <v>8443158000000000</v>
      </c>
      <c r="AV234" s="16">
        <v>9.183072E+16</v>
      </c>
      <c r="AW234" s="16">
        <v>8.331907E+17</v>
      </c>
      <c r="AX234" s="16">
        <v>3.003853E+17</v>
      </c>
      <c r="AY234" s="16">
        <v>5.999999E+17</v>
      </c>
      <c r="AZ234" s="14">
        <v>32318.607</v>
      </c>
      <c r="BA234" s="14">
        <v>0.01</v>
      </c>
      <c r="BB234" s="14">
        <v>102.91200000000001</v>
      </c>
      <c r="BC234" s="14">
        <v>905</v>
      </c>
      <c r="BD234" s="15">
        <v>156</v>
      </c>
      <c r="BE234" s="18">
        <v>130</v>
      </c>
      <c r="BF234" s="18" t="s">
        <v>918</v>
      </c>
      <c r="BG234" s="19" t="s">
        <v>907</v>
      </c>
      <c r="BH234">
        <f t="shared" si="3"/>
        <v>93.5</v>
      </c>
      <c r="BI234" s="45" t="str">
        <f>CONCATENATE(TEXT(F234,"0"),TEXT(O234,"0"),TEXT(AC234,"0"),TEXT(AJ234,"0"),TEXT(AS234,"0"))</f>
        <v>13333</v>
      </c>
      <c r="BJ234" t="str">
        <f>CONCATENATE(TEXT(F234,"0"),TEXT(O234,"0"))</f>
        <v>13</v>
      </c>
      <c r="BK234" t="str">
        <f>CONCATENATE(TEXT(O234,"0"),TEXT(AC234,"0"))</f>
        <v>33</v>
      </c>
      <c r="BL234" t="str">
        <f>CONCATENATE(TEXT(AC234,"0"),TEXT(AJ234,"0"))</f>
        <v>33</v>
      </c>
      <c r="BM234" t="str">
        <f>CONCATENATE(TEXT(AJ234,"0"),TEXT(AS234,"0"))</f>
        <v>33</v>
      </c>
      <c r="BZ234" s="57"/>
      <c r="CA234" s="38"/>
      <c r="CB234" s="38">
        <v>1</v>
      </c>
      <c r="CC234" s="38">
        <v>386</v>
      </c>
      <c r="CD234" s="57">
        <v>31.591000000000001</v>
      </c>
      <c r="CE234" s="38">
        <v>111</v>
      </c>
      <c r="CF234" s="38">
        <v>1</v>
      </c>
    </row>
    <row r="235" spans="1:84" x14ac:dyDescent="0.3">
      <c r="A235" s="43">
        <v>234</v>
      </c>
      <c r="B235" s="1" t="s">
        <v>252</v>
      </c>
      <c r="C235" s="1" t="s">
        <v>235</v>
      </c>
      <c r="D235" s="1">
        <v>9</v>
      </c>
      <c r="E235" s="3">
        <v>18</v>
      </c>
      <c r="F235" s="2">
        <v>2</v>
      </c>
      <c r="G235" s="2" t="s">
        <v>943</v>
      </c>
      <c r="H235" s="2" t="s">
        <v>947</v>
      </c>
      <c r="I235" s="2">
        <v>978.59909469000002</v>
      </c>
      <c r="J235" s="2" t="s">
        <v>946</v>
      </c>
      <c r="K235" s="2">
        <v>27.5</v>
      </c>
      <c r="L235" s="2">
        <v>0.20399999999999999</v>
      </c>
      <c r="M235" s="2">
        <v>116</v>
      </c>
      <c r="N235" s="4">
        <v>722.03099999999995</v>
      </c>
      <c r="O235" s="5">
        <v>1</v>
      </c>
      <c r="P235" s="6" t="s">
        <v>9</v>
      </c>
      <c r="Q235" s="6">
        <v>1.4150499999999999</v>
      </c>
      <c r="R235" s="6">
        <v>17.600000000000001</v>
      </c>
      <c r="S235" s="6">
        <v>14.99</v>
      </c>
      <c r="T235" s="6">
        <v>19.998999999999999</v>
      </c>
      <c r="U235" s="6">
        <v>200.559</v>
      </c>
      <c r="V235" s="6">
        <v>90</v>
      </c>
      <c r="W235" s="6">
        <v>504.02699999999999</v>
      </c>
      <c r="X235" s="6">
        <v>4021.0990000000002</v>
      </c>
      <c r="Y235" s="6">
        <v>5077.0050000000001</v>
      </c>
      <c r="Z235" s="6">
        <v>4.9720000000000004</v>
      </c>
      <c r="AA235" s="6">
        <v>93.075999999999993</v>
      </c>
      <c r="AB235" s="7">
        <v>30.001000000000001</v>
      </c>
      <c r="AC235" s="8">
        <v>1</v>
      </c>
      <c r="AD235" s="9">
        <v>23.908000000000001</v>
      </c>
      <c r="AE235" s="9" t="s">
        <v>955</v>
      </c>
      <c r="AF235" s="9" t="s">
        <v>957</v>
      </c>
      <c r="AG235" s="9">
        <v>436</v>
      </c>
      <c r="AH235" s="9">
        <v>559.40599999999995</v>
      </c>
      <c r="AI235" s="10">
        <v>105.773</v>
      </c>
      <c r="AJ235" s="11">
        <v>3</v>
      </c>
      <c r="AK235" s="11" t="s">
        <v>890</v>
      </c>
      <c r="AL235" s="11">
        <v>436</v>
      </c>
      <c r="AM235" s="11">
        <v>1597</v>
      </c>
      <c r="AN235" s="11">
        <v>3627</v>
      </c>
      <c r="AO235" s="11">
        <v>5698</v>
      </c>
      <c r="AP235" s="11">
        <v>70.334000000000003</v>
      </c>
      <c r="AQ235" s="11">
        <v>50.779000000000003</v>
      </c>
      <c r="AR235" s="12">
        <v>1.008</v>
      </c>
      <c r="AS235" s="13">
        <v>3</v>
      </c>
      <c r="AT235" s="14" t="s">
        <v>903</v>
      </c>
      <c r="AU235" s="16">
        <v>9636292000000000</v>
      </c>
      <c r="AV235" s="16">
        <v>7.41004E+16</v>
      </c>
      <c r="AW235" s="16">
        <v>2.395544E+17</v>
      </c>
      <c r="AX235" s="16">
        <v>2.999216E+17</v>
      </c>
      <c r="AY235" s="16">
        <v>6E+17</v>
      </c>
      <c r="AZ235" s="14">
        <v>31891.405999999999</v>
      </c>
      <c r="BA235" s="14">
        <v>0.01</v>
      </c>
      <c r="BB235" s="14">
        <v>102.015</v>
      </c>
      <c r="BC235" s="14">
        <v>883</v>
      </c>
      <c r="BD235" s="15">
        <v>155</v>
      </c>
      <c r="BE235" s="18">
        <v>115</v>
      </c>
      <c r="BF235" s="18" t="s">
        <v>918</v>
      </c>
      <c r="BG235" s="19" t="s">
        <v>907</v>
      </c>
      <c r="BH235">
        <f t="shared" si="3"/>
        <v>94.25</v>
      </c>
      <c r="BI235" s="45" t="str">
        <f>CONCATENATE(TEXT(F235,"0"),TEXT(O235,"0"),TEXT(AC235,"0"),TEXT(AJ235,"0"),TEXT(AS235,"0"))</f>
        <v>21133</v>
      </c>
      <c r="BJ235" t="str">
        <f>CONCATENATE(TEXT(F235,"0"),TEXT(O235,"0"))</f>
        <v>21</v>
      </c>
      <c r="BK235" t="str">
        <f>CONCATENATE(TEXT(O235,"0"),TEXT(AC235,"0"))</f>
        <v>11</v>
      </c>
      <c r="BL235" t="str">
        <f>CONCATENATE(TEXT(AC235,"0"),TEXT(AJ235,"0"))</f>
        <v>13</v>
      </c>
      <c r="BM235" t="str">
        <f>CONCATENATE(TEXT(AJ235,"0"),TEXT(AS235,"0"))</f>
        <v>33</v>
      </c>
      <c r="BZ235" s="57"/>
      <c r="CA235" s="38"/>
      <c r="CB235" s="38">
        <v>1</v>
      </c>
      <c r="CC235" s="38">
        <v>470</v>
      </c>
      <c r="CD235" s="57">
        <v>31.786000000000001</v>
      </c>
      <c r="CE235" s="38">
        <v>57</v>
      </c>
      <c r="CF235" s="38">
        <v>1</v>
      </c>
    </row>
    <row r="236" spans="1:84" x14ac:dyDescent="0.3">
      <c r="A236" s="43">
        <v>235</v>
      </c>
      <c r="B236" s="1" t="s">
        <v>253</v>
      </c>
      <c r="C236" s="1" t="s">
        <v>235</v>
      </c>
      <c r="D236" s="1">
        <v>9</v>
      </c>
      <c r="E236" s="3">
        <v>19</v>
      </c>
      <c r="F236" s="2">
        <v>2</v>
      </c>
      <c r="G236" s="2" t="s">
        <v>943</v>
      </c>
      <c r="H236" s="2" t="s">
        <v>947</v>
      </c>
      <c r="I236" s="2">
        <v>901.27694429999997</v>
      </c>
      <c r="J236" s="2" t="s">
        <v>945</v>
      </c>
      <c r="K236" s="2">
        <v>35.229999999999997</v>
      </c>
      <c r="L236" s="2">
        <v>0.222</v>
      </c>
      <c r="M236" s="2">
        <v>42</v>
      </c>
      <c r="N236" s="4">
        <v>708.48900000000003</v>
      </c>
      <c r="O236" s="5">
        <v>1</v>
      </c>
      <c r="P236" s="6" t="s">
        <v>9</v>
      </c>
      <c r="Q236" s="6">
        <v>0.99748999999999999</v>
      </c>
      <c r="R236" s="6">
        <v>16.390999999999998</v>
      </c>
      <c r="S236" s="6">
        <v>14.971</v>
      </c>
      <c r="T236" s="6">
        <v>20.003</v>
      </c>
      <c r="U236" s="6">
        <v>198.578</v>
      </c>
      <c r="V236" s="6">
        <v>90</v>
      </c>
      <c r="W236" s="6">
        <v>505.38099999999997</v>
      </c>
      <c r="X236" s="6">
        <v>3998.9430000000002</v>
      </c>
      <c r="Y236" s="6">
        <v>4983.723</v>
      </c>
      <c r="Z236" s="6">
        <v>4.9249999999999998</v>
      </c>
      <c r="AA236" s="6">
        <v>93.484999999999999</v>
      </c>
      <c r="AB236" s="7">
        <v>29.998000000000001</v>
      </c>
      <c r="AC236" s="8">
        <v>2</v>
      </c>
      <c r="AD236" s="9">
        <v>45.091999999999999</v>
      </c>
      <c r="AE236" s="9" t="s">
        <v>955</v>
      </c>
      <c r="AF236" s="9" t="s">
        <v>958</v>
      </c>
      <c r="AG236" s="9">
        <v>436</v>
      </c>
      <c r="AH236" s="9">
        <v>536.702</v>
      </c>
      <c r="AI236" s="10">
        <v>108.011</v>
      </c>
      <c r="AJ236" s="11">
        <v>2</v>
      </c>
      <c r="AK236" s="11" t="s">
        <v>890</v>
      </c>
      <c r="AL236" s="11">
        <v>210</v>
      </c>
      <c r="AM236" s="11">
        <v>1399</v>
      </c>
      <c r="AN236" s="11">
        <v>3653</v>
      </c>
      <c r="AO236" s="11">
        <v>5718</v>
      </c>
      <c r="AP236" s="11">
        <v>71.72</v>
      </c>
      <c r="AQ236" s="11">
        <v>49.6</v>
      </c>
      <c r="AR236" s="12">
        <v>1.046</v>
      </c>
      <c r="AS236" s="13">
        <v>2</v>
      </c>
      <c r="AT236" s="14" t="s">
        <v>903</v>
      </c>
      <c r="AU236" s="16">
        <v>9124457000000000</v>
      </c>
      <c r="AV236" s="16">
        <v>4.067083E+16</v>
      </c>
      <c r="AW236" s="16">
        <v>2.544205E+17</v>
      </c>
      <c r="AX236" s="16">
        <v>3.006359E+17</v>
      </c>
      <c r="AY236" s="16">
        <v>5.999995E+17</v>
      </c>
      <c r="AZ236" s="14">
        <v>31409.106</v>
      </c>
      <c r="BA236" s="14">
        <v>0.01</v>
      </c>
      <c r="BB236" s="14">
        <v>102.6</v>
      </c>
      <c r="BC236" s="14">
        <v>895</v>
      </c>
      <c r="BD236" s="15">
        <v>155</v>
      </c>
      <c r="BE236" s="18">
        <v>57</v>
      </c>
      <c r="BF236" s="18" t="s">
        <v>918</v>
      </c>
      <c r="BG236" s="19" t="s">
        <v>907</v>
      </c>
      <c r="BH236">
        <f t="shared" si="3"/>
        <v>97.15</v>
      </c>
      <c r="BI236" s="45" t="str">
        <f>CONCATENATE(TEXT(F236,"0"),TEXT(O236,"0"),TEXT(AC236,"0"),TEXT(AJ236,"0"),TEXT(AS236,"0"))</f>
        <v>21222</v>
      </c>
      <c r="BJ236" t="str">
        <f>CONCATENATE(TEXT(F236,"0"),TEXT(O236,"0"))</f>
        <v>21</v>
      </c>
      <c r="BK236" t="str">
        <f>CONCATENATE(TEXT(O236,"0"),TEXT(AC236,"0"))</f>
        <v>12</v>
      </c>
      <c r="BL236" t="str">
        <f>CONCATENATE(TEXT(AC236,"0"),TEXT(AJ236,"0"))</f>
        <v>22</v>
      </c>
      <c r="BM236" t="str">
        <f>CONCATENATE(TEXT(AJ236,"0"),TEXT(AS236,"0"))</f>
        <v>22</v>
      </c>
      <c r="BZ236" s="57"/>
      <c r="CA236" s="38"/>
      <c r="CB236" s="38">
        <v>1</v>
      </c>
      <c r="CC236" s="38">
        <v>418</v>
      </c>
      <c r="CD236" s="57">
        <v>31.876999999999999</v>
      </c>
      <c r="CE236" s="38">
        <v>144</v>
      </c>
      <c r="CF236" s="38">
        <v>1</v>
      </c>
    </row>
    <row r="237" spans="1:84" x14ac:dyDescent="0.3">
      <c r="A237" s="43">
        <v>236</v>
      </c>
      <c r="B237" s="1" t="s">
        <v>254</v>
      </c>
      <c r="C237" s="1" t="s">
        <v>235</v>
      </c>
      <c r="D237" s="1">
        <v>9</v>
      </c>
      <c r="E237" s="3">
        <v>20</v>
      </c>
      <c r="F237" s="2">
        <v>2</v>
      </c>
      <c r="G237" s="2" t="s">
        <v>943</v>
      </c>
      <c r="H237" s="2" t="s">
        <v>947</v>
      </c>
      <c r="I237" s="2">
        <v>1030.2597753</v>
      </c>
      <c r="J237" s="2" t="s">
        <v>946</v>
      </c>
      <c r="K237" s="2">
        <v>37.479999999999997</v>
      </c>
      <c r="L237" s="2">
        <v>0.19800000000000001</v>
      </c>
      <c r="M237" s="2">
        <v>71</v>
      </c>
      <c r="N237" s="4">
        <v>716.99400000000003</v>
      </c>
      <c r="O237" s="5">
        <v>1</v>
      </c>
      <c r="P237" s="6" t="s">
        <v>9</v>
      </c>
      <c r="Q237" s="6">
        <v>1.1266</v>
      </c>
      <c r="R237" s="6">
        <v>15.648</v>
      </c>
      <c r="S237" s="6">
        <v>14.845000000000001</v>
      </c>
      <c r="T237" s="6">
        <v>19.998999999999999</v>
      </c>
      <c r="U237" s="6">
        <v>200.06399999999999</v>
      </c>
      <c r="V237" s="6">
        <v>89.998999999999995</v>
      </c>
      <c r="W237" s="6">
        <v>505.791</v>
      </c>
      <c r="X237" s="6">
        <v>3942.1509999999998</v>
      </c>
      <c r="Y237" s="6">
        <v>5071.576</v>
      </c>
      <c r="Z237" s="6">
        <v>5.0389999999999997</v>
      </c>
      <c r="AA237" s="6">
        <v>91.968999999999994</v>
      </c>
      <c r="AB237" s="7">
        <v>30.001000000000001</v>
      </c>
      <c r="AC237" s="8">
        <v>3</v>
      </c>
      <c r="AD237" s="9">
        <v>47.213000000000001</v>
      </c>
      <c r="AE237" s="9" t="s">
        <v>955</v>
      </c>
      <c r="AF237" s="9" t="s">
        <v>957</v>
      </c>
      <c r="AG237" s="9">
        <v>365</v>
      </c>
      <c r="AH237" s="9">
        <v>505.43900000000002</v>
      </c>
      <c r="AI237" s="10">
        <v>106.893</v>
      </c>
      <c r="AJ237" s="11">
        <v>1</v>
      </c>
      <c r="AK237" s="11" t="s">
        <v>890</v>
      </c>
      <c r="AL237" s="11">
        <v>379</v>
      </c>
      <c r="AM237" s="11">
        <v>1475</v>
      </c>
      <c r="AN237" s="11">
        <v>3652</v>
      </c>
      <c r="AO237" s="11">
        <v>5710</v>
      </c>
      <c r="AP237" s="11">
        <v>72.334999999999994</v>
      </c>
      <c r="AQ237" s="11">
        <v>51.124000000000002</v>
      </c>
      <c r="AR237" s="12">
        <v>1.04</v>
      </c>
      <c r="AS237" s="13">
        <v>1</v>
      </c>
      <c r="AT237" s="14" t="s">
        <v>903</v>
      </c>
      <c r="AU237" s="16">
        <v>6976466000000000</v>
      </c>
      <c r="AV237" s="16">
        <v>5.540689E+16</v>
      </c>
      <c r="AW237" s="16">
        <v>8.430292E+17</v>
      </c>
      <c r="AX237" s="16">
        <v>3.014471E+17</v>
      </c>
      <c r="AY237" s="16">
        <v>5.999995E+17</v>
      </c>
      <c r="AZ237" s="14">
        <v>32608.351999999999</v>
      </c>
      <c r="BA237" s="14">
        <v>0.01</v>
      </c>
      <c r="BB237" s="14">
        <v>103.128</v>
      </c>
      <c r="BC237" s="14">
        <v>900</v>
      </c>
      <c r="BD237" s="15">
        <v>152</v>
      </c>
      <c r="BE237" s="18">
        <v>78</v>
      </c>
      <c r="BF237" s="18" t="s">
        <v>918</v>
      </c>
      <c r="BG237" s="19" t="s">
        <v>907</v>
      </c>
      <c r="BH237">
        <f t="shared" si="3"/>
        <v>96.1</v>
      </c>
      <c r="BI237" s="45" t="str">
        <f>CONCATENATE(TEXT(F237,"0"),TEXT(O237,"0"),TEXT(AC237,"0"),TEXT(AJ237,"0"),TEXT(AS237,"0"))</f>
        <v>21311</v>
      </c>
      <c r="BJ237" t="str">
        <f>CONCATENATE(TEXT(F237,"0"),TEXT(O237,"0"))</f>
        <v>21</v>
      </c>
      <c r="BK237" t="str">
        <f>CONCATENATE(TEXT(O237,"0"),TEXT(AC237,"0"))</f>
        <v>13</v>
      </c>
      <c r="BL237" t="str">
        <f>CONCATENATE(TEXT(AC237,"0"),TEXT(AJ237,"0"))</f>
        <v>31</v>
      </c>
      <c r="BM237" t="str">
        <f>CONCATENATE(TEXT(AJ237,"0"),TEXT(AS237,"0"))</f>
        <v>11</v>
      </c>
      <c r="BZ237" s="57"/>
      <c r="CA237" s="38"/>
      <c r="CB237" s="38">
        <v>1</v>
      </c>
      <c r="CC237" s="38">
        <v>99</v>
      </c>
      <c r="CD237" s="57">
        <v>31.899000000000001</v>
      </c>
      <c r="CE237" s="38">
        <v>48</v>
      </c>
      <c r="CF237" s="38">
        <v>1</v>
      </c>
    </row>
    <row r="238" spans="1:84" x14ac:dyDescent="0.3">
      <c r="A238" s="43">
        <v>237</v>
      </c>
      <c r="B238" s="1" t="s">
        <v>255</v>
      </c>
      <c r="C238" s="1" t="s">
        <v>235</v>
      </c>
      <c r="D238" s="1">
        <v>9</v>
      </c>
      <c r="E238" s="3">
        <v>21</v>
      </c>
      <c r="F238" s="2">
        <v>2</v>
      </c>
      <c r="G238" s="2" t="s">
        <v>943</v>
      </c>
      <c r="H238" s="2" t="s">
        <v>944</v>
      </c>
      <c r="I238" s="2">
        <v>988.92676678999999</v>
      </c>
      <c r="J238" s="2" t="s">
        <v>946</v>
      </c>
      <c r="K238" s="2">
        <v>39.299999999999997</v>
      </c>
      <c r="L238" s="2">
        <v>0.20799999999999999</v>
      </c>
      <c r="M238" s="2">
        <v>122</v>
      </c>
      <c r="N238" s="4">
        <v>714.2</v>
      </c>
      <c r="O238" s="5">
        <v>2</v>
      </c>
      <c r="P238" s="6" t="s">
        <v>9</v>
      </c>
      <c r="Q238" s="6">
        <v>1.07395</v>
      </c>
      <c r="R238" s="6">
        <v>15.332000000000001</v>
      </c>
      <c r="S238" s="6">
        <v>15.085000000000001</v>
      </c>
      <c r="T238" s="6">
        <v>19.998000000000001</v>
      </c>
      <c r="U238" s="6">
        <v>198.17099999999999</v>
      </c>
      <c r="V238" s="6">
        <v>90.001000000000005</v>
      </c>
      <c r="W238" s="6">
        <v>502.45100000000002</v>
      </c>
      <c r="X238" s="6">
        <v>4078.181</v>
      </c>
      <c r="Y238" s="6">
        <v>4880.8220000000001</v>
      </c>
      <c r="Z238" s="6">
        <v>4.9779999999999998</v>
      </c>
      <c r="AA238" s="6">
        <v>93.953000000000003</v>
      </c>
      <c r="AB238" s="7">
        <v>29.995999999999999</v>
      </c>
      <c r="AC238" s="8">
        <v>1</v>
      </c>
      <c r="AD238" s="9">
        <v>34.189</v>
      </c>
      <c r="AE238" s="9" t="s">
        <v>955</v>
      </c>
      <c r="AF238" s="9" t="s">
        <v>956</v>
      </c>
      <c r="AG238" s="9">
        <v>436</v>
      </c>
      <c r="AH238" s="9">
        <v>539.84</v>
      </c>
      <c r="AI238" s="10">
        <v>108.30500000000001</v>
      </c>
      <c r="AJ238" s="11">
        <v>1</v>
      </c>
      <c r="AK238" s="11" t="s">
        <v>890</v>
      </c>
      <c r="AL238" s="11">
        <v>148</v>
      </c>
      <c r="AM238" s="11">
        <v>1454</v>
      </c>
      <c r="AN238" s="11">
        <v>3723</v>
      </c>
      <c r="AO238" s="11">
        <v>5719</v>
      </c>
      <c r="AP238" s="11">
        <v>71.233000000000004</v>
      </c>
      <c r="AQ238" s="11">
        <v>50.984999999999999</v>
      </c>
      <c r="AR238" s="12">
        <v>0.99</v>
      </c>
      <c r="AS238" s="13">
        <v>1</v>
      </c>
      <c r="AT238" s="14" t="s">
        <v>903</v>
      </c>
      <c r="AU238" s="16">
        <v>4552835000000000</v>
      </c>
      <c r="AV238" s="16">
        <v>6.943478E+16</v>
      </c>
      <c r="AW238" s="16">
        <v>4.571101E+17</v>
      </c>
      <c r="AX238" s="16">
        <v>2.980155E+17</v>
      </c>
      <c r="AY238" s="16">
        <v>5.999984E+17</v>
      </c>
      <c r="AZ238" s="14">
        <v>32496.870999999999</v>
      </c>
      <c r="BA238" s="14">
        <v>0.01</v>
      </c>
      <c r="BB238" s="14">
        <v>104.199</v>
      </c>
      <c r="BC238" s="14">
        <v>916</v>
      </c>
      <c r="BD238" s="15">
        <v>159</v>
      </c>
      <c r="BE238" s="18">
        <v>124</v>
      </c>
      <c r="BF238" s="18" t="s">
        <v>918</v>
      </c>
      <c r="BG238" s="19" t="s">
        <v>907</v>
      </c>
      <c r="BH238">
        <f t="shared" si="3"/>
        <v>93.8</v>
      </c>
      <c r="BI238" s="45" t="str">
        <f>CONCATENATE(TEXT(F238,"0"),TEXT(O238,"0"),TEXT(AC238,"0"),TEXT(AJ238,"0"),TEXT(AS238,"0"))</f>
        <v>22111</v>
      </c>
      <c r="BJ238" t="str">
        <f>CONCATENATE(TEXT(F238,"0"),TEXT(O238,"0"))</f>
        <v>22</v>
      </c>
      <c r="BK238" t="str">
        <f>CONCATENATE(TEXT(O238,"0"),TEXT(AC238,"0"))</f>
        <v>21</v>
      </c>
      <c r="BL238" t="str">
        <f>CONCATENATE(TEXT(AC238,"0"),TEXT(AJ238,"0"))</f>
        <v>11</v>
      </c>
      <c r="BM238" t="str">
        <f>CONCATENATE(TEXT(AJ238,"0"),TEXT(AS238,"0"))</f>
        <v>11</v>
      </c>
      <c r="BZ238" s="57"/>
      <c r="CA238" s="38"/>
      <c r="CB238" s="38">
        <v>1</v>
      </c>
      <c r="CC238" s="38">
        <v>280</v>
      </c>
      <c r="CD238" s="57">
        <v>32.526000000000003</v>
      </c>
      <c r="CE238" s="38">
        <v>62</v>
      </c>
      <c r="CF238" s="38">
        <v>1</v>
      </c>
    </row>
    <row r="239" spans="1:84" x14ac:dyDescent="0.3">
      <c r="A239" s="43">
        <v>238</v>
      </c>
      <c r="B239" s="1" t="s">
        <v>256</v>
      </c>
      <c r="C239" s="1" t="s">
        <v>235</v>
      </c>
      <c r="D239" s="1">
        <v>9</v>
      </c>
      <c r="E239" s="3">
        <v>22</v>
      </c>
      <c r="F239" s="2">
        <v>2</v>
      </c>
      <c r="G239" s="2" t="s">
        <v>943</v>
      </c>
      <c r="H239" s="2" t="s">
        <v>947</v>
      </c>
      <c r="I239" s="2">
        <v>1062.2940719000001</v>
      </c>
      <c r="J239" s="2" t="s">
        <v>946</v>
      </c>
      <c r="K239" s="2">
        <v>32.840000000000003</v>
      </c>
      <c r="L239" s="2">
        <v>0.19700000000000001</v>
      </c>
      <c r="M239" s="2">
        <v>49</v>
      </c>
      <c r="N239" s="4">
        <v>707.577</v>
      </c>
      <c r="O239" s="5">
        <v>2</v>
      </c>
      <c r="P239" s="6" t="s">
        <v>9</v>
      </c>
      <c r="Q239" s="6">
        <v>2.0577700000000001</v>
      </c>
      <c r="R239" s="6">
        <v>12.276999999999999</v>
      </c>
      <c r="S239" s="6">
        <v>14.911</v>
      </c>
      <c r="T239" s="6">
        <v>20.004000000000001</v>
      </c>
      <c r="U239" s="6">
        <v>199.6</v>
      </c>
      <c r="V239" s="6">
        <v>90</v>
      </c>
      <c r="W239" s="6">
        <v>502.71600000000001</v>
      </c>
      <c r="X239" s="6">
        <v>4147.4219999999996</v>
      </c>
      <c r="Y239" s="6">
        <v>4925.6220000000003</v>
      </c>
      <c r="Z239" s="6">
        <v>4.8789999999999996</v>
      </c>
      <c r="AA239" s="6">
        <v>91.194000000000003</v>
      </c>
      <c r="AB239" s="7">
        <v>30.006</v>
      </c>
      <c r="AC239" s="8">
        <v>2</v>
      </c>
      <c r="AD239" s="9">
        <v>29.478999999999999</v>
      </c>
      <c r="AE239" s="9" t="s">
        <v>955</v>
      </c>
      <c r="AF239" s="9" t="s">
        <v>957</v>
      </c>
      <c r="AG239" s="9">
        <v>436</v>
      </c>
      <c r="AH239" s="9">
        <v>514.096</v>
      </c>
      <c r="AI239" s="10">
        <v>108.048</v>
      </c>
      <c r="AJ239" s="11">
        <v>2</v>
      </c>
      <c r="AK239" s="11" t="s">
        <v>890</v>
      </c>
      <c r="AL239" s="11">
        <v>385</v>
      </c>
      <c r="AM239" s="11">
        <v>1517</v>
      </c>
      <c r="AN239" s="11">
        <v>3681</v>
      </c>
      <c r="AO239" s="11">
        <v>5693</v>
      </c>
      <c r="AP239" s="11">
        <v>69.67</v>
      </c>
      <c r="AQ239" s="11">
        <v>51.514000000000003</v>
      </c>
      <c r="AR239" s="12">
        <v>1.0469999999999999</v>
      </c>
      <c r="AS239" s="13">
        <v>2</v>
      </c>
      <c r="AT239" s="14" t="s">
        <v>903</v>
      </c>
      <c r="AU239" s="16">
        <v>1.598688E+16</v>
      </c>
      <c r="AV239" s="16">
        <v>1.426387E+17</v>
      </c>
      <c r="AW239" s="16">
        <v>5.015333E+17</v>
      </c>
      <c r="AX239" s="16">
        <v>3.016534E+17</v>
      </c>
      <c r="AY239" s="16">
        <v>5.999982E+17</v>
      </c>
      <c r="AZ239" s="14">
        <v>31912.056</v>
      </c>
      <c r="BA239" s="14">
        <v>0.01</v>
      </c>
      <c r="BB239" s="14">
        <v>106.428</v>
      </c>
      <c r="BC239" s="14">
        <v>898</v>
      </c>
      <c r="BD239" s="15">
        <v>154</v>
      </c>
      <c r="BE239" s="18">
        <v>145</v>
      </c>
      <c r="BF239" s="18" t="s">
        <v>918</v>
      </c>
      <c r="BG239" s="19" t="s">
        <v>907</v>
      </c>
      <c r="BH239">
        <f t="shared" si="3"/>
        <v>92.75</v>
      </c>
      <c r="BI239" s="45" t="str">
        <f>CONCATENATE(TEXT(F239,"0"),TEXT(O239,"0"),TEXT(AC239,"0"),TEXT(AJ239,"0"),TEXT(AS239,"0"))</f>
        <v>22222</v>
      </c>
      <c r="BJ239" t="str">
        <f>CONCATENATE(TEXT(F239,"0"),TEXT(O239,"0"))</f>
        <v>22</v>
      </c>
      <c r="BK239" t="str">
        <f>CONCATENATE(TEXT(O239,"0"),TEXT(AC239,"0"))</f>
        <v>22</v>
      </c>
      <c r="BL239" t="str">
        <f>CONCATENATE(TEXT(AC239,"0"),TEXT(AJ239,"0"))</f>
        <v>22</v>
      </c>
      <c r="BM239" t="str">
        <f>CONCATENATE(TEXT(AJ239,"0"),TEXT(AS239,"0"))</f>
        <v>22</v>
      </c>
      <c r="BZ239" s="57"/>
      <c r="CA239" s="38"/>
      <c r="CB239" s="38">
        <v>1</v>
      </c>
      <c r="CC239" s="38">
        <v>195</v>
      </c>
      <c r="CD239" s="57">
        <v>32.646999999999998</v>
      </c>
      <c r="CE239" s="38">
        <v>272</v>
      </c>
      <c r="CF239" s="38">
        <v>1</v>
      </c>
    </row>
    <row r="240" spans="1:84" x14ac:dyDescent="0.3">
      <c r="A240" s="43">
        <v>239</v>
      </c>
      <c r="B240" s="39" t="s">
        <v>257</v>
      </c>
      <c r="C240" s="39" t="s">
        <v>235</v>
      </c>
      <c r="D240" s="39">
        <v>9</v>
      </c>
      <c r="E240" s="3">
        <v>23</v>
      </c>
      <c r="F240" s="2">
        <v>2</v>
      </c>
      <c r="G240" s="2" t="s">
        <v>943</v>
      </c>
      <c r="H240" s="2" t="s">
        <v>944</v>
      </c>
      <c r="I240" s="2">
        <v>1091.7579433999999</v>
      </c>
      <c r="J240" s="2" t="s">
        <v>945</v>
      </c>
      <c r="K240" s="2">
        <v>38.409999999999997</v>
      </c>
      <c r="L240" s="2">
        <v>0.188</v>
      </c>
      <c r="M240" s="2">
        <v>116</v>
      </c>
      <c r="N240" s="4">
        <v>708.82500000000005</v>
      </c>
      <c r="O240" s="5">
        <v>2</v>
      </c>
      <c r="P240" s="6" t="s">
        <v>9</v>
      </c>
      <c r="Q240" s="6">
        <v>0.98062000000000005</v>
      </c>
      <c r="R240" s="6">
        <v>13.182</v>
      </c>
      <c r="S240" s="6">
        <v>15.061</v>
      </c>
      <c r="T240" s="6">
        <v>19.994</v>
      </c>
      <c r="U240" s="6">
        <v>203.10900000000001</v>
      </c>
      <c r="V240" s="6">
        <v>90</v>
      </c>
      <c r="W240" s="6">
        <v>499.113</v>
      </c>
      <c r="X240" s="6">
        <v>4015.297</v>
      </c>
      <c r="Y240" s="6">
        <v>4917.7950000000001</v>
      </c>
      <c r="Z240" s="6">
        <v>5.0369999999999999</v>
      </c>
      <c r="AA240" s="6">
        <v>96.653000000000006</v>
      </c>
      <c r="AB240" s="7">
        <v>30.004999999999999</v>
      </c>
      <c r="AC240" s="8">
        <v>3</v>
      </c>
      <c r="AD240" s="9">
        <v>41.356999999999999</v>
      </c>
      <c r="AE240" s="9" t="s">
        <v>955</v>
      </c>
      <c r="AF240" s="9" t="s">
        <v>958</v>
      </c>
      <c r="AG240" s="9">
        <v>365</v>
      </c>
      <c r="AH240" s="9">
        <v>491.84500000000003</v>
      </c>
      <c r="AI240" s="10">
        <v>106.955</v>
      </c>
      <c r="AJ240" s="11">
        <v>3</v>
      </c>
      <c r="AK240" s="11" t="s">
        <v>890</v>
      </c>
      <c r="AL240" s="11">
        <v>330</v>
      </c>
      <c r="AM240" s="11">
        <v>1460</v>
      </c>
      <c r="AN240" s="11">
        <v>3659</v>
      </c>
      <c r="AO240" s="11">
        <v>5729</v>
      </c>
      <c r="AP240" s="11">
        <v>71.406000000000006</v>
      </c>
      <c r="AQ240" s="11">
        <v>50.323999999999998</v>
      </c>
      <c r="AR240" s="12">
        <v>1.0269999999999999</v>
      </c>
      <c r="AS240" s="13">
        <v>3</v>
      </c>
      <c r="AT240" s="14" t="s">
        <v>903</v>
      </c>
      <c r="AU240" s="16">
        <v>1.095292E+16</v>
      </c>
      <c r="AV240" s="16">
        <v>7.716403E+16</v>
      </c>
      <c r="AW240" s="16">
        <v>6.641376E+16</v>
      </c>
      <c r="AX240" s="16">
        <v>3.02505E+17</v>
      </c>
      <c r="AY240" s="16">
        <v>5.999991E+17</v>
      </c>
      <c r="AZ240" s="14">
        <v>31192.302</v>
      </c>
      <c r="BA240" s="14">
        <v>0.01</v>
      </c>
      <c r="BB240" s="14">
        <v>103.46</v>
      </c>
      <c r="BC240" s="14">
        <v>916</v>
      </c>
      <c r="BD240" s="15">
        <v>154</v>
      </c>
      <c r="BE240" s="18">
        <v>61</v>
      </c>
      <c r="BF240" s="18" t="s">
        <v>918</v>
      </c>
      <c r="BG240" s="19" t="s">
        <v>907</v>
      </c>
      <c r="BH240">
        <f t="shared" si="3"/>
        <v>96.95</v>
      </c>
      <c r="BI240" s="45" t="str">
        <f>CONCATENATE(TEXT(F240,"0"),TEXT(O240,"0"),TEXT(AC240,"0"),TEXT(AJ240,"0"),TEXT(AS240,"0"))</f>
        <v>22333</v>
      </c>
      <c r="BJ240" t="str">
        <f>CONCATENATE(TEXT(F240,"0"),TEXT(O240,"0"))</f>
        <v>22</v>
      </c>
      <c r="BK240" t="str">
        <f>CONCATENATE(TEXT(O240,"0"),TEXT(AC240,"0"))</f>
        <v>23</v>
      </c>
      <c r="BL240" t="str">
        <f>CONCATENATE(TEXT(AC240,"0"),TEXT(AJ240,"0"))</f>
        <v>33</v>
      </c>
      <c r="BM240" t="str">
        <f>CONCATENATE(TEXT(AJ240,"0"),TEXT(AS240,"0"))</f>
        <v>33</v>
      </c>
      <c r="BZ240" s="57"/>
      <c r="CA240" s="38"/>
      <c r="CB240" s="38">
        <v>1</v>
      </c>
      <c r="CC240" s="38">
        <v>49</v>
      </c>
      <c r="CD240" s="57">
        <v>33.399000000000001</v>
      </c>
      <c r="CE240" s="38">
        <v>354</v>
      </c>
      <c r="CF240" s="38">
        <v>1</v>
      </c>
    </row>
    <row r="241" spans="1:84" x14ac:dyDescent="0.3">
      <c r="A241" s="43">
        <v>240</v>
      </c>
      <c r="B241" s="1" t="s">
        <v>258</v>
      </c>
      <c r="C241" s="1" t="s">
        <v>235</v>
      </c>
      <c r="D241" s="1">
        <v>9</v>
      </c>
      <c r="E241" s="3">
        <v>24</v>
      </c>
      <c r="F241" s="2">
        <v>2</v>
      </c>
      <c r="G241" s="2" t="s">
        <v>943</v>
      </c>
      <c r="H241" s="2" t="s">
        <v>947</v>
      </c>
      <c r="I241" s="2">
        <v>1191.9306557</v>
      </c>
      <c r="J241" s="2" t="s">
        <v>946</v>
      </c>
      <c r="K241" s="2">
        <v>38.29</v>
      </c>
      <c r="L241" s="2">
        <v>0.214</v>
      </c>
      <c r="M241" s="2">
        <v>140</v>
      </c>
      <c r="N241" s="4">
        <v>705.93100000000004</v>
      </c>
      <c r="O241" s="5">
        <v>3</v>
      </c>
      <c r="P241" s="6" t="s">
        <v>9</v>
      </c>
      <c r="Q241" s="6">
        <v>0.43841000000000002</v>
      </c>
      <c r="R241" s="6">
        <v>14.010999999999999</v>
      </c>
      <c r="S241" s="6">
        <v>15.118</v>
      </c>
      <c r="T241" s="6">
        <v>20</v>
      </c>
      <c r="U241" s="6">
        <v>201.376</v>
      </c>
      <c r="V241" s="6">
        <v>90.001000000000005</v>
      </c>
      <c r="W241" s="6">
        <v>504.178</v>
      </c>
      <c r="X241" s="6">
        <v>4115.5879999999997</v>
      </c>
      <c r="Y241" s="6">
        <v>5108.1750000000002</v>
      </c>
      <c r="Z241" s="6">
        <v>4.9109999999999996</v>
      </c>
      <c r="AA241" s="6">
        <v>92.781000000000006</v>
      </c>
      <c r="AB241" s="7">
        <v>30.009</v>
      </c>
      <c r="AC241" s="8">
        <v>2</v>
      </c>
      <c r="AD241" s="9">
        <v>33.765000000000001</v>
      </c>
      <c r="AE241" s="9" t="s">
        <v>955</v>
      </c>
      <c r="AF241" s="9" t="s">
        <v>958</v>
      </c>
      <c r="AG241" s="9">
        <v>405</v>
      </c>
      <c r="AH241" s="9">
        <v>497.53800000000001</v>
      </c>
      <c r="AI241" s="10">
        <v>106.38</v>
      </c>
      <c r="AJ241" s="11">
        <v>2</v>
      </c>
      <c r="AK241" s="11" t="s">
        <v>890</v>
      </c>
      <c r="AL241" s="11">
        <v>226</v>
      </c>
      <c r="AM241" s="11">
        <v>1496</v>
      </c>
      <c r="AN241" s="11">
        <v>3633</v>
      </c>
      <c r="AO241" s="11">
        <v>5699</v>
      </c>
      <c r="AP241" s="11">
        <v>69.706000000000003</v>
      </c>
      <c r="AQ241" s="11">
        <v>50.756</v>
      </c>
      <c r="AR241" s="12">
        <v>1.0309999999999999</v>
      </c>
      <c r="AS241" s="13">
        <v>2</v>
      </c>
      <c r="AT241" s="14" t="s">
        <v>903</v>
      </c>
      <c r="AU241" s="16">
        <v>1.752139E+16</v>
      </c>
      <c r="AV241" s="16">
        <v>1.389796E+17</v>
      </c>
      <c r="AW241" s="16">
        <v>6.147619E+17</v>
      </c>
      <c r="AX241" s="16">
        <v>2.99956E+17</v>
      </c>
      <c r="AY241" s="16">
        <v>5.999999E+17</v>
      </c>
      <c r="AZ241" s="14">
        <v>31265.612000000001</v>
      </c>
      <c r="BA241" s="14">
        <v>0.01</v>
      </c>
      <c r="BB241" s="14">
        <v>105.779</v>
      </c>
      <c r="BC241" s="14">
        <v>884</v>
      </c>
      <c r="BD241" s="15">
        <v>154</v>
      </c>
      <c r="BE241" s="18">
        <v>68</v>
      </c>
      <c r="BF241" s="18" t="s">
        <v>918</v>
      </c>
      <c r="BG241" s="19" t="s">
        <v>907</v>
      </c>
      <c r="BH241">
        <f t="shared" si="3"/>
        <v>96.6</v>
      </c>
      <c r="BI241" s="45" t="str">
        <f>CONCATENATE(TEXT(F241,"0"),TEXT(O241,"0"),TEXT(AC241,"0"),TEXT(AJ241,"0"),TEXT(AS241,"0"))</f>
        <v>23222</v>
      </c>
      <c r="BJ241" t="str">
        <f>CONCATENATE(TEXT(F241,"0"),TEXT(O241,"0"))</f>
        <v>23</v>
      </c>
      <c r="BK241" t="str">
        <f>CONCATENATE(TEXT(O241,"0"),TEXT(AC241,"0"))</f>
        <v>32</v>
      </c>
      <c r="BL241" t="str">
        <f>CONCATENATE(TEXT(AC241,"0"),TEXT(AJ241,"0"))</f>
        <v>22</v>
      </c>
      <c r="BM241" t="str">
        <f>CONCATENATE(TEXT(AJ241,"0"),TEXT(AS241,"0"))</f>
        <v>22</v>
      </c>
      <c r="BZ241" s="57"/>
      <c r="CA241" s="38"/>
      <c r="CB241" s="38">
        <v>1</v>
      </c>
      <c r="CC241" s="38">
        <v>548</v>
      </c>
      <c r="CD241" s="57">
        <v>33.588999999999999</v>
      </c>
      <c r="CE241" s="38">
        <v>120</v>
      </c>
      <c r="CF241" s="38">
        <v>1</v>
      </c>
    </row>
    <row r="242" spans="1:84" x14ac:dyDescent="0.3">
      <c r="A242" s="43">
        <v>241</v>
      </c>
      <c r="B242" s="1" t="s">
        <v>259</v>
      </c>
      <c r="C242" s="1" t="s">
        <v>235</v>
      </c>
      <c r="D242" s="1">
        <v>9</v>
      </c>
      <c r="E242" s="3">
        <v>25</v>
      </c>
      <c r="F242" s="2">
        <v>2</v>
      </c>
      <c r="G242" s="2" t="s">
        <v>943</v>
      </c>
      <c r="H242" s="2" t="s">
        <v>944</v>
      </c>
      <c r="I242" s="2">
        <v>1121.2843929999999</v>
      </c>
      <c r="J242" s="2" t="s">
        <v>945</v>
      </c>
      <c r="K242" s="2">
        <v>38.520000000000003</v>
      </c>
      <c r="L242" s="2">
        <v>0.19500000000000001</v>
      </c>
      <c r="M242" s="2">
        <v>60</v>
      </c>
      <c r="N242" s="4">
        <v>710.93200000000002</v>
      </c>
      <c r="O242" s="5">
        <v>3</v>
      </c>
      <c r="P242" s="6" t="s">
        <v>9</v>
      </c>
      <c r="Q242" s="6">
        <v>1.43266</v>
      </c>
      <c r="R242" s="6">
        <v>10.856</v>
      </c>
      <c r="S242" s="6">
        <v>15.053000000000001</v>
      </c>
      <c r="T242" s="6">
        <v>19.995000000000001</v>
      </c>
      <c r="U242" s="6">
        <v>201.81700000000001</v>
      </c>
      <c r="V242" s="6">
        <v>90</v>
      </c>
      <c r="W242" s="6">
        <v>504.19099999999997</v>
      </c>
      <c r="X242" s="6">
        <v>4060.5549999999998</v>
      </c>
      <c r="Y242" s="6">
        <v>4957.1210000000001</v>
      </c>
      <c r="Z242" s="6">
        <v>4.8890000000000002</v>
      </c>
      <c r="AA242" s="6">
        <v>90.463999999999999</v>
      </c>
      <c r="AB242" s="7">
        <v>30</v>
      </c>
      <c r="AC242" s="8">
        <v>3</v>
      </c>
      <c r="AD242" s="9">
        <v>30.109000000000002</v>
      </c>
      <c r="AE242" s="9" t="s">
        <v>955</v>
      </c>
      <c r="AF242" s="9" t="s">
        <v>958</v>
      </c>
      <c r="AG242" s="9">
        <v>405</v>
      </c>
      <c r="AH242" s="9">
        <v>521.89800000000002</v>
      </c>
      <c r="AI242" s="10">
        <v>108.36799999999999</v>
      </c>
      <c r="AJ242" s="11">
        <v>1</v>
      </c>
      <c r="AK242" s="11" t="s">
        <v>890</v>
      </c>
      <c r="AL242" s="11">
        <v>181</v>
      </c>
      <c r="AM242" s="11">
        <v>1584</v>
      </c>
      <c r="AN242" s="11">
        <v>3656</v>
      </c>
      <c r="AO242" s="11">
        <v>5706</v>
      </c>
      <c r="AP242" s="11">
        <v>70.399000000000001</v>
      </c>
      <c r="AQ242" s="11">
        <v>52.378999999999998</v>
      </c>
      <c r="AR242" s="12">
        <v>1.022</v>
      </c>
      <c r="AS242" s="13">
        <v>1</v>
      </c>
      <c r="AT242" s="14" t="s">
        <v>903</v>
      </c>
      <c r="AU242" s="16">
        <v>1.182359E+16</v>
      </c>
      <c r="AV242" s="16">
        <v>7.138811E+16</v>
      </c>
      <c r="AW242" s="16">
        <v>5.558317E+17</v>
      </c>
      <c r="AX242" s="16">
        <v>2.990254E+17</v>
      </c>
      <c r="AY242" s="16">
        <v>5.99999E+17</v>
      </c>
      <c r="AZ242" s="14">
        <v>32341.911</v>
      </c>
      <c r="BA242" s="14">
        <v>0.01</v>
      </c>
      <c r="BB242" s="14">
        <v>102.258</v>
      </c>
      <c r="BC242" s="14">
        <v>897</v>
      </c>
      <c r="BD242" s="15">
        <v>157</v>
      </c>
      <c r="BE242" s="18">
        <v>101</v>
      </c>
      <c r="BF242" s="18" t="s">
        <v>918</v>
      </c>
      <c r="BG242" s="19" t="s">
        <v>907</v>
      </c>
      <c r="BH242">
        <f t="shared" si="3"/>
        <v>94.95</v>
      </c>
      <c r="BI242" s="45" t="str">
        <f>CONCATENATE(TEXT(F242,"0"),TEXT(O242,"0"),TEXT(AC242,"0"),TEXT(AJ242,"0"),TEXT(AS242,"0"))</f>
        <v>23311</v>
      </c>
      <c r="BJ242" t="str">
        <f>CONCATENATE(TEXT(F242,"0"),TEXT(O242,"0"))</f>
        <v>23</v>
      </c>
      <c r="BK242" t="str">
        <f>CONCATENATE(TEXT(O242,"0"),TEXT(AC242,"0"))</f>
        <v>33</v>
      </c>
      <c r="BL242" t="str">
        <f>CONCATENATE(TEXT(AC242,"0"),TEXT(AJ242,"0"))</f>
        <v>31</v>
      </c>
      <c r="BM242" t="str">
        <f>CONCATENATE(TEXT(AJ242,"0"),TEXT(AS242,"0"))</f>
        <v>11</v>
      </c>
      <c r="BZ242" s="57"/>
      <c r="CA242" s="38"/>
      <c r="CB242" s="38">
        <v>1</v>
      </c>
      <c r="CC242" s="38">
        <v>330</v>
      </c>
      <c r="CD242" s="57">
        <v>33.609000000000002</v>
      </c>
      <c r="CE242" s="38">
        <v>91</v>
      </c>
      <c r="CF242" s="38">
        <v>1</v>
      </c>
    </row>
    <row r="243" spans="1:84" x14ac:dyDescent="0.3">
      <c r="A243" s="43">
        <v>242</v>
      </c>
      <c r="B243" s="39" t="s">
        <v>260</v>
      </c>
      <c r="C243" s="39" t="s">
        <v>235</v>
      </c>
      <c r="D243" s="39">
        <v>9</v>
      </c>
      <c r="E243" s="3">
        <v>26</v>
      </c>
      <c r="F243" s="2">
        <v>3</v>
      </c>
      <c r="G243" s="2" t="s">
        <v>943</v>
      </c>
      <c r="H243" s="2" t="s">
        <v>944</v>
      </c>
      <c r="I243" s="2">
        <v>1123.2130093000001</v>
      </c>
      <c r="J243" s="2" t="s">
        <v>946</v>
      </c>
      <c r="K243" s="2">
        <v>40</v>
      </c>
      <c r="L243" s="2">
        <v>0.20699999999999999</v>
      </c>
      <c r="M243" s="2">
        <v>63</v>
      </c>
      <c r="N243" s="4">
        <v>713.96500000000003</v>
      </c>
      <c r="O243" s="5">
        <v>1</v>
      </c>
      <c r="P243" s="6" t="s">
        <v>9</v>
      </c>
      <c r="Q243" s="6">
        <v>0.98357000000000006</v>
      </c>
      <c r="R243" s="6">
        <v>10.856</v>
      </c>
      <c r="S243" s="6">
        <v>15.148</v>
      </c>
      <c r="T243" s="6">
        <v>20.004999999999999</v>
      </c>
      <c r="U243" s="6">
        <v>198.47</v>
      </c>
      <c r="V243" s="6">
        <v>90</v>
      </c>
      <c r="W243" s="6">
        <v>504.22500000000002</v>
      </c>
      <c r="X243" s="6">
        <v>4115.6229999999996</v>
      </c>
      <c r="Y243" s="6">
        <v>4991.5510000000004</v>
      </c>
      <c r="Z243" s="6">
        <v>4.984</v>
      </c>
      <c r="AA243" s="6">
        <v>92.415000000000006</v>
      </c>
      <c r="AB243" s="7">
        <v>29.995000000000001</v>
      </c>
      <c r="AC243" s="8">
        <v>1</v>
      </c>
      <c r="AD243" s="9">
        <v>76.265000000000001</v>
      </c>
      <c r="AE243" s="9" t="s">
        <v>955</v>
      </c>
      <c r="AF243" s="9" t="s">
        <v>956</v>
      </c>
      <c r="AG243" s="9">
        <v>405</v>
      </c>
      <c r="AH243" s="9">
        <v>495.54599999999999</v>
      </c>
      <c r="AI243" s="10">
        <v>109.119</v>
      </c>
      <c r="AJ243" s="11">
        <v>1</v>
      </c>
      <c r="AK243" s="11" t="s">
        <v>890</v>
      </c>
      <c r="AL243" s="11">
        <v>301</v>
      </c>
      <c r="AM243" s="11">
        <v>1429</v>
      </c>
      <c r="AN243" s="11">
        <v>3672</v>
      </c>
      <c r="AO243" s="11">
        <v>5694</v>
      </c>
      <c r="AP243" s="11">
        <v>70.656999999999996</v>
      </c>
      <c r="AQ243" s="11">
        <v>51.465000000000003</v>
      </c>
      <c r="AR243" s="12">
        <v>1.026</v>
      </c>
      <c r="AS243" s="13">
        <v>1</v>
      </c>
      <c r="AT243" s="14" t="s">
        <v>903</v>
      </c>
      <c r="AU243" s="16">
        <v>6100286000000000</v>
      </c>
      <c r="AV243" s="16">
        <v>1.22715E+16</v>
      </c>
      <c r="AW243" s="16">
        <v>1.057424E+18</v>
      </c>
      <c r="AX243" s="16">
        <v>3.003509E+17</v>
      </c>
      <c r="AY243" s="16">
        <v>6E+17</v>
      </c>
      <c r="AZ243" s="14">
        <v>31982.396000000001</v>
      </c>
      <c r="BA243" s="14">
        <v>0.01</v>
      </c>
      <c r="BB243" s="14">
        <v>103.03</v>
      </c>
      <c r="BC243" s="14">
        <v>893</v>
      </c>
      <c r="BD243" s="15">
        <v>157</v>
      </c>
      <c r="BE243" s="18">
        <v>90</v>
      </c>
      <c r="BF243" s="18" t="s">
        <v>918</v>
      </c>
      <c r="BG243" s="19" t="s">
        <v>907</v>
      </c>
      <c r="BH243">
        <f t="shared" si="3"/>
        <v>95.5</v>
      </c>
      <c r="BI243" s="45" t="str">
        <f>CONCATENATE(TEXT(F243,"0"),TEXT(O243,"0"),TEXT(AC243,"0"),TEXT(AJ243,"0"),TEXT(AS243,"0"))</f>
        <v>31111</v>
      </c>
      <c r="BJ243" t="str">
        <f>CONCATENATE(TEXT(F243,"0"),TEXT(O243,"0"))</f>
        <v>31</v>
      </c>
      <c r="BK243" t="str">
        <f>CONCATENATE(TEXT(O243,"0"),TEXT(AC243,"0"))</f>
        <v>11</v>
      </c>
      <c r="BL243" t="str">
        <f>CONCATENATE(TEXT(AC243,"0"),TEXT(AJ243,"0"))</f>
        <v>11</v>
      </c>
      <c r="BM243" t="str">
        <f>CONCATENATE(TEXT(AJ243,"0"),TEXT(AS243,"0"))</f>
        <v>11</v>
      </c>
      <c r="BZ243" s="57"/>
      <c r="CA243" s="38"/>
      <c r="CB243" s="38">
        <v>1</v>
      </c>
      <c r="CC243" s="38">
        <v>307</v>
      </c>
      <c r="CD243" s="57">
        <v>33.683999999999997</v>
      </c>
      <c r="CE243" s="38">
        <v>151</v>
      </c>
      <c r="CF243" s="38">
        <v>1</v>
      </c>
    </row>
    <row r="244" spans="1:84" x14ac:dyDescent="0.3">
      <c r="A244" s="43">
        <v>243</v>
      </c>
      <c r="B244" s="1" t="s">
        <v>261</v>
      </c>
      <c r="C244" s="1" t="s">
        <v>235</v>
      </c>
      <c r="D244" s="1">
        <v>9</v>
      </c>
      <c r="E244" s="3">
        <v>27</v>
      </c>
      <c r="F244" s="2">
        <v>3</v>
      </c>
      <c r="G244" s="2" t="s">
        <v>943</v>
      </c>
      <c r="H244" s="2" t="s">
        <v>944</v>
      </c>
      <c r="I244" s="2">
        <v>960.67835648000005</v>
      </c>
      <c r="J244" s="2" t="s">
        <v>946</v>
      </c>
      <c r="K244" s="2">
        <v>27.43</v>
      </c>
      <c r="L244" s="2">
        <v>0.20599999999999999</v>
      </c>
      <c r="M244" s="2">
        <v>81</v>
      </c>
      <c r="N244" s="4">
        <v>712.31799999999998</v>
      </c>
      <c r="O244" s="5">
        <v>1</v>
      </c>
      <c r="P244" s="6" t="s">
        <v>9</v>
      </c>
      <c r="Q244" s="6">
        <v>1.0775399999999999</v>
      </c>
      <c r="R244" s="6">
        <v>17.756</v>
      </c>
      <c r="S244" s="6">
        <v>14.981999999999999</v>
      </c>
      <c r="T244" s="6">
        <v>20.001999999999999</v>
      </c>
      <c r="U244" s="6">
        <v>200.542</v>
      </c>
      <c r="V244" s="6">
        <v>90</v>
      </c>
      <c r="W244" s="6">
        <v>504.24400000000003</v>
      </c>
      <c r="X244" s="6">
        <v>4008.8159999999998</v>
      </c>
      <c r="Y244" s="6">
        <v>5075.6959999999999</v>
      </c>
      <c r="Z244" s="6">
        <v>4.9189999999999996</v>
      </c>
      <c r="AA244" s="6">
        <v>90.400999999999996</v>
      </c>
      <c r="AB244" s="7">
        <v>30.001000000000001</v>
      </c>
      <c r="AC244" s="8">
        <v>2</v>
      </c>
      <c r="AD244" s="9">
        <v>35.639000000000003</v>
      </c>
      <c r="AE244" s="9" t="s">
        <v>955</v>
      </c>
      <c r="AF244" s="9" t="s">
        <v>958</v>
      </c>
      <c r="AG244" s="9">
        <v>405</v>
      </c>
      <c r="AH244" s="9">
        <v>522.31200000000001</v>
      </c>
      <c r="AI244" s="10">
        <v>105.29900000000001</v>
      </c>
      <c r="AJ244" s="11">
        <v>2</v>
      </c>
      <c r="AK244" s="11" t="s">
        <v>890</v>
      </c>
      <c r="AL244" s="11">
        <v>496</v>
      </c>
      <c r="AM244" s="11">
        <v>1385</v>
      </c>
      <c r="AN244" s="11">
        <v>3691</v>
      </c>
      <c r="AO244" s="11">
        <v>5721</v>
      </c>
      <c r="AP244" s="11">
        <v>68.921000000000006</v>
      </c>
      <c r="AQ244" s="11">
        <v>52.140999999999998</v>
      </c>
      <c r="AR244" s="12">
        <v>1.0569999999999999</v>
      </c>
      <c r="AS244" s="13">
        <v>2</v>
      </c>
      <c r="AT244" s="14" t="s">
        <v>903</v>
      </c>
      <c r="AU244" s="16">
        <v>9910242000000000</v>
      </c>
      <c r="AV244" s="16">
        <v>1.05843E+17</v>
      </c>
      <c r="AW244" s="16">
        <v>6.597263E+17</v>
      </c>
      <c r="AX244" s="16">
        <v>2.998473E+17</v>
      </c>
      <c r="AY244" s="16">
        <v>5.999983E+17</v>
      </c>
      <c r="AZ244" s="14">
        <v>31768.47</v>
      </c>
      <c r="BA244" s="14">
        <v>0.01</v>
      </c>
      <c r="BB244" s="14">
        <v>104.863</v>
      </c>
      <c r="BC244" s="14">
        <v>896</v>
      </c>
      <c r="BD244" s="15">
        <v>155</v>
      </c>
      <c r="BE244" s="18">
        <v>223</v>
      </c>
      <c r="BF244" s="18" t="s">
        <v>918</v>
      </c>
      <c r="BG244" s="19" t="s">
        <v>909</v>
      </c>
      <c r="BH244">
        <f t="shared" si="3"/>
        <v>88.85</v>
      </c>
      <c r="BI244" s="45" t="str">
        <f>CONCATENATE(TEXT(F244,"0"),TEXT(O244,"0"),TEXT(AC244,"0"),TEXT(AJ244,"0"),TEXT(AS244,"0"))</f>
        <v>31222</v>
      </c>
      <c r="BJ244" t="str">
        <f>CONCATENATE(TEXT(F244,"0"),TEXT(O244,"0"))</f>
        <v>31</v>
      </c>
      <c r="BK244" t="str">
        <f>CONCATENATE(TEXT(O244,"0"),TEXT(AC244,"0"))</f>
        <v>12</v>
      </c>
      <c r="BL244" t="str">
        <f>CONCATENATE(TEXT(AC244,"0"),TEXT(AJ244,"0"))</f>
        <v>22</v>
      </c>
      <c r="BM244" t="str">
        <f>CONCATENATE(TEXT(AJ244,"0"),TEXT(AS244,"0"))</f>
        <v>22</v>
      </c>
      <c r="BZ244" s="62"/>
      <c r="CA244" s="63"/>
      <c r="CB244" s="63">
        <v>26</v>
      </c>
      <c r="CC244" s="63">
        <v>359.03703703703701</v>
      </c>
      <c r="CD244" s="57">
        <v>33.960999999999999</v>
      </c>
      <c r="CE244" s="38">
        <v>76</v>
      </c>
      <c r="CF244" s="38">
        <v>1</v>
      </c>
    </row>
    <row r="245" spans="1:84" x14ac:dyDescent="0.3">
      <c r="A245" s="43">
        <v>244</v>
      </c>
      <c r="B245" s="39" t="s">
        <v>262</v>
      </c>
      <c r="C245" s="39" t="s">
        <v>263</v>
      </c>
      <c r="D245" s="39">
        <v>10</v>
      </c>
      <c r="E245" s="3">
        <v>1</v>
      </c>
      <c r="F245" s="2">
        <v>3</v>
      </c>
      <c r="G245" s="2" t="s">
        <v>943</v>
      </c>
      <c r="H245" s="2" t="s">
        <v>944</v>
      </c>
      <c r="I245" s="2">
        <v>1154.7814882</v>
      </c>
      <c r="J245" s="2" t="s">
        <v>945</v>
      </c>
      <c r="K245" s="2">
        <v>39.57</v>
      </c>
      <c r="L245" s="2">
        <v>0.21299999999999999</v>
      </c>
      <c r="M245" s="2">
        <v>98</v>
      </c>
      <c r="N245" s="4">
        <v>706.09900000000005</v>
      </c>
      <c r="O245" s="5">
        <v>1</v>
      </c>
      <c r="P245" s="6" t="s">
        <v>9</v>
      </c>
      <c r="Q245" s="6">
        <v>0.89536000000000004</v>
      </c>
      <c r="R245" s="6">
        <v>13.702</v>
      </c>
      <c r="S245" s="6">
        <v>14.88</v>
      </c>
      <c r="T245" s="6">
        <v>20.001999999999999</v>
      </c>
      <c r="U245" s="6">
        <v>191.209</v>
      </c>
      <c r="V245" s="6">
        <v>90.001000000000005</v>
      </c>
      <c r="W245" s="6">
        <v>499.36399999999998</v>
      </c>
      <c r="X245" s="6">
        <v>3991.1280000000002</v>
      </c>
      <c r="Y245" s="6">
        <v>4966.6400000000003</v>
      </c>
      <c r="Z245" s="6">
        <v>4.9459999999999997</v>
      </c>
      <c r="AA245" s="6">
        <v>92.468999999999994</v>
      </c>
      <c r="AB245" s="7">
        <v>30.001999999999999</v>
      </c>
      <c r="AC245" s="8">
        <v>3</v>
      </c>
      <c r="AD245" s="9">
        <v>26.431999999999999</v>
      </c>
      <c r="AE245" s="9" t="s">
        <v>955</v>
      </c>
      <c r="AF245" s="9" t="s">
        <v>957</v>
      </c>
      <c r="AG245" s="9">
        <v>436</v>
      </c>
      <c r="AH245" s="9">
        <v>509.74900000000002</v>
      </c>
      <c r="AI245" s="10">
        <v>107.158</v>
      </c>
      <c r="AJ245" s="11">
        <v>3</v>
      </c>
      <c r="AK245" s="11" t="s">
        <v>890</v>
      </c>
      <c r="AL245" s="11">
        <v>254</v>
      </c>
      <c r="AM245" s="11">
        <v>1497</v>
      </c>
      <c r="AN245" s="11">
        <v>3676</v>
      </c>
      <c r="AO245" s="11">
        <v>5745</v>
      </c>
      <c r="AP245" s="11">
        <v>70.731999999999999</v>
      </c>
      <c r="AQ245" s="11">
        <v>50.267000000000003</v>
      </c>
      <c r="AR245" s="12">
        <v>1.0329999999999999</v>
      </c>
      <c r="AS245" s="13">
        <v>3</v>
      </c>
      <c r="AT245" s="14" t="s">
        <v>903</v>
      </c>
      <c r="AU245" s="16">
        <v>1.183168E+16</v>
      </c>
      <c r="AV245" s="16">
        <v>1.182958E+17</v>
      </c>
      <c r="AW245" s="16">
        <v>6.363151E+17</v>
      </c>
      <c r="AX245" s="16">
        <v>3.001285E+17</v>
      </c>
      <c r="AY245" s="16">
        <v>5.999976E+17</v>
      </c>
      <c r="AZ245" s="14">
        <v>32163.791000000001</v>
      </c>
      <c r="BA245" s="14">
        <v>0.01</v>
      </c>
      <c r="BB245" s="14">
        <v>100.24</v>
      </c>
      <c r="BC245" s="14">
        <v>908</v>
      </c>
      <c r="BD245" s="15">
        <v>158</v>
      </c>
      <c r="BE245" s="18">
        <v>97</v>
      </c>
      <c r="BF245" s="18" t="s">
        <v>919</v>
      </c>
      <c r="BG245" s="19" t="s">
        <v>907</v>
      </c>
      <c r="BH245">
        <f t="shared" si="3"/>
        <v>95.15</v>
      </c>
      <c r="BI245" s="45" t="str">
        <f>CONCATENATE(TEXT(F245,"0"),TEXT(O245,"0"),TEXT(AC245,"0"),TEXT(AJ245,"0"),TEXT(AS245,"0"))</f>
        <v>31333</v>
      </c>
      <c r="BJ245" t="str">
        <f>CONCATENATE(TEXT(F245,"0"),TEXT(O245,"0"))</f>
        <v>31</v>
      </c>
      <c r="BK245" t="str">
        <f>CONCATENATE(TEXT(O245,"0"),TEXT(AC245,"0"))</f>
        <v>13</v>
      </c>
      <c r="BL245" t="str">
        <f>CONCATENATE(TEXT(AC245,"0"),TEXT(AJ245,"0"))</f>
        <v>33</v>
      </c>
      <c r="BM245" t="str">
        <f>CONCATENATE(TEXT(AJ245,"0"),TEXT(AS245,"0"))</f>
        <v>33</v>
      </c>
      <c r="BZ245" s="57"/>
      <c r="CA245" s="38"/>
      <c r="CB245" s="38">
        <v>1</v>
      </c>
      <c r="CC245" s="38">
        <v>362</v>
      </c>
      <c r="CD245" s="57">
        <v>34.1</v>
      </c>
      <c r="CE245" s="38">
        <v>187</v>
      </c>
      <c r="CF245" s="38">
        <v>1</v>
      </c>
    </row>
    <row r="246" spans="1:84" x14ac:dyDescent="0.3">
      <c r="A246" s="43">
        <v>245</v>
      </c>
      <c r="B246" s="1" t="s">
        <v>264</v>
      </c>
      <c r="C246" s="1" t="s">
        <v>263</v>
      </c>
      <c r="D246" s="1">
        <v>10</v>
      </c>
      <c r="E246" s="3">
        <v>2</v>
      </c>
      <c r="F246" s="2">
        <v>3</v>
      </c>
      <c r="G246" s="2" t="s">
        <v>943</v>
      </c>
      <c r="H246" s="2" t="s">
        <v>944</v>
      </c>
      <c r="I246" s="2">
        <v>1263.4518722</v>
      </c>
      <c r="J246" s="2" t="s">
        <v>946</v>
      </c>
      <c r="K246" s="2">
        <v>26.06</v>
      </c>
      <c r="L246" s="2">
        <v>0.2</v>
      </c>
      <c r="M246" s="2">
        <v>148</v>
      </c>
      <c r="N246" s="4">
        <v>704.37300000000005</v>
      </c>
      <c r="O246" s="5">
        <v>2</v>
      </c>
      <c r="P246" s="6" t="s">
        <v>9</v>
      </c>
      <c r="Q246" s="6">
        <v>1.63933</v>
      </c>
      <c r="R246" s="6">
        <v>14.218</v>
      </c>
      <c r="S246" s="6">
        <v>14.932</v>
      </c>
      <c r="T246" s="6">
        <v>19.994</v>
      </c>
      <c r="U246" s="6">
        <v>202.84800000000001</v>
      </c>
      <c r="V246" s="6">
        <v>90</v>
      </c>
      <c r="W246" s="6">
        <v>500.565</v>
      </c>
      <c r="X246" s="6">
        <v>4042.8679999999999</v>
      </c>
      <c r="Y246" s="6">
        <v>5036.683</v>
      </c>
      <c r="Z246" s="6">
        <v>5.05</v>
      </c>
      <c r="AA246" s="6">
        <v>91.01</v>
      </c>
      <c r="AB246" s="7">
        <v>30.010999999999999</v>
      </c>
      <c r="AC246" s="8">
        <v>1</v>
      </c>
      <c r="AD246" s="9">
        <v>54.978999999999999</v>
      </c>
      <c r="AE246" s="9" t="s">
        <v>955</v>
      </c>
      <c r="AF246" s="9" t="s">
        <v>956</v>
      </c>
      <c r="AG246" s="9">
        <v>405</v>
      </c>
      <c r="AH246" s="9">
        <v>522.99099999999999</v>
      </c>
      <c r="AI246" s="10">
        <v>105.169</v>
      </c>
      <c r="AJ246" s="11">
        <v>3</v>
      </c>
      <c r="AK246" s="11" t="s">
        <v>890</v>
      </c>
      <c r="AL246" s="11">
        <v>431</v>
      </c>
      <c r="AM246" s="11">
        <v>1711</v>
      </c>
      <c r="AN246" s="11">
        <v>3629</v>
      </c>
      <c r="AO246" s="11">
        <v>5692</v>
      </c>
      <c r="AP246" s="11">
        <v>71.555000000000007</v>
      </c>
      <c r="AQ246" s="11">
        <v>50.749000000000002</v>
      </c>
      <c r="AR246" s="12">
        <v>1.034</v>
      </c>
      <c r="AS246" s="13">
        <v>3</v>
      </c>
      <c r="AT246" s="14" t="s">
        <v>903</v>
      </c>
      <c r="AU246" s="16">
        <v>1.585222E+16</v>
      </c>
      <c r="AV246" s="16">
        <v>1.215141E+17</v>
      </c>
      <c r="AW246" s="16">
        <v>6.638341E+17</v>
      </c>
      <c r="AX246" s="16">
        <v>3.000144E+17</v>
      </c>
      <c r="AY246" s="16">
        <v>6.000015E+17</v>
      </c>
      <c r="AZ246" s="14">
        <v>31833.550999999999</v>
      </c>
      <c r="BA246" s="14">
        <v>0.01</v>
      </c>
      <c r="BB246" s="14">
        <v>102.33799999999999</v>
      </c>
      <c r="BC246" s="14">
        <v>886</v>
      </c>
      <c r="BD246" s="15">
        <v>156</v>
      </c>
      <c r="BE246" s="18">
        <v>105</v>
      </c>
      <c r="BF246" s="18" t="s">
        <v>919</v>
      </c>
      <c r="BG246" s="19" t="s">
        <v>907</v>
      </c>
      <c r="BH246">
        <f t="shared" si="3"/>
        <v>94.75</v>
      </c>
      <c r="BI246" s="45" t="str">
        <f>CONCATENATE(TEXT(F246,"0"),TEXT(O246,"0"),TEXT(AC246,"0"),TEXT(AJ246,"0"),TEXT(AS246,"0"))</f>
        <v>32133</v>
      </c>
      <c r="BJ246" t="str">
        <f>CONCATENATE(TEXT(F246,"0"),TEXT(O246,"0"))</f>
        <v>32</v>
      </c>
      <c r="BK246" t="str">
        <f>CONCATENATE(TEXT(O246,"0"),TEXT(AC246,"0"))</f>
        <v>21</v>
      </c>
      <c r="BL246" t="str">
        <f>CONCATENATE(TEXT(AC246,"0"),TEXT(AJ246,"0"))</f>
        <v>13</v>
      </c>
      <c r="BM246" t="str">
        <f>CONCATENATE(TEXT(AJ246,"0"),TEXT(AS246,"0"))</f>
        <v>33</v>
      </c>
      <c r="BZ246" s="57"/>
      <c r="CA246" s="38"/>
      <c r="CB246" s="38">
        <v>1</v>
      </c>
      <c r="CC246" s="38">
        <v>180</v>
      </c>
      <c r="CD246" s="57">
        <v>34.118000000000002</v>
      </c>
      <c r="CE246" s="38">
        <v>157</v>
      </c>
      <c r="CF246" s="38">
        <v>1</v>
      </c>
    </row>
    <row r="247" spans="1:84" x14ac:dyDescent="0.3">
      <c r="A247" s="43">
        <v>246</v>
      </c>
      <c r="B247" s="1" t="s">
        <v>265</v>
      </c>
      <c r="C247" s="1" t="s">
        <v>263</v>
      </c>
      <c r="D247" s="1">
        <v>10</v>
      </c>
      <c r="E247" s="3">
        <v>3</v>
      </c>
      <c r="F247" s="2">
        <v>3</v>
      </c>
      <c r="G247" s="2" t="s">
        <v>943</v>
      </c>
      <c r="H247" s="2" t="s">
        <v>944</v>
      </c>
      <c r="I247" s="2">
        <v>1048.9390979</v>
      </c>
      <c r="J247" s="2" t="s">
        <v>946</v>
      </c>
      <c r="K247" s="2">
        <v>34.479999999999997</v>
      </c>
      <c r="L247" s="2">
        <v>0.20499999999999999</v>
      </c>
      <c r="M247" s="2">
        <v>110</v>
      </c>
      <c r="N247" s="4">
        <v>705.94</v>
      </c>
      <c r="O247" s="5">
        <v>2</v>
      </c>
      <c r="P247" s="6" t="s">
        <v>9</v>
      </c>
      <c r="Q247" s="6">
        <v>2.10005</v>
      </c>
      <c r="R247" s="6">
        <v>17.251000000000001</v>
      </c>
      <c r="S247" s="6">
        <v>15.121</v>
      </c>
      <c r="T247" s="6">
        <v>20.004000000000001</v>
      </c>
      <c r="U247" s="6">
        <v>193.899</v>
      </c>
      <c r="V247" s="6">
        <v>90.001000000000005</v>
      </c>
      <c r="W247" s="6">
        <v>494.48700000000002</v>
      </c>
      <c r="X247" s="6">
        <v>3955.6370000000002</v>
      </c>
      <c r="Y247" s="6">
        <v>5039.17</v>
      </c>
      <c r="Z247" s="6">
        <v>5.0419999999999998</v>
      </c>
      <c r="AA247" s="6">
        <v>95.721999999999994</v>
      </c>
      <c r="AB247" s="7">
        <v>29.997</v>
      </c>
      <c r="AC247" s="8">
        <v>2</v>
      </c>
      <c r="AD247" s="9">
        <v>55.421999999999997</v>
      </c>
      <c r="AE247" s="9" t="s">
        <v>955</v>
      </c>
      <c r="AF247" s="9" t="s">
        <v>957</v>
      </c>
      <c r="AG247" s="9">
        <v>436</v>
      </c>
      <c r="AH247" s="9">
        <v>508.51600000000002</v>
      </c>
      <c r="AI247" s="10">
        <v>108.184</v>
      </c>
      <c r="AJ247" s="11">
        <v>2</v>
      </c>
      <c r="AK247" s="11" t="s">
        <v>890</v>
      </c>
      <c r="AL247" s="11">
        <v>524</v>
      </c>
      <c r="AM247" s="11">
        <v>1371</v>
      </c>
      <c r="AN247" s="11">
        <v>3670</v>
      </c>
      <c r="AO247" s="11">
        <v>5715</v>
      </c>
      <c r="AP247" s="11">
        <v>72.093000000000004</v>
      </c>
      <c r="AQ247" s="11">
        <v>51.332000000000001</v>
      </c>
      <c r="AR247" s="12">
        <v>1.026</v>
      </c>
      <c r="AS247" s="13">
        <v>2</v>
      </c>
      <c r="AT247" s="14" t="s">
        <v>903</v>
      </c>
      <c r="AU247" s="16">
        <v>1.405682E+16</v>
      </c>
      <c r="AV247" s="16">
        <v>1.288443E+17</v>
      </c>
      <c r="AW247" s="16">
        <v>3.855736E+17</v>
      </c>
      <c r="AX247" s="16">
        <v>3.025604E+17</v>
      </c>
      <c r="AY247" s="16">
        <v>5.999989E+17</v>
      </c>
      <c r="AZ247" s="14">
        <v>32188.225999999999</v>
      </c>
      <c r="BA247" s="14">
        <v>0.01</v>
      </c>
      <c r="BB247" s="14">
        <v>106.191</v>
      </c>
      <c r="BC247" s="14">
        <v>896</v>
      </c>
      <c r="BD247" s="15">
        <v>153</v>
      </c>
      <c r="BE247" s="18">
        <v>164</v>
      </c>
      <c r="BF247" s="18" t="s">
        <v>919</v>
      </c>
      <c r="BG247" s="19" t="s">
        <v>907</v>
      </c>
      <c r="BH247">
        <f t="shared" si="3"/>
        <v>91.8</v>
      </c>
      <c r="BI247" s="45" t="str">
        <f>CONCATENATE(TEXT(F247,"0"),TEXT(O247,"0"),TEXT(AC247,"0"),TEXT(AJ247,"0"),TEXT(AS247,"0"))</f>
        <v>32222</v>
      </c>
      <c r="BJ247" t="str">
        <f>CONCATENATE(TEXT(F247,"0"),TEXT(O247,"0"))</f>
        <v>32</v>
      </c>
      <c r="BK247" t="str">
        <f>CONCATENATE(TEXT(O247,"0"),TEXT(AC247,"0"))</f>
        <v>22</v>
      </c>
      <c r="BL247" t="str">
        <f>CONCATENATE(TEXT(AC247,"0"),TEXT(AJ247,"0"))</f>
        <v>22</v>
      </c>
      <c r="BM247" t="str">
        <f>CONCATENATE(TEXT(AJ247,"0"),TEXT(AS247,"0"))</f>
        <v>22</v>
      </c>
      <c r="BZ247" s="57"/>
      <c r="CA247" s="38"/>
      <c r="CB247" s="38">
        <v>1</v>
      </c>
      <c r="CC247" s="38">
        <v>397</v>
      </c>
      <c r="CD247" s="57">
        <v>34.180999999999997</v>
      </c>
      <c r="CE247" s="38">
        <v>105</v>
      </c>
      <c r="CF247" s="38">
        <v>1</v>
      </c>
    </row>
    <row r="248" spans="1:84" x14ac:dyDescent="0.3">
      <c r="A248" s="43">
        <v>247</v>
      </c>
      <c r="B248" s="1" t="s">
        <v>266</v>
      </c>
      <c r="C248" s="1" t="s">
        <v>263</v>
      </c>
      <c r="D248" s="1">
        <v>10</v>
      </c>
      <c r="E248" s="3">
        <v>4</v>
      </c>
      <c r="F248" s="2">
        <v>3</v>
      </c>
      <c r="G248" s="2" t="s">
        <v>943</v>
      </c>
      <c r="H248" s="2" t="s">
        <v>944</v>
      </c>
      <c r="I248" s="2">
        <v>1176.5269060999999</v>
      </c>
      <c r="J248" s="2" t="s">
        <v>945</v>
      </c>
      <c r="K248" s="2">
        <v>35.99</v>
      </c>
      <c r="L248" s="2">
        <v>0.20899999999999999</v>
      </c>
      <c r="M248" s="2">
        <v>76</v>
      </c>
      <c r="N248" s="4">
        <v>712.92600000000004</v>
      </c>
      <c r="O248" s="5">
        <v>2</v>
      </c>
      <c r="P248" s="6" t="s">
        <v>9</v>
      </c>
      <c r="Q248" s="6">
        <v>1.9415</v>
      </c>
      <c r="R248" s="6">
        <v>12.457000000000001</v>
      </c>
      <c r="S248" s="6">
        <v>14.946</v>
      </c>
      <c r="T248" s="6">
        <v>19.995000000000001</v>
      </c>
      <c r="U248" s="6">
        <v>197.934</v>
      </c>
      <c r="V248" s="6">
        <v>90</v>
      </c>
      <c r="W248" s="6">
        <v>501.58300000000003</v>
      </c>
      <c r="X248" s="6">
        <v>4045.9250000000002</v>
      </c>
      <c r="Y248" s="6">
        <v>5063.4539999999997</v>
      </c>
      <c r="Z248" s="6">
        <v>5.0880000000000001</v>
      </c>
      <c r="AA248" s="6">
        <v>90.858999999999995</v>
      </c>
      <c r="AB248" s="7">
        <v>30.003</v>
      </c>
      <c r="AC248" s="8">
        <v>3</v>
      </c>
      <c r="AD248" s="9">
        <v>29.244</v>
      </c>
      <c r="AE248" s="9" t="s">
        <v>955</v>
      </c>
      <c r="AF248" s="9" t="s">
        <v>958</v>
      </c>
      <c r="AG248" s="9">
        <v>405</v>
      </c>
      <c r="AH248" s="9">
        <v>547.84100000000001</v>
      </c>
      <c r="AI248" s="10">
        <v>108.25</v>
      </c>
      <c r="AJ248" s="11">
        <v>1</v>
      </c>
      <c r="AK248" s="11" t="s">
        <v>890</v>
      </c>
      <c r="AL248" s="11">
        <v>218</v>
      </c>
      <c r="AM248" s="11">
        <v>1305</v>
      </c>
      <c r="AN248" s="11">
        <v>3654</v>
      </c>
      <c r="AO248" s="11">
        <v>5719</v>
      </c>
      <c r="AP248" s="11">
        <v>70.837999999999994</v>
      </c>
      <c r="AQ248" s="11">
        <v>51.546999999999997</v>
      </c>
      <c r="AR248" s="12">
        <v>1.056</v>
      </c>
      <c r="AS248" s="13">
        <v>1</v>
      </c>
      <c r="AT248" s="14" t="s">
        <v>903</v>
      </c>
      <c r="AU248" s="16">
        <v>1.597538E+16</v>
      </c>
      <c r="AV248" s="16">
        <v>7.797816E+16</v>
      </c>
      <c r="AW248" s="16">
        <v>3.192013E+16</v>
      </c>
      <c r="AX248" s="16">
        <v>2.99328E+17</v>
      </c>
      <c r="AY248" s="16">
        <v>6.000016E+17</v>
      </c>
      <c r="AZ248" s="14">
        <v>32228.325000000001</v>
      </c>
      <c r="BA248" s="14">
        <v>0.01</v>
      </c>
      <c r="BB248" s="14">
        <v>102.06399999999999</v>
      </c>
      <c r="BC248" s="14">
        <v>891</v>
      </c>
      <c r="BD248" s="15">
        <v>158</v>
      </c>
      <c r="BE248" s="18">
        <v>82</v>
      </c>
      <c r="BF248" s="18" t="s">
        <v>919</v>
      </c>
      <c r="BG248" s="19" t="s">
        <v>907</v>
      </c>
      <c r="BH248">
        <f t="shared" si="3"/>
        <v>95.899999999999991</v>
      </c>
      <c r="BI248" s="45" t="str">
        <f>CONCATENATE(TEXT(F248,"0"),TEXT(O248,"0"),TEXT(AC248,"0"),TEXT(AJ248,"0"),TEXT(AS248,"0"))</f>
        <v>32311</v>
      </c>
      <c r="BJ248" t="str">
        <f>CONCATENATE(TEXT(F248,"0"),TEXT(O248,"0"))</f>
        <v>32</v>
      </c>
      <c r="BK248" t="str">
        <f>CONCATENATE(TEXT(O248,"0"),TEXT(AC248,"0"))</f>
        <v>23</v>
      </c>
      <c r="BL248" t="str">
        <f>CONCATENATE(TEXT(AC248,"0"),TEXT(AJ248,"0"))</f>
        <v>31</v>
      </c>
      <c r="BM248" t="str">
        <f>CONCATENATE(TEXT(AJ248,"0"),TEXT(AS248,"0"))</f>
        <v>11</v>
      </c>
      <c r="BZ248" s="57"/>
      <c r="CA248" s="38"/>
      <c r="CB248" s="38">
        <v>1</v>
      </c>
      <c r="CC248" s="38">
        <v>228</v>
      </c>
      <c r="CD248" s="57">
        <v>34.689</v>
      </c>
      <c r="CE248" s="38">
        <v>78</v>
      </c>
      <c r="CF248" s="38">
        <v>1</v>
      </c>
    </row>
    <row r="249" spans="1:84" x14ac:dyDescent="0.3">
      <c r="A249" s="43">
        <v>248</v>
      </c>
      <c r="B249" s="1" t="s">
        <v>267</v>
      </c>
      <c r="C249" s="1" t="s">
        <v>263</v>
      </c>
      <c r="D249" s="1">
        <v>10</v>
      </c>
      <c r="E249" s="3">
        <v>5</v>
      </c>
      <c r="F249" s="2">
        <v>3</v>
      </c>
      <c r="G249" s="2" t="s">
        <v>943</v>
      </c>
      <c r="H249" s="2" t="s">
        <v>944</v>
      </c>
      <c r="I249" s="2">
        <v>1087.9393199000001</v>
      </c>
      <c r="J249" s="2" t="s">
        <v>945</v>
      </c>
      <c r="K249" s="2">
        <v>36.979999999999997</v>
      </c>
      <c r="L249" s="2">
        <v>0.19800000000000001</v>
      </c>
      <c r="M249" s="2">
        <v>173</v>
      </c>
      <c r="N249" s="4">
        <v>727.31799999999998</v>
      </c>
      <c r="O249" s="5">
        <v>3</v>
      </c>
      <c r="P249" s="6" t="s">
        <v>9</v>
      </c>
      <c r="Q249" s="6">
        <v>1.1601999999999999</v>
      </c>
      <c r="R249" s="6">
        <v>14.789</v>
      </c>
      <c r="S249" s="6">
        <v>15.016</v>
      </c>
      <c r="T249" s="6">
        <v>20.001000000000001</v>
      </c>
      <c r="U249" s="6">
        <v>199.82499999999999</v>
      </c>
      <c r="V249" s="6">
        <v>90.001999999999995</v>
      </c>
      <c r="W249" s="6">
        <v>498.91800000000001</v>
      </c>
      <c r="X249" s="6">
        <v>4013.9180000000001</v>
      </c>
      <c r="Y249" s="6">
        <v>5118.4759999999997</v>
      </c>
      <c r="Z249" s="6">
        <v>4.9669999999999996</v>
      </c>
      <c r="AA249" s="6">
        <v>90.944000000000003</v>
      </c>
      <c r="AB249" s="7">
        <v>29.998999999999999</v>
      </c>
      <c r="AC249" s="8">
        <v>1</v>
      </c>
      <c r="AD249" s="9">
        <v>50.393999999999998</v>
      </c>
      <c r="AE249" s="9" t="s">
        <v>955</v>
      </c>
      <c r="AF249" s="9" t="s">
        <v>957</v>
      </c>
      <c r="AG249" s="9">
        <v>405</v>
      </c>
      <c r="AH249" s="9">
        <v>547.03499999999997</v>
      </c>
      <c r="AI249" s="10">
        <v>107.931</v>
      </c>
      <c r="AJ249" s="11">
        <v>1</v>
      </c>
      <c r="AK249" s="11" t="s">
        <v>890</v>
      </c>
      <c r="AL249" s="11">
        <v>130</v>
      </c>
      <c r="AM249" s="11">
        <v>1512</v>
      </c>
      <c r="AN249" s="11">
        <v>3635</v>
      </c>
      <c r="AO249" s="11">
        <v>5727</v>
      </c>
      <c r="AP249" s="11">
        <v>70.162999999999997</v>
      </c>
      <c r="AQ249" s="11">
        <v>51.008000000000003</v>
      </c>
      <c r="AR249" s="12">
        <v>1.032</v>
      </c>
      <c r="AS249" s="13">
        <v>1</v>
      </c>
      <c r="AT249" s="14" t="s">
        <v>903</v>
      </c>
      <c r="AU249" s="16">
        <v>1.313436E+16</v>
      </c>
      <c r="AV249" s="16">
        <v>1.08193E+17</v>
      </c>
      <c r="AW249" s="16">
        <v>8.476209E+17</v>
      </c>
      <c r="AX249" s="16">
        <v>3.000875E+17</v>
      </c>
      <c r="AY249" s="16">
        <v>5.999995E+17</v>
      </c>
      <c r="AZ249" s="14">
        <v>30846.811000000002</v>
      </c>
      <c r="BA249" s="14">
        <v>0.01</v>
      </c>
      <c r="BB249" s="14">
        <v>101.812</v>
      </c>
      <c r="BC249" s="14">
        <v>887</v>
      </c>
      <c r="BD249" s="15">
        <v>154</v>
      </c>
      <c r="BE249" s="18">
        <v>24</v>
      </c>
      <c r="BF249" s="18" t="s">
        <v>919</v>
      </c>
      <c r="BG249" s="19" t="s">
        <v>907</v>
      </c>
      <c r="BH249">
        <f t="shared" si="3"/>
        <v>98.8</v>
      </c>
      <c r="BI249" s="45" t="str">
        <f>CONCATENATE(TEXT(F249,"0"),TEXT(O249,"0"),TEXT(AC249,"0"),TEXT(AJ249,"0"),TEXT(AS249,"0"))</f>
        <v>33111</v>
      </c>
      <c r="BJ249" t="str">
        <f>CONCATENATE(TEXT(F249,"0"),TEXT(O249,"0"))</f>
        <v>33</v>
      </c>
      <c r="BK249" t="str">
        <f>CONCATENATE(TEXT(O249,"0"),TEXT(AC249,"0"))</f>
        <v>31</v>
      </c>
      <c r="BL249" t="str">
        <f>CONCATENATE(TEXT(AC249,"0"),TEXT(AJ249,"0"))</f>
        <v>11</v>
      </c>
      <c r="BM249" t="str">
        <f>CONCATENATE(TEXT(AJ249,"0"),TEXT(AS249,"0"))</f>
        <v>11</v>
      </c>
      <c r="BZ249" s="57"/>
      <c r="CA249" s="38"/>
      <c r="CB249" s="38">
        <v>1</v>
      </c>
      <c r="CC249" s="38">
        <v>256</v>
      </c>
      <c r="CD249" s="57">
        <v>34.823</v>
      </c>
      <c r="CE249" s="38">
        <v>159</v>
      </c>
      <c r="CF249" s="38">
        <v>1</v>
      </c>
    </row>
    <row r="250" spans="1:84" x14ac:dyDescent="0.3">
      <c r="A250" s="43">
        <v>249</v>
      </c>
      <c r="B250" s="39" t="s">
        <v>268</v>
      </c>
      <c r="C250" s="39" t="s">
        <v>263</v>
      </c>
      <c r="D250" s="39">
        <v>10</v>
      </c>
      <c r="E250" s="3">
        <v>6</v>
      </c>
      <c r="F250" s="40">
        <v>3</v>
      </c>
      <c r="G250" s="2" t="s">
        <v>943</v>
      </c>
      <c r="H250" s="2" t="s">
        <v>944</v>
      </c>
      <c r="I250" s="2">
        <v>1140.3755408</v>
      </c>
      <c r="J250" s="2" t="s">
        <v>946</v>
      </c>
      <c r="K250" s="2">
        <v>34.119999999999997</v>
      </c>
      <c r="L250" s="2">
        <v>0.214</v>
      </c>
      <c r="M250" s="2">
        <v>138</v>
      </c>
      <c r="N250" s="4">
        <v>721.3</v>
      </c>
      <c r="O250" s="5">
        <v>3</v>
      </c>
      <c r="P250" s="6" t="s">
        <v>9</v>
      </c>
      <c r="Q250" s="6">
        <v>1.14459</v>
      </c>
      <c r="R250" s="6">
        <v>16.266999999999999</v>
      </c>
      <c r="S250" s="6">
        <v>15.11</v>
      </c>
      <c r="T250" s="6">
        <v>20.004000000000001</v>
      </c>
      <c r="U250" s="6">
        <v>200.232</v>
      </c>
      <c r="V250" s="6">
        <v>89.998999999999995</v>
      </c>
      <c r="W250" s="6">
        <v>505</v>
      </c>
      <c r="X250" s="6">
        <v>4005.0450000000001</v>
      </c>
      <c r="Y250" s="6">
        <v>5010.085</v>
      </c>
      <c r="Z250" s="6">
        <v>5.0730000000000004</v>
      </c>
      <c r="AA250" s="6">
        <v>94.504999999999995</v>
      </c>
      <c r="AB250" s="7">
        <v>30.001999999999999</v>
      </c>
      <c r="AC250" s="8">
        <v>3</v>
      </c>
      <c r="AD250" s="9">
        <v>51.27</v>
      </c>
      <c r="AE250" s="9" t="s">
        <v>955</v>
      </c>
      <c r="AF250" s="9" t="s">
        <v>958</v>
      </c>
      <c r="AG250" s="9">
        <v>405</v>
      </c>
      <c r="AH250" s="9">
        <v>520.71600000000001</v>
      </c>
      <c r="AI250" s="10">
        <v>110.015</v>
      </c>
      <c r="AJ250" s="11">
        <v>3</v>
      </c>
      <c r="AK250" s="11" t="s">
        <v>890</v>
      </c>
      <c r="AL250" s="11">
        <v>308</v>
      </c>
      <c r="AM250" s="11">
        <v>1592</v>
      </c>
      <c r="AN250" s="11">
        <v>3680</v>
      </c>
      <c r="AO250" s="11">
        <v>5709</v>
      </c>
      <c r="AP250" s="11">
        <v>72.304000000000002</v>
      </c>
      <c r="AQ250" s="11">
        <v>51.207000000000001</v>
      </c>
      <c r="AR250" s="12">
        <v>1.032</v>
      </c>
      <c r="AS250" s="13">
        <v>3</v>
      </c>
      <c r="AT250" s="14" t="s">
        <v>903</v>
      </c>
      <c r="AU250" s="16">
        <v>1.232136E+16</v>
      </c>
      <c r="AV250" s="16">
        <v>1.521085E+17</v>
      </c>
      <c r="AW250" s="16">
        <v>6.80522E+17</v>
      </c>
      <c r="AX250" s="16">
        <v>3.009209E+17</v>
      </c>
      <c r="AY250" s="16">
        <v>5.999986E+17</v>
      </c>
      <c r="AZ250" s="14">
        <v>32759.266</v>
      </c>
      <c r="BA250" s="14">
        <v>0.01</v>
      </c>
      <c r="BB250" s="14">
        <v>106.709</v>
      </c>
      <c r="BC250" s="14">
        <v>904</v>
      </c>
      <c r="BD250" s="15">
        <v>151</v>
      </c>
      <c r="BE250" s="18">
        <v>229</v>
      </c>
      <c r="BF250" s="18" t="s">
        <v>919</v>
      </c>
      <c r="BG250" s="19" t="s">
        <v>916</v>
      </c>
      <c r="BH250">
        <f t="shared" si="3"/>
        <v>88.55</v>
      </c>
      <c r="BI250" s="45" t="str">
        <f>CONCATENATE(TEXT(F250,"0"),TEXT(O250,"0"),TEXT(AC250,"0"),TEXT(AJ250,"0"),TEXT(AS250,"0"))</f>
        <v>33333</v>
      </c>
      <c r="BJ250" t="str">
        <f>CONCATENATE(TEXT(F250,"0"),TEXT(O250,"0"))</f>
        <v>33</v>
      </c>
      <c r="BK250" t="str">
        <f>CONCATENATE(TEXT(O250,"0"),TEXT(AC250,"0"))</f>
        <v>33</v>
      </c>
      <c r="BL250" t="str">
        <f>CONCATENATE(TEXT(AC250,"0"),TEXT(AJ250,"0"))</f>
        <v>33</v>
      </c>
      <c r="BM250" t="str">
        <f>CONCATENATE(TEXT(AJ250,"0"),TEXT(AS250,"0"))</f>
        <v>33</v>
      </c>
      <c r="BZ250" s="57"/>
      <c r="CA250" s="38"/>
      <c r="CB250" s="38">
        <v>1</v>
      </c>
      <c r="CC250" s="38">
        <v>372</v>
      </c>
      <c r="CD250" s="57">
        <v>35.4</v>
      </c>
      <c r="CE250" s="38">
        <v>69</v>
      </c>
      <c r="CF250" s="38">
        <v>1</v>
      </c>
    </row>
    <row r="251" spans="1:84" x14ac:dyDescent="0.3">
      <c r="A251" s="43">
        <v>250</v>
      </c>
      <c r="B251" s="39" t="s">
        <v>269</v>
      </c>
      <c r="C251" s="39" t="s">
        <v>263</v>
      </c>
      <c r="D251" s="39">
        <v>10</v>
      </c>
      <c r="E251" s="3">
        <v>7</v>
      </c>
      <c r="F251" s="2">
        <v>1</v>
      </c>
      <c r="G251" s="2" t="s">
        <v>943</v>
      </c>
      <c r="H251" s="2" t="s">
        <v>944</v>
      </c>
      <c r="I251" s="2">
        <v>1154.9725452</v>
      </c>
      <c r="J251" s="2" t="s">
        <v>946</v>
      </c>
      <c r="K251" s="2">
        <v>35.1</v>
      </c>
      <c r="L251" s="2">
        <v>0.20599999999999999</v>
      </c>
      <c r="M251" s="2">
        <v>63</v>
      </c>
      <c r="N251" s="4">
        <v>709.96400000000006</v>
      </c>
      <c r="O251" s="5">
        <v>1</v>
      </c>
      <c r="P251" s="6" t="s">
        <v>9</v>
      </c>
      <c r="Q251" s="6">
        <v>5.4359999999999999E-2</v>
      </c>
      <c r="R251" s="6">
        <v>17.256</v>
      </c>
      <c r="S251" s="6">
        <v>15.084</v>
      </c>
      <c r="T251" s="6">
        <v>19.995999999999999</v>
      </c>
      <c r="U251" s="6">
        <v>204.512</v>
      </c>
      <c r="V251" s="6">
        <v>89.998999999999995</v>
      </c>
      <c r="W251" s="6">
        <v>499.69200000000001</v>
      </c>
      <c r="X251" s="6">
        <v>4023.761</v>
      </c>
      <c r="Y251" s="6">
        <v>5047.7089999999998</v>
      </c>
      <c r="Z251" s="6">
        <v>5.0190000000000001</v>
      </c>
      <c r="AA251" s="6">
        <v>90.405000000000001</v>
      </c>
      <c r="AB251" s="7">
        <v>29.998000000000001</v>
      </c>
      <c r="AC251" s="8">
        <v>1</v>
      </c>
      <c r="AD251" s="9">
        <v>51.850999999999999</v>
      </c>
      <c r="AE251" s="9" t="s">
        <v>955</v>
      </c>
      <c r="AF251" s="9" t="s">
        <v>956</v>
      </c>
      <c r="AG251" s="9">
        <v>365</v>
      </c>
      <c r="AH251" s="9">
        <v>541.91999999999996</v>
      </c>
      <c r="AI251" s="10">
        <v>108.137</v>
      </c>
      <c r="AJ251" s="11">
        <v>3</v>
      </c>
      <c r="AK251" s="11" t="s">
        <v>890</v>
      </c>
      <c r="AL251" s="11">
        <v>313</v>
      </c>
      <c r="AM251" s="11">
        <v>1575</v>
      </c>
      <c r="AN251" s="11">
        <v>3657</v>
      </c>
      <c r="AO251" s="11">
        <v>5695</v>
      </c>
      <c r="AP251" s="11">
        <v>69.558999999999997</v>
      </c>
      <c r="AQ251" s="11">
        <v>52.078000000000003</v>
      </c>
      <c r="AR251" s="12">
        <v>1.022</v>
      </c>
      <c r="AS251" s="13">
        <v>3</v>
      </c>
      <c r="AT251" s="14" t="s">
        <v>903</v>
      </c>
      <c r="AU251" s="16">
        <v>1.242968E+16</v>
      </c>
      <c r="AV251" s="16">
        <v>9.839421E+16</v>
      </c>
      <c r="AW251" s="16">
        <v>4.611622E+17</v>
      </c>
      <c r="AX251" s="16">
        <v>3.016242E+17</v>
      </c>
      <c r="AY251" s="16">
        <v>5.999985E+17</v>
      </c>
      <c r="AZ251" s="14">
        <v>32057.894</v>
      </c>
      <c r="BA251" s="14">
        <v>0.01</v>
      </c>
      <c r="BB251" s="14">
        <v>101.318</v>
      </c>
      <c r="BC251" s="14">
        <v>908</v>
      </c>
      <c r="BD251" s="15">
        <v>157</v>
      </c>
      <c r="BE251" s="18">
        <v>100</v>
      </c>
      <c r="BF251" s="18" t="s">
        <v>919</v>
      </c>
      <c r="BG251" s="19" t="s">
        <v>907</v>
      </c>
      <c r="BH251">
        <f t="shared" si="3"/>
        <v>95</v>
      </c>
      <c r="BI251" s="45" t="str">
        <f>CONCATENATE(TEXT(F251,"0"),TEXT(O251,"0"),TEXT(AC251,"0"),TEXT(AJ251,"0"),TEXT(AS251,"0"))</f>
        <v>11133</v>
      </c>
      <c r="BJ251" t="str">
        <f>CONCATENATE(TEXT(F251,"0"),TEXT(O251,"0"))</f>
        <v>11</v>
      </c>
      <c r="BK251" t="str">
        <f>CONCATENATE(TEXT(O251,"0"),TEXT(AC251,"0"))</f>
        <v>11</v>
      </c>
      <c r="BL251" t="str">
        <f>CONCATENATE(TEXT(AC251,"0"),TEXT(AJ251,"0"))</f>
        <v>13</v>
      </c>
      <c r="BM251" t="str">
        <f>CONCATENATE(TEXT(AJ251,"0"),TEXT(AS251,"0"))</f>
        <v>33</v>
      </c>
      <c r="BZ251" s="57"/>
      <c r="CA251" s="38"/>
      <c r="CB251" s="38">
        <v>1</v>
      </c>
      <c r="CC251" s="38">
        <v>374</v>
      </c>
      <c r="CD251" s="57">
        <v>35.573999999999998</v>
      </c>
      <c r="CE251" s="38">
        <v>118</v>
      </c>
      <c r="CF251" s="38">
        <v>1</v>
      </c>
    </row>
    <row r="252" spans="1:84" x14ac:dyDescent="0.3">
      <c r="A252" s="43">
        <v>251</v>
      </c>
      <c r="B252" s="1" t="s">
        <v>270</v>
      </c>
      <c r="C252" s="1" t="s">
        <v>263</v>
      </c>
      <c r="D252" s="1">
        <v>10</v>
      </c>
      <c r="E252" s="3">
        <v>8</v>
      </c>
      <c r="F252" s="2">
        <v>1</v>
      </c>
      <c r="G252" s="2" t="s">
        <v>943</v>
      </c>
      <c r="H252" s="2" t="s">
        <v>947</v>
      </c>
      <c r="I252" s="2">
        <v>978.91083470000001</v>
      </c>
      <c r="J252" s="2" t="s">
        <v>946</v>
      </c>
      <c r="K252" s="2">
        <v>41.78</v>
      </c>
      <c r="L252" s="2">
        <v>0.20899999999999999</v>
      </c>
      <c r="M252" s="2">
        <v>137</v>
      </c>
      <c r="N252" s="4">
        <v>712.447</v>
      </c>
      <c r="O252" s="5">
        <v>1</v>
      </c>
      <c r="P252" s="6" t="s">
        <v>9</v>
      </c>
      <c r="Q252" s="6">
        <v>1.64046</v>
      </c>
      <c r="R252" s="6">
        <v>12.766</v>
      </c>
      <c r="S252" s="6">
        <v>15.042</v>
      </c>
      <c r="T252" s="6">
        <v>19.995999999999999</v>
      </c>
      <c r="U252" s="6">
        <v>202.96199999999999</v>
      </c>
      <c r="V252" s="6">
        <v>90</v>
      </c>
      <c r="W252" s="6">
        <v>500.51100000000002</v>
      </c>
      <c r="X252" s="6">
        <v>4013.95</v>
      </c>
      <c r="Y252" s="6">
        <v>4928.8410000000003</v>
      </c>
      <c r="Z252" s="6">
        <v>5.0469999999999997</v>
      </c>
      <c r="AA252" s="6">
        <v>89.94</v>
      </c>
      <c r="AB252" s="7">
        <v>30.010999999999999</v>
      </c>
      <c r="AC252" s="8">
        <v>2</v>
      </c>
      <c r="AD252" s="9">
        <v>38.046999999999997</v>
      </c>
      <c r="AE252" s="9" t="s">
        <v>955</v>
      </c>
      <c r="AF252" s="9" t="s">
        <v>958</v>
      </c>
      <c r="AG252" s="9">
        <v>436</v>
      </c>
      <c r="AH252" s="9">
        <v>463.791</v>
      </c>
      <c r="AI252" s="10">
        <v>109.986</v>
      </c>
      <c r="AJ252" s="11">
        <v>2</v>
      </c>
      <c r="AK252" s="11" t="s">
        <v>890</v>
      </c>
      <c r="AL252" s="11">
        <v>330</v>
      </c>
      <c r="AM252" s="11">
        <v>1427</v>
      </c>
      <c r="AN252" s="11">
        <v>3665</v>
      </c>
      <c r="AO252" s="11">
        <v>5691</v>
      </c>
      <c r="AP252" s="11">
        <v>71.344999999999999</v>
      </c>
      <c r="AQ252" s="11">
        <v>50.984000000000002</v>
      </c>
      <c r="AR252" s="12">
        <v>1.0229999999999999</v>
      </c>
      <c r="AS252" s="13">
        <v>2</v>
      </c>
      <c r="AT252" s="14" t="s">
        <v>903</v>
      </c>
      <c r="AU252" s="16">
        <v>6233876000000000</v>
      </c>
      <c r="AV252" s="16">
        <v>7.037664E+16</v>
      </c>
      <c r="AW252" s="16">
        <v>5.947363E+17</v>
      </c>
      <c r="AX252" s="16">
        <v>2.989103E+17</v>
      </c>
      <c r="AY252" s="16">
        <v>5.999991E+17</v>
      </c>
      <c r="AZ252" s="14">
        <v>31994.968000000001</v>
      </c>
      <c r="BA252" s="14">
        <v>0.01</v>
      </c>
      <c r="BB252" s="14">
        <v>103.206</v>
      </c>
      <c r="BC252" s="14">
        <v>893</v>
      </c>
      <c r="BD252" s="15">
        <v>155</v>
      </c>
      <c r="BE252" s="18">
        <v>102</v>
      </c>
      <c r="BF252" s="18" t="s">
        <v>919</v>
      </c>
      <c r="BG252" s="19" t="s">
        <v>907</v>
      </c>
      <c r="BH252">
        <f t="shared" si="3"/>
        <v>94.899999999999991</v>
      </c>
      <c r="BI252" s="45" t="str">
        <f>CONCATENATE(TEXT(F252,"0"),TEXT(O252,"0"),TEXT(AC252,"0"),TEXT(AJ252,"0"),TEXT(AS252,"0"))</f>
        <v>11222</v>
      </c>
      <c r="BJ252" t="str">
        <f>CONCATENATE(TEXT(F252,"0"),TEXT(O252,"0"))</f>
        <v>11</v>
      </c>
      <c r="BK252" t="str">
        <f>CONCATENATE(TEXT(O252,"0"),TEXT(AC252,"0"))</f>
        <v>12</v>
      </c>
      <c r="BL252" t="str">
        <f>CONCATENATE(TEXT(AC252,"0"),TEXT(AJ252,"0"))</f>
        <v>22</v>
      </c>
      <c r="BM252" t="str">
        <f>CONCATENATE(TEXT(AJ252,"0"),TEXT(AS252,"0"))</f>
        <v>22</v>
      </c>
      <c r="BZ252" s="57"/>
      <c r="CA252" s="38"/>
      <c r="CB252" s="38">
        <v>1</v>
      </c>
      <c r="CC252" s="38">
        <v>287</v>
      </c>
      <c r="CD252" s="57">
        <v>35.856000000000002</v>
      </c>
      <c r="CE252" s="38">
        <v>199</v>
      </c>
      <c r="CF252" s="38">
        <v>1</v>
      </c>
    </row>
    <row r="253" spans="1:84" x14ac:dyDescent="0.3">
      <c r="A253" s="43">
        <v>252</v>
      </c>
      <c r="B253" s="1" t="s">
        <v>271</v>
      </c>
      <c r="C253" s="1" t="s">
        <v>263</v>
      </c>
      <c r="D253" s="1">
        <v>10</v>
      </c>
      <c r="E253" s="3">
        <v>9</v>
      </c>
      <c r="F253" s="2">
        <v>1</v>
      </c>
      <c r="G253" s="2" t="s">
        <v>943</v>
      </c>
      <c r="H253" s="2" t="s">
        <v>947</v>
      </c>
      <c r="I253" s="2">
        <v>1129.5856729</v>
      </c>
      <c r="J253" s="2" t="s">
        <v>945</v>
      </c>
      <c r="K253" s="2">
        <v>31.43</v>
      </c>
      <c r="L253" s="2">
        <v>0.192</v>
      </c>
      <c r="M253" s="2">
        <v>167</v>
      </c>
      <c r="N253" s="4">
        <v>705.34500000000003</v>
      </c>
      <c r="O253" s="5">
        <v>1</v>
      </c>
      <c r="P253" s="6" t="s">
        <v>9</v>
      </c>
      <c r="Q253" s="6">
        <v>1.4883900000000001</v>
      </c>
      <c r="R253" s="6">
        <v>13.426</v>
      </c>
      <c r="S253" s="6">
        <v>15.058</v>
      </c>
      <c r="T253" s="6">
        <v>20.001000000000001</v>
      </c>
      <c r="U253" s="6">
        <v>202.40299999999999</v>
      </c>
      <c r="V253" s="6">
        <v>90</v>
      </c>
      <c r="W253" s="6">
        <v>503.07299999999998</v>
      </c>
      <c r="X253" s="6">
        <v>4024.375</v>
      </c>
      <c r="Y253" s="6">
        <v>4984.2169999999996</v>
      </c>
      <c r="Z253" s="6">
        <v>5.0090000000000003</v>
      </c>
      <c r="AA253" s="6">
        <v>93.575000000000003</v>
      </c>
      <c r="AB253" s="7">
        <v>30.004000000000001</v>
      </c>
      <c r="AC253" s="8">
        <v>3</v>
      </c>
      <c r="AD253" s="9">
        <v>37.215000000000003</v>
      </c>
      <c r="AE253" s="9" t="s">
        <v>955</v>
      </c>
      <c r="AF253" s="9" t="s">
        <v>957</v>
      </c>
      <c r="AG253" s="9">
        <v>405</v>
      </c>
      <c r="AH253" s="9">
        <v>487.721</v>
      </c>
      <c r="AI253" s="10">
        <v>107.267</v>
      </c>
      <c r="AJ253" s="11">
        <v>1</v>
      </c>
      <c r="AK253" s="11" t="s">
        <v>890</v>
      </c>
      <c r="AL253" s="11">
        <v>417</v>
      </c>
      <c r="AM253" s="11">
        <v>1344</v>
      </c>
      <c r="AN253" s="11">
        <v>3657</v>
      </c>
      <c r="AO253" s="11">
        <v>5694</v>
      </c>
      <c r="AP253" s="11">
        <v>72.284000000000006</v>
      </c>
      <c r="AQ253" s="11">
        <v>50.597000000000001</v>
      </c>
      <c r="AR253" s="12">
        <v>1.0449999999999999</v>
      </c>
      <c r="AS253" s="13">
        <v>1</v>
      </c>
      <c r="AT253" s="14" t="s">
        <v>903</v>
      </c>
      <c r="AU253" s="16">
        <v>1.50218E+16</v>
      </c>
      <c r="AV253" s="16">
        <v>8.483808E+16</v>
      </c>
      <c r="AW253" s="16">
        <v>9.327638E+17</v>
      </c>
      <c r="AX253" s="16">
        <v>3.012081E+17</v>
      </c>
      <c r="AY253" s="16">
        <v>6.000002E+17</v>
      </c>
      <c r="AZ253" s="14">
        <v>31986.81</v>
      </c>
      <c r="BA253" s="14">
        <v>0.01</v>
      </c>
      <c r="BB253" s="14">
        <v>101.812</v>
      </c>
      <c r="BC253" s="14">
        <v>879</v>
      </c>
      <c r="BD253" s="15">
        <v>152</v>
      </c>
      <c r="BE253" s="18">
        <v>62</v>
      </c>
      <c r="BF253" s="18" t="s">
        <v>919</v>
      </c>
      <c r="BG253" s="19" t="s">
        <v>907</v>
      </c>
      <c r="BH253">
        <f t="shared" si="3"/>
        <v>96.899999999999991</v>
      </c>
      <c r="BI253" s="45" t="str">
        <f>CONCATENATE(TEXT(F253,"0"),TEXT(O253,"0"),TEXT(AC253,"0"),TEXT(AJ253,"0"),TEXT(AS253,"0"))</f>
        <v>11311</v>
      </c>
      <c r="BJ253" t="str">
        <f>CONCATENATE(TEXT(F253,"0"),TEXT(O253,"0"))</f>
        <v>11</v>
      </c>
      <c r="BK253" t="str">
        <f>CONCATENATE(TEXT(O253,"0"),TEXT(AC253,"0"))</f>
        <v>13</v>
      </c>
      <c r="BL253" t="str">
        <f>CONCATENATE(TEXT(AC253,"0"),TEXT(AJ253,"0"))</f>
        <v>31</v>
      </c>
      <c r="BM253" t="str">
        <f>CONCATENATE(TEXT(AJ253,"0"),TEXT(AS253,"0"))</f>
        <v>11</v>
      </c>
      <c r="BZ253" s="57"/>
      <c r="CA253" s="38"/>
      <c r="CB253" s="38">
        <v>1</v>
      </c>
      <c r="CC253" s="38">
        <v>230</v>
      </c>
      <c r="CD253" s="57">
        <v>36.430999999999997</v>
      </c>
      <c r="CE253" s="38">
        <v>115</v>
      </c>
      <c r="CF253" s="38">
        <v>1</v>
      </c>
    </row>
    <row r="254" spans="1:84" x14ac:dyDescent="0.3">
      <c r="A254" s="43">
        <v>253</v>
      </c>
      <c r="B254" s="1" t="s">
        <v>272</v>
      </c>
      <c r="C254" s="1" t="s">
        <v>263</v>
      </c>
      <c r="D254" s="1">
        <v>10</v>
      </c>
      <c r="E254" s="3">
        <v>10</v>
      </c>
      <c r="F254" s="2">
        <v>1</v>
      </c>
      <c r="G254" s="2" t="s">
        <v>943</v>
      </c>
      <c r="H254" s="2" t="s">
        <v>947</v>
      </c>
      <c r="I254" s="2">
        <v>962.88700327000004</v>
      </c>
      <c r="J254" s="2" t="s">
        <v>946</v>
      </c>
      <c r="K254" s="2">
        <v>36.590000000000003</v>
      </c>
      <c r="L254" s="2">
        <v>0.218</v>
      </c>
      <c r="M254" s="2">
        <v>60</v>
      </c>
      <c r="N254" s="4">
        <v>713.05600000000004</v>
      </c>
      <c r="O254" s="5">
        <v>2</v>
      </c>
      <c r="P254" s="6" t="s">
        <v>9</v>
      </c>
      <c r="Q254" s="6">
        <v>1.6046199999999999</v>
      </c>
      <c r="R254" s="6">
        <v>15.38</v>
      </c>
      <c r="S254" s="6">
        <v>15.03</v>
      </c>
      <c r="T254" s="6">
        <v>19.995000000000001</v>
      </c>
      <c r="U254" s="6">
        <v>196.114</v>
      </c>
      <c r="V254" s="6">
        <v>90</v>
      </c>
      <c r="W254" s="6">
        <v>499.83600000000001</v>
      </c>
      <c r="X254" s="6">
        <v>4041.761</v>
      </c>
      <c r="Y254" s="6">
        <v>4934.0730000000003</v>
      </c>
      <c r="Z254" s="6">
        <v>5.0469999999999997</v>
      </c>
      <c r="AA254" s="6">
        <v>90.305000000000007</v>
      </c>
      <c r="AB254" s="7">
        <v>30.003</v>
      </c>
      <c r="AC254" s="8">
        <v>1</v>
      </c>
      <c r="AD254" s="9">
        <v>51.576999999999998</v>
      </c>
      <c r="AE254" s="9" t="s">
        <v>955</v>
      </c>
      <c r="AF254" s="9" t="s">
        <v>958</v>
      </c>
      <c r="AG254" s="9">
        <v>365</v>
      </c>
      <c r="AH254" s="9">
        <v>479.55099999999999</v>
      </c>
      <c r="AI254" s="10">
        <v>108.604</v>
      </c>
      <c r="AJ254" s="11">
        <v>1</v>
      </c>
      <c r="AK254" s="11" t="s">
        <v>890</v>
      </c>
      <c r="AL254" s="11">
        <v>317</v>
      </c>
      <c r="AM254" s="11">
        <v>1474</v>
      </c>
      <c r="AN254" s="11">
        <v>3641</v>
      </c>
      <c r="AO254" s="11">
        <v>5728</v>
      </c>
      <c r="AP254" s="11">
        <v>70.405000000000001</v>
      </c>
      <c r="AQ254" s="11">
        <v>52.133000000000003</v>
      </c>
      <c r="AR254" s="12">
        <v>1.042</v>
      </c>
      <c r="AS254" s="13">
        <v>1</v>
      </c>
      <c r="AT254" s="14" t="s">
        <v>903</v>
      </c>
      <c r="AU254" s="16">
        <v>1.619871E+16</v>
      </c>
      <c r="AV254" s="16">
        <v>1.587532E+17</v>
      </c>
      <c r="AW254" s="16">
        <v>5.123023E+17</v>
      </c>
      <c r="AX254" s="16">
        <v>3.008486E+17</v>
      </c>
      <c r="AY254" s="16">
        <v>5.999996E+17</v>
      </c>
      <c r="AZ254" s="14">
        <v>31791.31</v>
      </c>
      <c r="BA254" s="14">
        <v>0.01</v>
      </c>
      <c r="BB254" s="14">
        <v>104.32899999999999</v>
      </c>
      <c r="BC254" s="14">
        <v>873</v>
      </c>
      <c r="BD254" s="15">
        <v>154</v>
      </c>
      <c r="BE254" s="18">
        <v>89</v>
      </c>
      <c r="BF254" s="18" t="s">
        <v>919</v>
      </c>
      <c r="BG254" s="19" t="s">
        <v>907</v>
      </c>
      <c r="BH254">
        <f t="shared" si="3"/>
        <v>95.55</v>
      </c>
      <c r="BI254" s="45" t="str">
        <f>CONCATENATE(TEXT(F254,"0"),TEXT(O254,"0"),TEXT(AC254,"0"),TEXT(AJ254,"0"),TEXT(AS254,"0"))</f>
        <v>12111</v>
      </c>
      <c r="BJ254" t="str">
        <f>CONCATENATE(TEXT(F254,"0"),TEXT(O254,"0"))</f>
        <v>12</v>
      </c>
      <c r="BK254" t="str">
        <f>CONCATENATE(TEXT(O254,"0"),TEXT(AC254,"0"))</f>
        <v>21</v>
      </c>
      <c r="BL254" t="str">
        <f>CONCATENATE(TEXT(AC254,"0"),TEXT(AJ254,"0"))</f>
        <v>11</v>
      </c>
      <c r="BM254" t="str">
        <f>CONCATENATE(TEXT(AJ254,"0"),TEXT(AS254,"0"))</f>
        <v>11</v>
      </c>
      <c r="BZ254" s="57"/>
      <c r="CA254" s="38"/>
      <c r="CB254" s="38">
        <v>1</v>
      </c>
      <c r="CC254" s="38">
        <v>521</v>
      </c>
      <c r="CD254" s="57">
        <v>36.677</v>
      </c>
      <c r="CE254" s="38">
        <v>110</v>
      </c>
      <c r="CF254" s="38">
        <v>1</v>
      </c>
    </row>
    <row r="255" spans="1:84" x14ac:dyDescent="0.3">
      <c r="A255" s="43">
        <v>254</v>
      </c>
      <c r="B255" s="1" t="s">
        <v>273</v>
      </c>
      <c r="C255" s="1" t="s">
        <v>263</v>
      </c>
      <c r="D255" s="1">
        <v>10</v>
      </c>
      <c r="E255" s="3">
        <v>11</v>
      </c>
      <c r="F255" s="2">
        <v>1</v>
      </c>
      <c r="G255" s="2" t="s">
        <v>943</v>
      </c>
      <c r="H255" s="2" t="s">
        <v>944</v>
      </c>
      <c r="I255" s="2">
        <v>1118.4540425</v>
      </c>
      <c r="J255" s="2" t="s">
        <v>946</v>
      </c>
      <c r="K255" s="2">
        <v>28.88</v>
      </c>
      <c r="L255" s="2">
        <v>0.217</v>
      </c>
      <c r="M255" s="2">
        <v>107</v>
      </c>
      <c r="N255" s="4">
        <v>711.72299999999996</v>
      </c>
      <c r="O255" s="5">
        <v>2</v>
      </c>
      <c r="P255" s="6" t="s">
        <v>9</v>
      </c>
      <c r="Q255" s="6">
        <v>1.1368799999999999</v>
      </c>
      <c r="R255" s="6">
        <v>18.271999999999998</v>
      </c>
      <c r="S255" s="6">
        <v>14.919</v>
      </c>
      <c r="T255" s="6">
        <v>19.998999999999999</v>
      </c>
      <c r="U255" s="6">
        <v>201.38200000000001</v>
      </c>
      <c r="V255" s="6">
        <v>90.001999999999995</v>
      </c>
      <c r="W255" s="6">
        <v>499.99200000000002</v>
      </c>
      <c r="X255" s="6">
        <v>4057.7260000000001</v>
      </c>
      <c r="Y255" s="6">
        <v>5002.9589999999998</v>
      </c>
      <c r="Z255" s="6">
        <v>4.9189999999999996</v>
      </c>
      <c r="AA255" s="6">
        <v>89.168000000000006</v>
      </c>
      <c r="AB255" s="7">
        <v>30.001000000000001</v>
      </c>
      <c r="AC255" s="8">
        <v>3</v>
      </c>
      <c r="AD255" s="9">
        <v>27.992000000000001</v>
      </c>
      <c r="AE255" s="9" t="s">
        <v>955</v>
      </c>
      <c r="AF255" s="9" t="s">
        <v>958</v>
      </c>
      <c r="AG255" s="9">
        <v>365</v>
      </c>
      <c r="AH255" s="9">
        <v>512.78700000000003</v>
      </c>
      <c r="AI255" s="10">
        <v>106.226</v>
      </c>
      <c r="AJ255" s="11">
        <v>3</v>
      </c>
      <c r="AK255" s="11" t="s">
        <v>890</v>
      </c>
      <c r="AL255" s="11">
        <v>476</v>
      </c>
      <c r="AM255" s="11">
        <v>1466</v>
      </c>
      <c r="AN255" s="11">
        <v>3660</v>
      </c>
      <c r="AO255" s="11">
        <v>5722</v>
      </c>
      <c r="AP255" s="11">
        <v>71.454999999999998</v>
      </c>
      <c r="AQ255" s="11">
        <v>51.646999999999998</v>
      </c>
      <c r="AR255" s="12">
        <v>1.0209999999999999</v>
      </c>
      <c r="AS255" s="13">
        <v>3</v>
      </c>
      <c r="AT255" s="14" t="s">
        <v>903</v>
      </c>
      <c r="AU255" s="16">
        <v>9498101000000000</v>
      </c>
      <c r="AV255" s="16">
        <v>5.70262E+16</v>
      </c>
      <c r="AW255" s="16">
        <v>8.144654E+17</v>
      </c>
      <c r="AX255" s="16">
        <v>3.027718E+17</v>
      </c>
      <c r="AY255" s="16">
        <v>6.000008E+17</v>
      </c>
      <c r="AZ255" s="14">
        <v>30626.350999999999</v>
      </c>
      <c r="BA255" s="14">
        <v>0.01</v>
      </c>
      <c r="BB255" s="14">
        <v>100.86499999999999</v>
      </c>
      <c r="BC255" s="14">
        <v>871</v>
      </c>
      <c r="BD255" s="15">
        <v>156</v>
      </c>
      <c r="BE255" s="18">
        <v>165</v>
      </c>
      <c r="BF255" s="18" t="s">
        <v>919</v>
      </c>
      <c r="BG255" s="19" t="s">
        <v>907</v>
      </c>
      <c r="BH255">
        <f t="shared" si="3"/>
        <v>91.75</v>
      </c>
      <c r="BI255" s="45" t="str">
        <f>CONCATENATE(TEXT(F255,"0"),TEXT(O255,"0"),TEXT(AC255,"0"),TEXT(AJ255,"0"),TEXT(AS255,"0"))</f>
        <v>12333</v>
      </c>
      <c r="BJ255" t="str">
        <f>CONCATENATE(TEXT(F255,"0"),TEXT(O255,"0"))</f>
        <v>12</v>
      </c>
      <c r="BK255" t="str">
        <f>CONCATENATE(TEXT(O255,"0"),TEXT(AC255,"0"))</f>
        <v>23</v>
      </c>
      <c r="BL255" t="str">
        <f>CONCATENATE(TEXT(AC255,"0"),TEXT(AJ255,"0"))</f>
        <v>33</v>
      </c>
      <c r="BM255" t="str">
        <f>CONCATENATE(TEXT(AJ255,"0"),TEXT(AS255,"0"))</f>
        <v>33</v>
      </c>
      <c r="BZ255" s="57"/>
      <c r="CA255" s="38"/>
      <c r="CB255" s="38">
        <v>1</v>
      </c>
      <c r="CC255" s="38">
        <v>378</v>
      </c>
      <c r="CD255" s="57">
        <v>37.213000000000001</v>
      </c>
      <c r="CE255" s="38">
        <v>68</v>
      </c>
      <c r="CF255" s="38">
        <v>1</v>
      </c>
    </row>
    <row r="256" spans="1:84" x14ac:dyDescent="0.3">
      <c r="A256" s="43">
        <v>255</v>
      </c>
      <c r="B256" s="1" t="s">
        <v>274</v>
      </c>
      <c r="C256" s="1" t="s">
        <v>263</v>
      </c>
      <c r="D256" s="1">
        <v>10</v>
      </c>
      <c r="E256" s="3">
        <v>12</v>
      </c>
      <c r="F256" s="2">
        <v>1</v>
      </c>
      <c r="G256" s="2" t="s">
        <v>943</v>
      </c>
      <c r="H256" s="2" t="s">
        <v>944</v>
      </c>
      <c r="I256" s="2">
        <v>972.85557509</v>
      </c>
      <c r="J256" s="2" t="s">
        <v>946</v>
      </c>
      <c r="K256" s="2">
        <v>37.369999999999997</v>
      </c>
      <c r="L256" s="2">
        <v>0.215</v>
      </c>
      <c r="M256" s="2">
        <v>141</v>
      </c>
      <c r="N256" s="4">
        <v>701.19</v>
      </c>
      <c r="O256" s="5">
        <v>3</v>
      </c>
      <c r="P256" s="6" t="s">
        <v>9</v>
      </c>
      <c r="Q256" s="6">
        <v>1.60423</v>
      </c>
      <c r="R256" s="6">
        <v>15.023</v>
      </c>
      <c r="S256" s="6">
        <v>15.138999999999999</v>
      </c>
      <c r="T256" s="6">
        <v>20.007999999999999</v>
      </c>
      <c r="U256" s="6">
        <v>201.34299999999999</v>
      </c>
      <c r="V256" s="6">
        <v>90.001000000000005</v>
      </c>
      <c r="W256" s="6">
        <v>502.52</v>
      </c>
      <c r="X256" s="6">
        <v>3953.2570000000001</v>
      </c>
      <c r="Y256" s="6">
        <v>5104.1090000000004</v>
      </c>
      <c r="Z256" s="6">
        <v>5.0179999999999998</v>
      </c>
      <c r="AA256" s="6">
        <v>91.432000000000002</v>
      </c>
      <c r="AB256" s="7">
        <v>30.01</v>
      </c>
      <c r="AC256" s="8">
        <v>2</v>
      </c>
      <c r="AD256" s="9">
        <v>36.034999999999997</v>
      </c>
      <c r="AE256" s="9" t="s">
        <v>955</v>
      </c>
      <c r="AF256" s="9" t="s">
        <v>957</v>
      </c>
      <c r="AG256" s="9">
        <v>436</v>
      </c>
      <c r="AH256" s="9">
        <v>506.58499999999998</v>
      </c>
      <c r="AI256" s="10">
        <v>108.33499999999999</v>
      </c>
      <c r="AJ256" s="11">
        <v>2</v>
      </c>
      <c r="AK256" s="11" t="s">
        <v>890</v>
      </c>
      <c r="AL256" s="11">
        <v>479</v>
      </c>
      <c r="AM256" s="11">
        <v>1517</v>
      </c>
      <c r="AN256" s="11">
        <v>3666</v>
      </c>
      <c r="AO256" s="11">
        <v>5697</v>
      </c>
      <c r="AP256" s="11">
        <v>71.927000000000007</v>
      </c>
      <c r="AQ256" s="11">
        <v>50.860999999999997</v>
      </c>
      <c r="AR256" s="12">
        <v>1.0629999999999999</v>
      </c>
      <c r="AS256" s="13">
        <v>2</v>
      </c>
      <c r="AT256" s="14" t="s">
        <v>903</v>
      </c>
      <c r="AU256" s="16">
        <v>1.032909E+16</v>
      </c>
      <c r="AV256" s="16">
        <v>6.976349E+16</v>
      </c>
      <c r="AW256" s="16">
        <v>2.859824E+17</v>
      </c>
      <c r="AX256" s="16">
        <v>2.997895E+17</v>
      </c>
      <c r="AY256" s="16">
        <v>6E+17</v>
      </c>
      <c r="AZ256" s="14">
        <v>31950.760999999999</v>
      </c>
      <c r="BA256" s="14">
        <v>0.01</v>
      </c>
      <c r="BB256" s="14">
        <v>103.631</v>
      </c>
      <c r="BC256" s="14">
        <v>898</v>
      </c>
      <c r="BD256" s="15">
        <v>153</v>
      </c>
      <c r="BE256" s="18">
        <v>159</v>
      </c>
      <c r="BF256" s="18" t="s">
        <v>919</v>
      </c>
      <c r="BG256" s="19" t="s">
        <v>907</v>
      </c>
      <c r="BH256">
        <f t="shared" si="3"/>
        <v>92.05</v>
      </c>
      <c r="BI256" s="45" t="str">
        <f>CONCATENATE(TEXT(F256,"0"),TEXT(O256,"0"),TEXT(AC256,"0"),TEXT(AJ256,"0"),TEXT(AS256,"0"))</f>
        <v>13222</v>
      </c>
      <c r="BJ256" t="str">
        <f>CONCATENATE(TEXT(F256,"0"),TEXT(O256,"0"))</f>
        <v>13</v>
      </c>
      <c r="BK256" t="str">
        <f>CONCATENATE(TEXT(O256,"0"),TEXT(AC256,"0"))</f>
        <v>32</v>
      </c>
      <c r="BL256" t="str">
        <f>CONCATENATE(TEXT(AC256,"0"),TEXT(AJ256,"0"))</f>
        <v>22</v>
      </c>
      <c r="BM256" t="str">
        <f>CONCATENATE(TEXT(AJ256,"0"),TEXT(AS256,"0"))</f>
        <v>22</v>
      </c>
      <c r="BZ256" s="57"/>
      <c r="CA256" s="38"/>
      <c r="CB256" s="38">
        <v>1</v>
      </c>
      <c r="CC256" s="38">
        <v>333</v>
      </c>
      <c r="CD256" s="57">
        <v>37.292000000000002</v>
      </c>
      <c r="CE256" s="38">
        <v>99</v>
      </c>
      <c r="CF256" s="38">
        <v>1</v>
      </c>
    </row>
    <row r="257" spans="1:84" x14ac:dyDescent="0.3">
      <c r="A257" s="43">
        <v>256</v>
      </c>
      <c r="B257" s="1" t="s">
        <v>275</v>
      </c>
      <c r="C257" s="1" t="s">
        <v>263</v>
      </c>
      <c r="D257" s="1">
        <v>10</v>
      </c>
      <c r="E257" s="3">
        <v>13</v>
      </c>
      <c r="F257" s="2">
        <v>1</v>
      </c>
      <c r="G257" s="2" t="s">
        <v>943</v>
      </c>
      <c r="H257" s="2" t="s">
        <v>944</v>
      </c>
      <c r="I257" s="2">
        <v>1115.1566078999999</v>
      </c>
      <c r="J257" s="2" t="s">
        <v>946</v>
      </c>
      <c r="K257" s="2">
        <v>33.880000000000003</v>
      </c>
      <c r="L257" s="2">
        <v>0.2</v>
      </c>
      <c r="M257" s="2">
        <v>126</v>
      </c>
      <c r="N257" s="4">
        <v>709.78</v>
      </c>
      <c r="O257" s="5">
        <v>3</v>
      </c>
      <c r="P257" s="6" t="s">
        <v>9</v>
      </c>
      <c r="Q257" s="6">
        <v>0.65280000000000005</v>
      </c>
      <c r="R257" s="6">
        <v>12.263999999999999</v>
      </c>
      <c r="S257" s="6">
        <v>15.148999999999999</v>
      </c>
      <c r="T257" s="6">
        <v>19.995999999999999</v>
      </c>
      <c r="U257" s="6">
        <v>203.65700000000001</v>
      </c>
      <c r="V257" s="6">
        <v>89.998000000000005</v>
      </c>
      <c r="W257" s="6">
        <v>502.86</v>
      </c>
      <c r="X257" s="6">
        <v>4081.9589999999998</v>
      </c>
      <c r="Y257" s="6">
        <v>4965.5259999999998</v>
      </c>
      <c r="Z257" s="6">
        <v>5.0410000000000004</v>
      </c>
      <c r="AA257" s="6">
        <v>92.061000000000007</v>
      </c>
      <c r="AB257" s="7">
        <v>30.007000000000001</v>
      </c>
      <c r="AC257" s="8">
        <v>3</v>
      </c>
      <c r="AD257" s="9">
        <v>31.509</v>
      </c>
      <c r="AE257" s="9" t="s">
        <v>955</v>
      </c>
      <c r="AF257" s="9" t="s">
        <v>958</v>
      </c>
      <c r="AG257" s="9">
        <v>365</v>
      </c>
      <c r="AH257" s="9">
        <v>536.32100000000003</v>
      </c>
      <c r="AI257" s="10">
        <v>107.524</v>
      </c>
      <c r="AJ257" s="11">
        <v>1</v>
      </c>
      <c r="AK257" s="11" t="s">
        <v>890</v>
      </c>
      <c r="AL257" s="11">
        <v>419</v>
      </c>
      <c r="AM257" s="11">
        <v>1472</v>
      </c>
      <c r="AN257" s="11">
        <v>3658</v>
      </c>
      <c r="AO257" s="11">
        <v>5727</v>
      </c>
      <c r="AP257" s="11">
        <v>71.265000000000001</v>
      </c>
      <c r="AQ257" s="11">
        <v>51.036000000000001</v>
      </c>
      <c r="AR257" s="12">
        <v>1.024</v>
      </c>
      <c r="AS257" s="13">
        <v>1</v>
      </c>
      <c r="AT257" s="14" t="s">
        <v>903</v>
      </c>
      <c r="AU257" s="16">
        <v>8473165000000000</v>
      </c>
      <c r="AV257" s="16">
        <v>7.007032E+16</v>
      </c>
      <c r="AW257" s="16">
        <v>5.183482E+17</v>
      </c>
      <c r="AX257" s="16">
        <v>2.994125E+17</v>
      </c>
      <c r="AY257" s="16">
        <v>5.999993E+17</v>
      </c>
      <c r="AZ257" s="14">
        <v>31352.584999999999</v>
      </c>
      <c r="BA257" s="14">
        <v>0.01</v>
      </c>
      <c r="BB257" s="14">
        <v>103.491</v>
      </c>
      <c r="BC257" s="14">
        <v>909</v>
      </c>
      <c r="BD257" s="15">
        <v>155</v>
      </c>
      <c r="BE257" s="18">
        <v>84</v>
      </c>
      <c r="BF257" s="18" t="s">
        <v>919</v>
      </c>
      <c r="BG257" s="19" t="s">
        <v>907</v>
      </c>
      <c r="BH257">
        <f t="shared" si="3"/>
        <v>95.8</v>
      </c>
      <c r="BI257" s="45" t="str">
        <f>CONCATENATE(TEXT(F257,"0"),TEXT(O257,"0"),TEXT(AC257,"0"),TEXT(AJ257,"0"),TEXT(AS257,"0"))</f>
        <v>13311</v>
      </c>
      <c r="BJ257" t="str">
        <f>CONCATENATE(TEXT(F257,"0"),TEXT(O257,"0"))</f>
        <v>13</v>
      </c>
      <c r="BK257" t="str">
        <f>CONCATENATE(TEXT(O257,"0"),TEXT(AC257,"0"))</f>
        <v>33</v>
      </c>
      <c r="BL257" t="str">
        <f>CONCATENATE(TEXT(AC257,"0"),TEXT(AJ257,"0"))</f>
        <v>31</v>
      </c>
      <c r="BM257" t="str">
        <f>CONCATENATE(TEXT(AJ257,"0"),TEXT(AS257,"0"))</f>
        <v>11</v>
      </c>
      <c r="BZ257" s="57"/>
      <c r="CA257" s="38"/>
      <c r="CB257" s="38">
        <v>1</v>
      </c>
      <c r="CC257" s="38">
        <v>409</v>
      </c>
      <c r="CD257" s="57">
        <v>37.43</v>
      </c>
      <c r="CE257" s="38">
        <v>178</v>
      </c>
      <c r="CF257" s="38">
        <v>1</v>
      </c>
    </row>
    <row r="258" spans="1:84" x14ac:dyDescent="0.3">
      <c r="A258" s="43">
        <v>257</v>
      </c>
      <c r="B258" s="1" t="s">
        <v>276</v>
      </c>
      <c r="C258" s="1" t="s">
        <v>263</v>
      </c>
      <c r="D258" s="1">
        <v>10</v>
      </c>
      <c r="E258" s="3">
        <v>14</v>
      </c>
      <c r="F258" s="2">
        <v>2</v>
      </c>
      <c r="G258" s="2" t="s">
        <v>943</v>
      </c>
      <c r="H258" s="2" t="s">
        <v>944</v>
      </c>
      <c r="I258" s="2">
        <v>961.00982578000003</v>
      </c>
      <c r="J258" s="2" t="s">
        <v>945</v>
      </c>
      <c r="K258" s="2">
        <v>29.55</v>
      </c>
      <c r="L258" s="2">
        <v>0.2</v>
      </c>
      <c r="M258" s="2">
        <v>168</v>
      </c>
      <c r="N258" s="4">
        <v>709.65300000000002</v>
      </c>
      <c r="O258" s="5">
        <v>1</v>
      </c>
      <c r="P258" s="6" t="s">
        <v>9</v>
      </c>
      <c r="Q258" s="6">
        <v>1.0929899999999999</v>
      </c>
      <c r="R258" s="6">
        <v>13.965999999999999</v>
      </c>
      <c r="S258" s="6">
        <v>14.958</v>
      </c>
      <c r="T258" s="6">
        <v>20.001000000000001</v>
      </c>
      <c r="U258" s="6">
        <v>200.09700000000001</v>
      </c>
      <c r="V258" s="6">
        <v>89.998999999999995</v>
      </c>
      <c r="W258" s="6">
        <v>502.2</v>
      </c>
      <c r="X258" s="6">
        <v>3982.0940000000001</v>
      </c>
      <c r="Y258" s="6">
        <v>5009.0820000000003</v>
      </c>
      <c r="Z258" s="6">
        <v>4.8970000000000002</v>
      </c>
      <c r="AA258" s="6">
        <v>88.83</v>
      </c>
      <c r="AB258" s="7">
        <v>30.001000000000001</v>
      </c>
      <c r="AC258" s="8">
        <v>1</v>
      </c>
      <c r="AD258" s="9">
        <v>28.606999999999999</v>
      </c>
      <c r="AE258" s="9" t="s">
        <v>955</v>
      </c>
      <c r="AF258" s="9" t="s">
        <v>956</v>
      </c>
      <c r="AG258" s="9">
        <v>436</v>
      </c>
      <c r="AH258" s="9">
        <v>527.47500000000002</v>
      </c>
      <c r="AI258" s="10">
        <v>109.18899999999999</v>
      </c>
      <c r="AJ258" s="11">
        <v>1</v>
      </c>
      <c r="AK258" s="11" t="s">
        <v>890</v>
      </c>
      <c r="AL258" s="11">
        <v>314</v>
      </c>
      <c r="AM258" s="11">
        <v>1683</v>
      </c>
      <c r="AN258" s="11">
        <v>3651</v>
      </c>
      <c r="AO258" s="11">
        <v>5732</v>
      </c>
      <c r="AP258" s="11">
        <v>71.241</v>
      </c>
      <c r="AQ258" s="11">
        <v>51.884</v>
      </c>
      <c r="AR258" s="12">
        <v>1.03</v>
      </c>
      <c r="AS258" s="13">
        <v>1</v>
      </c>
      <c r="AT258" s="14" t="s">
        <v>903</v>
      </c>
      <c r="AU258" s="16">
        <v>1.473331E+16</v>
      </c>
      <c r="AV258" s="16">
        <v>6.690243E+16</v>
      </c>
      <c r="AW258" s="16">
        <v>6.471089E+17</v>
      </c>
      <c r="AX258" s="16">
        <v>3.010679E+17</v>
      </c>
      <c r="AY258" s="16">
        <v>5.999985E+17</v>
      </c>
      <c r="AZ258" s="14">
        <v>30552.557000000001</v>
      </c>
      <c r="BA258" s="14">
        <v>0.01</v>
      </c>
      <c r="BB258" s="14">
        <v>103.142</v>
      </c>
      <c r="BC258" s="14">
        <v>944</v>
      </c>
      <c r="BD258" s="15">
        <v>155</v>
      </c>
      <c r="BE258" s="18">
        <v>180</v>
      </c>
      <c r="BF258" s="18" t="s">
        <v>919</v>
      </c>
      <c r="BG258" s="19" t="s">
        <v>907</v>
      </c>
      <c r="BH258">
        <f t="shared" ref="BH258:BH321" si="4">(1-BE258/2000)*100</f>
        <v>91</v>
      </c>
      <c r="BI258" s="45" t="str">
        <f>CONCATENATE(TEXT(F258,"0"),TEXT(O258,"0"),TEXT(AC258,"0"),TEXT(AJ258,"0"),TEXT(AS258,"0"))</f>
        <v>21111</v>
      </c>
      <c r="BJ258" t="str">
        <f>CONCATENATE(TEXT(F258,"0"),TEXT(O258,"0"))</f>
        <v>21</v>
      </c>
      <c r="BK258" t="str">
        <f>CONCATENATE(TEXT(O258,"0"),TEXT(AC258,"0"))</f>
        <v>11</v>
      </c>
      <c r="BL258" t="str">
        <f>CONCATENATE(TEXT(AC258,"0"),TEXT(AJ258,"0"))</f>
        <v>11</v>
      </c>
      <c r="BM258" t="str">
        <f>CONCATENATE(TEXT(AJ258,"0"),TEXT(AS258,"0"))</f>
        <v>11</v>
      </c>
      <c r="BZ258" s="57"/>
      <c r="CA258" s="38"/>
      <c r="CB258" s="38">
        <v>1</v>
      </c>
      <c r="CC258" s="38">
        <v>359</v>
      </c>
      <c r="CD258" s="57">
        <v>37.438000000000002</v>
      </c>
      <c r="CE258" s="38">
        <v>51</v>
      </c>
      <c r="CF258" s="38">
        <v>1</v>
      </c>
    </row>
    <row r="259" spans="1:84" x14ac:dyDescent="0.3">
      <c r="A259" s="43">
        <v>258</v>
      </c>
      <c r="B259" s="1" t="s">
        <v>277</v>
      </c>
      <c r="C259" s="1" t="s">
        <v>263</v>
      </c>
      <c r="D259" s="1">
        <v>10</v>
      </c>
      <c r="E259" s="3">
        <v>15</v>
      </c>
      <c r="F259" s="2">
        <v>2</v>
      </c>
      <c r="G259" s="2" t="s">
        <v>943</v>
      </c>
      <c r="H259" s="2" t="s">
        <v>944</v>
      </c>
      <c r="I259" s="2">
        <v>1219.8371841000001</v>
      </c>
      <c r="J259" s="2" t="s">
        <v>946</v>
      </c>
      <c r="K259" s="2">
        <v>30.97</v>
      </c>
      <c r="L259" s="2">
        <v>0.2</v>
      </c>
      <c r="M259" s="2">
        <v>69</v>
      </c>
      <c r="N259" s="4">
        <v>697.75900000000001</v>
      </c>
      <c r="O259" s="5">
        <v>1</v>
      </c>
      <c r="P259" s="6" t="s">
        <v>9</v>
      </c>
      <c r="Q259" s="6">
        <v>1.5314099999999999</v>
      </c>
      <c r="R259" s="6">
        <v>18.364000000000001</v>
      </c>
      <c r="S259" s="6">
        <v>14.867000000000001</v>
      </c>
      <c r="T259" s="6">
        <v>20.004000000000001</v>
      </c>
      <c r="U259" s="6">
        <v>197.09399999999999</v>
      </c>
      <c r="V259" s="6">
        <v>89.998999999999995</v>
      </c>
      <c r="W259" s="6">
        <v>496.79899999999998</v>
      </c>
      <c r="X259" s="6">
        <v>4041.06</v>
      </c>
      <c r="Y259" s="6">
        <v>5018.0889999999999</v>
      </c>
      <c r="Z259" s="6">
        <v>5.0430000000000001</v>
      </c>
      <c r="AA259" s="6">
        <v>90.277000000000001</v>
      </c>
      <c r="AB259" s="7">
        <v>30.006</v>
      </c>
      <c r="AC259" s="8">
        <v>2</v>
      </c>
      <c r="AD259" s="9">
        <v>73.546000000000006</v>
      </c>
      <c r="AE259" s="9" t="s">
        <v>955</v>
      </c>
      <c r="AF259" s="9" t="s">
        <v>958</v>
      </c>
      <c r="AG259" s="9">
        <v>436</v>
      </c>
      <c r="AH259" s="9">
        <v>543.89700000000005</v>
      </c>
      <c r="AI259" s="10">
        <v>106.833</v>
      </c>
      <c r="AJ259" s="11">
        <v>2</v>
      </c>
      <c r="AK259" s="11" t="s">
        <v>890</v>
      </c>
      <c r="AL259" s="11">
        <v>340</v>
      </c>
      <c r="AM259" s="11">
        <v>1458</v>
      </c>
      <c r="AN259" s="11">
        <v>3644</v>
      </c>
      <c r="AO259" s="11">
        <v>5709</v>
      </c>
      <c r="AP259" s="11">
        <v>71.52</v>
      </c>
      <c r="AQ259" s="11">
        <v>50.234000000000002</v>
      </c>
      <c r="AR259" s="12">
        <v>1.026</v>
      </c>
      <c r="AS259" s="13">
        <v>2</v>
      </c>
      <c r="AT259" s="14" t="s">
        <v>903</v>
      </c>
      <c r="AU259" s="16">
        <v>2486950000000000</v>
      </c>
      <c r="AV259" s="16">
        <v>1.05838E+17</v>
      </c>
      <c r="AW259" s="16">
        <v>7.887603E+17</v>
      </c>
      <c r="AX259" s="16">
        <v>2.988751E+17</v>
      </c>
      <c r="AY259" s="16">
        <v>5.999991E+17</v>
      </c>
      <c r="AZ259" s="14">
        <v>31715.511999999999</v>
      </c>
      <c r="BA259" s="14">
        <v>0.01</v>
      </c>
      <c r="BB259" s="14">
        <v>103.914</v>
      </c>
      <c r="BC259" s="14">
        <v>896</v>
      </c>
      <c r="BD259" s="15">
        <v>155</v>
      </c>
      <c r="BE259" s="18">
        <v>115</v>
      </c>
      <c r="BF259" s="18" t="s">
        <v>919</v>
      </c>
      <c r="BG259" s="19" t="s">
        <v>907</v>
      </c>
      <c r="BH259">
        <f t="shared" si="4"/>
        <v>94.25</v>
      </c>
      <c r="BI259" s="45" t="str">
        <f>CONCATENATE(TEXT(F259,"0"),TEXT(O259,"0"),TEXT(AC259,"0"),TEXT(AJ259,"0"),TEXT(AS259,"0"))</f>
        <v>21222</v>
      </c>
      <c r="BJ259" t="str">
        <f>CONCATENATE(TEXT(F259,"0"),TEXT(O259,"0"))</f>
        <v>21</v>
      </c>
      <c r="BK259" t="str">
        <f>CONCATENATE(TEXT(O259,"0"),TEXT(AC259,"0"))</f>
        <v>12</v>
      </c>
      <c r="BL259" t="str">
        <f>CONCATENATE(TEXT(AC259,"0"),TEXT(AJ259,"0"))</f>
        <v>22</v>
      </c>
      <c r="BM259" t="str">
        <f>CONCATENATE(TEXT(AJ259,"0"),TEXT(AS259,"0"))</f>
        <v>22</v>
      </c>
      <c r="BZ259" s="57"/>
      <c r="CA259" s="38"/>
      <c r="CB259" s="38">
        <v>1</v>
      </c>
      <c r="CC259" s="38">
        <v>171</v>
      </c>
      <c r="CD259" s="57">
        <v>37.521999999999998</v>
      </c>
      <c r="CE259" s="38">
        <v>130</v>
      </c>
      <c r="CF259" s="38">
        <v>1</v>
      </c>
    </row>
    <row r="260" spans="1:84" x14ac:dyDescent="0.3">
      <c r="A260" s="43">
        <v>259</v>
      </c>
      <c r="B260" s="1" t="s">
        <v>278</v>
      </c>
      <c r="C260" s="1" t="s">
        <v>263</v>
      </c>
      <c r="D260" s="1">
        <v>10</v>
      </c>
      <c r="E260" s="3">
        <v>16</v>
      </c>
      <c r="F260" s="40">
        <v>2</v>
      </c>
      <c r="G260" s="2" t="s">
        <v>943</v>
      </c>
      <c r="H260" s="2" t="s">
        <v>944</v>
      </c>
      <c r="I260" s="2">
        <v>1126.3272732999999</v>
      </c>
      <c r="J260" s="2" t="s">
        <v>946</v>
      </c>
      <c r="K260" s="2">
        <v>36.92</v>
      </c>
      <c r="L260" s="2">
        <v>0.215</v>
      </c>
      <c r="M260" s="2">
        <v>101</v>
      </c>
      <c r="N260" s="4">
        <v>702.69799999999998</v>
      </c>
      <c r="O260" s="5">
        <v>1</v>
      </c>
      <c r="P260" s="6" t="s">
        <v>9</v>
      </c>
      <c r="Q260" s="6">
        <v>1.84968</v>
      </c>
      <c r="R260" s="6">
        <v>11.582000000000001</v>
      </c>
      <c r="S260" s="6">
        <v>15.125999999999999</v>
      </c>
      <c r="T260" s="6">
        <v>20.010000000000002</v>
      </c>
      <c r="U260" s="6">
        <v>201.45400000000001</v>
      </c>
      <c r="V260" s="6">
        <v>90.001000000000005</v>
      </c>
      <c r="W260" s="6">
        <v>504.38600000000002</v>
      </c>
      <c r="X260" s="6">
        <v>4014.7339999999999</v>
      </c>
      <c r="Y260" s="6">
        <v>5118.3909999999996</v>
      </c>
      <c r="Z260" s="6">
        <v>4.9630000000000001</v>
      </c>
      <c r="AA260" s="6">
        <v>92.552000000000007</v>
      </c>
      <c r="AB260" s="7">
        <v>30.004999999999999</v>
      </c>
      <c r="AC260" s="8">
        <v>3</v>
      </c>
      <c r="AD260" s="9">
        <v>32.664999999999999</v>
      </c>
      <c r="AE260" s="9" t="s">
        <v>955</v>
      </c>
      <c r="AF260" s="9" t="s">
        <v>958</v>
      </c>
      <c r="AG260" s="9">
        <v>436</v>
      </c>
      <c r="AH260" s="9">
        <v>499.61500000000001</v>
      </c>
      <c r="AI260" s="10">
        <v>108.84</v>
      </c>
      <c r="AJ260" s="11">
        <v>3</v>
      </c>
      <c r="AK260" s="11" t="s">
        <v>890</v>
      </c>
      <c r="AL260" s="11">
        <v>462</v>
      </c>
      <c r="AM260" s="11">
        <v>1387</v>
      </c>
      <c r="AN260" s="11">
        <v>3687</v>
      </c>
      <c r="AO260" s="11">
        <v>5715</v>
      </c>
      <c r="AP260" s="11">
        <v>70.756</v>
      </c>
      <c r="AQ260" s="11">
        <v>52.003999999999998</v>
      </c>
      <c r="AR260" s="12">
        <v>1.0449999999999999</v>
      </c>
      <c r="AS260" s="13">
        <v>3</v>
      </c>
      <c r="AT260" s="14" t="s">
        <v>903</v>
      </c>
      <c r="AU260" s="16">
        <v>1.304195E+16</v>
      </c>
      <c r="AV260" s="16">
        <v>1.456753E+17</v>
      </c>
      <c r="AW260" s="16">
        <v>6.697495E+17</v>
      </c>
      <c r="AX260" s="16">
        <v>2.9727E+17</v>
      </c>
      <c r="AY260" s="16">
        <v>6E+17</v>
      </c>
      <c r="AZ260" s="14">
        <v>30474.163</v>
      </c>
      <c r="BA260" s="14">
        <v>0.01</v>
      </c>
      <c r="BB260" s="14">
        <v>101.145</v>
      </c>
      <c r="BC260" s="14">
        <v>898</v>
      </c>
      <c r="BD260" s="15">
        <v>156</v>
      </c>
      <c r="BE260" s="18">
        <v>230</v>
      </c>
      <c r="BF260" s="18" t="s">
        <v>919</v>
      </c>
      <c r="BG260" s="19" t="s">
        <v>908</v>
      </c>
      <c r="BH260">
        <f t="shared" si="4"/>
        <v>88.5</v>
      </c>
      <c r="BI260" s="45" t="str">
        <f>CONCATENATE(TEXT(F260,"0"),TEXT(O260,"0"),TEXT(AC260,"0"),TEXT(AJ260,"0"),TEXT(AS260,"0"))</f>
        <v>21333</v>
      </c>
      <c r="BJ260" t="str">
        <f>CONCATENATE(TEXT(F260,"0"),TEXT(O260,"0"))</f>
        <v>21</v>
      </c>
      <c r="BK260" t="str">
        <f>CONCATENATE(TEXT(O260,"0"),TEXT(AC260,"0"))</f>
        <v>13</v>
      </c>
      <c r="BL260" t="str">
        <f>CONCATENATE(TEXT(AC260,"0"),TEXT(AJ260,"0"))</f>
        <v>33</v>
      </c>
      <c r="BM260" t="str">
        <f>CONCATENATE(TEXT(AJ260,"0"),TEXT(AS260,"0"))</f>
        <v>33</v>
      </c>
      <c r="BZ260" s="57"/>
      <c r="CA260" s="38"/>
      <c r="CB260" s="38">
        <v>1</v>
      </c>
      <c r="CC260" s="38">
        <v>265</v>
      </c>
      <c r="CD260" s="57">
        <v>37.901000000000003</v>
      </c>
      <c r="CE260" s="38">
        <v>126</v>
      </c>
      <c r="CF260" s="38">
        <v>1</v>
      </c>
    </row>
    <row r="261" spans="1:84" x14ac:dyDescent="0.3">
      <c r="A261" s="43">
        <v>260</v>
      </c>
      <c r="B261" s="1" t="s">
        <v>279</v>
      </c>
      <c r="C261" s="1" t="s">
        <v>263</v>
      </c>
      <c r="D261" s="1">
        <v>10</v>
      </c>
      <c r="E261" s="3">
        <v>17</v>
      </c>
      <c r="F261" s="2">
        <v>2</v>
      </c>
      <c r="G261" s="2" t="s">
        <v>943</v>
      </c>
      <c r="H261" s="2" t="s">
        <v>947</v>
      </c>
      <c r="I261" s="2">
        <v>1104.7358042999999</v>
      </c>
      <c r="J261" s="2" t="s">
        <v>946</v>
      </c>
      <c r="K261" s="2">
        <v>32.909999999999997</v>
      </c>
      <c r="L261" s="2">
        <v>0.216</v>
      </c>
      <c r="M261" s="2">
        <v>197</v>
      </c>
      <c r="N261" s="4">
        <v>703.72299999999996</v>
      </c>
      <c r="O261" s="5">
        <v>2</v>
      </c>
      <c r="P261" s="6" t="s">
        <v>9</v>
      </c>
      <c r="Q261" s="6">
        <v>2.0049199999999998</v>
      </c>
      <c r="R261" s="6">
        <v>15.686</v>
      </c>
      <c r="S261" s="6">
        <v>15.113</v>
      </c>
      <c r="T261" s="6">
        <v>19.997</v>
      </c>
      <c r="U261" s="6">
        <v>198.48400000000001</v>
      </c>
      <c r="V261" s="6">
        <v>90</v>
      </c>
      <c r="W261" s="6">
        <v>503.90600000000001</v>
      </c>
      <c r="X261" s="6">
        <v>3964.0990000000002</v>
      </c>
      <c r="Y261" s="6">
        <v>5037.5309999999999</v>
      </c>
      <c r="Z261" s="6">
        <v>5.0170000000000003</v>
      </c>
      <c r="AA261" s="6">
        <v>91.43</v>
      </c>
      <c r="AB261" s="7">
        <v>29.991</v>
      </c>
      <c r="AC261" s="8">
        <v>1</v>
      </c>
      <c r="AD261" s="9">
        <v>41.314</v>
      </c>
      <c r="AE261" s="9" t="s">
        <v>955</v>
      </c>
      <c r="AF261" s="9" t="s">
        <v>956</v>
      </c>
      <c r="AG261" s="9">
        <v>405</v>
      </c>
      <c r="AH261" s="9">
        <v>515.71299999999997</v>
      </c>
      <c r="AI261" s="10">
        <v>107.70699999999999</v>
      </c>
      <c r="AJ261" s="11">
        <v>3</v>
      </c>
      <c r="AK261" s="11" t="s">
        <v>890</v>
      </c>
      <c r="AL261" s="11">
        <v>231</v>
      </c>
      <c r="AM261" s="11">
        <v>1554</v>
      </c>
      <c r="AN261" s="11">
        <v>3680</v>
      </c>
      <c r="AO261" s="11">
        <v>5692</v>
      </c>
      <c r="AP261" s="11">
        <v>70.203999999999994</v>
      </c>
      <c r="AQ261" s="11">
        <v>51.444000000000003</v>
      </c>
      <c r="AR261" s="12">
        <v>1.032</v>
      </c>
      <c r="AS261" s="13">
        <v>3</v>
      </c>
      <c r="AT261" s="14" t="s">
        <v>903</v>
      </c>
      <c r="AU261" s="16">
        <v>1.139182E+16</v>
      </c>
      <c r="AV261" s="16">
        <v>1.698818E+17</v>
      </c>
      <c r="AW261" s="16">
        <v>6.04475E+17</v>
      </c>
      <c r="AX261" s="16">
        <v>2.982326E+17</v>
      </c>
      <c r="AY261" s="16">
        <v>5.999992E+17</v>
      </c>
      <c r="AZ261" s="14">
        <v>31692.92</v>
      </c>
      <c r="BA261" s="14">
        <v>0.01</v>
      </c>
      <c r="BB261" s="14">
        <v>102.863</v>
      </c>
      <c r="BC261" s="14">
        <v>931</v>
      </c>
      <c r="BD261" s="15">
        <v>157</v>
      </c>
      <c r="BE261" s="18">
        <v>124</v>
      </c>
      <c r="BF261" s="18" t="s">
        <v>919</v>
      </c>
      <c r="BG261" s="19" t="s">
        <v>907</v>
      </c>
      <c r="BH261">
        <f t="shared" si="4"/>
        <v>93.8</v>
      </c>
      <c r="BI261" s="45" t="str">
        <f>CONCATENATE(TEXT(F261,"0"),TEXT(O261,"0"),TEXT(AC261,"0"),TEXT(AJ261,"0"),TEXT(AS261,"0"))</f>
        <v>22133</v>
      </c>
      <c r="BJ261" t="str">
        <f>CONCATENATE(TEXT(F261,"0"),TEXT(O261,"0"))</f>
        <v>22</v>
      </c>
      <c r="BK261" t="str">
        <f>CONCATENATE(TEXT(O261,"0"),TEXT(AC261,"0"))</f>
        <v>21</v>
      </c>
      <c r="BL261" t="str">
        <f>CONCATENATE(TEXT(AC261,"0"),TEXT(AJ261,"0"))</f>
        <v>13</v>
      </c>
      <c r="BM261" t="str">
        <f>CONCATENATE(TEXT(AJ261,"0"),TEXT(AS261,"0"))</f>
        <v>33</v>
      </c>
      <c r="BZ261" s="57"/>
      <c r="CA261" s="38"/>
      <c r="CB261" s="38">
        <v>1</v>
      </c>
      <c r="CC261" s="38">
        <v>366</v>
      </c>
      <c r="CD261" s="57">
        <v>38</v>
      </c>
      <c r="CE261" s="38">
        <v>57</v>
      </c>
      <c r="CF261" s="38">
        <v>1</v>
      </c>
    </row>
    <row r="262" spans="1:84" x14ac:dyDescent="0.3">
      <c r="A262" s="43">
        <v>261</v>
      </c>
      <c r="B262" s="1" t="s">
        <v>280</v>
      </c>
      <c r="C262" s="1" t="s">
        <v>263</v>
      </c>
      <c r="D262" s="1">
        <v>10</v>
      </c>
      <c r="E262" s="3">
        <v>18</v>
      </c>
      <c r="F262" s="2">
        <v>2</v>
      </c>
      <c r="G262" s="2" t="s">
        <v>943</v>
      </c>
      <c r="H262" s="2" t="s">
        <v>947</v>
      </c>
      <c r="I262" s="2">
        <v>1057.8214734000001</v>
      </c>
      <c r="J262" s="2" t="s">
        <v>946</v>
      </c>
      <c r="K262" s="2">
        <v>26.11</v>
      </c>
      <c r="L262" s="2">
        <v>0.20200000000000001</v>
      </c>
      <c r="M262" s="2">
        <v>86</v>
      </c>
      <c r="N262" s="4">
        <v>711.82600000000002</v>
      </c>
      <c r="O262" s="5">
        <v>2</v>
      </c>
      <c r="P262" s="6" t="s">
        <v>9</v>
      </c>
      <c r="Q262" s="6">
        <v>1.1637900000000001</v>
      </c>
      <c r="R262" s="6">
        <v>14.32</v>
      </c>
      <c r="S262" s="6">
        <v>15.004</v>
      </c>
      <c r="T262" s="6">
        <v>20</v>
      </c>
      <c r="U262" s="6">
        <v>197.50899999999999</v>
      </c>
      <c r="V262" s="6">
        <v>89.998999999999995</v>
      </c>
      <c r="W262" s="6">
        <v>500.16699999999997</v>
      </c>
      <c r="X262" s="6">
        <v>4021.6170000000002</v>
      </c>
      <c r="Y262" s="6">
        <v>5038.6260000000002</v>
      </c>
      <c r="Z262" s="6">
        <v>5.0049999999999999</v>
      </c>
      <c r="AA262" s="6">
        <v>92.694999999999993</v>
      </c>
      <c r="AB262" s="7">
        <v>30.001000000000001</v>
      </c>
      <c r="AC262" s="8">
        <v>2</v>
      </c>
      <c r="AD262" s="9">
        <v>42.034999999999997</v>
      </c>
      <c r="AE262" s="9" t="s">
        <v>955</v>
      </c>
      <c r="AF262" s="9" t="s">
        <v>957</v>
      </c>
      <c r="AG262" s="9">
        <v>436</v>
      </c>
      <c r="AH262" s="9">
        <v>546.76</v>
      </c>
      <c r="AI262" s="10">
        <v>106.07599999999999</v>
      </c>
      <c r="AJ262" s="11">
        <v>2</v>
      </c>
      <c r="AK262" s="11" t="s">
        <v>890</v>
      </c>
      <c r="AL262" s="11">
        <v>408</v>
      </c>
      <c r="AM262" s="11">
        <v>1568</v>
      </c>
      <c r="AN262" s="11">
        <v>3675</v>
      </c>
      <c r="AO262" s="11">
        <v>5721</v>
      </c>
      <c r="AP262" s="11">
        <v>70.253</v>
      </c>
      <c r="AQ262" s="11">
        <v>50.176000000000002</v>
      </c>
      <c r="AR262" s="12">
        <v>1.028</v>
      </c>
      <c r="AS262" s="13">
        <v>2</v>
      </c>
      <c r="AT262" s="14" t="s">
        <v>903</v>
      </c>
      <c r="AU262" s="16">
        <v>1.356244E+16</v>
      </c>
      <c r="AV262" s="16">
        <v>5.919922E+16</v>
      </c>
      <c r="AW262" s="16">
        <v>4.013921E+17</v>
      </c>
      <c r="AX262" s="16">
        <v>2.994179E+17</v>
      </c>
      <c r="AY262" s="16">
        <v>6.000002E+17</v>
      </c>
      <c r="AZ262" s="14">
        <v>31037.528999999999</v>
      </c>
      <c r="BA262" s="14">
        <v>0.01</v>
      </c>
      <c r="BB262" s="14">
        <v>101.61499999999999</v>
      </c>
      <c r="BC262" s="14">
        <v>920</v>
      </c>
      <c r="BD262" s="15">
        <v>155</v>
      </c>
      <c r="BE262" s="18">
        <v>142</v>
      </c>
      <c r="BF262" s="18" t="s">
        <v>919</v>
      </c>
      <c r="BG262" s="19" t="s">
        <v>907</v>
      </c>
      <c r="BH262">
        <f t="shared" si="4"/>
        <v>92.9</v>
      </c>
      <c r="BI262" s="45" t="str">
        <f>CONCATENATE(TEXT(F262,"0"),TEXT(O262,"0"),TEXT(AC262,"0"),TEXT(AJ262,"0"),TEXT(AS262,"0"))</f>
        <v>22222</v>
      </c>
      <c r="BJ262" t="str">
        <f>CONCATENATE(TEXT(F262,"0"),TEXT(O262,"0"))</f>
        <v>22</v>
      </c>
      <c r="BK262" t="str">
        <f>CONCATENATE(TEXT(O262,"0"),TEXT(AC262,"0"))</f>
        <v>22</v>
      </c>
      <c r="BL262" t="str">
        <f>CONCATENATE(TEXT(AC262,"0"),TEXT(AJ262,"0"))</f>
        <v>22</v>
      </c>
      <c r="BM262" t="str">
        <f>CONCATENATE(TEXT(AJ262,"0"),TEXT(AS262,"0"))</f>
        <v>22</v>
      </c>
      <c r="BZ262" s="57"/>
      <c r="CA262" s="38"/>
      <c r="CB262" s="38"/>
      <c r="CC262" s="38">
        <v>635</v>
      </c>
      <c r="CD262" s="57">
        <v>38.116999999999997</v>
      </c>
      <c r="CE262" s="38">
        <v>111</v>
      </c>
      <c r="CF262" s="38">
        <v>1</v>
      </c>
    </row>
    <row r="263" spans="1:84" x14ac:dyDescent="0.3">
      <c r="A263" s="43">
        <v>262</v>
      </c>
      <c r="B263" s="1" t="s">
        <v>281</v>
      </c>
      <c r="C263" s="1" t="s">
        <v>263</v>
      </c>
      <c r="D263" s="1">
        <v>10</v>
      </c>
      <c r="E263" s="3">
        <v>19</v>
      </c>
      <c r="F263" s="2">
        <v>2</v>
      </c>
      <c r="G263" s="2" t="s">
        <v>943</v>
      </c>
      <c r="H263" s="2" t="s">
        <v>947</v>
      </c>
      <c r="I263" s="2">
        <v>1091.3742729000001</v>
      </c>
      <c r="J263" s="2" t="s">
        <v>946</v>
      </c>
      <c r="K263" s="2">
        <v>33.229999999999997</v>
      </c>
      <c r="L263" s="2">
        <v>0.20200000000000001</v>
      </c>
      <c r="M263" s="2">
        <v>177</v>
      </c>
      <c r="N263" s="4">
        <v>703.41099999999994</v>
      </c>
      <c r="O263" s="5">
        <v>2</v>
      </c>
      <c r="P263" s="6" t="s">
        <v>9</v>
      </c>
      <c r="Q263" s="6">
        <v>1.17615</v>
      </c>
      <c r="R263" s="6">
        <v>18.581</v>
      </c>
      <c r="S263" s="6">
        <v>14.952</v>
      </c>
      <c r="T263" s="6">
        <v>19.995999999999999</v>
      </c>
      <c r="U263" s="6">
        <v>202.54</v>
      </c>
      <c r="V263" s="6">
        <v>90</v>
      </c>
      <c r="W263" s="6">
        <v>504.95800000000003</v>
      </c>
      <c r="X263" s="6">
        <v>3929.1280000000002</v>
      </c>
      <c r="Y263" s="6">
        <v>5100.2690000000002</v>
      </c>
      <c r="Z263" s="6">
        <v>4.9569999999999999</v>
      </c>
      <c r="AA263" s="6">
        <v>92.866</v>
      </c>
      <c r="AB263" s="7">
        <v>30</v>
      </c>
      <c r="AC263" s="8">
        <v>3</v>
      </c>
      <c r="AD263" s="9">
        <v>49.29</v>
      </c>
      <c r="AE263" s="9" t="s">
        <v>955</v>
      </c>
      <c r="AF263" s="9" t="s">
        <v>957</v>
      </c>
      <c r="AG263" s="9">
        <v>436</v>
      </c>
      <c r="AH263" s="9">
        <v>509.17</v>
      </c>
      <c r="AI263" s="10">
        <v>106.669</v>
      </c>
      <c r="AJ263" s="11">
        <v>1</v>
      </c>
      <c r="AK263" s="11" t="s">
        <v>890</v>
      </c>
      <c r="AL263" s="11">
        <v>317</v>
      </c>
      <c r="AM263" s="11">
        <v>1500</v>
      </c>
      <c r="AN263" s="11">
        <v>3664</v>
      </c>
      <c r="AO263" s="11">
        <v>5707</v>
      </c>
      <c r="AP263" s="11">
        <v>69.549000000000007</v>
      </c>
      <c r="AQ263" s="11">
        <v>50.506999999999998</v>
      </c>
      <c r="AR263" s="12">
        <v>1.048</v>
      </c>
      <c r="AS263" s="13">
        <v>1</v>
      </c>
      <c r="AT263" s="14" t="s">
        <v>903</v>
      </c>
      <c r="AU263" s="16">
        <v>2.403938E+16</v>
      </c>
      <c r="AV263" s="16">
        <v>3.604977E+16</v>
      </c>
      <c r="AW263" s="16">
        <v>5.704907E+17</v>
      </c>
      <c r="AX263" s="16">
        <v>2.990649E+17</v>
      </c>
      <c r="AY263" s="16">
        <v>6.000002E+17</v>
      </c>
      <c r="AZ263" s="14">
        <v>31925.006000000001</v>
      </c>
      <c r="BA263" s="14">
        <v>0.01</v>
      </c>
      <c r="BB263" s="14">
        <v>102.899</v>
      </c>
      <c r="BC263" s="14">
        <v>889</v>
      </c>
      <c r="BD263" s="15">
        <v>153</v>
      </c>
      <c r="BE263" s="18">
        <v>88</v>
      </c>
      <c r="BF263" s="18" t="s">
        <v>919</v>
      </c>
      <c r="BG263" s="19" t="s">
        <v>907</v>
      </c>
      <c r="BH263">
        <f t="shared" si="4"/>
        <v>95.6</v>
      </c>
      <c r="BI263" s="45" t="str">
        <f>CONCATENATE(TEXT(F263,"0"),TEXT(O263,"0"),TEXT(AC263,"0"),TEXT(AJ263,"0"),TEXT(AS263,"0"))</f>
        <v>22311</v>
      </c>
      <c r="BJ263" t="str">
        <f>CONCATENATE(TEXT(F263,"0"),TEXT(O263,"0"))</f>
        <v>22</v>
      </c>
      <c r="BK263" t="str">
        <f>CONCATENATE(TEXT(O263,"0"),TEXT(AC263,"0"))</f>
        <v>23</v>
      </c>
      <c r="BL263" t="str">
        <f>CONCATENATE(TEXT(AC263,"0"),TEXT(AJ263,"0"))</f>
        <v>31</v>
      </c>
      <c r="BM263" t="str">
        <f>CONCATENATE(TEXT(AJ263,"0"),TEXT(AS263,"0"))</f>
        <v>11</v>
      </c>
      <c r="BZ263" s="57"/>
      <c r="CA263" s="38"/>
      <c r="CB263" s="38">
        <v>1</v>
      </c>
      <c r="CC263" s="38">
        <v>417</v>
      </c>
      <c r="CD263" s="57">
        <v>38.767000000000003</v>
      </c>
      <c r="CE263" s="38">
        <v>112</v>
      </c>
      <c r="CF263" s="38">
        <v>1</v>
      </c>
    </row>
    <row r="264" spans="1:84" x14ac:dyDescent="0.3">
      <c r="A264" s="43">
        <v>263</v>
      </c>
      <c r="B264" s="1" t="s">
        <v>282</v>
      </c>
      <c r="C264" s="1" t="s">
        <v>263</v>
      </c>
      <c r="D264" s="1">
        <v>10</v>
      </c>
      <c r="E264" s="3">
        <v>20</v>
      </c>
      <c r="F264" s="2">
        <v>2</v>
      </c>
      <c r="G264" s="2" t="s">
        <v>943</v>
      </c>
      <c r="H264" s="2" t="s">
        <v>944</v>
      </c>
      <c r="I264" s="2">
        <v>1138.8253569999999</v>
      </c>
      <c r="J264" s="2" t="s">
        <v>946</v>
      </c>
      <c r="K264" s="2">
        <v>34.33</v>
      </c>
      <c r="L264" s="2">
        <v>0.215</v>
      </c>
      <c r="M264" s="2">
        <v>160</v>
      </c>
      <c r="N264" s="4">
        <v>701.56799999999998</v>
      </c>
      <c r="O264" s="5">
        <v>3</v>
      </c>
      <c r="P264" s="6" t="s">
        <v>9</v>
      </c>
      <c r="Q264" s="6">
        <v>0.89127999999999996</v>
      </c>
      <c r="R264" s="6">
        <v>16.593</v>
      </c>
      <c r="S264" s="6">
        <v>15.029</v>
      </c>
      <c r="T264" s="6">
        <v>19.998000000000001</v>
      </c>
      <c r="U264" s="6">
        <v>199.11</v>
      </c>
      <c r="V264" s="6">
        <v>89.998999999999995</v>
      </c>
      <c r="W264" s="6">
        <v>502.77699999999999</v>
      </c>
      <c r="X264" s="6">
        <v>4106.9859999999999</v>
      </c>
      <c r="Y264" s="6">
        <v>5088.0810000000001</v>
      </c>
      <c r="Z264" s="6">
        <v>5.0670000000000002</v>
      </c>
      <c r="AA264" s="6">
        <v>93.406999999999996</v>
      </c>
      <c r="AB264" s="7">
        <v>29.995000000000001</v>
      </c>
      <c r="AC264" s="8">
        <v>1</v>
      </c>
      <c r="AD264" s="9">
        <v>42.863</v>
      </c>
      <c r="AE264" s="9" t="s">
        <v>955</v>
      </c>
      <c r="AF264" s="9" t="s">
        <v>958</v>
      </c>
      <c r="AG264" s="9">
        <v>436</v>
      </c>
      <c r="AH264" s="9">
        <v>549.22</v>
      </c>
      <c r="AI264" s="10">
        <v>108.89100000000001</v>
      </c>
      <c r="AJ264" s="11">
        <v>1</v>
      </c>
      <c r="AK264" s="11" t="s">
        <v>890</v>
      </c>
      <c r="AL264" s="11">
        <v>291</v>
      </c>
      <c r="AM264" s="11">
        <v>1380</v>
      </c>
      <c r="AN264" s="11">
        <v>3637</v>
      </c>
      <c r="AO264" s="11">
        <v>5698</v>
      </c>
      <c r="AP264" s="11">
        <v>70.804000000000002</v>
      </c>
      <c r="AQ264" s="11">
        <v>50.491</v>
      </c>
      <c r="AR264" s="12">
        <v>1.022</v>
      </c>
      <c r="AS264" s="13">
        <v>1</v>
      </c>
      <c r="AT264" s="14" t="s">
        <v>903</v>
      </c>
      <c r="AU264" s="16">
        <v>7890002000000000</v>
      </c>
      <c r="AV264" s="16">
        <v>8.704451E+16</v>
      </c>
      <c r="AW264" s="16">
        <v>5.670733E+17</v>
      </c>
      <c r="AX264" s="16">
        <v>2.984156E+17</v>
      </c>
      <c r="AY264" s="16">
        <v>5.999988E+17</v>
      </c>
      <c r="AZ264" s="14">
        <v>32001.77</v>
      </c>
      <c r="BA264" s="14">
        <v>0.01</v>
      </c>
      <c r="BB264" s="14">
        <v>102.18600000000001</v>
      </c>
      <c r="BC264" s="14">
        <v>908</v>
      </c>
      <c r="BD264" s="15">
        <v>154</v>
      </c>
      <c r="BE264" s="18">
        <v>50</v>
      </c>
      <c r="BF264" s="18" t="s">
        <v>919</v>
      </c>
      <c r="BG264" s="19" t="s">
        <v>907</v>
      </c>
      <c r="BH264">
        <f t="shared" si="4"/>
        <v>97.5</v>
      </c>
      <c r="BI264" s="45" t="str">
        <f>CONCATENATE(TEXT(F264,"0"),TEXT(O264,"0"),TEXT(AC264,"0"),TEXT(AJ264,"0"),TEXT(AS264,"0"))</f>
        <v>23111</v>
      </c>
      <c r="BJ264" t="str">
        <f>CONCATENATE(TEXT(F264,"0"),TEXT(O264,"0"))</f>
        <v>23</v>
      </c>
      <c r="BK264" t="str">
        <f>CONCATENATE(TEXT(O264,"0"),TEXT(AC264,"0"))</f>
        <v>31</v>
      </c>
      <c r="BL264" t="str">
        <f>CONCATENATE(TEXT(AC264,"0"),TEXT(AJ264,"0"))</f>
        <v>11</v>
      </c>
      <c r="BM264" t="str">
        <f>CONCATENATE(TEXT(AJ264,"0"),TEXT(AS264,"0"))</f>
        <v>11</v>
      </c>
      <c r="BZ264" s="57"/>
      <c r="CA264" s="38"/>
      <c r="CB264" s="38">
        <v>1</v>
      </c>
      <c r="CC264" s="38">
        <v>357</v>
      </c>
      <c r="CD264" s="57">
        <v>39.017000000000003</v>
      </c>
      <c r="CE264" s="38">
        <v>56</v>
      </c>
      <c r="CF264" s="38">
        <v>1</v>
      </c>
    </row>
    <row r="265" spans="1:84" x14ac:dyDescent="0.3">
      <c r="A265" s="43">
        <v>264</v>
      </c>
      <c r="B265" s="1" t="s">
        <v>283</v>
      </c>
      <c r="C265" s="1" t="s">
        <v>263</v>
      </c>
      <c r="D265" s="1">
        <v>10</v>
      </c>
      <c r="E265" s="3">
        <v>21</v>
      </c>
      <c r="F265" s="2">
        <v>2</v>
      </c>
      <c r="G265" s="2" t="s">
        <v>943</v>
      </c>
      <c r="H265" s="2" t="s">
        <v>947</v>
      </c>
      <c r="I265" s="2">
        <v>1009.1398859</v>
      </c>
      <c r="J265" s="2" t="s">
        <v>945</v>
      </c>
      <c r="K265" s="2">
        <v>38.11</v>
      </c>
      <c r="L265" s="2">
        <v>0.19</v>
      </c>
      <c r="M265" s="2">
        <v>64</v>
      </c>
      <c r="N265" s="4">
        <v>708.351</v>
      </c>
      <c r="O265" s="5">
        <v>3</v>
      </c>
      <c r="P265" s="6" t="s">
        <v>9</v>
      </c>
      <c r="Q265" s="6">
        <v>1.3663700000000001</v>
      </c>
      <c r="R265" s="6">
        <v>12.881</v>
      </c>
      <c r="S265" s="6">
        <v>15.129</v>
      </c>
      <c r="T265" s="6">
        <v>20.003</v>
      </c>
      <c r="U265" s="6">
        <v>198.23500000000001</v>
      </c>
      <c r="V265" s="6">
        <v>90</v>
      </c>
      <c r="W265" s="6">
        <v>493.96</v>
      </c>
      <c r="X265" s="6">
        <v>3955.9430000000002</v>
      </c>
      <c r="Y265" s="6">
        <v>5023.2479999999996</v>
      </c>
      <c r="Z265" s="6">
        <v>4.9950000000000001</v>
      </c>
      <c r="AA265" s="6">
        <v>90.650999999999996</v>
      </c>
      <c r="AB265" s="7">
        <v>29.992999999999999</v>
      </c>
      <c r="AC265" s="8">
        <v>2</v>
      </c>
      <c r="AD265" s="9">
        <v>35.661000000000001</v>
      </c>
      <c r="AE265" s="9" t="s">
        <v>955</v>
      </c>
      <c r="AF265" s="9" t="s">
        <v>956</v>
      </c>
      <c r="AG265" s="9">
        <v>405</v>
      </c>
      <c r="AH265" s="9">
        <v>541.52099999999996</v>
      </c>
      <c r="AI265" s="10">
        <v>107.139</v>
      </c>
      <c r="AJ265" s="11">
        <v>2</v>
      </c>
      <c r="AK265" s="11" t="s">
        <v>890</v>
      </c>
      <c r="AL265" s="11">
        <v>376</v>
      </c>
      <c r="AM265" s="11">
        <v>1692</v>
      </c>
      <c r="AN265" s="11">
        <v>3672</v>
      </c>
      <c r="AO265" s="11">
        <v>5696</v>
      </c>
      <c r="AP265" s="11">
        <v>68.72</v>
      </c>
      <c r="AQ265" s="11">
        <v>50.573</v>
      </c>
      <c r="AR265" s="12">
        <v>1.036</v>
      </c>
      <c r="AS265" s="13">
        <v>2</v>
      </c>
      <c r="AT265" s="14" t="s">
        <v>903</v>
      </c>
      <c r="AU265" s="16">
        <v>1.195823E+16</v>
      </c>
      <c r="AV265" s="16">
        <v>1.233394E+17</v>
      </c>
      <c r="AW265" s="16">
        <v>5.554646E+17</v>
      </c>
      <c r="AX265" s="16">
        <v>3.013402E+17</v>
      </c>
      <c r="AY265" s="16">
        <v>5.999994E+17</v>
      </c>
      <c r="AZ265" s="14">
        <v>31568.412</v>
      </c>
      <c r="BA265" s="14">
        <v>0.01</v>
      </c>
      <c r="BB265" s="14">
        <v>103.001</v>
      </c>
      <c r="BC265" s="14">
        <v>902</v>
      </c>
      <c r="BD265" s="15">
        <v>156</v>
      </c>
      <c r="BE265" s="18">
        <v>81</v>
      </c>
      <c r="BF265" s="18" t="s">
        <v>919</v>
      </c>
      <c r="BG265" s="19" t="s">
        <v>907</v>
      </c>
      <c r="BH265">
        <f t="shared" si="4"/>
        <v>95.95</v>
      </c>
      <c r="BI265" s="45" t="str">
        <f>CONCATENATE(TEXT(F265,"0"),TEXT(O265,"0"),TEXT(AC265,"0"),TEXT(AJ265,"0"),TEXT(AS265,"0"))</f>
        <v>23222</v>
      </c>
      <c r="BJ265" t="str">
        <f>CONCATENATE(TEXT(F265,"0"),TEXT(O265,"0"))</f>
        <v>23</v>
      </c>
      <c r="BK265" t="str">
        <f>CONCATENATE(TEXT(O265,"0"),TEXT(AC265,"0"))</f>
        <v>32</v>
      </c>
      <c r="BL265" t="str">
        <f>CONCATENATE(TEXT(AC265,"0"),TEXT(AJ265,"0"))</f>
        <v>22</v>
      </c>
      <c r="BM265" t="str">
        <f>CONCATENATE(TEXT(AJ265,"0"),TEXT(AS265,"0"))</f>
        <v>22</v>
      </c>
      <c r="BZ265" s="57"/>
      <c r="CA265" s="38"/>
      <c r="CB265" s="38">
        <v>1</v>
      </c>
      <c r="CC265" s="38">
        <v>315</v>
      </c>
      <c r="CD265" s="57">
        <v>39.436999999999998</v>
      </c>
      <c r="CE265" s="38">
        <v>63</v>
      </c>
      <c r="CF265" s="38">
        <v>1</v>
      </c>
    </row>
    <row r="266" spans="1:84" x14ac:dyDescent="0.3">
      <c r="A266" s="43">
        <v>265</v>
      </c>
      <c r="B266" s="1" t="s">
        <v>284</v>
      </c>
      <c r="C266" s="1" t="s">
        <v>263</v>
      </c>
      <c r="D266" s="1">
        <v>10</v>
      </c>
      <c r="E266" s="3">
        <v>22</v>
      </c>
      <c r="F266" s="2">
        <v>2</v>
      </c>
      <c r="G266" s="2" t="s">
        <v>943</v>
      </c>
      <c r="H266" s="2" t="s">
        <v>944</v>
      </c>
      <c r="I266" s="2">
        <v>1011.1819749</v>
      </c>
      <c r="J266" s="2" t="s">
        <v>946</v>
      </c>
      <c r="K266" s="2">
        <v>31.32</v>
      </c>
      <c r="L266" s="2">
        <v>0.21099999999999999</v>
      </c>
      <c r="M266" s="2">
        <v>168</v>
      </c>
      <c r="N266" s="4">
        <v>702.572</v>
      </c>
      <c r="O266" s="5">
        <v>3</v>
      </c>
      <c r="P266" s="6" t="s">
        <v>9</v>
      </c>
      <c r="Q266" s="6">
        <v>0.99160000000000004</v>
      </c>
      <c r="R266" s="6">
        <v>15.648</v>
      </c>
      <c r="S266" s="6">
        <v>15.112</v>
      </c>
      <c r="T266" s="6">
        <v>20.001000000000001</v>
      </c>
      <c r="U266" s="6">
        <v>200.916</v>
      </c>
      <c r="V266" s="6">
        <v>90.001000000000005</v>
      </c>
      <c r="W266" s="6">
        <v>502.56</v>
      </c>
      <c r="X266" s="6">
        <v>3977.12</v>
      </c>
      <c r="Y266" s="6">
        <v>4963.6589999999997</v>
      </c>
      <c r="Z266" s="6">
        <v>5.0289999999999999</v>
      </c>
      <c r="AA266" s="6">
        <v>92.391000000000005</v>
      </c>
      <c r="AB266" s="7">
        <v>30.001999999999999</v>
      </c>
      <c r="AC266" s="8">
        <v>3</v>
      </c>
      <c r="AD266" s="9">
        <v>47.220999999999997</v>
      </c>
      <c r="AE266" s="9" t="s">
        <v>955</v>
      </c>
      <c r="AF266" s="9" t="s">
        <v>957</v>
      </c>
      <c r="AG266" s="9">
        <v>436</v>
      </c>
      <c r="AH266" s="9">
        <v>488.41800000000001</v>
      </c>
      <c r="AI266" s="10">
        <v>108.545</v>
      </c>
      <c r="AJ266" s="11">
        <v>3</v>
      </c>
      <c r="AK266" s="11" t="s">
        <v>890</v>
      </c>
      <c r="AL266" s="11">
        <v>324</v>
      </c>
      <c r="AM266" s="11">
        <v>1513</v>
      </c>
      <c r="AN266" s="11">
        <v>3650</v>
      </c>
      <c r="AO266" s="11">
        <v>5727</v>
      </c>
      <c r="AP266" s="11">
        <v>70.727999999999994</v>
      </c>
      <c r="AQ266" s="11">
        <v>50.427999999999997</v>
      </c>
      <c r="AR266" s="12">
        <v>1.044</v>
      </c>
      <c r="AS266" s="13">
        <v>3</v>
      </c>
      <c r="AT266" s="14" t="s">
        <v>903</v>
      </c>
      <c r="AU266" s="16">
        <v>8223848000000000</v>
      </c>
      <c r="AV266" s="16">
        <v>1.444942E+17</v>
      </c>
      <c r="AW266" s="16">
        <v>6.399594E+17</v>
      </c>
      <c r="AX266" s="16">
        <v>2.999216E+17</v>
      </c>
      <c r="AY266" s="16">
        <v>5.999984E+17</v>
      </c>
      <c r="AZ266" s="14">
        <v>32672.059000000001</v>
      </c>
      <c r="BA266" s="14">
        <v>0.01</v>
      </c>
      <c r="BB266" s="14">
        <v>104.117</v>
      </c>
      <c r="BC266" s="14">
        <v>879</v>
      </c>
      <c r="BD266" s="15">
        <v>152</v>
      </c>
      <c r="BE266" s="18">
        <v>80</v>
      </c>
      <c r="BF266" s="18" t="s">
        <v>919</v>
      </c>
      <c r="BG266" s="19" t="s">
        <v>907</v>
      </c>
      <c r="BH266">
        <f t="shared" si="4"/>
        <v>96</v>
      </c>
      <c r="BI266" s="45" t="str">
        <f>CONCATENATE(TEXT(F266,"0"),TEXT(O266,"0"),TEXT(AC266,"0"),TEXT(AJ266,"0"),TEXT(AS266,"0"))</f>
        <v>23333</v>
      </c>
      <c r="BJ266" t="str">
        <f>CONCATENATE(TEXT(F266,"0"),TEXT(O266,"0"))</f>
        <v>23</v>
      </c>
      <c r="BK266" t="str">
        <f>CONCATENATE(TEXT(O266,"0"),TEXT(AC266,"0"))</f>
        <v>33</v>
      </c>
      <c r="BL266" t="str">
        <f>CONCATENATE(TEXT(AC266,"0"),TEXT(AJ266,"0"))</f>
        <v>33</v>
      </c>
      <c r="BM266" t="str">
        <f>CONCATENATE(TEXT(AJ266,"0"),TEXT(AS266,"0"))</f>
        <v>33</v>
      </c>
      <c r="BZ266" s="57"/>
      <c r="CA266" s="38"/>
      <c r="CB266" s="38">
        <v>1</v>
      </c>
      <c r="CC266" s="38">
        <v>369</v>
      </c>
      <c r="CD266" s="57">
        <v>39.991</v>
      </c>
      <c r="CE266" s="38">
        <v>399</v>
      </c>
      <c r="CF266" s="38">
        <v>1</v>
      </c>
    </row>
    <row r="267" spans="1:84" x14ac:dyDescent="0.3">
      <c r="A267" s="43">
        <v>266</v>
      </c>
      <c r="B267" s="1" t="s">
        <v>285</v>
      </c>
      <c r="C267" s="1" t="s">
        <v>263</v>
      </c>
      <c r="D267" s="1">
        <v>10</v>
      </c>
      <c r="E267" s="3">
        <v>23</v>
      </c>
      <c r="F267" s="40">
        <v>3</v>
      </c>
      <c r="G267" s="2" t="s">
        <v>943</v>
      </c>
      <c r="H267" s="2" t="s">
        <v>947</v>
      </c>
      <c r="I267" s="2">
        <v>1040.9858182</v>
      </c>
      <c r="J267" s="2" t="s">
        <v>946</v>
      </c>
      <c r="K267" s="2">
        <v>42.72</v>
      </c>
      <c r="L267" s="2">
        <v>0.20200000000000001</v>
      </c>
      <c r="M267" s="2">
        <v>89</v>
      </c>
      <c r="N267" s="4">
        <v>717.85199999999998</v>
      </c>
      <c r="O267" s="5">
        <v>1</v>
      </c>
      <c r="P267" s="6" t="s">
        <v>9</v>
      </c>
      <c r="Q267" s="6">
        <v>1.6894</v>
      </c>
      <c r="R267" s="6">
        <v>16.669</v>
      </c>
      <c r="S267" s="6">
        <v>14.923999999999999</v>
      </c>
      <c r="T267" s="6">
        <v>20.007000000000001</v>
      </c>
      <c r="U267" s="6">
        <v>199.03</v>
      </c>
      <c r="V267" s="6">
        <v>89.998000000000005</v>
      </c>
      <c r="W267" s="6">
        <v>500.81099999999998</v>
      </c>
      <c r="X267" s="6">
        <v>4006.268</v>
      </c>
      <c r="Y267" s="6">
        <v>5123.5259999999998</v>
      </c>
      <c r="Z267" s="6">
        <v>4.9509999999999996</v>
      </c>
      <c r="AA267" s="6">
        <v>92.227000000000004</v>
      </c>
      <c r="AB267" s="7">
        <v>30.001000000000001</v>
      </c>
      <c r="AC267" s="8">
        <v>1</v>
      </c>
      <c r="AD267" s="9">
        <v>27.843</v>
      </c>
      <c r="AE267" s="9" t="s">
        <v>955</v>
      </c>
      <c r="AF267" s="9" t="s">
        <v>957</v>
      </c>
      <c r="AG267" s="9">
        <v>436</v>
      </c>
      <c r="AH267" s="9">
        <v>509.29599999999999</v>
      </c>
      <c r="AI267" s="10">
        <v>105.783</v>
      </c>
      <c r="AJ267" s="11">
        <v>3</v>
      </c>
      <c r="AK267" s="11" t="s">
        <v>890</v>
      </c>
      <c r="AL267" s="11">
        <v>392</v>
      </c>
      <c r="AM267" s="11">
        <v>1346</v>
      </c>
      <c r="AN267" s="11">
        <v>3657</v>
      </c>
      <c r="AO267" s="11">
        <v>5710</v>
      </c>
      <c r="AP267" s="11">
        <v>71.42</v>
      </c>
      <c r="AQ267" s="11">
        <v>51.170999999999999</v>
      </c>
      <c r="AR267" s="12">
        <v>1.042</v>
      </c>
      <c r="AS267" s="13">
        <v>3</v>
      </c>
      <c r="AT267" s="14" t="s">
        <v>903</v>
      </c>
      <c r="AU267" s="16">
        <v>7688622000000000</v>
      </c>
      <c r="AV267" s="16">
        <v>1.229357E+17</v>
      </c>
      <c r="AW267" s="16">
        <v>6.916929E+17</v>
      </c>
      <c r="AX267" s="16">
        <v>3.007895E+17</v>
      </c>
      <c r="AY267" s="16">
        <v>6.000011E+17</v>
      </c>
      <c r="AZ267" s="14">
        <v>32628.909</v>
      </c>
      <c r="BA267" s="14">
        <v>0.01</v>
      </c>
      <c r="BB267" s="14">
        <v>98.841999999999999</v>
      </c>
      <c r="BC267" s="14">
        <v>919</v>
      </c>
      <c r="BD267" s="15">
        <v>155</v>
      </c>
      <c r="BE267" s="18">
        <v>72</v>
      </c>
      <c r="BF267" s="18" t="s">
        <v>919</v>
      </c>
      <c r="BG267" s="19" t="s">
        <v>907</v>
      </c>
      <c r="BH267">
        <f t="shared" si="4"/>
        <v>96.399999999999991</v>
      </c>
      <c r="BI267" s="45" t="str">
        <f>CONCATENATE(TEXT(F267,"0"),TEXT(O267,"0"),TEXT(AC267,"0"),TEXT(AJ267,"0"),TEXT(AS267,"0"))</f>
        <v>31133</v>
      </c>
      <c r="BJ267" t="str">
        <f>CONCATENATE(TEXT(F267,"0"),TEXT(O267,"0"))</f>
        <v>31</v>
      </c>
      <c r="BK267" t="str">
        <f>CONCATENATE(TEXT(O267,"0"),TEXT(AC267,"0"))</f>
        <v>11</v>
      </c>
      <c r="BL267" t="str">
        <f>CONCATENATE(TEXT(AC267,"0"),TEXT(AJ267,"0"))</f>
        <v>13</v>
      </c>
      <c r="BM267" t="str">
        <f>CONCATENATE(TEXT(AJ267,"0"),TEXT(AS267,"0"))</f>
        <v>33</v>
      </c>
      <c r="BZ267" s="57"/>
      <c r="CA267" s="38"/>
      <c r="CB267" s="38">
        <v>1</v>
      </c>
      <c r="CC267" s="38">
        <v>496</v>
      </c>
      <c r="CD267" s="57">
        <v>40.276000000000003</v>
      </c>
      <c r="CE267" s="38">
        <v>54</v>
      </c>
      <c r="CF267" s="38">
        <v>1</v>
      </c>
    </row>
    <row r="268" spans="1:84" x14ac:dyDescent="0.3">
      <c r="A268" s="43">
        <v>267</v>
      </c>
      <c r="B268" s="1" t="s">
        <v>286</v>
      </c>
      <c r="C268" s="1" t="s">
        <v>263</v>
      </c>
      <c r="D268" s="1">
        <v>10</v>
      </c>
      <c r="E268" s="3">
        <v>24</v>
      </c>
      <c r="F268" s="2">
        <v>3</v>
      </c>
      <c r="G268" s="2" t="s">
        <v>943</v>
      </c>
      <c r="H268" s="2" t="s">
        <v>944</v>
      </c>
      <c r="I268" s="2">
        <v>1005.5683734</v>
      </c>
      <c r="J268" s="2" t="s">
        <v>946</v>
      </c>
      <c r="K268" s="2">
        <v>26.55</v>
      </c>
      <c r="L268" s="2">
        <v>0.193</v>
      </c>
      <c r="M268" s="2">
        <v>70</v>
      </c>
      <c r="N268" s="4">
        <v>696.38599999999997</v>
      </c>
      <c r="O268" s="5">
        <v>1</v>
      </c>
      <c r="P268" s="6" t="s">
        <v>9</v>
      </c>
      <c r="Q268" s="6">
        <v>1.1964300000000001</v>
      </c>
      <c r="R268" s="6">
        <v>14.492000000000001</v>
      </c>
      <c r="S268" s="6">
        <v>14.994999999999999</v>
      </c>
      <c r="T268" s="6">
        <v>19.997</v>
      </c>
      <c r="U268" s="6">
        <v>203.22499999999999</v>
      </c>
      <c r="V268" s="6">
        <v>89.998999999999995</v>
      </c>
      <c r="W268" s="6">
        <v>500.97800000000001</v>
      </c>
      <c r="X268" s="6">
        <v>4097.4359999999997</v>
      </c>
      <c r="Y268" s="6">
        <v>5044.95</v>
      </c>
      <c r="Z268" s="6">
        <v>5.101</v>
      </c>
      <c r="AA268" s="6">
        <v>92.183000000000007</v>
      </c>
      <c r="AB268" s="7">
        <v>30.004999999999999</v>
      </c>
      <c r="AC268" s="8">
        <v>2</v>
      </c>
      <c r="AD268" s="9">
        <v>49.762999999999998</v>
      </c>
      <c r="AE268" s="9" t="s">
        <v>955</v>
      </c>
      <c r="AF268" s="9" t="s">
        <v>958</v>
      </c>
      <c r="AG268" s="9">
        <v>436</v>
      </c>
      <c r="AH268" s="9">
        <v>483.35899999999998</v>
      </c>
      <c r="AI268" s="10">
        <v>108.489</v>
      </c>
      <c r="AJ268" s="11">
        <v>2</v>
      </c>
      <c r="AK268" s="11" t="s">
        <v>890</v>
      </c>
      <c r="AL268" s="11">
        <v>422</v>
      </c>
      <c r="AM268" s="11">
        <v>1306</v>
      </c>
      <c r="AN268" s="11">
        <v>3633</v>
      </c>
      <c r="AO268" s="11">
        <v>5702</v>
      </c>
      <c r="AP268" s="11">
        <v>71.777000000000001</v>
      </c>
      <c r="AQ268" s="11">
        <v>50.628</v>
      </c>
      <c r="AR268" s="12">
        <v>1.05</v>
      </c>
      <c r="AS268" s="13">
        <v>2</v>
      </c>
      <c r="AT268" s="14" t="s">
        <v>903</v>
      </c>
      <c r="AU268" s="16">
        <v>1.794113E+16</v>
      </c>
      <c r="AV268" s="16">
        <v>8.315049E+16</v>
      </c>
      <c r="AW268" s="16">
        <v>6.335826E+17</v>
      </c>
      <c r="AX268" s="16">
        <v>2.98954E+17</v>
      </c>
      <c r="AY268" s="16">
        <v>5.999991E+17</v>
      </c>
      <c r="AZ268" s="14">
        <v>31536.829000000002</v>
      </c>
      <c r="BA268" s="14">
        <v>0.01</v>
      </c>
      <c r="BB268" s="14">
        <v>104.62</v>
      </c>
      <c r="BC268" s="14">
        <v>912</v>
      </c>
      <c r="BD268" s="15">
        <v>154</v>
      </c>
      <c r="BE268" s="18">
        <v>57</v>
      </c>
      <c r="BF268" s="18" t="s">
        <v>919</v>
      </c>
      <c r="BG268" s="19" t="s">
        <v>907</v>
      </c>
      <c r="BH268">
        <f t="shared" si="4"/>
        <v>97.15</v>
      </c>
      <c r="BI268" s="45" t="str">
        <f>CONCATENATE(TEXT(F268,"0"),TEXT(O268,"0"),TEXT(AC268,"0"),TEXT(AJ268,"0"),TEXT(AS268,"0"))</f>
        <v>31222</v>
      </c>
      <c r="BJ268" t="str">
        <f>CONCATENATE(TEXT(F268,"0"),TEXT(O268,"0"))</f>
        <v>31</v>
      </c>
      <c r="BK268" t="str">
        <f>CONCATENATE(TEXT(O268,"0"),TEXT(AC268,"0"))</f>
        <v>12</v>
      </c>
      <c r="BL268" t="str">
        <f>CONCATENATE(TEXT(AC268,"0"),TEXT(AJ268,"0"))</f>
        <v>22</v>
      </c>
      <c r="BM268" t="str">
        <f>CONCATENATE(TEXT(AJ268,"0"),TEXT(AS268,"0"))</f>
        <v>22</v>
      </c>
      <c r="BZ268" s="57"/>
      <c r="CA268" s="38"/>
      <c r="CB268" s="38">
        <v>1</v>
      </c>
      <c r="CC268" s="38">
        <v>348</v>
      </c>
      <c r="CD268" s="57">
        <v>40.408000000000001</v>
      </c>
      <c r="CE268" s="38">
        <v>57</v>
      </c>
      <c r="CF268" s="38">
        <v>1</v>
      </c>
    </row>
    <row r="269" spans="1:84" x14ac:dyDescent="0.3">
      <c r="A269" s="43">
        <v>268</v>
      </c>
      <c r="B269" s="1" t="s">
        <v>287</v>
      </c>
      <c r="C269" s="1" t="s">
        <v>263</v>
      </c>
      <c r="D269" s="1">
        <v>10</v>
      </c>
      <c r="E269" s="3">
        <v>25</v>
      </c>
      <c r="F269" s="40">
        <v>3</v>
      </c>
      <c r="G269" s="2" t="s">
        <v>943</v>
      </c>
      <c r="H269" s="2" t="s">
        <v>944</v>
      </c>
      <c r="I269" s="2">
        <v>1188.1823807000001</v>
      </c>
      <c r="J269" s="2" t="s">
        <v>946</v>
      </c>
      <c r="K269" s="2">
        <v>34.9</v>
      </c>
      <c r="L269" s="2">
        <v>0.219</v>
      </c>
      <c r="M269" s="2">
        <v>147</v>
      </c>
      <c r="N269" s="4">
        <v>686.74699999999996</v>
      </c>
      <c r="O269" s="5">
        <v>1</v>
      </c>
      <c r="P269" s="6" t="s">
        <v>9</v>
      </c>
      <c r="Q269" s="6">
        <v>1.4802200000000001</v>
      </c>
      <c r="R269" s="6">
        <v>15.441000000000001</v>
      </c>
      <c r="S269" s="6">
        <v>15.003</v>
      </c>
      <c r="T269" s="6">
        <v>19.998999999999999</v>
      </c>
      <c r="U269" s="6">
        <v>202.54300000000001</v>
      </c>
      <c r="V269" s="6">
        <v>90</v>
      </c>
      <c r="W269" s="6">
        <v>498.83100000000002</v>
      </c>
      <c r="X269" s="6">
        <v>3872.886</v>
      </c>
      <c r="Y269" s="6">
        <v>5090.82</v>
      </c>
      <c r="Z269" s="6">
        <v>5.1150000000000002</v>
      </c>
      <c r="AA269" s="6">
        <v>91.319000000000003</v>
      </c>
      <c r="AB269" s="7">
        <v>30.015999999999998</v>
      </c>
      <c r="AC269" s="8">
        <v>3</v>
      </c>
      <c r="AD269" s="9">
        <v>53.987000000000002</v>
      </c>
      <c r="AE269" s="9" t="s">
        <v>955</v>
      </c>
      <c r="AF269" s="9" t="s">
        <v>956</v>
      </c>
      <c r="AG269" s="9">
        <v>365</v>
      </c>
      <c r="AH269" s="9">
        <v>467.61500000000001</v>
      </c>
      <c r="AI269" s="10">
        <v>107.491</v>
      </c>
      <c r="AJ269" s="11">
        <v>1</v>
      </c>
      <c r="AK269" s="11" t="s">
        <v>890</v>
      </c>
      <c r="AL269" s="11">
        <v>177</v>
      </c>
      <c r="AM269" s="11">
        <v>1495</v>
      </c>
      <c r="AN269" s="11">
        <v>3629</v>
      </c>
      <c r="AO269" s="11">
        <v>5712</v>
      </c>
      <c r="AP269" s="11">
        <v>71.626000000000005</v>
      </c>
      <c r="AQ269" s="11">
        <v>52.308999999999997</v>
      </c>
      <c r="AR269" s="12">
        <v>1.0369999999999999</v>
      </c>
      <c r="AS269" s="13">
        <v>1</v>
      </c>
      <c r="AT269" s="14" t="s">
        <v>903</v>
      </c>
      <c r="AU269" s="16">
        <v>2120762000000000</v>
      </c>
      <c r="AV269" s="16">
        <v>4.489405E+16</v>
      </c>
      <c r="AW269" s="16">
        <v>6.59711E+16</v>
      </c>
      <c r="AX269" s="16">
        <v>2.990932E+17</v>
      </c>
      <c r="AY269" s="16">
        <v>5.999983E+17</v>
      </c>
      <c r="AZ269" s="14">
        <v>30765.723999999998</v>
      </c>
      <c r="BA269" s="14">
        <v>0.01</v>
      </c>
      <c r="BB269" s="14">
        <v>103.03100000000001</v>
      </c>
      <c r="BC269" s="14">
        <v>907</v>
      </c>
      <c r="BD269" s="15">
        <v>153</v>
      </c>
      <c r="BE269" s="18">
        <v>52</v>
      </c>
      <c r="BF269" s="18" t="s">
        <v>919</v>
      </c>
      <c r="BG269" s="19" t="s">
        <v>907</v>
      </c>
      <c r="BH269">
        <f t="shared" si="4"/>
        <v>97.399999999999991</v>
      </c>
      <c r="BI269" s="45" t="str">
        <f>CONCATENATE(TEXT(F269,"0"),TEXT(O269,"0"),TEXT(AC269,"0"),TEXT(AJ269,"0"),TEXT(AS269,"0"))</f>
        <v>31311</v>
      </c>
      <c r="BJ269" t="str">
        <f>CONCATENATE(TEXT(F269,"0"),TEXT(O269,"0"))</f>
        <v>31</v>
      </c>
      <c r="BK269" t="str">
        <f>CONCATENATE(TEXT(O269,"0"),TEXT(AC269,"0"))</f>
        <v>13</v>
      </c>
      <c r="BL269" t="str">
        <f>CONCATENATE(TEXT(AC269,"0"),TEXT(AJ269,"0"))</f>
        <v>31</v>
      </c>
      <c r="BM269" t="str">
        <f>CONCATENATE(TEXT(AJ269,"0"),TEXT(AS269,"0"))</f>
        <v>11</v>
      </c>
      <c r="BZ269" s="57"/>
      <c r="CA269" s="38"/>
      <c r="CB269" s="38">
        <v>1</v>
      </c>
      <c r="CC269" s="38">
        <v>182</v>
      </c>
      <c r="CD269" s="57">
        <v>40.533999999999999</v>
      </c>
      <c r="CE269" s="38">
        <v>45</v>
      </c>
      <c r="CF269" s="38">
        <v>1</v>
      </c>
    </row>
    <row r="270" spans="1:84" x14ac:dyDescent="0.3">
      <c r="A270" s="43">
        <v>269</v>
      </c>
      <c r="B270" s="1" t="s">
        <v>288</v>
      </c>
      <c r="C270" s="1" t="s">
        <v>263</v>
      </c>
      <c r="D270" s="1">
        <v>10</v>
      </c>
      <c r="E270" s="3">
        <v>26</v>
      </c>
      <c r="F270" s="2">
        <v>3</v>
      </c>
      <c r="G270" s="2" t="s">
        <v>943</v>
      </c>
      <c r="H270" s="2" t="s">
        <v>944</v>
      </c>
      <c r="I270" s="2">
        <v>1267.4156687</v>
      </c>
      <c r="J270" s="2" t="s">
        <v>945</v>
      </c>
      <c r="K270" s="2">
        <v>31.08</v>
      </c>
      <c r="L270" s="2">
        <v>0.20100000000000001</v>
      </c>
      <c r="M270" s="2">
        <v>52</v>
      </c>
      <c r="N270" s="4">
        <v>709.04899999999998</v>
      </c>
      <c r="O270" s="5">
        <v>2</v>
      </c>
      <c r="P270" s="6" t="s">
        <v>9</v>
      </c>
      <c r="Q270" s="6">
        <v>1.4155</v>
      </c>
      <c r="R270" s="6">
        <v>15.911</v>
      </c>
      <c r="S270" s="6">
        <v>15.032</v>
      </c>
      <c r="T270" s="6">
        <v>19.995999999999999</v>
      </c>
      <c r="U270" s="6">
        <v>205.542</v>
      </c>
      <c r="V270" s="6">
        <v>90</v>
      </c>
      <c r="W270" s="6">
        <v>500.99200000000002</v>
      </c>
      <c r="X270" s="6">
        <v>4022.2669999999998</v>
      </c>
      <c r="Y270" s="6">
        <v>4986.1909999999998</v>
      </c>
      <c r="Z270" s="6">
        <v>4.99</v>
      </c>
      <c r="AA270" s="6">
        <v>93.108999999999995</v>
      </c>
      <c r="AB270" s="7">
        <v>30.006</v>
      </c>
      <c r="AC270" s="8">
        <v>1</v>
      </c>
      <c r="AD270" s="9">
        <v>44.442</v>
      </c>
      <c r="AE270" s="9" t="s">
        <v>955</v>
      </c>
      <c r="AF270" s="9" t="s">
        <v>956</v>
      </c>
      <c r="AG270" s="9">
        <v>436</v>
      </c>
      <c r="AH270" s="9">
        <v>522.505</v>
      </c>
      <c r="AI270" s="10">
        <v>108.651</v>
      </c>
      <c r="AJ270" s="11">
        <v>1</v>
      </c>
      <c r="AK270" s="11" t="s">
        <v>890</v>
      </c>
      <c r="AL270" s="11">
        <v>288</v>
      </c>
      <c r="AM270" s="11">
        <v>1268</v>
      </c>
      <c r="AN270" s="11">
        <v>3655</v>
      </c>
      <c r="AO270" s="11">
        <v>5721</v>
      </c>
      <c r="AP270" s="11">
        <v>70.099000000000004</v>
      </c>
      <c r="AQ270" s="11">
        <v>50.463999999999999</v>
      </c>
      <c r="AR270" s="12">
        <v>1.0269999999999999</v>
      </c>
      <c r="AS270" s="13">
        <v>1</v>
      </c>
      <c r="AT270" s="14" t="s">
        <v>903</v>
      </c>
      <c r="AU270" s="16">
        <v>1.25245E+16</v>
      </c>
      <c r="AV270" s="16">
        <v>1.106428E+17</v>
      </c>
      <c r="AW270" s="16">
        <v>2.398444E+17</v>
      </c>
      <c r="AX270" s="16">
        <v>3.00357E+17</v>
      </c>
      <c r="AY270" s="16">
        <v>6.000021E+17</v>
      </c>
      <c r="AZ270" s="14">
        <v>30855.999</v>
      </c>
      <c r="BA270" s="14">
        <v>0.01</v>
      </c>
      <c r="BB270" s="14">
        <v>103.879</v>
      </c>
      <c r="BC270" s="14">
        <v>902</v>
      </c>
      <c r="BD270" s="15">
        <v>155</v>
      </c>
      <c r="BE270" s="18">
        <v>51</v>
      </c>
      <c r="BF270" s="18" t="s">
        <v>919</v>
      </c>
      <c r="BG270" s="19" t="s">
        <v>907</v>
      </c>
      <c r="BH270">
        <f t="shared" si="4"/>
        <v>97.45</v>
      </c>
      <c r="BI270" s="45" t="str">
        <f>CONCATENATE(TEXT(F270,"0"),TEXT(O270,"0"),TEXT(AC270,"0"),TEXT(AJ270,"0"),TEXT(AS270,"0"))</f>
        <v>32111</v>
      </c>
      <c r="BJ270" t="str">
        <f>CONCATENATE(TEXT(F270,"0"),TEXT(O270,"0"))</f>
        <v>32</v>
      </c>
      <c r="BK270" t="str">
        <f>CONCATENATE(TEXT(O270,"0"),TEXT(AC270,"0"))</f>
        <v>21</v>
      </c>
      <c r="BL270" t="str">
        <f>CONCATENATE(TEXT(AC270,"0"),TEXT(AJ270,"0"))</f>
        <v>11</v>
      </c>
      <c r="BM270" t="str">
        <f>CONCATENATE(TEXT(AJ270,"0"),TEXT(AS270,"0"))</f>
        <v>11</v>
      </c>
      <c r="BZ270" s="57"/>
      <c r="CA270" s="38"/>
      <c r="CB270" s="38">
        <v>1</v>
      </c>
      <c r="CC270" s="38">
        <v>596</v>
      </c>
      <c r="CD270" s="57">
        <v>41.095999999999997</v>
      </c>
      <c r="CE270" s="38">
        <v>59</v>
      </c>
      <c r="CF270" s="38">
        <v>1</v>
      </c>
    </row>
    <row r="271" spans="1:84" x14ac:dyDescent="0.3">
      <c r="A271" s="43">
        <v>270</v>
      </c>
      <c r="B271" s="1" t="s">
        <v>289</v>
      </c>
      <c r="C271" s="1" t="s">
        <v>263</v>
      </c>
      <c r="D271" s="1">
        <v>10</v>
      </c>
      <c r="E271" s="3">
        <v>27</v>
      </c>
      <c r="F271" s="2">
        <v>3</v>
      </c>
      <c r="G271" s="2" t="s">
        <v>943</v>
      </c>
      <c r="H271" s="2" t="s">
        <v>944</v>
      </c>
      <c r="I271" s="2">
        <v>918.24283274000004</v>
      </c>
      <c r="J271" s="2" t="s">
        <v>946</v>
      </c>
      <c r="K271" s="2">
        <v>32.28</v>
      </c>
      <c r="L271" s="2">
        <v>0.20200000000000001</v>
      </c>
      <c r="M271" s="2">
        <v>116</v>
      </c>
      <c r="N271" s="4">
        <v>713.85599999999999</v>
      </c>
      <c r="O271" s="5">
        <v>2</v>
      </c>
      <c r="P271" s="6" t="s">
        <v>9</v>
      </c>
      <c r="Q271" s="6">
        <v>0.60782000000000003</v>
      </c>
      <c r="R271" s="6">
        <v>20.594000000000001</v>
      </c>
      <c r="S271" s="6">
        <v>15.103</v>
      </c>
      <c r="T271" s="6">
        <v>20.004000000000001</v>
      </c>
      <c r="U271" s="6">
        <v>201.21799999999999</v>
      </c>
      <c r="V271" s="6">
        <v>89.998999999999995</v>
      </c>
      <c r="W271" s="6">
        <v>502.279</v>
      </c>
      <c r="X271" s="6">
        <v>3988.21</v>
      </c>
      <c r="Y271" s="6">
        <v>5013.8069999999998</v>
      </c>
      <c r="Z271" s="6">
        <v>4.9850000000000003</v>
      </c>
      <c r="AA271" s="6">
        <v>90.953999999999994</v>
      </c>
      <c r="AB271" s="7">
        <v>29.992000000000001</v>
      </c>
      <c r="AC271" s="8">
        <v>2</v>
      </c>
      <c r="AD271" s="9">
        <v>37.182000000000002</v>
      </c>
      <c r="AE271" s="9" t="s">
        <v>955</v>
      </c>
      <c r="AF271" s="9" t="s">
        <v>957</v>
      </c>
      <c r="AG271" s="9">
        <v>405</v>
      </c>
      <c r="AH271" s="9">
        <v>506.66399999999999</v>
      </c>
      <c r="AI271" s="10">
        <v>106.63500000000001</v>
      </c>
      <c r="AJ271" s="11">
        <v>2</v>
      </c>
      <c r="AK271" s="11" t="s">
        <v>890</v>
      </c>
      <c r="AL271" s="11">
        <v>353</v>
      </c>
      <c r="AM271" s="11">
        <v>1417</v>
      </c>
      <c r="AN271" s="11">
        <v>3667</v>
      </c>
      <c r="AO271" s="11">
        <v>5713</v>
      </c>
      <c r="AP271" s="11">
        <v>72.147000000000006</v>
      </c>
      <c r="AQ271" s="11">
        <v>51.298999999999999</v>
      </c>
      <c r="AR271" s="12">
        <v>1.05</v>
      </c>
      <c r="AS271" s="13">
        <v>2</v>
      </c>
      <c r="AT271" s="14" t="s">
        <v>903</v>
      </c>
      <c r="AU271" s="16">
        <v>1.216001E+16</v>
      </c>
      <c r="AV271" s="16">
        <v>9.774236E+16</v>
      </c>
      <c r="AW271" s="16">
        <v>1.115656E+18</v>
      </c>
      <c r="AX271" s="16">
        <v>3.019329E+17</v>
      </c>
      <c r="AY271" s="16">
        <v>6.000013E+17</v>
      </c>
      <c r="AZ271" s="14">
        <v>30260.941999999999</v>
      </c>
      <c r="BA271" s="14">
        <v>0.01</v>
      </c>
      <c r="BB271" s="14">
        <v>104.194</v>
      </c>
      <c r="BC271" s="14">
        <v>893</v>
      </c>
      <c r="BD271" s="15">
        <v>154</v>
      </c>
      <c r="BE271" s="18">
        <v>104</v>
      </c>
      <c r="BF271" s="18" t="s">
        <v>919</v>
      </c>
      <c r="BG271" s="19" t="s">
        <v>907</v>
      </c>
      <c r="BH271">
        <f t="shared" si="4"/>
        <v>94.8</v>
      </c>
      <c r="BI271" s="45" t="str">
        <f>CONCATENATE(TEXT(F271,"0"),TEXT(O271,"0"),TEXT(AC271,"0"),TEXT(AJ271,"0"),TEXT(AS271,"0"))</f>
        <v>32222</v>
      </c>
      <c r="BJ271" t="str">
        <f>CONCATENATE(TEXT(F271,"0"),TEXT(O271,"0"))</f>
        <v>32</v>
      </c>
      <c r="BK271" t="str">
        <f>CONCATENATE(TEXT(O271,"0"),TEXT(AC271,"0"))</f>
        <v>22</v>
      </c>
      <c r="BL271" t="str">
        <f>CONCATENATE(TEXT(AC271,"0"),TEXT(AJ271,"0"))</f>
        <v>22</v>
      </c>
      <c r="BM271" t="str">
        <f>CONCATENATE(TEXT(AJ271,"0"),TEXT(AS271,"0"))</f>
        <v>22</v>
      </c>
      <c r="BZ271" s="57"/>
      <c r="CA271" s="38"/>
      <c r="CB271" s="38">
        <v>1</v>
      </c>
      <c r="CC271" s="38">
        <v>491</v>
      </c>
      <c r="CD271" s="57">
        <v>41.314</v>
      </c>
      <c r="CE271" s="38">
        <v>124</v>
      </c>
      <c r="CF271" s="38">
        <v>1</v>
      </c>
    </row>
    <row r="272" spans="1:84" x14ac:dyDescent="0.3">
      <c r="A272" s="43">
        <v>271</v>
      </c>
      <c r="B272" s="1" t="s">
        <v>290</v>
      </c>
      <c r="C272" s="1" t="s">
        <v>291</v>
      </c>
      <c r="D272" s="1">
        <v>11</v>
      </c>
      <c r="E272" s="3">
        <v>1</v>
      </c>
      <c r="F272" s="2">
        <v>3</v>
      </c>
      <c r="G272" s="2" t="s">
        <v>943</v>
      </c>
      <c r="H272" s="2" t="s">
        <v>947</v>
      </c>
      <c r="I272" s="2">
        <v>1165.5548423</v>
      </c>
      <c r="J272" s="2" t="s">
        <v>946</v>
      </c>
      <c r="K272" s="2">
        <v>40.229999999999997</v>
      </c>
      <c r="L272" s="2">
        <v>0.19400000000000001</v>
      </c>
      <c r="M272" s="2">
        <v>195</v>
      </c>
      <c r="N272" s="4">
        <v>709.96400000000006</v>
      </c>
      <c r="O272" s="5">
        <v>2</v>
      </c>
      <c r="P272" s="6" t="s">
        <v>9</v>
      </c>
      <c r="Q272" s="6">
        <v>1.5187999999999999</v>
      </c>
      <c r="R272" s="6">
        <v>12.407999999999999</v>
      </c>
      <c r="S272" s="6">
        <v>15.087999999999999</v>
      </c>
      <c r="T272" s="6">
        <v>19.998000000000001</v>
      </c>
      <c r="U272" s="6">
        <v>200.15299999999999</v>
      </c>
      <c r="V272" s="6">
        <v>90</v>
      </c>
      <c r="W272" s="6">
        <v>498.178</v>
      </c>
      <c r="X272" s="6">
        <v>4041.9749999999999</v>
      </c>
      <c r="Y272" s="6">
        <v>5032.3180000000002</v>
      </c>
      <c r="Z272" s="6">
        <v>5.1139999999999999</v>
      </c>
      <c r="AA272" s="6">
        <v>90.465000000000003</v>
      </c>
      <c r="AB272" s="7">
        <v>30.004000000000001</v>
      </c>
      <c r="AC272" s="8">
        <v>3</v>
      </c>
      <c r="AD272" s="9">
        <v>53.526000000000003</v>
      </c>
      <c r="AE272" s="9" t="s">
        <v>955</v>
      </c>
      <c r="AF272" s="9" t="s">
        <v>957</v>
      </c>
      <c r="AG272" s="9">
        <v>365</v>
      </c>
      <c r="AH272" s="9">
        <v>542.89400000000001</v>
      </c>
      <c r="AI272" s="10">
        <v>107.902</v>
      </c>
      <c r="AJ272" s="11">
        <v>3</v>
      </c>
      <c r="AK272" s="11" t="s">
        <v>890</v>
      </c>
      <c r="AL272" s="11">
        <v>398</v>
      </c>
      <c r="AM272" s="11">
        <v>1662</v>
      </c>
      <c r="AN272" s="11">
        <v>3692</v>
      </c>
      <c r="AO272" s="11">
        <v>5726</v>
      </c>
      <c r="AP272" s="11">
        <v>71.046000000000006</v>
      </c>
      <c r="AQ272" s="11">
        <v>51.920999999999999</v>
      </c>
      <c r="AR272" s="12">
        <v>1.0369999999999999</v>
      </c>
      <c r="AS272" s="13">
        <v>3</v>
      </c>
      <c r="AT272" s="14" t="s">
        <v>903</v>
      </c>
      <c r="AU272" s="16">
        <v>1.15029E+16</v>
      </c>
      <c r="AV272" s="16">
        <v>1.289114E+17</v>
      </c>
      <c r="AW272" s="16">
        <v>8.390272E+17</v>
      </c>
      <c r="AX272" s="16">
        <v>3.015963E+17</v>
      </c>
      <c r="AY272" s="16">
        <v>6.000008E+17</v>
      </c>
      <c r="AZ272" s="14">
        <v>32089.235000000001</v>
      </c>
      <c r="BA272" s="14">
        <v>0.01</v>
      </c>
      <c r="BB272" s="14">
        <v>100.754</v>
      </c>
      <c r="BC272" s="14">
        <v>888</v>
      </c>
      <c r="BD272" s="15">
        <v>156</v>
      </c>
      <c r="BE272" s="18">
        <v>221</v>
      </c>
      <c r="BF272" s="18" t="s">
        <v>920</v>
      </c>
      <c r="BG272" s="19" t="s">
        <v>921</v>
      </c>
      <c r="BH272">
        <f t="shared" si="4"/>
        <v>88.949999999999989</v>
      </c>
      <c r="BI272" s="45" t="str">
        <f>CONCATENATE(TEXT(F272,"0"),TEXT(O272,"0"),TEXT(AC272,"0"),TEXT(AJ272,"0"),TEXT(AS272,"0"))</f>
        <v>32333</v>
      </c>
      <c r="BJ272" t="str">
        <f>CONCATENATE(TEXT(F272,"0"),TEXT(O272,"0"))</f>
        <v>32</v>
      </c>
      <c r="BK272" t="str">
        <f>CONCATENATE(TEXT(O272,"0"),TEXT(AC272,"0"))</f>
        <v>23</v>
      </c>
      <c r="BL272" t="str">
        <f>CONCATENATE(TEXT(AC272,"0"),TEXT(AJ272,"0"))</f>
        <v>33</v>
      </c>
      <c r="BM272" t="str">
        <f>CONCATENATE(TEXT(AJ272,"0"),TEXT(AS272,"0"))</f>
        <v>33</v>
      </c>
      <c r="BZ272" s="62"/>
      <c r="CA272" s="63"/>
      <c r="CB272" s="63">
        <v>26</v>
      </c>
      <c r="CC272" s="63">
        <v>348.22222222222223</v>
      </c>
      <c r="CD272" s="57">
        <v>42.127000000000002</v>
      </c>
      <c r="CE272" s="38">
        <v>187</v>
      </c>
      <c r="CF272" s="38">
        <v>1</v>
      </c>
    </row>
    <row r="273" spans="1:84" x14ac:dyDescent="0.3">
      <c r="A273" s="43">
        <v>272</v>
      </c>
      <c r="B273" s="1" t="s">
        <v>292</v>
      </c>
      <c r="C273" s="1" t="s">
        <v>291</v>
      </c>
      <c r="D273" s="1">
        <v>11</v>
      </c>
      <c r="E273" s="3">
        <v>2</v>
      </c>
      <c r="F273" s="40">
        <v>3</v>
      </c>
      <c r="G273" s="2" t="s">
        <v>943</v>
      </c>
      <c r="H273" s="2" t="s">
        <v>947</v>
      </c>
      <c r="I273" s="2">
        <v>1033.5357504000001</v>
      </c>
      <c r="J273" s="2" t="s">
        <v>946</v>
      </c>
      <c r="K273" s="2">
        <v>32.28</v>
      </c>
      <c r="L273" s="2">
        <v>0.214</v>
      </c>
      <c r="M273" s="2">
        <v>86</v>
      </c>
      <c r="N273" s="4">
        <v>706.20500000000004</v>
      </c>
      <c r="O273" s="5">
        <v>3</v>
      </c>
      <c r="P273" s="6" t="s">
        <v>9</v>
      </c>
      <c r="Q273" s="6">
        <v>0.72997999999999996</v>
      </c>
      <c r="R273" s="6">
        <v>17.844999999999999</v>
      </c>
      <c r="S273" s="6">
        <v>15.073</v>
      </c>
      <c r="T273" s="6">
        <v>19.989000000000001</v>
      </c>
      <c r="U273" s="6">
        <v>202.1</v>
      </c>
      <c r="V273" s="6">
        <v>89.998999999999995</v>
      </c>
      <c r="W273" s="6">
        <v>497.77499999999998</v>
      </c>
      <c r="X273" s="6">
        <v>4074.623</v>
      </c>
      <c r="Y273" s="6">
        <v>5183.5169999999998</v>
      </c>
      <c r="Z273" s="6">
        <v>5.0359999999999996</v>
      </c>
      <c r="AA273" s="6">
        <v>92.677999999999997</v>
      </c>
      <c r="AB273" s="7">
        <v>30.006</v>
      </c>
      <c r="AC273" s="8">
        <v>1</v>
      </c>
      <c r="AD273" s="9">
        <v>48.212000000000003</v>
      </c>
      <c r="AE273" s="9" t="s">
        <v>955</v>
      </c>
      <c r="AF273" s="9" t="s">
        <v>957</v>
      </c>
      <c r="AG273" s="9">
        <v>405</v>
      </c>
      <c r="AH273" s="9">
        <v>508.51</v>
      </c>
      <c r="AI273" s="10">
        <v>105.12</v>
      </c>
      <c r="AJ273" s="11">
        <v>3</v>
      </c>
      <c r="AK273" s="11" t="s">
        <v>890</v>
      </c>
      <c r="AL273" s="11">
        <v>330</v>
      </c>
      <c r="AM273" s="11">
        <v>1398</v>
      </c>
      <c r="AN273" s="11">
        <v>3661</v>
      </c>
      <c r="AO273" s="11">
        <v>5740</v>
      </c>
      <c r="AP273" s="11">
        <v>69.856999999999999</v>
      </c>
      <c r="AQ273" s="11">
        <v>51.765000000000001</v>
      </c>
      <c r="AR273" s="12">
        <v>1.0309999999999999</v>
      </c>
      <c r="AS273" s="13">
        <v>3</v>
      </c>
      <c r="AT273" s="14" t="s">
        <v>903</v>
      </c>
      <c r="AU273" s="16">
        <v>1.406594E+16</v>
      </c>
      <c r="AV273" s="16">
        <v>1.1823E+17</v>
      </c>
      <c r="AW273" s="16">
        <v>1.232127E+18</v>
      </c>
      <c r="AX273" s="16">
        <v>3.004565E+17</v>
      </c>
      <c r="AY273" s="16">
        <v>5.999977E+17</v>
      </c>
      <c r="AZ273" s="14">
        <v>31101.358</v>
      </c>
      <c r="BA273" s="14">
        <v>0.01</v>
      </c>
      <c r="BB273" s="14">
        <v>104.60299999999999</v>
      </c>
      <c r="BC273" s="14">
        <v>890</v>
      </c>
      <c r="BD273" s="15">
        <v>153</v>
      </c>
      <c r="BE273" s="18">
        <v>84</v>
      </c>
      <c r="BF273" s="18" t="s">
        <v>920</v>
      </c>
      <c r="BG273" s="19" t="s">
        <v>907</v>
      </c>
      <c r="BH273">
        <f t="shared" si="4"/>
        <v>95.8</v>
      </c>
      <c r="BI273" s="45" t="str">
        <f>CONCATENATE(TEXT(F273,"0"),TEXT(O273,"0"),TEXT(AC273,"0"),TEXT(AJ273,"0"),TEXT(AS273,"0"))</f>
        <v>33133</v>
      </c>
      <c r="BJ273" t="str">
        <f>CONCATENATE(TEXT(F273,"0"),TEXT(O273,"0"))</f>
        <v>33</v>
      </c>
      <c r="BK273" t="str">
        <f>CONCATENATE(TEXT(O273,"0"),TEXT(AC273,"0"))</f>
        <v>31</v>
      </c>
      <c r="BL273" t="str">
        <f>CONCATENATE(TEXT(AC273,"0"),TEXT(AJ273,"0"))</f>
        <v>13</v>
      </c>
      <c r="BM273" t="str">
        <f>CONCATENATE(TEXT(AJ273,"0"),TEXT(AS273,"0"))</f>
        <v>33</v>
      </c>
      <c r="BZ273" s="57"/>
      <c r="CA273" s="38"/>
      <c r="CB273" s="38">
        <v>1</v>
      </c>
      <c r="CC273" s="38">
        <v>362</v>
      </c>
      <c r="CD273" s="57">
        <v>42.139000000000003</v>
      </c>
      <c r="CE273" s="38">
        <v>99</v>
      </c>
      <c r="CF273" s="38">
        <v>1</v>
      </c>
    </row>
    <row r="274" spans="1:84" x14ac:dyDescent="0.3">
      <c r="A274" s="43">
        <v>273</v>
      </c>
      <c r="B274" s="1" t="s">
        <v>293</v>
      </c>
      <c r="C274" s="1" t="s">
        <v>291</v>
      </c>
      <c r="D274" s="1">
        <v>11</v>
      </c>
      <c r="E274" s="3">
        <v>3</v>
      </c>
      <c r="F274" s="2">
        <v>3</v>
      </c>
      <c r="G274" s="2" t="s">
        <v>943</v>
      </c>
      <c r="H274" s="2" t="s">
        <v>947</v>
      </c>
      <c r="I274" s="2">
        <v>1063.2946735999999</v>
      </c>
      <c r="J274" s="2" t="s">
        <v>946</v>
      </c>
      <c r="K274" s="2">
        <v>43.12</v>
      </c>
      <c r="L274" s="2">
        <v>0.20100000000000001</v>
      </c>
      <c r="M274" s="2">
        <v>101</v>
      </c>
      <c r="N274" s="4">
        <v>707.16800000000001</v>
      </c>
      <c r="O274" s="5">
        <v>3</v>
      </c>
      <c r="P274" s="6" t="s">
        <v>9</v>
      </c>
      <c r="Q274" s="6">
        <v>1.1392500000000001</v>
      </c>
      <c r="R274" s="6">
        <v>14.986000000000001</v>
      </c>
      <c r="S274" s="6">
        <v>14.994999999999999</v>
      </c>
      <c r="T274" s="6">
        <v>19.994</v>
      </c>
      <c r="U274" s="6">
        <v>204.685</v>
      </c>
      <c r="V274" s="6">
        <v>89.998999999999995</v>
      </c>
      <c r="W274" s="6">
        <v>502.70499999999998</v>
      </c>
      <c r="X274" s="6">
        <v>4027.5639999999999</v>
      </c>
      <c r="Y274" s="6">
        <v>4963.1859999999997</v>
      </c>
      <c r="Z274" s="6">
        <v>4.9820000000000002</v>
      </c>
      <c r="AA274" s="6">
        <v>88.792000000000002</v>
      </c>
      <c r="AB274" s="7">
        <v>30.003</v>
      </c>
      <c r="AC274" s="8">
        <v>2</v>
      </c>
      <c r="AD274" s="9">
        <v>46.978000000000002</v>
      </c>
      <c r="AE274" s="9" t="s">
        <v>955</v>
      </c>
      <c r="AF274" s="9" t="s">
        <v>958</v>
      </c>
      <c r="AG274" s="9">
        <v>365</v>
      </c>
      <c r="AH274" s="9">
        <v>506.44400000000002</v>
      </c>
      <c r="AI274" s="10">
        <v>108.97</v>
      </c>
      <c r="AJ274" s="11">
        <v>2</v>
      </c>
      <c r="AK274" s="11" t="s">
        <v>890</v>
      </c>
      <c r="AL274" s="11">
        <v>324</v>
      </c>
      <c r="AM274" s="11">
        <v>1513</v>
      </c>
      <c r="AN274" s="11">
        <v>3654</v>
      </c>
      <c r="AO274" s="11">
        <v>5719</v>
      </c>
      <c r="AP274" s="11">
        <v>71.155000000000001</v>
      </c>
      <c r="AQ274" s="11">
        <v>50.249000000000002</v>
      </c>
      <c r="AR274" s="12">
        <v>1.0209999999999999</v>
      </c>
      <c r="AS274" s="13">
        <v>2</v>
      </c>
      <c r="AT274" s="14" t="s">
        <v>903</v>
      </c>
      <c r="AU274" s="16">
        <v>1.105791E+16</v>
      </c>
      <c r="AV274" s="16">
        <v>5.077521E+16</v>
      </c>
      <c r="AW274" s="16">
        <v>4.174914E+17</v>
      </c>
      <c r="AX274" s="16">
        <v>2.996037E+17</v>
      </c>
      <c r="AY274" s="16">
        <v>5.99999E+17</v>
      </c>
      <c r="AZ274" s="14">
        <v>31101.109</v>
      </c>
      <c r="BA274" s="14">
        <v>0.01</v>
      </c>
      <c r="BB274" s="14">
        <v>102.154</v>
      </c>
      <c r="BC274" s="14">
        <v>888</v>
      </c>
      <c r="BD274" s="15">
        <v>154</v>
      </c>
      <c r="BE274" s="18">
        <v>56</v>
      </c>
      <c r="BF274" s="18" t="s">
        <v>920</v>
      </c>
      <c r="BG274" s="19" t="s">
        <v>907</v>
      </c>
      <c r="BH274">
        <f t="shared" si="4"/>
        <v>97.2</v>
      </c>
      <c r="BI274" s="45" t="str">
        <f>CONCATENATE(TEXT(F274,"0"),TEXT(O274,"0"),TEXT(AC274,"0"),TEXT(AJ274,"0"),TEXT(AS274,"0"))</f>
        <v>33222</v>
      </c>
      <c r="BJ274" t="str">
        <f>CONCATENATE(TEXT(F274,"0"),TEXT(O274,"0"))</f>
        <v>33</v>
      </c>
      <c r="BK274" t="str">
        <f>CONCATENATE(TEXT(O274,"0"),TEXT(AC274,"0"))</f>
        <v>32</v>
      </c>
      <c r="BL274" t="str">
        <f>CONCATENATE(TEXT(AC274,"0"),TEXT(AJ274,"0"))</f>
        <v>22</v>
      </c>
      <c r="BM274" t="str">
        <f>CONCATENATE(TEXT(AJ274,"0"),TEXT(AS274,"0"))</f>
        <v>22</v>
      </c>
      <c r="BZ274" s="57"/>
      <c r="CA274" s="38"/>
      <c r="CB274" s="38">
        <v>1</v>
      </c>
      <c r="CC274" s="38">
        <v>363</v>
      </c>
      <c r="CD274" s="57">
        <v>42.31</v>
      </c>
      <c r="CE274" s="38">
        <v>117</v>
      </c>
      <c r="CF274" s="38">
        <v>1</v>
      </c>
    </row>
    <row r="275" spans="1:84" x14ac:dyDescent="0.3">
      <c r="A275" s="43">
        <v>274</v>
      </c>
      <c r="B275" s="1" t="s">
        <v>294</v>
      </c>
      <c r="C275" s="1" t="s">
        <v>291</v>
      </c>
      <c r="D275" s="1">
        <v>11</v>
      </c>
      <c r="E275" s="3">
        <v>4</v>
      </c>
      <c r="F275" s="2">
        <v>3</v>
      </c>
      <c r="G275" s="2" t="s">
        <v>943</v>
      </c>
      <c r="H275" s="2" t="s">
        <v>944</v>
      </c>
      <c r="I275" s="2">
        <v>960.02452605999997</v>
      </c>
      <c r="J275" s="2" t="s">
        <v>945</v>
      </c>
      <c r="K275" s="2">
        <v>27.12</v>
      </c>
      <c r="L275" s="2">
        <v>0.20699999999999999</v>
      </c>
      <c r="M275" s="2">
        <v>20</v>
      </c>
      <c r="N275" s="4">
        <v>705.35400000000004</v>
      </c>
      <c r="O275" s="5">
        <v>3</v>
      </c>
      <c r="P275" s="6" t="s">
        <v>9</v>
      </c>
      <c r="Q275" s="6">
        <v>0.81577999999999995</v>
      </c>
      <c r="R275" s="6">
        <v>16.722000000000001</v>
      </c>
      <c r="S275" s="6">
        <v>14.997</v>
      </c>
      <c r="T275" s="6">
        <v>20</v>
      </c>
      <c r="U275" s="6">
        <v>197.18299999999999</v>
      </c>
      <c r="V275" s="6">
        <v>90</v>
      </c>
      <c r="W275" s="6">
        <v>500.40800000000002</v>
      </c>
      <c r="X275" s="6">
        <v>4088.62</v>
      </c>
      <c r="Y275" s="6">
        <v>4992.8019999999997</v>
      </c>
      <c r="Z275" s="6">
        <v>4.875</v>
      </c>
      <c r="AA275" s="6">
        <v>91.603999999999999</v>
      </c>
      <c r="AB275" s="7">
        <v>29.998000000000001</v>
      </c>
      <c r="AC275" s="8">
        <v>3</v>
      </c>
      <c r="AD275" s="9">
        <v>42.555999999999997</v>
      </c>
      <c r="AE275" s="9" t="s">
        <v>955</v>
      </c>
      <c r="AF275" s="9" t="s">
        <v>956</v>
      </c>
      <c r="AG275" s="9">
        <v>436</v>
      </c>
      <c r="AH275" s="9">
        <v>508.79</v>
      </c>
      <c r="AI275" s="10">
        <v>109.151</v>
      </c>
      <c r="AJ275" s="11">
        <v>1</v>
      </c>
      <c r="AK275" s="11" t="s">
        <v>890</v>
      </c>
      <c r="AL275" s="11">
        <v>146</v>
      </c>
      <c r="AM275" s="11">
        <v>1274</v>
      </c>
      <c r="AN275" s="11">
        <v>3658</v>
      </c>
      <c r="AO275" s="11">
        <v>5714</v>
      </c>
      <c r="AP275" s="11">
        <v>71.468000000000004</v>
      </c>
      <c r="AQ275" s="11">
        <v>51.218000000000004</v>
      </c>
      <c r="AR275" s="12">
        <v>1.038</v>
      </c>
      <c r="AS275" s="13">
        <v>1</v>
      </c>
      <c r="AT275" s="14" t="s">
        <v>903</v>
      </c>
      <c r="AU275" s="16">
        <v>7589612000000000</v>
      </c>
      <c r="AV275" s="16">
        <v>4.075208E+16</v>
      </c>
      <c r="AW275" s="16">
        <v>4.127928E+17</v>
      </c>
      <c r="AX275" s="16">
        <v>2.982843E+17</v>
      </c>
      <c r="AY275" s="16">
        <v>5.999978E+17</v>
      </c>
      <c r="AZ275" s="14">
        <v>31914.677</v>
      </c>
      <c r="BA275" s="14">
        <v>0.01</v>
      </c>
      <c r="BB275" s="14">
        <v>103.80200000000001</v>
      </c>
      <c r="BC275" s="14">
        <v>904</v>
      </c>
      <c r="BD275" s="15">
        <v>153</v>
      </c>
      <c r="BE275" s="18">
        <v>37</v>
      </c>
      <c r="BF275" s="18" t="s">
        <v>920</v>
      </c>
      <c r="BG275" s="19" t="s">
        <v>907</v>
      </c>
      <c r="BH275">
        <f t="shared" si="4"/>
        <v>98.15</v>
      </c>
      <c r="BI275" s="45" t="str">
        <f>CONCATENATE(TEXT(F275,"0"),TEXT(O275,"0"),TEXT(AC275,"0"),TEXT(AJ275,"0"),TEXT(AS275,"0"))</f>
        <v>33311</v>
      </c>
      <c r="BJ275" t="str">
        <f>CONCATENATE(TEXT(F275,"0"),TEXT(O275,"0"))</f>
        <v>33</v>
      </c>
      <c r="BK275" t="str">
        <f>CONCATENATE(TEXT(O275,"0"),TEXT(AC275,"0"))</f>
        <v>33</v>
      </c>
      <c r="BL275" t="str">
        <f>CONCATENATE(TEXT(AC275,"0"),TEXT(AJ275,"0"))</f>
        <v>31</v>
      </c>
      <c r="BM275" t="str">
        <f>CONCATENATE(TEXT(AJ275,"0"),TEXT(AS275,"0"))</f>
        <v>11</v>
      </c>
      <c r="BZ275" s="57"/>
      <c r="CA275" s="38"/>
      <c r="CB275" s="38">
        <v>1</v>
      </c>
      <c r="CC275" s="38">
        <v>430</v>
      </c>
      <c r="CD275" s="57">
        <v>42.473999999999997</v>
      </c>
      <c r="CE275" s="38">
        <v>93</v>
      </c>
      <c r="CF275" s="38">
        <v>1</v>
      </c>
    </row>
    <row r="276" spans="1:84" x14ac:dyDescent="0.3">
      <c r="A276" s="43">
        <v>275</v>
      </c>
      <c r="B276" s="1" t="s">
        <v>295</v>
      </c>
      <c r="C276" s="1" t="s">
        <v>291</v>
      </c>
      <c r="D276" s="1">
        <v>11</v>
      </c>
      <c r="E276" s="3">
        <v>5</v>
      </c>
      <c r="F276" s="2">
        <v>1</v>
      </c>
      <c r="G276" s="2" t="s">
        <v>943</v>
      </c>
      <c r="H276" s="2" t="s">
        <v>944</v>
      </c>
      <c r="I276" s="2">
        <v>984.76270736000004</v>
      </c>
      <c r="J276" s="2" t="s">
        <v>945</v>
      </c>
      <c r="K276" s="2">
        <v>33.44</v>
      </c>
      <c r="L276" s="2">
        <v>0.20699999999999999</v>
      </c>
      <c r="M276" s="2">
        <v>88</v>
      </c>
      <c r="N276" s="4">
        <v>715.17899999999997</v>
      </c>
      <c r="O276" s="5">
        <v>1</v>
      </c>
      <c r="P276" s="6" t="s">
        <v>9</v>
      </c>
      <c r="Q276" s="6">
        <v>1.1417200000000001</v>
      </c>
      <c r="R276" s="6">
        <v>13.694000000000001</v>
      </c>
      <c r="S276" s="6">
        <v>15.109</v>
      </c>
      <c r="T276" s="6">
        <v>20</v>
      </c>
      <c r="U276" s="6">
        <v>199.096</v>
      </c>
      <c r="V276" s="6">
        <v>90</v>
      </c>
      <c r="W276" s="6">
        <v>498.791</v>
      </c>
      <c r="X276" s="6">
        <v>4079.674</v>
      </c>
      <c r="Y276" s="6">
        <v>4899.6989999999996</v>
      </c>
      <c r="Z276" s="6">
        <v>5.0990000000000002</v>
      </c>
      <c r="AA276" s="6">
        <v>89.418000000000006</v>
      </c>
      <c r="AB276" s="7">
        <v>30.010999999999999</v>
      </c>
      <c r="AC276" s="8">
        <v>1</v>
      </c>
      <c r="AD276" s="9">
        <v>38.380000000000003</v>
      </c>
      <c r="AE276" s="9" t="s">
        <v>955</v>
      </c>
      <c r="AF276" s="9" t="s">
        <v>958</v>
      </c>
      <c r="AG276" s="9">
        <v>436</v>
      </c>
      <c r="AH276" s="9">
        <v>524.17700000000002</v>
      </c>
      <c r="AI276" s="10">
        <v>108.53400000000001</v>
      </c>
      <c r="AJ276" s="11">
        <v>1</v>
      </c>
      <c r="AK276" s="11" t="s">
        <v>890</v>
      </c>
      <c r="AL276" s="11">
        <v>319</v>
      </c>
      <c r="AM276" s="11">
        <v>1454</v>
      </c>
      <c r="AN276" s="11">
        <v>3626</v>
      </c>
      <c r="AO276" s="11">
        <v>5733</v>
      </c>
      <c r="AP276" s="11">
        <v>72.335999999999999</v>
      </c>
      <c r="AQ276" s="11">
        <v>51.048999999999999</v>
      </c>
      <c r="AR276" s="12">
        <v>1.0249999999999999</v>
      </c>
      <c r="AS276" s="13">
        <v>1</v>
      </c>
      <c r="AT276" s="14" t="s">
        <v>903</v>
      </c>
      <c r="AU276" s="16">
        <v>7100056000000000</v>
      </c>
      <c r="AV276" s="16">
        <v>6.083281E+16</v>
      </c>
      <c r="AW276" s="16">
        <v>5.684647E+17</v>
      </c>
      <c r="AX276" s="16">
        <v>2.994999E+17</v>
      </c>
      <c r="AY276" s="16">
        <v>6.000006E+17</v>
      </c>
      <c r="AZ276" s="14">
        <v>31281.213</v>
      </c>
      <c r="BA276" s="14">
        <v>0.01</v>
      </c>
      <c r="BB276" s="14">
        <v>101.05</v>
      </c>
      <c r="BC276" s="14">
        <v>887</v>
      </c>
      <c r="BD276" s="15">
        <v>155</v>
      </c>
      <c r="BE276" s="18">
        <v>39</v>
      </c>
      <c r="BF276" s="18" t="s">
        <v>920</v>
      </c>
      <c r="BG276" s="19" t="s">
        <v>907</v>
      </c>
      <c r="BH276">
        <f t="shared" si="4"/>
        <v>98.05</v>
      </c>
      <c r="BI276" s="45" t="str">
        <f>CONCATENATE(TEXT(F276,"0"),TEXT(O276,"0"),TEXT(AC276,"0"),TEXT(AJ276,"0"),TEXT(AS276,"0"))</f>
        <v>11111</v>
      </c>
      <c r="BJ276" t="str">
        <f>CONCATENATE(TEXT(F276,"0"),TEXT(O276,"0"))</f>
        <v>11</v>
      </c>
      <c r="BK276" t="str">
        <f>CONCATENATE(TEXT(O276,"0"),TEXT(AC276,"0"))</f>
        <v>11</v>
      </c>
      <c r="BL276" t="str">
        <f>CONCATENATE(TEXT(AC276,"0"),TEXT(AJ276,"0"))</f>
        <v>11</v>
      </c>
      <c r="BM276" t="str">
        <f>CONCATENATE(TEXT(AJ276,"0"),TEXT(AS276,"0"))</f>
        <v>11</v>
      </c>
      <c r="BZ276" s="57"/>
      <c r="CA276" s="38"/>
      <c r="CB276" s="38">
        <v>1</v>
      </c>
      <c r="CC276" s="38">
        <v>208</v>
      </c>
      <c r="CD276" s="57">
        <v>42.835000000000001</v>
      </c>
      <c r="CE276" s="38">
        <v>70</v>
      </c>
      <c r="CF276" s="38">
        <v>1</v>
      </c>
    </row>
    <row r="277" spans="1:84" x14ac:dyDescent="0.3">
      <c r="A277" s="43">
        <v>276</v>
      </c>
      <c r="B277" s="1" t="s">
        <v>296</v>
      </c>
      <c r="C277" s="1" t="s">
        <v>291</v>
      </c>
      <c r="D277" s="1">
        <v>11</v>
      </c>
      <c r="E277" s="3">
        <v>6</v>
      </c>
      <c r="F277" s="2">
        <v>1</v>
      </c>
      <c r="G277" s="2" t="s">
        <v>943</v>
      </c>
      <c r="H277" s="2" t="s">
        <v>944</v>
      </c>
      <c r="I277" s="2">
        <v>998.69088337000005</v>
      </c>
      <c r="J277" s="2" t="s">
        <v>945</v>
      </c>
      <c r="K277" s="2">
        <v>34.880000000000003</v>
      </c>
      <c r="L277" s="2">
        <v>0.214</v>
      </c>
      <c r="M277" s="2">
        <v>102</v>
      </c>
      <c r="N277" s="4">
        <v>691.28200000000004</v>
      </c>
      <c r="O277" s="5">
        <v>1</v>
      </c>
      <c r="P277" s="6" t="s">
        <v>9</v>
      </c>
      <c r="Q277" s="6">
        <v>0.92508999999999997</v>
      </c>
      <c r="R277" s="6">
        <v>16.062000000000001</v>
      </c>
      <c r="S277" s="6">
        <v>15.022</v>
      </c>
      <c r="T277" s="6">
        <v>19.998999999999999</v>
      </c>
      <c r="U277" s="6">
        <v>200.31</v>
      </c>
      <c r="V277" s="6">
        <v>90</v>
      </c>
      <c r="W277" s="6">
        <v>499.75599999999997</v>
      </c>
      <c r="X277" s="6">
        <v>4106.7969999999996</v>
      </c>
      <c r="Y277" s="6">
        <v>5056.3729999999996</v>
      </c>
      <c r="Z277" s="6">
        <v>5.0209999999999999</v>
      </c>
      <c r="AA277" s="6">
        <v>89.811000000000007</v>
      </c>
      <c r="AB277" s="7">
        <v>29.986000000000001</v>
      </c>
      <c r="AC277" s="8">
        <v>2</v>
      </c>
      <c r="AD277" s="9">
        <v>25.99</v>
      </c>
      <c r="AE277" s="9" t="s">
        <v>955</v>
      </c>
      <c r="AF277" s="9" t="s">
        <v>958</v>
      </c>
      <c r="AG277" s="9">
        <v>365</v>
      </c>
      <c r="AH277" s="9">
        <v>534.80399999999997</v>
      </c>
      <c r="AI277" s="10">
        <v>106.88800000000001</v>
      </c>
      <c r="AJ277" s="11">
        <v>2</v>
      </c>
      <c r="AK277" s="11" t="s">
        <v>890</v>
      </c>
      <c r="AL277" s="11">
        <v>239</v>
      </c>
      <c r="AM277" s="11">
        <v>1442</v>
      </c>
      <c r="AN277" s="11">
        <v>3657</v>
      </c>
      <c r="AO277" s="11">
        <v>5718</v>
      </c>
      <c r="AP277" s="11">
        <v>70.998000000000005</v>
      </c>
      <c r="AQ277" s="11">
        <v>51.384</v>
      </c>
      <c r="AR277" s="12">
        <v>1.038</v>
      </c>
      <c r="AS277" s="13">
        <v>2</v>
      </c>
      <c r="AT277" s="14" t="s">
        <v>903</v>
      </c>
      <c r="AU277" s="16">
        <v>1.478757E+16</v>
      </c>
      <c r="AV277" s="16">
        <v>6.287714E+16</v>
      </c>
      <c r="AW277" s="16">
        <v>5.660627E+17</v>
      </c>
      <c r="AX277" s="16">
        <v>2.997258E+17</v>
      </c>
      <c r="AY277" s="16">
        <v>5.999999E+17</v>
      </c>
      <c r="AZ277" s="14">
        <v>32238.201000000001</v>
      </c>
      <c r="BA277" s="14">
        <v>0.01</v>
      </c>
      <c r="BB277" s="14">
        <v>100.77200000000001</v>
      </c>
      <c r="BC277" s="14">
        <v>901</v>
      </c>
      <c r="BD277" s="15">
        <v>155</v>
      </c>
      <c r="BE277" s="18">
        <v>70</v>
      </c>
      <c r="BF277" s="18" t="s">
        <v>920</v>
      </c>
      <c r="BG277" s="19" t="s">
        <v>907</v>
      </c>
      <c r="BH277">
        <f t="shared" si="4"/>
        <v>96.5</v>
      </c>
      <c r="BI277" s="45" t="str">
        <f>CONCATENATE(TEXT(F277,"0"),TEXT(O277,"0"),TEXT(AC277,"0"),TEXT(AJ277,"0"),TEXT(AS277,"0"))</f>
        <v>11222</v>
      </c>
      <c r="BJ277" t="str">
        <f>CONCATENATE(TEXT(F277,"0"),TEXT(O277,"0"))</f>
        <v>11</v>
      </c>
      <c r="BK277" t="str">
        <f>CONCATENATE(TEXT(O277,"0"),TEXT(AC277,"0"))</f>
        <v>12</v>
      </c>
      <c r="BL277" t="str">
        <f>CONCATENATE(TEXT(AC277,"0"),TEXT(AJ277,"0"))</f>
        <v>22</v>
      </c>
      <c r="BM277" t="str">
        <f>CONCATENATE(TEXT(AJ277,"0"),TEXT(AS277,"0"))</f>
        <v>22</v>
      </c>
      <c r="BZ277" s="57"/>
      <c r="CA277" s="38"/>
      <c r="CB277" s="38">
        <v>1</v>
      </c>
      <c r="CC277" s="38">
        <v>213</v>
      </c>
      <c r="CD277" s="57">
        <v>44.268000000000001</v>
      </c>
      <c r="CE277" s="38">
        <v>15</v>
      </c>
      <c r="CF277" s="38">
        <v>1</v>
      </c>
    </row>
    <row r="278" spans="1:84" x14ac:dyDescent="0.3">
      <c r="A278" s="43">
        <v>277</v>
      </c>
      <c r="B278" s="1" t="s">
        <v>297</v>
      </c>
      <c r="C278" s="1" t="s">
        <v>291</v>
      </c>
      <c r="D278" s="1">
        <v>11</v>
      </c>
      <c r="E278" s="3">
        <v>7</v>
      </c>
      <c r="F278" s="2">
        <v>1</v>
      </c>
      <c r="G278" s="2" t="s">
        <v>943</v>
      </c>
      <c r="H278" s="2" t="s">
        <v>944</v>
      </c>
      <c r="I278" s="2">
        <v>1090.0032962</v>
      </c>
      <c r="J278" s="2" t="s">
        <v>945</v>
      </c>
      <c r="K278" s="2">
        <v>30.24</v>
      </c>
      <c r="L278" s="2">
        <v>0.215</v>
      </c>
      <c r="M278" s="2">
        <v>69</v>
      </c>
      <c r="N278" s="4">
        <v>709.95600000000002</v>
      </c>
      <c r="O278" s="5">
        <v>1</v>
      </c>
      <c r="P278" s="6" t="s">
        <v>9</v>
      </c>
      <c r="Q278" s="6">
        <v>1.0702400000000001</v>
      </c>
      <c r="R278" s="6">
        <v>12.256</v>
      </c>
      <c r="S278" s="6">
        <v>15.005000000000001</v>
      </c>
      <c r="T278" s="6">
        <v>20.003</v>
      </c>
      <c r="U278" s="6">
        <v>199.983</v>
      </c>
      <c r="V278" s="6">
        <v>90</v>
      </c>
      <c r="W278" s="6">
        <v>502.81299999999999</v>
      </c>
      <c r="X278" s="6">
        <v>3991.9870000000001</v>
      </c>
      <c r="Y278" s="6">
        <v>5079.03</v>
      </c>
      <c r="Z278" s="6">
        <v>5.0750000000000002</v>
      </c>
      <c r="AA278" s="6">
        <v>91.266000000000005</v>
      </c>
      <c r="AB278" s="7">
        <v>30.007000000000001</v>
      </c>
      <c r="AC278" s="8">
        <v>3</v>
      </c>
      <c r="AD278" s="9">
        <v>65.838999999999999</v>
      </c>
      <c r="AE278" s="9" t="s">
        <v>955</v>
      </c>
      <c r="AF278" s="9" t="s">
        <v>958</v>
      </c>
      <c r="AG278" s="9">
        <v>436</v>
      </c>
      <c r="AH278" s="9">
        <v>534.33299999999997</v>
      </c>
      <c r="AI278" s="10">
        <v>106.351</v>
      </c>
      <c r="AJ278" s="11">
        <v>3</v>
      </c>
      <c r="AK278" s="11" t="s">
        <v>890</v>
      </c>
      <c r="AL278" s="11">
        <v>457</v>
      </c>
      <c r="AM278" s="11">
        <v>1462</v>
      </c>
      <c r="AN278" s="11">
        <v>3660</v>
      </c>
      <c r="AO278" s="11">
        <v>5714</v>
      </c>
      <c r="AP278" s="11">
        <v>71.085999999999999</v>
      </c>
      <c r="AQ278" s="11">
        <v>51.109000000000002</v>
      </c>
      <c r="AR278" s="12">
        <v>1</v>
      </c>
      <c r="AS278" s="13">
        <v>3</v>
      </c>
      <c r="AT278" s="14" t="s">
        <v>903</v>
      </c>
      <c r="AU278" s="16">
        <v>8372853000000000</v>
      </c>
      <c r="AV278" s="16">
        <v>1.163261E+17</v>
      </c>
      <c r="AW278" s="16">
        <v>5.911131E+17</v>
      </c>
      <c r="AX278" s="16">
        <v>2.990459E+17</v>
      </c>
      <c r="AY278" s="16">
        <v>5.999992E+17</v>
      </c>
      <c r="AZ278" s="14">
        <v>30611.506000000001</v>
      </c>
      <c r="BA278" s="14">
        <v>0.01</v>
      </c>
      <c r="BB278" s="14">
        <v>103.577</v>
      </c>
      <c r="BC278" s="14">
        <v>915</v>
      </c>
      <c r="BD278" s="15">
        <v>151</v>
      </c>
      <c r="BE278" s="18">
        <v>140</v>
      </c>
      <c r="BF278" s="18" t="s">
        <v>920</v>
      </c>
      <c r="BG278" s="19" t="s">
        <v>907</v>
      </c>
      <c r="BH278">
        <f t="shared" si="4"/>
        <v>93</v>
      </c>
      <c r="BI278" s="45" t="str">
        <f>CONCATENATE(TEXT(F278,"0"),TEXT(O278,"0"),TEXT(AC278,"0"),TEXT(AJ278,"0"),TEXT(AS278,"0"))</f>
        <v>11333</v>
      </c>
      <c r="BJ278" t="str">
        <f>CONCATENATE(TEXT(F278,"0"),TEXT(O278,"0"))</f>
        <v>11</v>
      </c>
      <c r="BK278" t="str">
        <f>CONCATENATE(TEXT(O278,"0"),TEXT(AC278,"0"))</f>
        <v>13</v>
      </c>
      <c r="BL278" t="str">
        <f>CONCATENATE(TEXT(AC278,"0"),TEXT(AJ278,"0"))</f>
        <v>33</v>
      </c>
      <c r="BM278" t="str">
        <f>CONCATENATE(TEXT(AJ278,"0"),TEXT(AS278,"0"))</f>
        <v>33</v>
      </c>
      <c r="BZ278" s="57"/>
      <c r="CA278" s="38"/>
      <c r="CB278" s="38">
        <v>1</v>
      </c>
      <c r="CC278" s="38">
        <v>447</v>
      </c>
      <c r="CD278" s="57">
        <v>44.576999999999998</v>
      </c>
      <c r="CE278" s="38">
        <v>84</v>
      </c>
      <c r="CF278" s="38">
        <v>1</v>
      </c>
    </row>
    <row r="279" spans="1:84" x14ac:dyDescent="0.3">
      <c r="A279" s="43">
        <v>278</v>
      </c>
      <c r="B279" s="1" t="s">
        <v>298</v>
      </c>
      <c r="C279" s="1" t="s">
        <v>291</v>
      </c>
      <c r="D279" s="1">
        <v>11</v>
      </c>
      <c r="E279" s="3">
        <v>8</v>
      </c>
      <c r="F279" s="2">
        <v>1</v>
      </c>
      <c r="G279" s="2" t="s">
        <v>943</v>
      </c>
      <c r="H279" s="2" t="s">
        <v>944</v>
      </c>
      <c r="I279" s="2">
        <v>1205.954833</v>
      </c>
      <c r="J279" s="2" t="s">
        <v>945</v>
      </c>
      <c r="K279" s="2">
        <v>39.31</v>
      </c>
      <c r="L279" s="2">
        <v>0.21099999999999999</v>
      </c>
      <c r="M279" s="2">
        <v>122</v>
      </c>
      <c r="N279" s="4">
        <v>715.07799999999997</v>
      </c>
      <c r="O279" s="5">
        <v>2</v>
      </c>
      <c r="P279" s="6" t="s">
        <v>9</v>
      </c>
      <c r="Q279" s="6">
        <v>1.6429</v>
      </c>
      <c r="R279" s="6">
        <v>17.048999999999999</v>
      </c>
      <c r="S279" s="6">
        <v>15.147</v>
      </c>
      <c r="T279" s="6">
        <v>20.004999999999999</v>
      </c>
      <c r="U279" s="6">
        <v>200.227</v>
      </c>
      <c r="V279" s="6">
        <v>89.998999999999995</v>
      </c>
      <c r="W279" s="6">
        <v>497.42200000000003</v>
      </c>
      <c r="X279" s="6">
        <v>3950.7779999999998</v>
      </c>
      <c r="Y279" s="6">
        <v>4967.6670000000004</v>
      </c>
      <c r="Z279" s="6">
        <v>4.9210000000000003</v>
      </c>
      <c r="AA279" s="6">
        <v>91.33</v>
      </c>
      <c r="AB279" s="7">
        <v>30.009</v>
      </c>
      <c r="AC279" s="8">
        <v>1</v>
      </c>
      <c r="AD279" s="9">
        <v>60.482999999999997</v>
      </c>
      <c r="AE279" s="9" t="s">
        <v>955</v>
      </c>
      <c r="AF279" s="9" t="s">
        <v>957</v>
      </c>
      <c r="AG279" s="9">
        <v>405</v>
      </c>
      <c r="AH279" s="9">
        <v>498.16699999999997</v>
      </c>
      <c r="AI279" s="10">
        <v>107.404</v>
      </c>
      <c r="AJ279" s="11">
        <v>3</v>
      </c>
      <c r="AK279" s="11" t="s">
        <v>890</v>
      </c>
      <c r="AL279" s="11">
        <v>354</v>
      </c>
      <c r="AM279" s="11">
        <v>1476</v>
      </c>
      <c r="AN279" s="11">
        <v>3664</v>
      </c>
      <c r="AO279" s="11">
        <v>5701</v>
      </c>
      <c r="AP279" s="11">
        <v>71.673000000000002</v>
      </c>
      <c r="AQ279" s="11">
        <v>50.506</v>
      </c>
      <c r="AR279" s="12">
        <v>1.0109999999999999</v>
      </c>
      <c r="AS279" s="13">
        <v>3</v>
      </c>
      <c r="AT279" s="14" t="s">
        <v>903</v>
      </c>
      <c r="AU279" s="16">
        <v>1.349019E+16</v>
      </c>
      <c r="AV279" s="16">
        <v>1.67776E+16</v>
      </c>
      <c r="AW279" s="16">
        <v>8.485189E+17</v>
      </c>
      <c r="AX279" s="16">
        <v>2.995078E+17</v>
      </c>
      <c r="AY279" s="16">
        <v>6.000001E+17</v>
      </c>
      <c r="AZ279" s="14">
        <v>32930.381999999998</v>
      </c>
      <c r="BA279" s="14">
        <v>0.01</v>
      </c>
      <c r="BB279" s="14">
        <v>104.111</v>
      </c>
      <c r="BC279" s="14">
        <v>894</v>
      </c>
      <c r="BD279" s="15">
        <v>153</v>
      </c>
      <c r="BE279" s="18">
        <v>105</v>
      </c>
      <c r="BF279" s="18" t="s">
        <v>920</v>
      </c>
      <c r="BG279" s="19" t="s">
        <v>907</v>
      </c>
      <c r="BH279">
        <f t="shared" si="4"/>
        <v>94.75</v>
      </c>
      <c r="BI279" s="45" t="str">
        <f>CONCATENATE(TEXT(F279,"0"),TEXT(O279,"0"),TEXT(AC279,"0"),TEXT(AJ279,"0"),TEXT(AS279,"0"))</f>
        <v>12133</v>
      </c>
      <c r="BJ279" t="str">
        <f>CONCATENATE(TEXT(F279,"0"),TEXT(O279,"0"))</f>
        <v>12</v>
      </c>
      <c r="BK279" t="str">
        <f>CONCATENATE(TEXT(O279,"0"),TEXT(AC279,"0"))</f>
        <v>21</v>
      </c>
      <c r="BL279" t="str">
        <f>CONCATENATE(TEXT(AC279,"0"),TEXT(AJ279,"0"))</f>
        <v>13</v>
      </c>
      <c r="BM279" t="str">
        <f>CONCATENATE(TEXT(AJ279,"0"),TEXT(AS279,"0"))</f>
        <v>33</v>
      </c>
      <c r="BZ279" s="57"/>
      <c r="CA279" s="38"/>
      <c r="CB279" s="38">
        <v>1</v>
      </c>
      <c r="CC279" s="38">
        <v>457</v>
      </c>
      <c r="CD279" s="57">
        <v>44.972999999999999</v>
      </c>
      <c r="CE279" s="38">
        <v>128</v>
      </c>
      <c r="CF279" s="38">
        <v>1</v>
      </c>
    </row>
    <row r="280" spans="1:84" x14ac:dyDescent="0.3">
      <c r="A280" s="43">
        <v>279</v>
      </c>
      <c r="B280" s="1" t="s">
        <v>299</v>
      </c>
      <c r="C280" s="1" t="s">
        <v>291</v>
      </c>
      <c r="D280" s="1">
        <v>11</v>
      </c>
      <c r="E280" s="3">
        <v>9</v>
      </c>
      <c r="F280" s="40">
        <v>1</v>
      </c>
      <c r="G280" s="2" t="s">
        <v>943</v>
      </c>
      <c r="H280" s="2" t="s">
        <v>947</v>
      </c>
      <c r="I280" s="2">
        <v>1044.3719444999999</v>
      </c>
      <c r="J280" s="2" t="s">
        <v>945</v>
      </c>
      <c r="K280" s="2">
        <v>32.1</v>
      </c>
      <c r="L280" s="2">
        <v>0.20100000000000001</v>
      </c>
      <c r="M280" s="2">
        <v>109</v>
      </c>
      <c r="N280" s="4">
        <v>697.15499999999997</v>
      </c>
      <c r="O280" s="5">
        <v>2</v>
      </c>
      <c r="P280" s="6" t="s">
        <v>9</v>
      </c>
      <c r="Q280" s="6">
        <v>1.45486</v>
      </c>
      <c r="R280" s="6">
        <v>16.548999999999999</v>
      </c>
      <c r="S280" s="6">
        <v>14.798</v>
      </c>
      <c r="T280" s="6">
        <v>19.997</v>
      </c>
      <c r="U280" s="6">
        <v>201.232</v>
      </c>
      <c r="V280" s="6">
        <v>90.001000000000005</v>
      </c>
      <c r="W280" s="6">
        <v>505.14499999999998</v>
      </c>
      <c r="X280" s="6">
        <v>4012.953</v>
      </c>
      <c r="Y280" s="6">
        <v>5086.7669999999998</v>
      </c>
      <c r="Z280" s="6">
        <v>4.9169999999999998</v>
      </c>
      <c r="AA280" s="6">
        <v>94.399000000000001</v>
      </c>
      <c r="AB280" s="7">
        <v>30</v>
      </c>
      <c r="AC280" s="8">
        <v>2</v>
      </c>
      <c r="AD280" s="9">
        <v>28.978999999999999</v>
      </c>
      <c r="AE280" s="9" t="s">
        <v>955</v>
      </c>
      <c r="AF280" s="9" t="s">
        <v>958</v>
      </c>
      <c r="AG280" s="9">
        <v>365</v>
      </c>
      <c r="AH280" s="9">
        <v>537.42600000000004</v>
      </c>
      <c r="AI280" s="10">
        <v>109.393</v>
      </c>
      <c r="AJ280" s="11">
        <v>2</v>
      </c>
      <c r="AK280" s="11" t="s">
        <v>890</v>
      </c>
      <c r="AL280" s="11">
        <v>563</v>
      </c>
      <c r="AM280" s="11">
        <v>1422</v>
      </c>
      <c r="AN280" s="11">
        <v>3642</v>
      </c>
      <c r="AO280" s="11">
        <v>5717</v>
      </c>
      <c r="AP280" s="11">
        <v>72.019000000000005</v>
      </c>
      <c r="AQ280" s="11">
        <v>51.261000000000003</v>
      </c>
      <c r="AR280" s="12">
        <v>1.036</v>
      </c>
      <c r="AS280" s="13">
        <v>2</v>
      </c>
      <c r="AT280" s="14" t="s">
        <v>903</v>
      </c>
      <c r="AU280" s="16">
        <v>1.444822E+16</v>
      </c>
      <c r="AV280" s="16">
        <v>1.380889E+17</v>
      </c>
      <c r="AW280" s="16">
        <v>4.478955E+17</v>
      </c>
      <c r="AX280" s="16">
        <v>2.98712E+17</v>
      </c>
      <c r="AY280" s="16">
        <v>5.999984E+17</v>
      </c>
      <c r="AZ280" s="14">
        <v>32577.756000000001</v>
      </c>
      <c r="BA280" s="14">
        <v>0.01</v>
      </c>
      <c r="BB280" s="14">
        <v>100.455</v>
      </c>
      <c r="BC280" s="14">
        <v>913</v>
      </c>
      <c r="BD280" s="15">
        <v>153</v>
      </c>
      <c r="BE280" s="18">
        <v>118</v>
      </c>
      <c r="BF280" s="18" t="s">
        <v>920</v>
      </c>
      <c r="BG280" s="19" t="s">
        <v>907</v>
      </c>
      <c r="BH280">
        <f t="shared" si="4"/>
        <v>94.100000000000009</v>
      </c>
      <c r="BI280" s="45" t="str">
        <f>CONCATENATE(TEXT(F280,"0"),TEXT(O280,"0"),TEXT(AC280,"0"),TEXT(AJ280,"0"),TEXT(AS280,"0"))</f>
        <v>12222</v>
      </c>
      <c r="BJ280" t="str">
        <f>CONCATENATE(TEXT(F280,"0"),TEXT(O280,"0"))</f>
        <v>12</v>
      </c>
      <c r="BK280" t="str">
        <f>CONCATENATE(TEXT(O280,"0"),TEXT(AC280,"0"))</f>
        <v>22</v>
      </c>
      <c r="BL280" t="str">
        <f>CONCATENATE(TEXT(AC280,"0"),TEXT(AJ280,"0"))</f>
        <v>22</v>
      </c>
      <c r="BM280" t="str">
        <f>CONCATENATE(TEXT(AJ280,"0"),TEXT(AS280,"0"))</f>
        <v>22</v>
      </c>
      <c r="BZ280" s="57"/>
      <c r="CA280" s="38"/>
      <c r="CB280" s="38">
        <v>1</v>
      </c>
      <c r="CC280" s="38">
        <v>509</v>
      </c>
      <c r="CD280" s="57">
        <v>45.079000000000001</v>
      </c>
      <c r="CE280" s="38">
        <v>99</v>
      </c>
      <c r="CF280" s="38">
        <v>1</v>
      </c>
    </row>
    <row r="281" spans="1:84" x14ac:dyDescent="0.3">
      <c r="A281" s="43">
        <v>280</v>
      </c>
      <c r="B281" s="1" t="s">
        <v>300</v>
      </c>
      <c r="C281" s="1" t="s">
        <v>291</v>
      </c>
      <c r="D281" s="1">
        <v>11</v>
      </c>
      <c r="E281" s="3">
        <v>10</v>
      </c>
      <c r="F281" s="2">
        <v>1</v>
      </c>
      <c r="G281" s="2" t="s">
        <v>943</v>
      </c>
      <c r="H281" s="2" t="s">
        <v>944</v>
      </c>
      <c r="I281" s="2">
        <v>1082.9191080000001</v>
      </c>
      <c r="J281" s="2" t="s">
        <v>946</v>
      </c>
      <c r="K281" s="2">
        <v>30.32</v>
      </c>
      <c r="L281" s="2">
        <v>0.216</v>
      </c>
      <c r="M281" s="2">
        <v>95</v>
      </c>
      <c r="N281" s="4">
        <v>695.65599999999995</v>
      </c>
      <c r="O281" s="5">
        <v>2</v>
      </c>
      <c r="P281" s="6" t="s">
        <v>9</v>
      </c>
      <c r="Q281" s="6">
        <v>1.4716</v>
      </c>
      <c r="R281" s="6">
        <v>17.704000000000001</v>
      </c>
      <c r="S281" s="6">
        <v>15.079000000000001</v>
      </c>
      <c r="T281" s="6">
        <v>19.995999999999999</v>
      </c>
      <c r="U281" s="6">
        <v>201.06</v>
      </c>
      <c r="V281" s="6">
        <v>90.001999999999995</v>
      </c>
      <c r="W281" s="6">
        <v>501.23200000000003</v>
      </c>
      <c r="X281" s="6">
        <v>3976.67</v>
      </c>
      <c r="Y281" s="6">
        <v>4918.1189999999997</v>
      </c>
      <c r="Z281" s="6">
        <v>4.93</v>
      </c>
      <c r="AA281" s="6">
        <v>90.936000000000007</v>
      </c>
      <c r="AB281" s="7">
        <v>30.007000000000001</v>
      </c>
      <c r="AC281" s="8">
        <v>3</v>
      </c>
      <c r="AD281" s="9">
        <v>37.103999999999999</v>
      </c>
      <c r="AE281" s="9" t="s">
        <v>955</v>
      </c>
      <c r="AF281" s="9" t="s">
        <v>958</v>
      </c>
      <c r="AG281" s="9">
        <v>405</v>
      </c>
      <c r="AH281" s="9">
        <v>493.50900000000001</v>
      </c>
      <c r="AI281" s="10">
        <v>108.848</v>
      </c>
      <c r="AJ281" s="11">
        <v>1</v>
      </c>
      <c r="AK281" s="11" t="s">
        <v>890</v>
      </c>
      <c r="AL281" s="11">
        <v>176</v>
      </c>
      <c r="AM281" s="11">
        <v>1301</v>
      </c>
      <c r="AN281" s="11">
        <v>3658</v>
      </c>
      <c r="AO281" s="11">
        <v>5709</v>
      </c>
      <c r="AP281" s="11">
        <v>69.698999999999998</v>
      </c>
      <c r="AQ281" s="11">
        <v>50.194000000000003</v>
      </c>
      <c r="AR281" s="12">
        <v>1.046</v>
      </c>
      <c r="AS281" s="13">
        <v>1</v>
      </c>
      <c r="AT281" s="14" t="s">
        <v>903</v>
      </c>
      <c r="AU281" s="16">
        <v>1.650883E+16</v>
      </c>
      <c r="AV281" s="16">
        <v>1.009563E+17</v>
      </c>
      <c r="AW281" s="16">
        <v>6.965774E+17</v>
      </c>
      <c r="AX281" s="16">
        <v>2.991133E+17</v>
      </c>
      <c r="AY281" s="16">
        <v>5.999998E+17</v>
      </c>
      <c r="AZ281" s="14">
        <v>30639.973000000002</v>
      </c>
      <c r="BA281" s="14">
        <v>0.01</v>
      </c>
      <c r="BB281" s="14">
        <v>101.681</v>
      </c>
      <c r="BC281" s="14">
        <v>886</v>
      </c>
      <c r="BD281" s="15">
        <v>155</v>
      </c>
      <c r="BE281" s="18">
        <v>61</v>
      </c>
      <c r="BF281" s="18" t="s">
        <v>920</v>
      </c>
      <c r="BG281" s="19" t="s">
        <v>907</v>
      </c>
      <c r="BH281">
        <f t="shared" si="4"/>
        <v>96.95</v>
      </c>
      <c r="BI281" s="45" t="str">
        <f>CONCATENATE(TEXT(F281,"0"),TEXT(O281,"0"),TEXT(AC281,"0"),TEXT(AJ281,"0"),TEXT(AS281,"0"))</f>
        <v>12311</v>
      </c>
      <c r="BJ281" t="str">
        <f>CONCATENATE(TEXT(F281,"0"),TEXT(O281,"0"))</f>
        <v>12</v>
      </c>
      <c r="BK281" t="str">
        <f>CONCATENATE(TEXT(O281,"0"),TEXT(AC281,"0"))</f>
        <v>23</v>
      </c>
      <c r="BL281" t="str">
        <f>CONCATENATE(TEXT(AC281,"0"),TEXT(AJ281,"0"))</f>
        <v>31</v>
      </c>
      <c r="BM281" t="str">
        <f>CONCATENATE(TEXT(AJ281,"0"),TEXT(AS281,"0"))</f>
        <v>11</v>
      </c>
      <c r="BZ281" s="57"/>
      <c r="CA281" s="38"/>
      <c r="CB281" s="38">
        <v>1</v>
      </c>
      <c r="CC281" s="38">
        <v>462</v>
      </c>
      <c r="CD281" s="57">
        <v>45.14</v>
      </c>
      <c r="CE281" s="38">
        <v>54</v>
      </c>
      <c r="CF281" s="38">
        <v>1</v>
      </c>
    </row>
    <row r="282" spans="1:84" x14ac:dyDescent="0.3">
      <c r="A282" s="43">
        <v>281</v>
      </c>
      <c r="B282" s="1" t="s">
        <v>301</v>
      </c>
      <c r="C282" s="1" t="s">
        <v>291</v>
      </c>
      <c r="D282" s="1">
        <v>11</v>
      </c>
      <c r="E282" s="3">
        <v>11</v>
      </c>
      <c r="F282" s="2">
        <v>1</v>
      </c>
      <c r="G282" s="2" t="s">
        <v>943</v>
      </c>
      <c r="H282" s="2" t="s">
        <v>947</v>
      </c>
      <c r="I282" s="2">
        <v>1069.9737757</v>
      </c>
      <c r="J282" s="2" t="s">
        <v>945</v>
      </c>
      <c r="K282" s="2">
        <v>38.93</v>
      </c>
      <c r="L282" s="2">
        <v>0.19800000000000001</v>
      </c>
      <c r="M282" s="2">
        <v>75</v>
      </c>
      <c r="N282" s="4">
        <v>714.25400000000002</v>
      </c>
      <c r="O282" s="5">
        <v>3</v>
      </c>
      <c r="P282" s="6" t="s">
        <v>9</v>
      </c>
      <c r="Q282" s="6">
        <v>1.0694699999999999</v>
      </c>
      <c r="R282" s="6">
        <v>11.881</v>
      </c>
      <c r="S282" s="6">
        <v>14.923999999999999</v>
      </c>
      <c r="T282" s="6">
        <v>19.998999999999999</v>
      </c>
      <c r="U282" s="6">
        <v>203.50800000000001</v>
      </c>
      <c r="V282" s="6">
        <v>90.001999999999995</v>
      </c>
      <c r="W282" s="6">
        <v>497.07400000000001</v>
      </c>
      <c r="X282" s="6">
        <v>4097.6009999999997</v>
      </c>
      <c r="Y282" s="6">
        <v>5003.2640000000001</v>
      </c>
      <c r="Z282" s="6">
        <v>5.1070000000000002</v>
      </c>
      <c r="AA282" s="6">
        <v>93.694999999999993</v>
      </c>
      <c r="AB282" s="7">
        <v>30.012</v>
      </c>
      <c r="AC282" s="8">
        <v>1</v>
      </c>
      <c r="AD282" s="9">
        <v>46.509</v>
      </c>
      <c r="AE282" s="9" t="s">
        <v>955</v>
      </c>
      <c r="AF282" s="9" t="s">
        <v>958</v>
      </c>
      <c r="AG282" s="9">
        <v>436</v>
      </c>
      <c r="AH282" s="9">
        <v>539.55200000000002</v>
      </c>
      <c r="AI282" s="10">
        <v>109.17700000000001</v>
      </c>
      <c r="AJ282" s="11">
        <v>1</v>
      </c>
      <c r="AK282" s="11" t="s">
        <v>890</v>
      </c>
      <c r="AL282" s="11">
        <v>415</v>
      </c>
      <c r="AM282" s="11">
        <v>1644</v>
      </c>
      <c r="AN282" s="11">
        <v>3653</v>
      </c>
      <c r="AO282" s="11">
        <v>5692</v>
      </c>
      <c r="AP282" s="11">
        <v>70.823999999999998</v>
      </c>
      <c r="AQ282" s="11">
        <v>50.201999999999998</v>
      </c>
      <c r="AR282" s="12">
        <v>1.038</v>
      </c>
      <c r="AS282" s="13">
        <v>1</v>
      </c>
      <c r="AT282" s="14" t="s">
        <v>903</v>
      </c>
      <c r="AU282" s="16">
        <v>1.200828E+16</v>
      </c>
      <c r="AV282" s="16">
        <v>1.041348E+17</v>
      </c>
      <c r="AW282" s="16">
        <v>6.864569E+17</v>
      </c>
      <c r="AX282" s="16">
        <v>3.018891E+17</v>
      </c>
      <c r="AY282" s="16">
        <v>5.999986E+17</v>
      </c>
      <c r="AZ282" s="14">
        <v>32421.294999999998</v>
      </c>
      <c r="BA282" s="14">
        <v>0.01</v>
      </c>
      <c r="BB282" s="14">
        <v>101.155</v>
      </c>
      <c r="BC282" s="14">
        <v>884</v>
      </c>
      <c r="BD282" s="15">
        <v>159</v>
      </c>
      <c r="BE282" s="18">
        <v>113</v>
      </c>
      <c r="BF282" s="18" t="s">
        <v>920</v>
      </c>
      <c r="BG282" s="19" t="s">
        <v>907</v>
      </c>
      <c r="BH282">
        <f t="shared" si="4"/>
        <v>94.35</v>
      </c>
      <c r="BI282" s="45" t="str">
        <f>CONCATENATE(TEXT(F282,"0"),TEXT(O282,"0"),TEXT(AC282,"0"),TEXT(AJ282,"0"),TEXT(AS282,"0"))</f>
        <v>13111</v>
      </c>
      <c r="BJ282" t="str">
        <f>CONCATENATE(TEXT(F282,"0"),TEXT(O282,"0"))</f>
        <v>13</v>
      </c>
      <c r="BK282" t="str">
        <f>CONCATENATE(TEXT(O282,"0"),TEXT(AC282,"0"))</f>
        <v>31</v>
      </c>
      <c r="BL282" t="str">
        <f>CONCATENATE(TEXT(AC282,"0"),TEXT(AJ282,"0"))</f>
        <v>11</v>
      </c>
      <c r="BM282" t="str">
        <f>CONCATENATE(TEXT(AJ282,"0"),TEXT(AS282,"0"))</f>
        <v>11</v>
      </c>
      <c r="BZ282" s="57"/>
      <c r="CA282" s="38"/>
      <c r="CB282" s="38">
        <v>1</v>
      </c>
      <c r="CC282" s="38">
        <v>315</v>
      </c>
      <c r="CD282" s="57">
        <v>45.332000000000001</v>
      </c>
      <c r="CE282" s="38">
        <v>75</v>
      </c>
      <c r="CF282" s="38">
        <v>1</v>
      </c>
    </row>
    <row r="283" spans="1:84" x14ac:dyDescent="0.3">
      <c r="A283" s="43">
        <v>282</v>
      </c>
      <c r="B283" s="1" t="s">
        <v>302</v>
      </c>
      <c r="C283" s="1" t="s">
        <v>291</v>
      </c>
      <c r="D283" s="1">
        <v>11</v>
      </c>
      <c r="E283" s="3">
        <v>12</v>
      </c>
      <c r="F283" s="2">
        <v>1</v>
      </c>
      <c r="G283" s="2" t="s">
        <v>943</v>
      </c>
      <c r="H283" s="2" t="s">
        <v>944</v>
      </c>
      <c r="I283" s="2">
        <v>1145.8588596</v>
      </c>
      <c r="J283" s="2" t="s">
        <v>946</v>
      </c>
      <c r="K283" s="2">
        <v>31.02</v>
      </c>
      <c r="L283" s="2">
        <v>0.19600000000000001</v>
      </c>
      <c r="M283" s="2">
        <v>132</v>
      </c>
      <c r="N283" s="4">
        <v>712.03899999999999</v>
      </c>
      <c r="O283" s="5">
        <v>3</v>
      </c>
      <c r="P283" s="6" t="s">
        <v>9</v>
      </c>
      <c r="Q283" s="6">
        <v>1.2879499999999999</v>
      </c>
      <c r="R283" s="6">
        <v>10.619</v>
      </c>
      <c r="S283" s="6">
        <v>14.933</v>
      </c>
      <c r="T283" s="6">
        <v>19.998999999999999</v>
      </c>
      <c r="U283" s="6">
        <v>199.95400000000001</v>
      </c>
      <c r="V283" s="6">
        <v>90</v>
      </c>
      <c r="W283" s="6">
        <v>498.858</v>
      </c>
      <c r="X283" s="6">
        <v>4040.6550000000002</v>
      </c>
      <c r="Y283" s="6">
        <v>5047.5630000000001</v>
      </c>
      <c r="Z283" s="6">
        <v>5.0199999999999996</v>
      </c>
      <c r="AA283" s="6">
        <v>91.703000000000003</v>
      </c>
      <c r="AB283" s="7">
        <v>30.01</v>
      </c>
      <c r="AC283" s="8">
        <v>2</v>
      </c>
      <c r="AD283" s="9">
        <v>43.753</v>
      </c>
      <c r="AE283" s="9" t="s">
        <v>955</v>
      </c>
      <c r="AF283" s="9" t="s">
        <v>958</v>
      </c>
      <c r="AG283" s="9">
        <v>405</v>
      </c>
      <c r="AH283" s="9">
        <v>517.58299999999997</v>
      </c>
      <c r="AI283" s="10">
        <v>110.892</v>
      </c>
      <c r="AJ283" s="11">
        <v>2</v>
      </c>
      <c r="AK283" s="11" t="s">
        <v>890</v>
      </c>
      <c r="AL283" s="11">
        <v>495</v>
      </c>
      <c r="AM283" s="11">
        <v>1426</v>
      </c>
      <c r="AN283" s="11">
        <v>3622</v>
      </c>
      <c r="AO283" s="11">
        <v>5714</v>
      </c>
      <c r="AP283" s="11">
        <v>71.286000000000001</v>
      </c>
      <c r="AQ283" s="11">
        <v>51.207000000000001</v>
      </c>
      <c r="AR283" s="12">
        <v>1.0189999999999999</v>
      </c>
      <c r="AS283" s="13">
        <v>2</v>
      </c>
      <c r="AT283" s="14" t="s">
        <v>903</v>
      </c>
      <c r="AU283" s="16">
        <v>1.427964E+16</v>
      </c>
      <c r="AV283" s="16">
        <v>1.229257E+17</v>
      </c>
      <c r="AW283" s="16">
        <v>3.73114E+17</v>
      </c>
      <c r="AX283" s="16">
        <v>3.006077E+17</v>
      </c>
      <c r="AY283" s="16">
        <v>5.999971E+17</v>
      </c>
      <c r="AZ283" s="14">
        <v>31535.79</v>
      </c>
      <c r="BA283" s="14">
        <v>0.01</v>
      </c>
      <c r="BB283" s="14">
        <v>102.354</v>
      </c>
      <c r="BC283" s="14">
        <v>873</v>
      </c>
      <c r="BD283" s="15">
        <v>150</v>
      </c>
      <c r="BE283" s="18">
        <v>85</v>
      </c>
      <c r="BF283" s="18" t="s">
        <v>920</v>
      </c>
      <c r="BG283" s="19" t="s">
        <v>907</v>
      </c>
      <c r="BH283">
        <f t="shared" si="4"/>
        <v>95.75</v>
      </c>
      <c r="BI283" s="45" t="str">
        <f>CONCATENATE(TEXT(F283,"0"),TEXT(O283,"0"),TEXT(AC283,"0"),TEXT(AJ283,"0"),TEXT(AS283,"0"))</f>
        <v>13222</v>
      </c>
      <c r="BJ283" t="str">
        <f>CONCATENATE(TEXT(F283,"0"),TEXT(O283,"0"))</f>
        <v>13</v>
      </c>
      <c r="BK283" t="str">
        <f>CONCATENATE(TEXT(O283,"0"),TEXT(AC283,"0"))</f>
        <v>32</v>
      </c>
      <c r="BL283" t="str">
        <f>CONCATENATE(TEXT(AC283,"0"),TEXT(AJ283,"0"))</f>
        <v>22</v>
      </c>
      <c r="BM283" t="str">
        <f>CONCATENATE(TEXT(AJ283,"0"),TEXT(AS283,"0"))</f>
        <v>22</v>
      </c>
      <c r="BZ283" s="57"/>
      <c r="CA283" s="38"/>
      <c r="CB283" s="38">
        <v>1</v>
      </c>
      <c r="CC283" s="38">
        <v>343</v>
      </c>
      <c r="CD283" s="57">
        <v>45.552</v>
      </c>
      <c r="CE283" s="38">
        <v>108</v>
      </c>
      <c r="CF283" s="38">
        <v>1</v>
      </c>
    </row>
    <row r="284" spans="1:84" x14ac:dyDescent="0.3">
      <c r="A284" s="43">
        <v>283</v>
      </c>
      <c r="B284" s="1" t="s">
        <v>303</v>
      </c>
      <c r="C284" s="1" t="s">
        <v>291</v>
      </c>
      <c r="D284" s="1">
        <v>11</v>
      </c>
      <c r="E284" s="3">
        <v>13</v>
      </c>
      <c r="F284" s="2">
        <v>1</v>
      </c>
      <c r="G284" s="2" t="s">
        <v>943</v>
      </c>
      <c r="H284" s="2" t="s">
        <v>944</v>
      </c>
      <c r="I284" s="2">
        <v>1067.0103999</v>
      </c>
      <c r="J284" s="2" t="s">
        <v>945</v>
      </c>
      <c r="K284" s="2">
        <v>39.840000000000003</v>
      </c>
      <c r="L284" s="2">
        <v>0.217</v>
      </c>
      <c r="M284" s="2">
        <v>52</v>
      </c>
      <c r="N284" s="4">
        <v>708.13</v>
      </c>
      <c r="O284" s="5">
        <v>3</v>
      </c>
      <c r="P284" s="6" t="s">
        <v>9</v>
      </c>
      <c r="Q284" s="6">
        <v>0.95186999999999999</v>
      </c>
      <c r="R284" s="6">
        <v>16.57</v>
      </c>
      <c r="S284" s="6">
        <v>15.167</v>
      </c>
      <c r="T284" s="6">
        <v>20.006</v>
      </c>
      <c r="U284" s="6">
        <v>205.99799999999999</v>
      </c>
      <c r="V284" s="6">
        <v>90.001000000000005</v>
      </c>
      <c r="W284" s="6">
        <v>499.99299999999999</v>
      </c>
      <c r="X284" s="6">
        <v>4021.2910000000002</v>
      </c>
      <c r="Y284" s="6">
        <v>4967.3379999999997</v>
      </c>
      <c r="Z284" s="6">
        <v>5.0049999999999999</v>
      </c>
      <c r="AA284" s="6">
        <v>89.084000000000003</v>
      </c>
      <c r="AB284" s="7">
        <v>29.997</v>
      </c>
      <c r="AC284" s="8">
        <v>3</v>
      </c>
      <c r="AD284" s="9">
        <v>58.4</v>
      </c>
      <c r="AE284" s="9" t="s">
        <v>955</v>
      </c>
      <c r="AF284" s="9" t="s">
        <v>957</v>
      </c>
      <c r="AG284" s="9">
        <v>405</v>
      </c>
      <c r="AH284" s="9">
        <v>487.15800000000002</v>
      </c>
      <c r="AI284" s="10">
        <v>107.998</v>
      </c>
      <c r="AJ284" s="11">
        <v>3</v>
      </c>
      <c r="AK284" s="11" t="s">
        <v>890</v>
      </c>
      <c r="AL284" s="11">
        <v>269</v>
      </c>
      <c r="AM284" s="11">
        <v>1602</v>
      </c>
      <c r="AN284" s="11">
        <v>3650</v>
      </c>
      <c r="AO284" s="11">
        <v>5713</v>
      </c>
      <c r="AP284" s="11">
        <v>70.004000000000005</v>
      </c>
      <c r="AQ284" s="11">
        <v>51.743000000000002</v>
      </c>
      <c r="AR284" s="12">
        <v>1.0169999999999999</v>
      </c>
      <c r="AS284" s="13">
        <v>3</v>
      </c>
      <c r="AT284" s="14" t="s">
        <v>903</v>
      </c>
      <c r="AU284" s="16">
        <v>7621957000000000</v>
      </c>
      <c r="AV284" s="16">
        <v>6.395204E+16</v>
      </c>
      <c r="AW284" s="16">
        <v>4.37063E+17</v>
      </c>
      <c r="AX284" s="16">
        <v>3.006726E+17</v>
      </c>
      <c r="AY284" s="16">
        <v>6.000012E+17</v>
      </c>
      <c r="AZ284" s="14">
        <v>31051.424999999999</v>
      </c>
      <c r="BA284" s="14">
        <v>0.01</v>
      </c>
      <c r="BB284" s="14">
        <v>105.095</v>
      </c>
      <c r="BC284" s="14">
        <v>891</v>
      </c>
      <c r="BD284" s="15">
        <v>156</v>
      </c>
      <c r="BE284" s="18">
        <v>80</v>
      </c>
      <c r="BF284" s="18" t="s">
        <v>920</v>
      </c>
      <c r="BG284" s="19" t="s">
        <v>907</v>
      </c>
      <c r="BH284">
        <f t="shared" si="4"/>
        <v>96</v>
      </c>
      <c r="BI284" s="45" t="str">
        <f>CONCATENATE(TEXT(F284,"0"),TEXT(O284,"0"),TEXT(AC284,"0"),TEXT(AJ284,"0"),TEXT(AS284,"0"))</f>
        <v>13333</v>
      </c>
      <c r="BJ284" t="str">
        <f>CONCATENATE(TEXT(F284,"0"),TEXT(O284,"0"))</f>
        <v>13</v>
      </c>
      <c r="BK284" t="str">
        <f>CONCATENATE(TEXT(O284,"0"),TEXT(AC284,"0"))</f>
        <v>33</v>
      </c>
      <c r="BL284" t="str">
        <f>CONCATENATE(TEXT(AC284,"0"),TEXT(AJ284,"0"))</f>
        <v>33</v>
      </c>
      <c r="BM284" t="str">
        <f>CONCATENATE(TEXT(AJ284,"0"),TEXT(AS284,"0"))</f>
        <v>33</v>
      </c>
      <c r="BZ284" s="57"/>
      <c r="CA284" s="38"/>
      <c r="CB284" s="38">
        <v>1</v>
      </c>
      <c r="CC284" s="38">
        <v>369</v>
      </c>
      <c r="CD284" s="57">
        <v>45.591999999999999</v>
      </c>
      <c r="CE284" s="38">
        <v>139</v>
      </c>
      <c r="CF284" s="38">
        <v>1</v>
      </c>
    </row>
    <row r="285" spans="1:84" x14ac:dyDescent="0.3">
      <c r="A285" s="43">
        <v>284</v>
      </c>
      <c r="B285" s="1" t="s">
        <v>304</v>
      </c>
      <c r="C285" s="1" t="s">
        <v>291</v>
      </c>
      <c r="D285" s="1">
        <v>11</v>
      </c>
      <c r="E285" s="3">
        <v>14</v>
      </c>
      <c r="F285" s="2">
        <v>2</v>
      </c>
      <c r="G285" s="2" t="s">
        <v>943</v>
      </c>
      <c r="H285" s="2" t="s">
        <v>947</v>
      </c>
      <c r="I285" s="2">
        <v>907.02743333000001</v>
      </c>
      <c r="J285" s="2" t="s">
        <v>946</v>
      </c>
      <c r="K285" s="2">
        <v>36.69</v>
      </c>
      <c r="L285" s="2">
        <v>0.188</v>
      </c>
      <c r="M285" s="2">
        <v>75</v>
      </c>
      <c r="N285" s="4">
        <v>707.06100000000004</v>
      </c>
      <c r="O285" s="5">
        <v>1</v>
      </c>
      <c r="P285" s="6" t="s">
        <v>9</v>
      </c>
      <c r="Q285" s="6">
        <v>1.16256</v>
      </c>
      <c r="R285" s="6">
        <v>18.077999999999999</v>
      </c>
      <c r="S285" s="6">
        <v>14.959</v>
      </c>
      <c r="T285" s="6">
        <v>19.998000000000001</v>
      </c>
      <c r="U285" s="6">
        <v>197.696</v>
      </c>
      <c r="V285" s="6">
        <v>90.001000000000005</v>
      </c>
      <c r="W285" s="6">
        <v>507.16300000000001</v>
      </c>
      <c r="X285" s="6">
        <v>4067.78</v>
      </c>
      <c r="Y285" s="6">
        <v>4967.2809999999999</v>
      </c>
      <c r="Z285" s="6">
        <v>4.9649999999999999</v>
      </c>
      <c r="AA285" s="6">
        <v>91.593000000000004</v>
      </c>
      <c r="AB285" s="7">
        <v>30.013000000000002</v>
      </c>
      <c r="AC285" s="8">
        <v>1</v>
      </c>
      <c r="AD285" s="9">
        <v>45.591999999999999</v>
      </c>
      <c r="AE285" s="9" t="s">
        <v>955</v>
      </c>
      <c r="AF285" s="9" t="s">
        <v>957</v>
      </c>
      <c r="AG285" s="9">
        <v>436</v>
      </c>
      <c r="AH285" s="9">
        <v>524.50300000000004</v>
      </c>
      <c r="AI285" s="10">
        <v>109.333</v>
      </c>
      <c r="AJ285" s="11">
        <v>3</v>
      </c>
      <c r="AK285" s="11" t="s">
        <v>890</v>
      </c>
      <c r="AL285" s="11">
        <v>413</v>
      </c>
      <c r="AM285" s="11">
        <v>1541</v>
      </c>
      <c r="AN285" s="11">
        <v>3651</v>
      </c>
      <c r="AO285" s="11">
        <v>5741</v>
      </c>
      <c r="AP285" s="11">
        <v>71.888999999999996</v>
      </c>
      <c r="AQ285" s="11">
        <v>51.542000000000002</v>
      </c>
      <c r="AR285" s="12">
        <v>1.038</v>
      </c>
      <c r="AS285" s="13">
        <v>3</v>
      </c>
      <c r="AT285" s="14" t="s">
        <v>903</v>
      </c>
      <c r="AU285" s="16">
        <v>1.579009E+16</v>
      </c>
      <c r="AV285" s="16">
        <v>2.115879E+17</v>
      </c>
      <c r="AW285" s="16">
        <v>6.828573E+17</v>
      </c>
      <c r="AX285" s="16">
        <v>2.978114E+17</v>
      </c>
      <c r="AY285" s="16">
        <v>5.999993E+17</v>
      </c>
      <c r="AZ285" s="14">
        <v>31362.147000000001</v>
      </c>
      <c r="BA285" s="14">
        <v>0.01</v>
      </c>
      <c r="BB285" s="14">
        <v>102.547</v>
      </c>
      <c r="BC285" s="14">
        <v>898</v>
      </c>
      <c r="BD285" s="15">
        <v>156</v>
      </c>
      <c r="BE285" s="18">
        <v>139</v>
      </c>
      <c r="BF285" s="18" t="s">
        <v>920</v>
      </c>
      <c r="BG285" s="19" t="s">
        <v>907</v>
      </c>
      <c r="BH285">
        <f t="shared" si="4"/>
        <v>93.05</v>
      </c>
      <c r="BI285" s="45" t="str">
        <f>CONCATENATE(TEXT(F285,"0"),TEXT(O285,"0"),TEXT(AC285,"0"),TEXT(AJ285,"0"),TEXT(AS285,"0"))</f>
        <v>21133</v>
      </c>
      <c r="BJ285" t="str">
        <f>CONCATENATE(TEXT(F285,"0"),TEXT(O285,"0"))</f>
        <v>21</v>
      </c>
      <c r="BK285" t="str">
        <f>CONCATENATE(TEXT(O285,"0"),TEXT(AC285,"0"))</f>
        <v>11</v>
      </c>
      <c r="BL285" t="str">
        <f>CONCATENATE(TEXT(AC285,"0"),TEXT(AJ285,"0"))</f>
        <v>13</v>
      </c>
      <c r="BM285" t="str">
        <f>CONCATENATE(TEXT(AJ285,"0"),TEXT(AS285,"0"))</f>
        <v>33</v>
      </c>
      <c r="BZ285" s="57"/>
      <c r="CA285" s="38"/>
      <c r="CB285" s="38">
        <v>1</v>
      </c>
      <c r="CC285" s="38">
        <v>418</v>
      </c>
      <c r="CD285" s="57">
        <v>45.597000000000001</v>
      </c>
      <c r="CE285" s="38">
        <v>114</v>
      </c>
      <c r="CF285" s="38">
        <v>1</v>
      </c>
    </row>
    <row r="286" spans="1:84" x14ac:dyDescent="0.3">
      <c r="A286" s="43">
        <v>285</v>
      </c>
      <c r="B286" s="1" t="s">
        <v>305</v>
      </c>
      <c r="C286" s="1" t="s">
        <v>291</v>
      </c>
      <c r="D286" s="1">
        <v>11</v>
      </c>
      <c r="E286" s="3">
        <v>15</v>
      </c>
      <c r="F286" s="2">
        <v>2</v>
      </c>
      <c r="G286" s="2" t="s">
        <v>943</v>
      </c>
      <c r="H286" s="2" t="s">
        <v>944</v>
      </c>
      <c r="I286" s="2">
        <v>1156.4854825</v>
      </c>
      <c r="J286" s="2" t="s">
        <v>946</v>
      </c>
      <c r="K286" s="2">
        <v>31.72</v>
      </c>
      <c r="L286" s="2">
        <v>0.215</v>
      </c>
      <c r="M286" s="2">
        <v>112</v>
      </c>
      <c r="N286" s="4">
        <v>721.07899999999995</v>
      </c>
      <c r="O286" s="5">
        <v>1</v>
      </c>
      <c r="P286" s="6" t="s">
        <v>9</v>
      </c>
      <c r="Q286" s="6">
        <v>1.80132</v>
      </c>
      <c r="R286" s="6">
        <v>15.593999999999999</v>
      </c>
      <c r="S286" s="6">
        <v>14.935</v>
      </c>
      <c r="T286" s="6">
        <v>19.997</v>
      </c>
      <c r="U286" s="6">
        <v>202.64099999999999</v>
      </c>
      <c r="V286" s="6">
        <v>90</v>
      </c>
      <c r="W286" s="6">
        <v>504.13400000000001</v>
      </c>
      <c r="X286" s="6">
        <v>3900.1669999999999</v>
      </c>
      <c r="Y286" s="6">
        <v>5108.7640000000001</v>
      </c>
      <c r="Z286" s="6">
        <v>5.0490000000000004</v>
      </c>
      <c r="AA286" s="6">
        <v>91.653999999999996</v>
      </c>
      <c r="AB286" s="7">
        <v>30.004000000000001</v>
      </c>
      <c r="AC286" s="8">
        <v>2</v>
      </c>
      <c r="AD286" s="9">
        <v>47.68</v>
      </c>
      <c r="AE286" s="9" t="s">
        <v>955</v>
      </c>
      <c r="AF286" s="9" t="s">
        <v>956</v>
      </c>
      <c r="AG286" s="9">
        <v>365</v>
      </c>
      <c r="AH286" s="9">
        <v>490.72500000000002</v>
      </c>
      <c r="AI286" s="10">
        <v>108.962</v>
      </c>
      <c r="AJ286" s="11">
        <v>2</v>
      </c>
      <c r="AK286" s="11" t="s">
        <v>890</v>
      </c>
      <c r="AL286" s="11">
        <v>514</v>
      </c>
      <c r="AM286" s="11">
        <v>1539</v>
      </c>
      <c r="AN286" s="11">
        <v>3639</v>
      </c>
      <c r="AO286" s="11">
        <v>5729</v>
      </c>
      <c r="AP286" s="11">
        <v>70.13</v>
      </c>
      <c r="AQ286" s="11">
        <v>52.104999999999997</v>
      </c>
      <c r="AR286" s="12">
        <v>1.018</v>
      </c>
      <c r="AS286" s="13">
        <v>2</v>
      </c>
      <c r="AT286" s="14" t="s">
        <v>903</v>
      </c>
      <c r="AU286" s="16">
        <v>1.016789E+16</v>
      </c>
      <c r="AV286" s="16">
        <v>6.334244E+16</v>
      </c>
      <c r="AW286" s="16">
        <v>3.515321E+17</v>
      </c>
      <c r="AX286" s="16">
        <v>3.018095E+17</v>
      </c>
      <c r="AY286" s="16">
        <v>5.999984E+17</v>
      </c>
      <c r="AZ286" s="14">
        <v>31990.919000000002</v>
      </c>
      <c r="BA286" s="14">
        <v>0.01</v>
      </c>
      <c r="BB286" s="14">
        <v>103.67400000000001</v>
      </c>
      <c r="BC286" s="14">
        <v>915</v>
      </c>
      <c r="BD286" s="15">
        <v>154</v>
      </c>
      <c r="BE286" s="18">
        <v>125</v>
      </c>
      <c r="BF286" s="18" t="s">
        <v>920</v>
      </c>
      <c r="BG286" s="19" t="s">
        <v>907</v>
      </c>
      <c r="BH286">
        <f t="shared" si="4"/>
        <v>93.75</v>
      </c>
      <c r="BI286" s="45" t="str">
        <f>CONCATENATE(TEXT(F286,"0"),TEXT(O286,"0"),TEXT(AC286,"0"),TEXT(AJ286,"0"),TEXT(AS286,"0"))</f>
        <v>21222</v>
      </c>
      <c r="BJ286" t="str">
        <f>CONCATENATE(TEXT(F286,"0"),TEXT(O286,"0"))</f>
        <v>21</v>
      </c>
      <c r="BK286" t="str">
        <f>CONCATENATE(TEXT(O286,"0"),TEXT(AC286,"0"))</f>
        <v>12</v>
      </c>
      <c r="BL286" t="str">
        <f>CONCATENATE(TEXT(AC286,"0"),TEXT(AJ286,"0"))</f>
        <v>22</v>
      </c>
      <c r="BM286" t="str">
        <f>CONCATENATE(TEXT(AJ286,"0"),TEXT(AS286,"0"))</f>
        <v>22</v>
      </c>
      <c r="BZ286" s="57"/>
      <c r="CA286" s="38"/>
      <c r="CB286" s="38">
        <v>1</v>
      </c>
      <c r="CC286" s="38">
        <v>401</v>
      </c>
      <c r="CD286" s="57">
        <v>45.881</v>
      </c>
      <c r="CE286" s="38">
        <v>66</v>
      </c>
      <c r="CF286" s="38">
        <v>1</v>
      </c>
    </row>
    <row r="287" spans="1:84" x14ac:dyDescent="0.3">
      <c r="A287" s="43">
        <v>286</v>
      </c>
      <c r="B287" s="1" t="s">
        <v>306</v>
      </c>
      <c r="C287" s="1" t="s">
        <v>291</v>
      </c>
      <c r="D287" s="1">
        <v>11</v>
      </c>
      <c r="E287" s="3">
        <v>16</v>
      </c>
      <c r="F287" s="2">
        <v>2</v>
      </c>
      <c r="G287" s="2" t="s">
        <v>943</v>
      </c>
      <c r="H287" s="2" t="s">
        <v>944</v>
      </c>
      <c r="I287" s="2">
        <v>1027.8504465000001</v>
      </c>
      <c r="J287" s="2" t="s">
        <v>946</v>
      </c>
      <c r="K287" s="2">
        <v>36.130000000000003</v>
      </c>
      <c r="L287" s="2">
        <v>0.20499999999999999</v>
      </c>
      <c r="M287" s="2">
        <v>130</v>
      </c>
      <c r="N287" s="4">
        <v>717.29200000000003</v>
      </c>
      <c r="O287" s="5">
        <v>1</v>
      </c>
      <c r="P287" s="6" t="s">
        <v>9</v>
      </c>
      <c r="Q287" s="6">
        <v>0.99643999999999999</v>
      </c>
      <c r="R287" s="6">
        <v>15.34</v>
      </c>
      <c r="S287" s="6">
        <v>14.891999999999999</v>
      </c>
      <c r="T287" s="6">
        <v>19.995999999999999</v>
      </c>
      <c r="U287" s="6">
        <v>199.20099999999999</v>
      </c>
      <c r="V287" s="6">
        <v>90.001000000000005</v>
      </c>
      <c r="W287" s="6">
        <v>503.71300000000002</v>
      </c>
      <c r="X287" s="6">
        <v>3966.8850000000002</v>
      </c>
      <c r="Y287" s="6">
        <v>4922.1030000000001</v>
      </c>
      <c r="Z287" s="6">
        <v>4.968</v>
      </c>
      <c r="AA287" s="6">
        <v>93.468000000000004</v>
      </c>
      <c r="AB287" s="7">
        <v>30.003</v>
      </c>
      <c r="AC287" s="8">
        <v>3</v>
      </c>
      <c r="AD287" s="9">
        <v>39.838999999999999</v>
      </c>
      <c r="AE287" s="9" t="s">
        <v>955</v>
      </c>
      <c r="AF287" s="9" t="s">
        <v>957</v>
      </c>
      <c r="AG287" s="9">
        <v>405</v>
      </c>
      <c r="AH287" s="9">
        <v>527.02</v>
      </c>
      <c r="AI287" s="10">
        <v>109.077</v>
      </c>
      <c r="AJ287" s="11">
        <v>1</v>
      </c>
      <c r="AK287" s="11" t="s">
        <v>890</v>
      </c>
      <c r="AL287" s="11">
        <v>391</v>
      </c>
      <c r="AM287" s="11">
        <v>1502</v>
      </c>
      <c r="AN287" s="11">
        <v>3620</v>
      </c>
      <c r="AO287" s="11">
        <v>5713</v>
      </c>
      <c r="AP287" s="11">
        <v>70.058000000000007</v>
      </c>
      <c r="AQ287" s="11">
        <v>50.381999999999998</v>
      </c>
      <c r="AR287" s="12">
        <v>1.0449999999999999</v>
      </c>
      <c r="AS287" s="13">
        <v>1</v>
      </c>
      <c r="AT287" s="14" t="s">
        <v>903</v>
      </c>
      <c r="AU287" s="16">
        <v>1.386389E+16</v>
      </c>
      <c r="AV287" s="16">
        <v>2.266874E+16</v>
      </c>
      <c r="AW287" s="16">
        <v>6.216011E+17</v>
      </c>
      <c r="AX287" s="16">
        <v>2.994526E+17</v>
      </c>
      <c r="AY287" s="16">
        <v>6.000025E+17</v>
      </c>
      <c r="AZ287" s="14">
        <v>30310.73</v>
      </c>
      <c r="BA287" s="14">
        <v>0.01</v>
      </c>
      <c r="BB287" s="14">
        <v>101.148</v>
      </c>
      <c r="BC287" s="14">
        <v>906</v>
      </c>
      <c r="BD287" s="15">
        <v>155</v>
      </c>
      <c r="BE287" s="18">
        <v>50</v>
      </c>
      <c r="BF287" s="18" t="s">
        <v>920</v>
      </c>
      <c r="BG287" s="19" t="s">
        <v>907</v>
      </c>
      <c r="BH287">
        <f t="shared" si="4"/>
        <v>97.5</v>
      </c>
      <c r="BI287" s="45" t="str">
        <f>CONCATENATE(TEXT(F287,"0"),TEXT(O287,"0"),TEXT(AC287,"0"),TEXT(AJ287,"0"),TEXT(AS287,"0"))</f>
        <v>21311</v>
      </c>
      <c r="BJ287" t="str">
        <f>CONCATENATE(TEXT(F287,"0"),TEXT(O287,"0"))</f>
        <v>21</v>
      </c>
      <c r="BK287" t="str">
        <f>CONCATENATE(TEXT(O287,"0"),TEXT(AC287,"0"))</f>
        <v>13</v>
      </c>
      <c r="BL287" t="str">
        <f>CONCATENATE(TEXT(AC287,"0"),TEXT(AJ287,"0"))</f>
        <v>31</v>
      </c>
      <c r="BM287" t="str">
        <f>CONCATENATE(TEXT(AJ287,"0"),TEXT(AS287,"0"))</f>
        <v>11</v>
      </c>
      <c r="BZ287" s="57"/>
      <c r="CA287" s="38"/>
      <c r="CB287" s="38">
        <v>1</v>
      </c>
      <c r="CC287" s="38">
        <v>314</v>
      </c>
      <c r="CD287" s="57">
        <v>45.892000000000003</v>
      </c>
      <c r="CE287" s="38">
        <v>97</v>
      </c>
      <c r="CF287" s="38">
        <v>1</v>
      </c>
    </row>
    <row r="288" spans="1:84" x14ac:dyDescent="0.3">
      <c r="A288" s="43">
        <v>287</v>
      </c>
      <c r="B288" s="1" t="s">
        <v>307</v>
      </c>
      <c r="C288" s="1" t="s">
        <v>291</v>
      </c>
      <c r="D288" s="1">
        <v>11</v>
      </c>
      <c r="E288" s="3">
        <v>17</v>
      </c>
      <c r="F288" s="2">
        <v>2</v>
      </c>
      <c r="G288" s="2" t="s">
        <v>943</v>
      </c>
      <c r="H288" s="2" t="s">
        <v>947</v>
      </c>
      <c r="I288" s="2">
        <v>1091.2986265</v>
      </c>
      <c r="J288" s="2" t="s">
        <v>946</v>
      </c>
      <c r="K288" s="2">
        <v>44.82</v>
      </c>
      <c r="L288" s="2">
        <v>0.19900000000000001</v>
      </c>
      <c r="M288" s="2">
        <v>141</v>
      </c>
      <c r="N288" s="4">
        <v>713.69799999999998</v>
      </c>
      <c r="O288" s="5">
        <v>2</v>
      </c>
      <c r="P288" s="6" t="s">
        <v>9</v>
      </c>
      <c r="Q288" s="6">
        <v>0.90276000000000001</v>
      </c>
      <c r="R288" s="6">
        <v>16.300999999999998</v>
      </c>
      <c r="S288" s="6">
        <v>15.138999999999999</v>
      </c>
      <c r="T288" s="6">
        <v>20</v>
      </c>
      <c r="U288" s="6">
        <v>196.285</v>
      </c>
      <c r="V288" s="6">
        <v>89.998999999999995</v>
      </c>
      <c r="W288" s="6">
        <v>499.87299999999999</v>
      </c>
      <c r="X288" s="6">
        <v>3899.6280000000002</v>
      </c>
      <c r="Y288" s="6">
        <v>5058.9939999999997</v>
      </c>
      <c r="Z288" s="6">
        <v>4.9509999999999996</v>
      </c>
      <c r="AA288" s="6">
        <v>91.748000000000005</v>
      </c>
      <c r="AB288" s="7">
        <v>30.001999999999999</v>
      </c>
      <c r="AC288" s="8">
        <v>1</v>
      </c>
      <c r="AD288" s="9">
        <v>27.638000000000002</v>
      </c>
      <c r="AE288" s="9" t="s">
        <v>955</v>
      </c>
      <c r="AF288" s="9" t="s">
        <v>956</v>
      </c>
      <c r="AG288" s="9">
        <v>405</v>
      </c>
      <c r="AH288" s="9">
        <v>539.19200000000001</v>
      </c>
      <c r="AI288" s="10">
        <v>110.508</v>
      </c>
      <c r="AJ288" s="11">
        <v>1</v>
      </c>
      <c r="AK288" s="11" t="s">
        <v>890</v>
      </c>
      <c r="AL288" s="11">
        <v>284</v>
      </c>
      <c r="AM288" s="11">
        <v>1518</v>
      </c>
      <c r="AN288" s="11">
        <v>3664</v>
      </c>
      <c r="AO288" s="11">
        <v>5702</v>
      </c>
      <c r="AP288" s="11">
        <v>70.778999999999996</v>
      </c>
      <c r="AQ288" s="11">
        <v>50.881</v>
      </c>
      <c r="AR288" s="12">
        <v>1.0489999999999999</v>
      </c>
      <c r="AS288" s="13">
        <v>1</v>
      </c>
      <c r="AT288" s="14" t="s">
        <v>903</v>
      </c>
      <c r="AU288" s="16">
        <v>1.767003E+16</v>
      </c>
      <c r="AV288" s="16">
        <v>1.552685E+17</v>
      </c>
      <c r="AW288" s="16">
        <v>7.535432E+17</v>
      </c>
      <c r="AX288" s="16">
        <v>2.984793E+17</v>
      </c>
      <c r="AY288" s="16">
        <v>5.999997E+17</v>
      </c>
      <c r="AZ288" s="14">
        <v>31613.385999999999</v>
      </c>
      <c r="BA288" s="14">
        <v>0.01</v>
      </c>
      <c r="BB288" s="14">
        <v>105.532</v>
      </c>
      <c r="BC288" s="14">
        <v>913</v>
      </c>
      <c r="BD288" s="15">
        <v>159</v>
      </c>
      <c r="BE288" s="18">
        <v>109</v>
      </c>
      <c r="BF288" s="18" t="s">
        <v>920</v>
      </c>
      <c r="BG288" s="19" t="s">
        <v>907</v>
      </c>
      <c r="BH288">
        <f t="shared" si="4"/>
        <v>94.55</v>
      </c>
      <c r="BI288" s="45" t="str">
        <f>CONCATENATE(TEXT(F288,"0"),TEXT(O288,"0"),TEXT(AC288,"0"),TEXT(AJ288,"0"),TEXT(AS288,"0"))</f>
        <v>22111</v>
      </c>
      <c r="BJ288" t="str">
        <f>CONCATENATE(TEXT(F288,"0"),TEXT(O288,"0"))</f>
        <v>22</v>
      </c>
      <c r="BK288" t="str">
        <f>CONCATENATE(TEXT(O288,"0"),TEXT(AC288,"0"))</f>
        <v>21</v>
      </c>
      <c r="BL288" t="str">
        <f>CONCATENATE(TEXT(AC288,"0"),TEXT(AJ288,"0"))</f>
        <v>11</v>
      </c>
      <c r="BM288" t="str">
        <f>CONCATENATE(TEXT(AJ288,"0"),TEXT(AS288,"0"))</f>
        <v>11</v>
      </c>
      <c r="BZ288" s="57"/>
      <c r="CA288" s="38"/>
      <c r="CB288" s="38">
        <v>1</v>
      </c>
      <c r="CC288" s="38">
        <v>331</v>
      </c>
      <c r="CD288" s="57">
        <v>46.51</v>
      </c>
      <c r="CE288" s="38">
        <v>156</v>
      </c>
      <c r="CF288" s="38">
        <v>1</v>
      </c>
    </row>
    <row r="289" spans="1:84" x14ac:dyDescent="0.3">
      <c r="A289" s="43">
        <v>288</v>
      </c>
      <c r="B289" s="39" t="s">
        <v>308</v>
      </c>
      <c r="C289" s="39" t="s">
        <v>291</v>
      </c>
      <c r="D289" s="39">
        <v>11</v>
      </c>
      <c r="E289" s="3">
        <v>18</v>
      </c>
      <c r="F289" s="2">
        <v>2</v>
      </c>
      <c r="G289" s="2" t="s">
        <v>943</v>
      </c>
      <c r="H289" s="2" t="s">
        <v>944</v>
      </c>
      <c r="I289" s="2">
        <v>1287.4354369</v>
      </c>
      <c r="J289" s="2" t="s">
        <v>946</v>
      </c>
      <c r="K289" s="2">
        <v>29.05</v>
      </c>
      <c r="L289" s="2">
        <v>0.20300000000000001</v>
      </c>
      <c r="M289" s="2">
        <v>117</v>
      </c>
      <c r="N289" s="4">
        <v>714.20299999999997</v>
      </c>
      <c r="O289" s="5">
        <v>2</v>
      </c>
      <c r="P289" s="6" t="s">
        <v>9</v>
      </c>
      <c r="Q289" s="6">
        <v>1.5292399999999999</v>
      </c>
      <c r="R289" s="6">
        <v>16.321000000000002</v>
      </c>
      <c r="S289" s="6">
        <v>15.164999999999999</v>
      </c>
      <c r="T289" s="6">
        <v>20.004999999999999</v>
      </c>
      <c r="U289" s="6">
        <v>197.04599999999999</v>
      </c>
      <c r="V289" s="6">
        <v>90</v>
      </c>
      <c r="W289" s="6">
        <v>499.86399999999998</v>
      </c>
      <c r="X289" s="6">
        <v>4010.0010000000002</v>
      </c>
      <c r="Y289" s="6">
        <v>5169.3779999999997</v>
      </c>
      <c r="Z289" s="6">
        <v>5.0670000000000002</v>
      </c>
      <c r="AA289" s="6">
        <v>91.093999999999994</v>
      </c>
      <c r="AB289" s="7">
        <v>30.023</v>
      </c>
      <c r="AC289" s="8">
        <v>2</v>
      </c>
      <c r="AD289" s="9">
        <v>30.321999999999999</v>
      </c>
      <c r="AE289" s="9" t="s">
        <v>955</v>
      </c>
      <c r="AF289" s="9" t="s">
        <v>957</v>
      </c>
      <c r="AG289" s="9">
        <v>365</v>
      </c>
      <c r="AH289" s="9">
        <v>539.81200000000001</v>
      </c>
      <c r="AI289" s="10">
        <v>106.617</v>
      </c>
      <c r="AJ289" s="11">
        <v>2</v>
      </c>
      <c r="AK289" s="11" t="s">
        <v>890</v>
      </c>
      <c r="AL289" s="11">
        <v>304</v>
      </c>
      <c r="AM289" s="11">
        <v>1544</v>
      </c>
      <c r="AN289" s="11">
        <v>3625</v>
      </c>
      <c r="AO289" s="11">
        <v>5728</v>
      </c>
      <c r="AP289" s="11">
        <v>69.405000000000001</v>
      </c>
      <c r="AQ289" s="11">
        <v>51.061999999999998</v>
      </c>
      <c r="AR289" s="12">
        <v>1.0369999999999999</v>
      </c>
      <c r="AS289" s="13">
        <v>2</v>
      </c>
      <c r="AT289" s="14" t="s">
        <v>903</v>
      </c>
      <c r="AU289" s="16">
        <v>7638602000000000</v>
      </c>
      <c r="AV289" s="16">
        <v>1.588784E+17</v>
      </c>
      <c r="AW289" s="16">
        <v>5.85203E+17</v>
      </c>
      <c r="AX289" s="16">
        <v>2.971368E+17</v>
      </c>
      <c r="AY289" s="16">
        <v>6.000005E+17</v>
      </c>
      <c r="AZ289" s="14">
        <v>31566.201000000001</v>
      </c>
      <c r="BA289" s="14">
        <v>0.01</v>
      </c>
      <c r="BB289" s="14">
        <v>103.89100000000001</v>
      </c>
      <c r="BC289" s="14">
        <v>886</v>
      </c>
      <c r="BD289" s="15">
        <v>153</v>
      </c>
      <c r="BE289" s="18">
        <v>69</v>
      </c>
      <c r="BF289" s="18" t="s">
        <v>920</v>
      </c>
      <c r="BG289" s="19" t="s">
        <v>907</v>
      </c>
      <c r="BH289">
        <f t="shared" si="4"/>
        <v>96.55</v>
      </c>
      <c r="BI289" s="45" t="str">
        <f>CONCATENATE(TEXT(F289,"0"),TEXT(O289,"0"),TEXT(AC289,"0"),TEXT(AJ289,"0"),TEXT(AS289,"0"))</f>
        <v>22222</v>
      </c>
      <c r="BJ289" t="str">
        <f>CONCATENATE(TEXT(F289,"0"),TEXT(O289,"0"))</f>
        <v>22</v>
      </c>
      <c r="BK289" t="str">
        <f>CONCATENATE(TEXT(O289,"0"),TEXT(AC289,"0"))</f>
        <v>22</v>
      </c>
      <c r="BL289" t="str">
        <f>CONCATENATE(TEXT(AC289,"0"),TEXT(AJ289,"0"))</f>
        <v>22</v>
      </c>
      <c r="BM289" t="str">
        <f>CONCATENATE(TEXT(AJ289,"0"),TEXT(AS289,"0"))</f>
        <v>22</v>
      </c>
      <c r="BZ289" s="57"/>
      <c r="CA289" s="38"/>
      <c r="CB289" s="38">
        <v>1</v>
      </c>
      <c r="CC289" s="38">
        <v>264</v>
      </c>
      <c r="CD289" s="57">
        <v>46.564999999999998</v>
      </c>
      <c r="CE289" s="38">
        <v>144</v>
      </c>
      <c r="CF289" s="38">
        <v>1</v>
      </c>
    </row>
    <row r="290" spans="1:84" x14ac:dyDescent="0.3">
      <c r="A290" s="43">
        <v>289</v>
      </c>
      <c r="B290" s="1" t="s">
        <v>309</v>
      </c>
      <c r="C290" s="1" t="s">
        <v>291</v>
      </c>
      <c r="D290" s="1">
        <v>11</v>
      </c>
      <c r="E290" s="3">
        <v>19</v>
      </c>
      <c r="F290" s="2">
        <v>2</v>
      </c>
      <c r="G290" s="2" t="s">
        <v>943</v>
      </c>
      <c r="H290" s="2" t="s">
        <v>947</v>
      </c>
      <c r="I290" s="2">
        <v>1045.5936160000001</v>
      </c>
      <c r="J290" s="2" t="s">
        <v>946</v>
      </c>
      <c r="K290" s="2">
        <v>34.880000000000003</v>
      </c>
      <c r="L290" s="2">
        <v>0.21299999999999999</v>
      </c>
      <c r="M290" s="2">
        <v>167</v>
      </c>
      <c r="N290" s="4">
        <v>701.71299999999997</v>
      </c>
      <c r="O290" s="5">
        <v>2</v>
      </c>
      <c r="P290" s="6" t="s">
        <v>9</v>
      </c>
      <c r="Q290" s="6">
        <v>1.16231</v>
      </c>
      <c r="R290" s="6">
        <v>14.337</v>
      </c>
      <c r="S290" s="6">
        <v>15.006</v>
      </c>
      <c r="T290" s="6">
        <v>19.994</v>
      </c>
      <c r="U290" s="6">
        <v>195.762</v>
      </c>
      <c r="V290" s="6">
        <v>90</v>
      </c>
      <c r="W290" s="6">
        <v>496.952</v>
      </c>
      <c r="X290" s="6">
        <v>4022.7260000000001</v>
      </c>
      <c r="Y290" s="6">
        <v>4859.1930000000002</v>
      </c>
      <c r="Z290" s="6">
        <v>5.0259999999999998</v>
      </c>
      <c r="AA290" s="6">
        <v>90.685000000000002</v>
      </c>
      <c r="AB290" s="7">
        <v>30.001999999999999</v>
      </c>
      <c r="AC290" s="8">
        <v>3</v>
      </c>
      <c r="AD290" s="9">
        <v>45.982999999999997</v>
      </c>
      <c r="AE290" s="9" t="s">
        <v>955</v>
      </c>
      <c r="AF290" s="9" t="s">
        <v>956</v>
      </c>
      <c r="AG290" s="9">
        <v>365</v>
      </c>
      <c r="AH290" s="9">
        <v>500.07100000000003</v>
      </c>
      <c r="AI290" s="10">
        <v>107.785</v>
      </c>
      <c r="AJ290" s="11">
        <v>3</v>
      </c>
      <c r="AK290" s="11" t="s">
        <v>890</v>
      </c>
      <c r="AL290" s="11">
        <v>433</v>
      </c>
      <c r="AM290" s="11">
        <v>1564</v>
      </c>
      <c r="AN290" s="11">
        <v>3655</v>
      </c>
      <c r="AO290" s="11">
        <v>5703</v>
      </c>
      <c r="AP290" s="11">
        <v>70.257000000000005</v>
      </c>
      <c r="AQ290" s="11">
        <v>50.851999999999997</v>
      </c>
      <c r="AR290" s="12">
        <v>1.0429999999999999</v>
      </c>
      <c r="AS290" s="13">
        <v>3</v>
      </c>
      <c r="AT290" s="14" t="s">
        <v>903</v>
      </c>
      <c r="AU290" s="16">
        <v>1.797894E+16</v>
      </c>
      <c r="AV290" s="16">
        <v>1.819986E+17</v>
      </c>
      <c r="AW290" s="16">
        <v>5.510946E+17</v>
      </c>
      <c r="AX290" s="16">
        <v>3.005189E+17</v>
      </c>
      <c r="AY290" s="16">
        <v>5.999976E+17</v>
      </c>
      <c r="AZ290" s="14">
        <v>29986.195</v>
      </c>
      <c r="BA290" s="14">
        <v>0.01</v>
      </c>
      <c r="BB290" s="14">
        <v>101.488</v>
      </c>
      <c r="BC290" s="14">
        <v>923</v>
      </c>
      <c r="BD290" s="15">
        <v>155</v>
      </c>
      <c r="BE290" s="18">
        <v>170</v>
      </c>
      <c r="BF290" s="18" t="s">
        <v>920</v>
      </c>
      <c r="BG290" s="19" t="s">
        <v>907</v>
      </c>
      <c r="BH290">
        <f t="shared" si="4"/>
        <v>91.5</v>
      </c>
      <c r="BI290" s="45" t="str">
        <f>CONCATENATE(TEXT(F290,"0"),TEXT(O290,"0"),TEXT(AC290,"0"),TEXT(AJ290,"0"),TEXT(AS290,"0"))</f>
        <v>22333</v>
      </c>
      <c r="BJ290" t="str">
        <f>CONCATENATE(TEXT(F290,"0"),TEXT(O290,"0"))</f>
        <v>22</v>
      </c>
      <c r="BK290" t="str">
        <f>CONCATENATE(TEXT(O290,"0"),TEXT(AC290,"0"))</f>
        <v>23</v>
      </c>
      <c r="BL290" t="str">
        <f>CONCATENATE(TEXT(AC290,"0"),TEXT(AJ290,"0"))</f>
        <v>33</v>
      </c>
      <c r="BM290" t="str">
        <f>CONCATENATE(TEXT(AJ290,"0"),TEXT(AS290,"0"))</f>
        <v>33</v>
      </c>
      <c r="BZ290" s="57"/>
      <c r="CA290" s="38"/>
      <c r="CB290" s="38">
        <v>1</v>
      </c>
      <c r="CC290" s="38">
        <v>287</v>
      </c>
      <c r="CD290" s="57">
        <v>46.923999999999999</v>
      </c>
      <c r="CE290" s="38">
        <v>28</v>
      </c>
      <c r="CF290" s="38">
        <v>1</v>
      </c>
    </row>
    <row r="291" spans="1:84" x14ac:dyDescent="0.3">
      <c r="A291" s="43">
        <v>290</v>
      </c>
      <c r="B291" s="1" t="s">
        <v>310</v>
      </c>
      <c r="C291" s="1" t="s">
        <v>291</v>
      </c>
      <c r="D291" s="1">
        <v>11</v>
      </c>
      <c r="E291" s="3">
        <v>20</v>
      </c>
      <c r="F291" s="2">
        <v>2</v>
      </c>
      <c r="G291" s="2" t="s">
        <v>943</v>
      </c>
      <c r="H291" s="2" t="s">
        <v>944</v>
      </c>
      <c r="I291" s="2">
        <v>1011.2985674</v>
      </c>
      <c r="J291" s="2" t="s">
        <v>945</v>
      </c>
      <c r="K291" s="2">
        <v>34.979999999999997</v>
      </c>
      <c r="L291" s="2">
        <v>0.19500000000000001</v>
      </c>
      <c r="M291" s="2">
        <v>99</v>
      </c>
      <c r="N291" s="4">
        <v>703.75599999999997</v>
      </c>
      <c r="O291" s="5">
        <v>3</v>
      </c>
      <c r="P291" s="6" t="s">
        <v>9</v>
      </c>
      <c r="Q291" s="6">
        <v>1.86724</v>
      </c>
      <c r="R291" s="6">
        <v>13.343</v>
      </c>
      <c r="S291" s="6">
        <v>15.01</v>
      </c>
      <c r="T291" s="6">
        <v>19.998999999999999</v>
      </c>
      <c r="U291" s="6">
        <v>199.00399999999999</v>
      </c>
      <c r="V291" s="6">
        <v>89.998000000000005</v>
      </c>
      <c r="W291" s="6">
        <v>499.315</v>
      </c>
      <c r="X291" s="6">
        <v>4063.0949999999998</v>
      </c>
      <c r="Y291" s="6">
        <v>4941.9790000000003</v>
      </c>
      <c r="Z291" s="6">
        <v>4.867</v>
      </c>
      <c r="AA291" s="6">
        <v>90.409000000000006</v>
      </c>
      <c r="AB291" s="7">
        <v>30.004000000000001</v>
      </c>
      <c r="AC291" s="8">
        <v>1</v>
      </c>
      <c r="AD291" s="9">
        <v>56.112000000000002</v>
      </c>
      <c r="AE291" s="9" t="s">
        <v>955</v>
      </c>
      <c r="AF291" s="9" t="s">
        <v>957</v>
      </c>
      <c r="AG291" s="9">
        <v>405</v>
      </c>
      <c r="AH291" s="9">
        <v>507.95</v>
      </c>
      <c r="AI291" s="10">
        <v>108.47499999999999</v>
      </c>
      <c r="AJ291" s="11">
        <v>3</v>
      </c>
      <c r="AK291" s="11" t="s">
        <v>890</v>
      </c>
      <c r="AL291" s="11">
        <v>233</v>
      </c>
      <c r="AM291" s="11">
        <v>1461</v>
      </c>
      <c r="AN291" s="11">
        <v>3677</v>
      </c>
      <c r="AO291" s="11">
        <v>5682</v>
      </c>
      <c r="AP291" s="11">
        <v>69.974999999999994</v>
      </c>
      <c r="AQ291" s="11">
        <v>49.761000000000003</v>
      </c>
      <c r="AR291" s="12">
        <v>1.0309999999999999</v>
      </c>
      <c r="AS291" s="13">
        <v>3</v>
      </c>
      <c r="AT291" s="14" t="s">
        <v>903</v>
      </c>
      <c r="AU291" s="16">
        <v>1.121973E+16</v>
      </c>
      <c r="AV291" s="16">
        <v>1.087644E+17</v>
      </c>
      <c r="AW291" s="16">
        <v>4.840205E+17</v>
      </c>
      <c r="AX291" s="16">
        <v>3.009846E+17</v>
      </c>
      <c r="AY291" s="16">
        <v>5.999974E+17</v>
      </c>
      <c r="AZ291" s="14">
        <v>31292.696</v>
      </c>
      <c r="BA291" s="14">
        <v>0.01</v>
      </c>
      <c r="BB291" s="14">
        <v>102.58799999999999</v>
      </c>
      <c r="BC291" s="14">
        <v>888</v>
      </c>
      <c r="BD291" s="15">
        <v>154</v>
      </c>
      <c r="BE291" s="18">
        <v>121</v>
      </c>
      <c r="BF291" s="18" t="s">
        <v>920</v>
      </c>
      <c r="BG291" s="19" t="s">
        <v>907</v>
      </c>
      <c r="BH291">
        <f t="shared" si="4"/>
        <v>93.95</v>
      </c>
      <c r="BI291" s="45" t="str">
        <f>CONCATENATE(TEXT(F291,"0"),TEXT(O291,"0"),TEXT(AC291,"0"),TEXT(AJ291,"0"),TEXT(AS291,"0"))</f>
        <v>23133</v>
      </c>
      <c r="BJ291" t="str">
        <f>CONCATENATE(TEXT(F291,"0"),TEXT(O291,"0"))</f>
        <v>23</v>
      </c>
      <c r="BK291" t="str">
        <f>CONCATENATE(TEXT(O291,"0"),TEXT(AC291,"0"))</f>
        <v>31</v>
      </c>
      <c r="BL291" t="str">
        <f>CONCATENATE(TEXT(AC291,"0"),TEXT(AJ291,"0"))</f>
        <v>13</v>
      </c>
      <c r="BM291" t="str">
        <f>CONCATENATE(TEXT(AJ291,"0"),TEXT(AS291,"0"))</f>
        <v>33</v>
      </c>
      <c r="BZ291" s="57"/>
      <c r="CA291" s="38"/>
      <c r="CB291" s="38">
        <v>1</v>
      </c>
      <c r="CC291" s="38">
        <v>361</v>
      </c>
      <c r="CD291" s="57">
        <v>47.183</v>
      </c>
      <c r="CE291" s="38">
        <v>105</v>
      </c>
      <c r="CF291" s="38">
        <v>1</v>
      </c>
    </row>
    <row r="292" spans="1:84" x14ac:dyDescent="0.3">
      <c r="A292" s="43">
        <v>291</v>
      </c>
      <c r="B292" s="1" t="s">
        <v>311</v>
      </c>
      <c r="C292" s="1" t="s">
        <v>291</v>
      </c>
      <c r="D292" s="1">
        <v>11</v>
      </c>
      <c r="E292" s="3">
        <v>21</v>
      </c>
      <c r="F292" s="2">
        <v>2</v>
      </c>
      <c r="G292" s="2" t="s">
        <v>943</v>
      </c>
      <c r="H292" s="2" t="s">
        <v>947</v>
      </c>
      <c r="I292" s="2">
        <v>1099.8872527999999</v>
      </c>
      <c r="J292" s="2" t="s">
        <v>945</v>
      </c>
      <c r="K292" s="2">
        <v>29.06</v>
      </c>
      <c r="L292" s="2">
        <v>0.20699999999999999</v>
      </c>
      <c r="M292" s="2">
        <v>110</v>
      </c>
      <c r="N292" s="4">
        <v>709.46500000000003</v>
      </c>
      <c r="O292" s="5">
        <v>3</v>
      </c>
      <c r="P292" s="6" t="s">
        <v>9</v>
      </c>
      <c r="Q292" s="6">
        <v>0.80545</v>
      </c>
      <c r="R292" s="6">
        <v>17.486999999999998</v>
      </c>
      <c r="S292" s="6">
        <v>15.036</v>
      </c>
      <c r="T292" s="6">
        <v>20.001000000000001</v>
      </c>
      <c r="U292" s="6">
        <v>199.32400000000001</v>
      </c>
      <c r="V292" s="6">
        <v>89.998999999999995</v>
      </c>
      <c r="W292" s="6">
        <v>498.98</v>
      </c>
      <c r="X292" s="6">
        <v>3981.5120000000002</v>
      </c>
      <c r="Y292" s="6">
        <v>4933.4629999999997</v>
      </c>
      <c r="Z292" s="6">
        <v>5.0209999999999999</v>
      </c>
      <c r="AA292" s="6">
        <v>94.25</v>
      </c>
      <c r="AB292" s="7">
        <v>29.998999999999999</v>
      </c>
      <c r="AC292" s="8">
        <v>2</v>
      </c>
      <c r="AD292" s="9">
        <v>50.79</v>
      </c>
      <c r="AE292" s="9" t="s">
        <v>955</v>
      </c>
      <c r="AF292" s="9" t="s">
        <v>957</v>
      </c>
      <c r="AG292" s="9">
        <v>405</v>
      </c>
      <c r="AH292" s="9">
        <v>527.14499999999998</v>
      </c>
      <c r="AI292" s="10">
        <v>106.434</v>
      </c>
      <c r="AJ292" s="11">
        <v>2</v>
      </c>
      <c r="AK292" s="11" t="s">
        <v>890</v>
      </c>
      <c r="AL292" s="11">
        <v>240</v>
      </c>
      <c r="AM292" s="11">
        <v>1559</v>
      </c>
      <c r="AN292" s="11">
        <v>3656</v>
      </c>
      <c r="AO292" s="11">
        <v>5703</v>
      </c>
      <c r="AP292" s="11">
        <v>71.409000000000006</v>
      </c>
      <c r="AQ292" s="11">
        <v>50.3</v>
      </c>
      <c r="AR292" s="12">
        <v>1.026</v>
      </c>
      <c r="AS292" s="13">
        <v>2</v>
      </c>
      <c r="AT292" s="14" t="s">
        <v>903</v>
      </c>
      <c r="AU292" s="16">
        <v>1.809135E+16</v>
      </c>
      <c r="AV292" s="16">
        <v>1.512275E+17</v>
      </c>
      <c r="AW292" s="16">
        <v>5.605662E+17</v>
      </c>
      <c r="AX292" s="16">
        <v>2.994305E+17</v>
      </c>
      <c r="AY292" s="16">
        <v>6.000002E+17</v>
      </c>
      <c r="AZ292" s="14">
        <v>32226.581999999999</v>
      </c>
      <c r="BA292" s="14">
        <v>0.01</v>
      </c>
      <c r="BB292" s="14">
        <v>102.69499999999999</v>
      </c>
      <c r="BC292" s="14">
        <v>936</v>
      </c>
      <c r="BD292" s="15">
        <v>153</v>
      </c>
      <c r="BE292" s="18">
        <v>96</v>
      </c>
      <c r="BF292" s="18" t="s">
        <v>920</v>
      </c>
      <c r="BG292" s="19" t="s">
        <v>907</v>
      </c>
      <c r="BH292">
        <f t="shared" si="4"/>
        <v>95.199999999999989</v>
      </c>
      <c r="BI292" s="45" t="str">
        <f>CONCATENATE(TEXT(F292,"0"),TEXT(O292,"0"),TEXT(AC292,"0"),TEXT(AJ292,"0"),TEXT(AS292,"0"))</f>
        <v>23222</v>
      </c>
      <c r="BJ292" t="str">
        <f>CONCATENATE(TEXT(F292,"0"),TEXT(O292,"0"))</f>
        <v>23</v>
      </c>
      <c r="BK292" t="str">
        <f>CONCATENATE(TEXT(O292,"0"),TEXT(AC292,"0"))</f>
        <v>32</v>
      </c>
      <c r="BL292" t="str">
        <f>CONCATENATE(TEXT(AC292,"0"),TEXT(AJ292,"0"))</f>
        <v>22</v>
      </c>
      <c r="BM292" t="str">
        <f>CONCATENATE(TEXT(AJ292,"0"),TEXT(AS292,"0"))</f>
        <v>22</v>
      </c>
      <c r="BZ292" s="57"/>
      <c r="CA292" s="38"/>
      <c r="CB292" s="38">
        <v>1</v>
      </c>
      <c r="CC292" s="38">
        <v>452</v>
      </c>
      <c r="CD292" s="57">
        <v>47.902999999999999</v>
      </c>
      <c r="CE292" s="38">
        <v>72</v>
      </c>
      <c r="CF292" s="38">
        <v>1</v>
      </c>
    </row>
    <row r="293" spans="1:84" x14ac:dyDescent="0.3">
      <c r="A293" s="43">
        <v>292</v>
      </c>
      <c r="B293" s="1" t="s">
        <v>312</v>
      </c>
      <c r="C293" s="1" t="s">
        <v>291</v>
      </c>
      <c r="D293" s="1">
        <v>11</v>
      </c>
      <c r="E293" s="3">
        <v>22</v>
      </c>
      <c r="F293" s="2">
        <v>2</v>
      </c>
      <c r="G293" s="2" t="s">
        <v>943</v>
      </c>
      <c r="H293" s="2" t="s">
        <v>944</v>
      </c>
      <c r="I293" s="2">
        <v>1165.8330908999999</v>
      </c>
      <c r="J293" s="2" t="s">
        <v>946</v>
      </c>
      <c r="K293" s="2">
        <v>33.340000000000003</v>
      </c>
      <c r="L293" s="2">
        <v>0.21299999999999999</v>
      </c>
      <c r="M293" s="2">
        <v>110</v>
      </c>
      <c r="N293" s="4">
        <v>702.85900000000004</v>
      </c>
      <c r="O293" s="5">
        <v>3</v>
      </c>
      <c r="P293" s="6" t="s">
        <v>9</v>
      </c>
      <c r="Q293" s="6">
        <v>1.6105</v>
      </c>
      <c r="R293" s="6">
        <v>15.439</v>
      </c>
      <c r="S293" s="6">
        <v>15.081</v>
      </c>
      <c r="T293" s="6">
        <v>19.995999999999999</v>
      </c>
      <c r="U293" s="6">
        <v>198.167</v>
      </c>
      <c r="V293" s="6">
        <v>90</v>
      </c>
      <c r="W293" s="6">
        <v>499.11599999999999</v>
      </c>
      <c r="X293" s="6">
        <v>4062.7579999999998</v>
      </c>
      <c r="Y293" s="6">
        <v>5012.7209999999995</v>
      </c>
      <c r="Z293" s="6">
        <v>4.9989999999999997</v>
      </c>
      <c r="AA293" s="6">
        <v>88.498999999999995</v>
      </c>
      <c r="AB293" s="7">
        <v>30.004999999999999</v>
      </c>
      <c r="AC293" s="8">
        <v>3</v>
      </c>
      <c r="AD293" s="9">
        <v>47.354999999999997</v>
      </c>
      <c r="AE293" s="9" t="s">
        <v>955</v>
      </c>
      <c r="AF293" s="9" t="s">
        <v>957</v>
      </c>
      <c r="AG293" s="9">
        <v>436</v>
      </c>
      <c r="AH293" s="9">
        <v>510.54399999999998</v>
      </c>
      <c r="AI293" s="10">
        <v>109.542</v>
      </c>
      <c r="AJ293" s="11">
        <v>1</v>
      </c>
      <c r="AK293" s="11" t="s">
        <v>890</v>
      </c>
      <c r="AL293" s="11">
        <v>319</v>
      </c>
      <c r="AM293" s="11">
        <v>1534</v>
      </c>
      <c r="AN293" s="11">
        <v>3652</v>
      </c>
      <c r="AO293" s="11">
        <v>5714</v>
      </c>
      <c r="AP293" s="11">
        <v>70.713999999999999</v>
      </c>
      <c r="AQ293" s="11">
        <v>51.655000000000001</v>
      </c>
      <c r="AR293" s="12">
        <v>1.0169999999999999</v>
      </c>
      <c r="AS293" s="13">
        <v>1</v>
      </c>
      <c r="AT293" s="14" t="s">
        <v>903</v>
      </c>
      <c r="AU293" s="16">
        <v>1.262914E+16</v>
      </c>
      <c r="AV293" s="16">
        <v>8.179143E+16</v>
      </c>
      <c r="AW293" s="16">
        <v>1.019797E+18</v>
      </c>
      <c r="AX293" s="16">
        <v>3.024171E+17</v>
      </c>
      <c r="AY293" s="16">
        <v>5.99998E+17</v>
      </c>
      <c r="AZ293" s="14">
        <v>32025.474999999999</v>
      </c>
      <c r="BA293" s="14">
        <v>0.01</v>
      </c>
      <c r="BB293" s="14">
        <v>105.206</v>
      </c>
      <c r="BC293" s="14">
        <v>924</v>
      </c>
      <c r="BD293" s="15">
        <v>157</v>
      </c>
      <c r="BE293" s="18">
        <v>89</v>
      </c>
      <c r="BF293" s="18" t="s">
        <v>920</v>
      </c>
      <c r="BG293" s="19" t="s">
        <v>907</v>
      </c>
      <c r="BH293">
        <f t="shared" si="4"/>
        <v>95.55</v>
      </c>
      <c r="BI293" s="45" t="str">
        <f>CONCATENATE(TEXT(F293,"0"),TEXT(O293,"0"),TEXT(AC293,"0"),TEXT(AJ293,"0"),TEXT(AS293,"0"))</f>
        <v>23311</v>
      </c>
      <c r="BJ293" t="str">
        <f>CONCATENATE(TEXT(F293,"0"),TEXT(O293,"0"))</f>
        <v>23</v>
      </c>
      <c r="BK293" t="str">
        <f>CONCATENATE(TEXT(O293,"0"),TEXT(AC293,"0"))</f>
        <v>33</v>
      </c>
      <c r="BL293" t="str">
        <f>CONCATENATE(TEXT(AC293,"0"),TEXT(AJ293,"0"))</f>
        <v>31</v>
      </c>
      <c r="BM293" t="str">
        <f>CONCATENATE(TEXT(AJ293,"0"),TEXT(AS293,"0"))</f>
        <v>11</v>
      </c>
      <c r="BZ293" s="57"/>
      <c r="CA293" s="38"/>
      <c r="CB293" s="38">
        <v>1</v>
      </c>
      <c r="CC293" s="38">
        <v>343</v>
      </c>
      <c r="CD293" s="57">
        <v>48.212000000000003</v>
      </c>
      <c r="CE293" s="38">
        <v>84</v>
      </c>
      <c r="CF293" s="38">
        <v>1</v>
      </c>
    </row>
    <row r="294" spans="1:84" x14ac:dyDescent="0.3">
      <c r="A294" s="43">
        <v>293</v>
      </c>
      <c r="B294" s="1" t="s">
        <v>313</v>
      </c>
      <c r="C294" s="1" t="s">
        <v>291</v>
      </c>
      <c r="D294" s="1">
        <v>11</v>
      </c>
      <c r="E294" s="3">
        <v>23</v>
      </c>
      <c r="F294" s="2">
        <v>3</v>
      </c>
      <c r="G294" s="2" t="s">
        <v>943</v>
      </c>
      <c r="H294" s="2" t="s">
        <v>944</v>
      </c>
      <c r="I294" s="2">
        <v>910.90522841999996</v>
      </c>
      <c r="J294" s="2" t="s">
        <v>945</v>
      </c>
      <c r="K294" s="2">
        <v>30.61</v>
      </c>
      <c r="L294" s="2">
        <v>0.20100000000000001</v>
      </c>
      <c r="M294" s="2">
        <v>74</v>
      </c>
      <c r="N294" s="4">
        <v>698.05399999999997</v>
      </c>
      <c r="O294" s="5">
        <v>1</v>
      </c>
      <c r="P294" s="6" t="s">
        <v>9</v>
      </c>
      <c r="Q294" s="6">
        <v>1.7171000000000001</v>
      </c>
      <c r="R294" s="6">
        <v>15.465999999999999</v>
      </c>
      <c r="S294" s="6">
        <v>15.03</v>
      </c>
      <c r="T294" s="6">
        <v>20</v>
      </c>
      <c r="U294" s="6">
        <v>199.84200000000001</v>
      </c>
      <c r="V294" s="6">
        <v>90</v>
      </c>
      <c r="W294" s="6">
        <v>501.42399999999998</v>
      </c>
      <c r="X294" s="6">
        <v>3999.27</v>
      </c>
      <c r="Y294" s="6">
        <v>5045.3410000000003</v>
      </c>
      <c r="Z294" s="6">
        <v>5.0030000000000001</v>
      </c>
      <c r="AA294" s="6">
        <v>90.912000000000006</v>
      </c>
      <c r="AB294" s="7">
        <v>29.989000000000001</v>
      </c>
      <c r="AC294" s="8">
        <v>1</v>
      </c>
      <c r="AD294" s="9">
        <v>18.067</v>
      </c>
      <c r="AE294" s="9" t="s">
        <v>955</v>
      </c>
      <c r="AF294" s="9" t="s">
        <v>957</v>
      </c>
      <c r="AG294" s="9">
        <v>436</v>
      </c>
      <c r="AH294" s="9">
        <v>545.63499999999999</v>
      </c>
      <c r="AI294" s="10">
        <v>108.637</v>
      </c>
      <c r="AJ294" s="11">
        <v>1</v>
      </c>
      <c r="AK294" s="11" t="s">
        <v>890</v>
      </c>
      <c r="AL294" s="11">
        <v>589</v>
      </c>
      <c r="AM294" s="11">
        <v>1507</v>
      </c>
      <c r="AN294" s="11">
        <v>3674</v>
      </c>
      <c r="AO294" s="11">
        <v>5703</v>
      </c>
      <c r="AP294" s="11">
        <v>70.486000000000004</v>
      </c>
      <c r="AQ294" s="11">
        <v>51.103000000000002</v>
      </c>
      <c r="AR294" s="12">
        <v>0.995</v>
      </c>
      <c r="AS294" s="13">
        <v>1</v>
      </c>
      <c r="AT294" s="14" t="s">
        <v>903</v>
      </c>
      <c r="AU294" s="16">
        <v>1.297908E+16</v>
      </c>
      <c r="AV294" s="16">
        <v>1.763936E+17</v>
      </c>
      <c r="AW294" s="16">
        <v>6.911361E+17</v>
      </c>
      <c r="AX294" s="16">
        <v>2.99513E+17</v>
      </c>
      <c r="AY294" s="16">
        <v>5.999993E+17</v>
      </c>
      <c r="AZ294" s="14">
        <v>31834.866000000002</v>
      </c>
      <c r="BA294" s="14">
        <v>0.01</v>
      </c>
      <c r="BB294" s="14">
        <v>101.258</v>
      </c>
      <c r="BC294" s="14">
        <v>919</v>
      </c>
      <c r="BD294" s="15">
        <v>152</v>
      </c>
      <c r="BE294" s="18">
        <v>110</v>
      </c>
      <c r="BF294" s="18" t="s">
        <v>920</v>
      </c>
      <c r="BG294" s="19" t="s">
        <v>907</v>
      </c>
      <c r="BH294">
        <f t="shared" si="4"/>
        <v>94.5</v>
      </c>
      <c r="BI294" s="45" t="str">
        <f>CONCATENATE(TEXT(F294,"0"),TEXT(O294,"0"),TEXT(AC294,"0"),TEXT(AJ294,"0"),TEXT(AS294,"0"))</f>
        <v>31111</v>
      </c>
      <c r="BJ294" t="str">
        <f>CONCATENATE(TEXT(F294,"0"),TEXT(O294,"0"))</f>
        <v>31</v>
      </c>
      <c r="BK294" t="str">
        <f>CONCATENATE(TEXT(O294,"0"),TEXT(AC294,"0"))</f>
        <v>11</v>
      </c>
      <c r="BL294" t="str">
        <f>CONCATENATE(TEXT(AC294,"0"),TEXT(AJ294,"0"))</f>
        <v>11</v>
      </c>
      <c r="BM294" t="str">
        <f>CONCATENATE(TEXT(AJ294,"0"),TEXT(AS294,"0"))</f>
        <v>11</v>
      </c>
      <c r="BZ294" s="57"/>
      <c r="CA294" s="38"/>
      <c r="CB294" s="38"/>
      <c r="CC294" s="38">
        <v>468</v>
      </c>
      <c r="CD294" s="57">
        <v>48.496000000000002</v>
      </c>
      <c r="CE294" s="38">
        <v>112</v>
      </c>
      <c r="CF294" s="38">
        <v>1</v>
      </c>
    </row>
    <row r="295" spans="1:84" x14ac:dyDescent="0.3">
      <c r="A295" s="43">
        <v>294</v>
      </c>
      <c r="B295" s="1" t="s">
        <v>314</v>
      </c>
      <c r="C295" s="1" t="s">
        <v>291</v>
      </c>
      <c r="D295" s="1">
        <v>11</v>
      </c>
      <c r="E295" s="3">
        <v>24</v>
      </c>
      <c r="F295" s="2">
        <v>3</v>
      </c>
      <c r="G295" s="2" t="s">
        <v>943</v>
      </c>
      <c r="H295" s="2" t="s">
        <v>944</v>
      </c>
      <c r="I295" s="2">
        <v>1076.6051267</v>
      </c>
      <c r="J295" s="2" t="s">
        <v>946</v>
      </c>
      <c r="K295" s="2">
        <v>35.409999999999997</v>
      </c>
      <c r="L295" s="2">
        <v>0.216</v>
      </c>
      <c r="M295" s="2">
        <v>132</v>
      </c>
      <c r="N295" s="4">
        <v>710.09500000000003</v>
      </c>
      <c r="O295" s="5">
        <v>1</v>
      </c>
      <c r="P295" s="6" t="s">
        <v>9</v>
      </c>
      <c r="Q295" s="6">
        <v>1.2946800000000001</v>
      </c>
      <c r="R295" s="6">
        <v>15.967000000000001</v>
      </c>
      <c r="S295" s="6">
        <v>15.055</v>
      </c>
      <c r="T295" s="6">
        <v>19.995000000000001</v>
      </c>
      <c r="U295" s="6">
        <v>199.66900000000001</v>
      </c>
      <c r="V295" s="6">
        <v>90</v>
      </c>
      <c r="W295" s="6">
        <v>499.08600000000001</v>
      </c>
      <c r="X295" s="6">
        <v>4127.6819999999998</v>
      </c>
      <c r="Y295" s="6">
        <v>4946.5709999999999</v>
      </c>
      <c r="Z295" s="6">
        <v>5.0229999999999997</v>
      </c>
      <c r="AA295" s="6">
        <v>93.62</v>
      </c>
      <c r="AB295" s="7">
        <v>29.995000000000001</v>
      </c>
      <c r="AC295" s="8">
        <v>3</v>
      </c>
      <c r="AD295" s="9">
        <v>40.82</v>
      </c>
      <c r="AE295" s="9" t="s">
        <v>955</v>
      </c>
      <c r="AF295" s="9" t="s">
        <v>956</v>
      </c>
      <c r="AG295" s="9">
        <v>436</v>
      </c>
      <c r="AH295" s="9">
        <v>513.11500000000001</v>
      </c>
      <c r="AI295" s="10">
        <v>107.708</v>
      </c>
      <c r="AJ295" s="11">
        <v>3</v>
      </c>
      <c r="AK295" s="11" t="s">
        <v>890</v>
      </c>
      <c r="AL295" s="11">
        <v>363</v>
      </c>
      <c r="AM295" s="11">
        <v>1454</v>
      </c>
      <c r="AN295" s="11">
        <v>3645</v>
      </c>
      <c r="AO295" s="11">
        <v>5721</v>
      </c>
      <c r="AP295" s="11">
        <v>72.56</v>
      </c>
      <c r="AQ295" s="11">
        <v>51.145000000000003</v>
      </c>
      <c r="AR295" s="12">
        <v>1.0169999999999999</v>
      </c>
      <c r="AS295" s="13">
        <v>3</v>
      </c>
      <c r="AT295" s="14" t="s">
        <v>903</v>
      </c>
      <c r="AU295" s="16">
        <v>1.105377E+16</v>
      </c>
      <c r="AV295" s="16">
        <v>1.321979E+17</v>
      </c>
      <c r="AW295" s="16">
        <v>6.293645E+17</v>
      </c>
      <c r="AX295" s="16">
        <v>3.014156E+17</v>
      </c>
      <c r="AY295" s="16">
        <v>6.000012E+17</v>
      </c>
      <c r="AZ295" s="14">
        <v>33675.550999999999</v>
      </c>
      <c r="BA295" s="14">
        <v>0.01</v>
      </c>
      <c r="BB295" s="14">
        <v>103.056</v>
      </c>
      <c r="BC295" s="14">
        <v>911</v>
      </c>
      <c r="BD295" s="15">
        <v>157</v>
      </c>
      <c r="BE295" s="18">
        <v>118</v>
      </c>
      <c r="BF295" s="18" t="s">
        <v>920</v>
      </c>
      <c r="BG295" s="19" t="s">
        <v>907</v>
      </c>
      <c r="BH295">
        <f t="shared" si="4"/>
        <v>94.100000000000009</v>
      </c>
      <c r="BI295" s="45" t="str">
        <f>CONCATENATE(TEXT(F295,"0"),TEXT(O295,"0"),TEXT(AC295,"0"),TEXT(AJ295,"0"),TEXT(AS295,"0"))</f>
        <v>31333</v>
      </c>
      <c r="BJ295" t="str">
        <f>CONCATENATE(TEXT(F295,"0"),TEXT(O295,"0"))</f>
        <v>31</v>
      </c>
      <c r="BK295" t="str">
        <f>CONCATENATE(TEXT(O295,"0"),TEXT(AC295,"0"))</f>
        <v>13</v>
      </c>
      <c r="BL295" t="str">
        <f>CONCATENATE(TEXT(AC295,"0"),TEXT(AJ295,"0"))</f>
        <v>33</v>
      </c>
      <c r="BM295" t="str">
        <f>CONCATENATE(TEXT(AJ295,"0"),TEXT(AS295,"0"))</f>
        <v>33</v>
      </c>
      <c r="BZ295" s="57"/>
      <c r="CA295" s="38"/>
      <c r="CB295" s="38">
        <v>1</v>
      </c>
      <c r="CC295" s="38">
        <v>-49</v>
      </c>
      <c r="CD295" s="57">
        <v>48.594999999999999</v>
      </c>
      <c r="CE295" s="38">
        <v>66</v>
      </c>
      <c r="CF295" s="38">
        <v>1</v>
      </c>
    </row>
    <row r="296" spans="1:84" x14ac:dyDescent="0.3">
      <c r="A296" s="43">
        <v>295</v>
      </c>
      <c r="B296" s="1" t="s">
        <v>315</v>
      </c>
      <c r="C296" s="1" t="s">
        <v>291</v>
      </c>
      <c r="D296" s="1">
        <v>11</v>
      </c>
      <c r="E296" s="3">
        <v>25</v>
      </c>
      <c r="F296" s="2">
        <v>3</v>
      </c>
      <c r="G296" s="2" t="s">
        <v>943</v>
      </c>
      <c r="H296" s="2" t="s">
        <v>944</v>
      </c>
      <c r="I296" s="2">
        <v>1016.5095201</v>
      </c>
      <c r="J296" s="2" t="s">
        <v>945</v>
      </c>
      <c r="K296" s="2">
        <v>34.39</v>
      </c>
      <c r="L296" s="2">
        <v>0.217</v>
      </c>
      <c r="M296" s="2">
        <v>212</v>
      </c>
      <c r="N296" s="4">
        <v>704.65899999999999</v>
      </c>
      <c r="O296" s="5">
        <v>2</v>
      </c>
      <c r="P296" s="6" t="s">
        <v>9</v>
      </c>
      <c r="Q296" s="6">
        <v>1.3248</v>
      </c>
      <c r="R296" s="6">
        <v>14.441000000000001</v>
      </c>
      <c r="S296" s="6">
        <v>14.914999999999999</v>
      </c>
      <c r="T296" s="6">
        <v>20.001999999999999</v>
      </c>
      <c r="U296" s="6">
        <v>199.52699999999999</v>
      </c>
      <c r="V296" s="6">
        <v>90</v>
      </c>
      <c r="W296" s="6">
        <v>499.96199999999999</v>
      </c>
      <c r="X296" s="6">
        <v>4005.7489999999998</v>
      </c>
      <c r="Y296" s="6">
        <v>4910.4790000000003</v>
      </c>
      <c r="Z296" s="6">
        <v>5.0599999999999996</v>
      </c>
      <c r="AA296" s="6">
        <v>91.603999999999999</v>
      </c>
      <c r="AB296" s="7">
        <v>30.004999999999999</v>
      </c>
      <c r="AC296" s="8">
        <v>1</v>
      </c>
      <c r="AD296" s="9">
        <v>34.1</v>
      </c>
      <c r="AE296" s="9" t="s">
        <v>955</v>
      </c>
      <c r="AF296" s="9" t="s">
        <v>958</v>
      </c>
      <c r="AG296" s="9">
        <v>436</v>
      </c>
      <c r="AH296" s="9">
        <v>507.65</v>
      </c>
      <c r="AI296" s="10">
        <v>107.986</v>
      </c>
      <c r="AJ296" s="11">
        <v>3</v>
      </c>
      <c r="AK296" s="11" t="s">
        <v>890</v>
      </c>
      <c r="AL296" s="11">
        <v>315</v>
      </c>
      <c r="AM296" s="11">
        <v>1507</v>
      </c>
      <c r="AN296" s="11">
        <v>3711</v>
      </c>
      <c r="AO296" s="11">
        <v>5706</v>
      </c>
      <c r="AP296" s="11">
        <v>69.953000000000003</v>
      </c>
      <c r="AQ296" s="11">
        <v>50.082000000000001</v>
      </c>
      <c r="AR296" s="12">
        <v>1.036</v>
      </c>
      <c r="AS296" s="13">
        <v>3</v>
      </c>
      <c r="AT296" s="14" t="s">
        <v>903</v>
      </c>
      <c r="AU296" s="16">
        <v>1.527196E+16</v>
      </c>
      <c r="AV296" s="16">
        <v>1.230644E+17</v>
      </c>
      <c r="AW296" s="16">
        <v>2.971368E+17</v>
      </c>
      <c r="AX296" s="16">
        <v>3.016933E+17</v>
      </c>
      <c r="AY296" s="16">
        <v>5.999984E+17</v>
      </c>
      <c r="AZ296" s="14">
        <v>31139.136999999999</v>
      </c>
      <c r="BA296" s="14">
        <v>0.01</v>
      </c>
      <c r="BB296" s="14">
        <v>104.85899999999999</v>
      </c>
      <c r="BC296" s="14">
        <v>915</v>
      </c>
      <c r="BD296" s="15">
        <v>153</v>
      </c>
      <c r="BE296" s="18">
        <v>187</v>
      </c>
      <c r="BF296" s="18" t="s">
        <v>920</v>
      </c>
      <c r="BG296" s="19" t="s">
        <v>907</v>
      </c>
      <c r="BH296">
        <f t="shared" si="4"/>
        <v>90.649999999999991</v>
      </c>
      <c r="BI296" s="45" t="str">
        <f>CONCATENATE(TEXT(F296,"0"),TEXT(O296,"0"),TEXT(AC296,"0"),TEXT(AJ296,"0"),TEXT(AS296,"0"))</f>
        <v>32133</v>
      </c>
      <c r="BJ296" t="str">
        <f>CONCATENATE(TEXT(F296,"0"),TEXT(O296,"0"))</f>
        <v>32</v>
      </c>
      <c r="BK296" t="str">
        <f>CONCATENATE(TEXT(O296,"0"),TEXT(AC296,"0"))</f>
        <v>21</v>
      </c>
      <c r="BL296" t="str">
        <f>CONCATENATE(TEXT(AC296,"0"),TEXT(AJ296,"0"))</f>
        <v>13</v>
      </c>
      <c r="BM296" t="str">
        <f>CONCATENATE(TEXT(AJ296,"0"),TEXT(AS296,"0"))</f>
        <v>33</v>
      </c>
      <c r="BZ296" s="57"/>
      <c r="CA296" s="38"/>
      <c r="CB296" s="38">
        <v>1</v>
      </c>
      <c r="CC296" s="38">
        <v>351</v>
      </c>
      <c r="CD296" s="57">
        <v>48.844999999999999</v>
      </c>
      <c r="CE296" s="38">
        <v>81</v>
      </c>
      <c r="CF296" s="38">
        <v>1</v>
      </c>
    </row>
    <row r="297" spans="1:84" x14ac:dyDescent="0.3">
      <c r="A297" s="43">
        <v>296</v>
      </c>
      <c r="B297" s="1" t="s">
        <v>316</v>
      </c>
      <c r="C297" s="1" t="s">
        <v>291</v>
      </c>
      <c r="D297" s="1">
        <v>11</v>
      </c>
      <c r="E297" s="3">
        <v>26</v>
      </c>
      <c r="F297" s="2">
        <v>3</v>
      </c>
      <c r="G297" s="2" t="s">
        <v>943</v>
      </c>
      <c r="H297" s="2" t="s">
        <v>944</v>
      </c>
      <c r="I297" s="2">
        <v>1148.1498955</v>
      </c>
      <c r="J297" s="2" t="s">
        <v>946</v>
      </c>
      <c r="K297" s="2">
        <v>32.799999999999997</v>
      </c>
      <c r="L297" s="2">
        <v>0.191</v>
      </c>
      <c r="M297" s="2">
        <v>14</v>
      </c>
      <c r="N297" s="4">
        <v>725.322</v>
      </c>
      <c r="O297" s="5">
        <v>2</v>
      </c>
      <c r="P297" s="6" t="s">
        <v>9</v>
      </c>
      <c r="Q297" s="6">
        <v>1.6758200000000001</v>
      </c>
      <c r="R297" s="6">
        <v>15.835000000000001</v>
      </c>
      <c r="S297" s="6">
        <v>15.188000000000001</v>
      </c>
      <c r="T297" s="6">
        <v>19.995000000000001</v>
      </c>
      <c r="U297" s="6">
        <v>196.291</v>
      </c>
      <c r="V297" s="6">
        <v>90</v>
      </c>
      <c r="W297" s="6">
        <v>500.69200000000001</v>
      </c>
      <c r="X297" s="6">
        <v>4021.8380000000002</v>
      </c>
      <c r="Y297" s="6">
        <v>5007.9449999999997</v>
      </c>
      <c r="Z297" s="6">
        <v>4.9820000000000002</v>
      </c>
      <c r="AA297" s="6">
        <v>92.45</v>
      </c>
      <c r="AB297" s="7">
        <v>29.992999999999999</v>
      </c>
      <c r="AC297" s="8">
        <v>2</v>
      </c>
      <c r="AD297" s="9">
        <v>45.621000000000002</v>
      </c>
      <c r="AE297" s="9" t="s">
        <v>955</v>
      </c>
      <c r="AF297" s="9" t="s">
        <v>957</v>
      </c>
      <c r="AG297" s="9">
        <v>365</v>
      </c>
      <c r="AH297" s="9">
        <v>550.24900000000002</v>
      </c>
      <c r="AI297" s="10">
        <v>108.288</v>
      </c>
      <c r="AJ297" s="11">
        <v>2</v>
      </c>
      <c r="AK297" s="11" t="s">
        <v>890</v>
      </c>
      <c r="AL297" s="11">
        <v>573</v>
      </c>
      <c r="AM297" s="11">
        <v>1365</v>
      </c>
      <c r="AN297" s="11">
        <v>3651</v>
      </c>
      <c r="AO297" s="11">
        <v>5719</v>
      </c>
      <c r="AP297" s="11">
        <v>70.179000000000002</v>
      </c>
      <c r="AQ297" s="11">
        <v>51.018000000000001</v>
      </c>
      <c r="AR297" s="12">
        <v>1.0089999999999999</v>
      </c>
      <c r="AS297" s="13">
        <v>2</v>
      </c>
      <c r="AT297" s="14" t="s">
        <v>903</v>
      </c>
      <c r="AU297" s="16">
        <v>1.617996E+16</v>
      </c>
      <c r="AV297" s="16">
        <v>9.048317E+16</v>
      </c>
      <c r="AW297" s="16">
        <v>3.452461E+17</v>
      </c>
      <c r="AX297" s="16">
        <v>2.990026E+17</v>
      </c>
      <c r="AY297" s="16">
        <v>6.000003E+17</v>
      </c>
      <c r="AZ297" s="14">
        <v>31366.628000000001</v>
      </c>
      <c r="BA297" s="14">
        <v>0.01</v>
      </c>
      <c r="BB297" s="14">
        <v>103.29300000000001</v>
      </c>
      <c r="BC297" s="14">
        <v>875</v>
      </c>
      <c r="BD297" s="15">
        <v>152</v>
      </c>
      <c r="BE297" s="18">
        <v>117</v>
      </c>
      <c r="BF297" s="18" t="s">
        <v>920</v>
      </c>
      <c r="BG297" s="19" t="s">
        <v>907</v>
      </c>
      <c r="BH297">
        <f t="shared" si="4"/>
        <v>94.15</v>
      </c>
      <c r="BI297" s="45" t="str">
        <f>CONCATENATE(TEXT(F297,"0"),TEXT(O297,"0"),TEXT(AC297,"0"),TEXT(AJ297,"0"),TEXT(AS297,"0"))</f>
        <v>32222</v>
      </c>
      <c r="BJ297" t="str">
        <f>CONCATENATE(TEXT(F297,"0"),TEXT(O297,"0"))</f>
        <v>32</v>
      </c>
      <c r="BK297" t="str">
        <f>CONCATENATE(TEXT(O297,"0"),TEXT(AC297,"0"))</f>
        <v>22</v>
      </c>
      <c r="BL297" t="str">
        <f>CONCATENATE(TEXT(AC297,"0"),TEXT(AJ297,"0"))</f>
        <v>22</v>
      </c>
      <c r="BM297" t="str">
        <f>CONCATENATE(TEXT(AJ297,"0"),TEXT(AS297,"0"))</f>
        <v>22</v>
      </c>
      <c r="BZ297" s="57"/>
      <c r="CA297" s="38"/>
      <c r="CB297" s="38">
        <v>1</v>
      </c>
      <c r="CC297" s="38">
        <v>378</v>
      </c>
      <c r="CD297" s="57">
        <v>48.865000000000002</v>
      </c>
      <c r="CE297" s="38">
        <v>113</v>
      </c>
      <c r="CF297" s="38">
        <v>1</v>
      </c>
    </row>
    <row r="298" spans="1:84" x14ac:dyDescent="0.3">
      <c r="A298" s="43">
        <v>297</v>
      </c>
      <c r="B298" s="1" t="s">
        <v>317</v>
      </c>
      <c r="C298" s="1" t="s">
        <v>291</v>
      </c>
      <c r="D298" s="1">
        <v>11</v>
      </c>
      <c r="E298" s="3">
        <v>27</v>
      </c>
      <c r="F298" s="2">
        <v>3</v>
      </c>
      <c r="G298" s="2" t="s">
        <v>943</v>
      </c>
      <c r="H298" s="2" t="s">
        <v>944</v>
      </c>
      <c r="I298" s="2">
        <v>1260.2337276000001</v>
      </c>
      <c r="J298" s="2" t="s">
        <v>946</v>
      </c>
      <c r="K298" s="2">
        <v>34.880000000000003</v>
      </c>
      <c r="L298" s="2">
        <v>0.20300000000000001</v>
      </c>
      <c r="M298" s="2">
        <v>98</v>
      </c>
      <c r="N298" s="4">
        <v>698.39599999999996</v>
      </c>
      <c r="O298" s="5">
        <v>2</v>
      </c>
      <c r="P298" s="6" t="s">
        <v>9</v>
      </c>
      <c r="Q298" s="6">
        <v>1.65683</v>
      </c>
      <c r="R298" s="6">
        <v>19.713000000000001</v>
      </c>
      <c r="S298" s="6">
        <v>15.051</v>
      </c>
      <c r="T298" s="6">
        <v>19.998999999999999</v>
      </c>
      <c r="U298" s="6">
        <v>203.76400000000001</v>
      </c>
      <c r="V298" s="6">
        <v>90</v>
      </c>
      <c r="W298" s="6">
        <v>500.94299999999998</v>
      </c>
      <c r="X298" s="6">
        <v>3976.4549999999999</v>
      </c>
      <c r="Y298" s="6">
        <v>4948.1260000000002</v>
      </c>
      <c r="Z298" s="6">
        <v>5.1470000000000002</v>
      </c>
      <c r="AA298" s="6">
        <v>91.606999999999999</v>
      </c>
      <c r="AB298" s="7">
        <v>30.001999999999999</v>
      </c>
      <c r="AC298" s="8">
        <v>3</v>
      </c>
      <c r="AD298" s="9">
        <v>55.476999999999997</v>
      </c>
      <c r="AE298" s="9" t="s">
        <v>955</v>
      </c>
      <c r="AF298" s="9" t="s">
        <v>956</v>
      </c>
      <c r="AG298" s="9">
        <v>365</v>
      </c>
      <c r="AH298" s="9">
        <v>513.69000000000005</v>
      </c>
      <c r="AI298" s="10">
        <v>109.01900000000001</v>
      </c>
      <c r="AJ298" s="11">
        <v>1</v>
      </c>
      <c r="AK298" s="11" t="s">
        <v>890</v>
      </c>
      <c r="AL298" s="11">
        <v>422</v>
      </c>
      <c r="AM298" s="11">
        <v>1512</v>
      </c>
      <c r="AN298" s="11">
        <v>3624</v>
      </c>
      <c r="AO298" s="11">
        <v>5741</v>
      </c>
      <c r="AP298" s="11">
        <v>70.994</v>
      </c>
      <c r="AQ298" s="11">
        <v>51.192</v>
      </c>
      <c r="AR298" s="12">
        <v>1.012</v>
      </c>
      <c r="AS298" s="13">
        <v>1</v>
      </c>
      <c r="AT298" s="14" t="s">
        <v>903</v>
      </c>
      <c r="AU298" s="16">
        <v>1.834814E+16</v>
      </c>
      <c r="AV298" s="16">
        <v>2.76926E+16</v>
      </c>
      <c r="AW298" s="16">
        <v>1.050701E+18</v>
      </c>
      <c r="AX298" s="16">
        <v>3.003007E+17</v>
      </c>
      <c r="AY298" s="16">
        <v>6E+17</v>
      </c>
      <c r="AZ298" s="14">
        <v>31408.661</v>
      </c>
      <c r="BA298" s="14">
        <v>0.01</v>
      </c>
      <c r="BB298" s="14">
        <v>103.015</v>
      </c>
      <c r="BC298" s="14">
        <v>902</v>
      </c>
      <c r="BD298" s="15">
        <v>156</v>
      </c>
      <c r="BE298" s="18">
        <v>76</v>
      </c>
      <c r="BF298" s="18" t="s">
        <v>920</v>
      </c>
      <c r="BG298" s="19" t="s">
        <v>907</v>
      </c>
      <c r="BH298">
        <f t="shared" si="4"/>
        <v>96.2</v>
      </c>
      <c r="BI298" s="45" t="str">
        <f>CONCATENATE(TEXT(F298,"0"),TEXT(O298,"0"),TEXT(AC298,"0"),TEXT(AJ298,"0"),TEXT(AS298,"0"))</f>
        <v>32311</v>
      </c>
      <c r="BJ298" t="str">
        <f>CONCATENATE(TEXT(F298,"0"),TEXT(O298,"0"))</f>
        <v>32</v>
      </c>
      <c r="BK298" t="str">
        <f>CONCATENATE(TEXT(O298,"0"),TEXT(AC298,"0"))</f>
        <v>23</v>
      </c>
      <c r="BL298" t="str">
        <f>CONCATENATE(TEXT(AC298,"0"),TEXT(AJ298,"0"))</f>
        <v>31</v>
      </c>
      <c r="BM298" t="str">
        <f>CONCATENATE(TEXT(AJ298,"0"),TEXT(AS298,"0"))</f>
        <v>11</v>
      </c>
      <c r="BZ298" s="57"/>
      <c r="CA298" s="38"/>
      <c r="CB298" s="38">
        <v>1</v>
      </c>
      <c r="CC298" s="38">
        <v>364</v>
      </c>
      <c r="CD298" s="57">
        <v>49.03</v>
      </c>
      <c r="CE298" s="38">
        <v>63</v>
      </c>
      <c r="CF298" s="38">
        <v>1</v>
      </c>
    </row>
    <row r="299" spans="1:84" x14ac:dyDescent="0.3">
      <c r="A299" s="43">
        <v>298</v>
      </c>
      <c r="B299" s="1" t="s">
        <v>318</v>
      </c>
      <c r="C299" s="1" t="s">
        <v>319</v>
      </c>
      <c r="D299" s="1">
        <v>12</v>
      </c>
      <c r="E299" s="3">
        <v>1</v>
      </c>
      <c r="F299" s="40">
        <v>3</v>
      </c>
      <c r="G299" s="2" t="s">
        <v>943</v>
      </c>
      <c r="H299" s="2" t="s">
        <v>944</v>
      </c>
      <c r="I299" s="2">
        <v>1021.2452919</v>
      </c>
      <c r="J299" s="2" t="s">
        <v>946</v>
      </c>
      <c r="K299" s="2">
        <v>28.44</v>
      </c>
      <c r="L299" s="2">
        <v>0.20899999999999999</v>
      </c>
      <c r="M299" s="2">
        <v>71</v>
      </c>
      <c r="N299" s="4">
        <v>693.75300000000004</v>
      </c>
      <c r="O299" s="5">
        <v>3</v>
      </c>
      <c r="P299" s="6" t="s">
        <v>9</v>
      </c>
      <c r="Q299" s="6">
        <v>1.4074500000000001</v>
      </c>
      <c r="R299" s="6">
        <v>16.373000000000001</v>
      </c>
      <c r="S299" s="6">
        <v>15.087</v>
      </c>
      <c r="T299" s="6">
        <v>20.003</v>
      </c>
      <c r="U299" s="6">
        <v>202.54400000000001</v>
      </c>
      <c r="V299" s="6">
        <v>90</v>
      </c>
      <c r="W299" s="6">
        <v>498.267</v>
      </c>
      <c r="X299" s="6">
        <v>4027.2910000000002</v>
      </c>
      <c r="Y299" s="6">
        <v>4967.0370000000003</v>
      </c>
      <c r="Z299" s="6">
        <v>4.7649999999999997</v>
      </c>
      <c r="AA299" s="6">
        <v>89.106999999999999</v>
      </c>
      <c r="AB299" s="7">
        <v>30.001999999999999</v>
      </c>
      <c r="AC299" s="8">
        <v>1</v>
      </c>
      <c r="AD299" s="9">
        <v>41.735999999999997</v>
      </c>
      <c r="AE299" s="9" t="s">
        <v>955</v>
      </c>
      <c r="AF299" s="9" t="s">
        <v>958</v>
      </c>
      <c r="AG299" s="9">
        <v>365</v>
      </c>
      <c r="AH299" s="9">
        <v>491.54</v>
      </c>
      <c r="AI299" s="10">
        <v>107.128</v>
      </c>
      <c r="AJ299" s="11">
        <v>1</v>
      </c>
      <c r="AK299" s="11" t="s">
        <v>890</v>
      </c>
      <c r="AL299" s="11">
        <v>13</v>
      </c>
      <c r="AM299" s="11">
        <v>1417</v>
      </c>
      <c r="AN299" s="11">
        <v>3665</v>
      </c>
      <c r="AO299" s="11">
        <v>5707</v>
      </c>
      <c r="AP299" s="11">
        <v>73.063999999999993</v>
      </c>
      <c r="AQ299" s="11">
        <v>51.036999999999999</v>
      </c>
      <c r="AR299" s="12">
        <v>1.0189999999999999</v>
      </c>
      <c r="AS299" s="13">
        <v>1</v>
      </c>
      <c r="AT299" s="14" t="s">
        <v>903</v>
      </c>
      <c r="AU299" s="16">
        <v>8568698000000000</v>
      </c>
      <c r="AV299" s="16">
        <v>8.707388E+16</v>
      </c>
      <c r="AW299" s="16">
        <v>7.370091E+17</v>
      </c>
      <c r="AX299" s="16">
        <v>3.025229E+17</v>
      </c>
      <c r="AY299" s="16">
        <v>5.999985E+17</v>
      </c>
      <c r="AZ299" s="14">
        <v>31654.922999999999</v>
      </c>
      <c r="BA299" s="14">
        <v>0.01</v>
      </c>
      <c r="BB299" s="14">
        <v>100.542</v>
      </c>
      <c r="BC299" s="14">
        <v>917</v>
      </c>
      <c r="BD299" s="15">
        <v>150</v>
      </c>
      <c r="BE299" s="18">
        <v>68</v>
      </c>
      <c r="BF299" s="18" t="s">
        <v>922</v>
      </c>
      <c r="BG299" s="19" t="s">
        <v>907</v>
      </c>
      <c r="BH299">
        <f t="shared" si="4"/>
        <v>96.6</v>
      </c>
      <c r="BI299" s="45" t="str">
        <f>CONCATENATE(TEXT(F299,"0"),TEXT(O299,"0"),TEXT(AC299,"0"),TEXT(AJ299,"0"),TEXT(AS299,"0"))</f>
        <v>33111</v>
      </c>
      <c r="BJ299" t="str">
        <f>CONCATENATE(TEXT(F299,"0"),TEXT(O299,"0"))</f>
        <v>33</v>
      </c>
      <c r="BK299" t="str">
        <f>CONCATENATE(TEXT(O299,"0"),TEXT(AC299,"0"))</f>
        <v>31</v>
      </c>
      <c r="BL299" t="str">
        <f>CONCATENATE(TEXT(AC299,"0"),TEXT(AJ299,"0"))</f>
        <v>11</v>
      </c>
      <c r="BM299" t="str">
        <f>CONCATENATE(TEXT(AJ299,"0"),TEXT(AS299,"0"))</f>
        <v>11</v>
      </c>
      <c r="BZ299" s="57"/>
      <c r="CA299" s="38"/>
      <c r="CB299" s="38">
        <v>1</v>
      </c>
      <c r="CC299" s="38">
        <v>241</v>
      </c>
      <c r="CD299" s="57">
        <v>49.091000000000001</v>
      </c>
      <c r="CE299" s="38">
        <v>94</v>
      </c>
      <c r="CF299" s="38">
        <v>1</v>
      </c>
    </row>
    <row r="300" spans="1:84" x14ac:dyDescent="0.3">
      <c r="A300" s="43">
        <v>299</v>
      </c>
      <c r="B300" s="1" t="s">
        <v>320</v>
      </c>
      <c r="C300" s="1" t="s">
        <v>319</v>
      </c>
      <c r="D300" s="1">
        <v>12</v>
      </c>
      <c r="E300" s="3">
        <v>2</v>
      </c>
      <c r="F300" s="2">
        <v>3</v>
      </c>
      <c r="G300" s="2" t="s">
        <v>943</v>
      </c>
      <c r="H300" s="2" t="s">
        <v>944</v>
      </c>
      <c r="I300" s="2">
        <v>1101.7906247999999</v>
      </c>
      <c r="J300" s="2" t="s">
        <v>945</v>
      </c>
      <c r="K300" s="2">
        <v>29.78</v>
      </c>
      <c r="L300" s="2">
        <v>0.2</v>
      </c>
      <c r="M300" s="2">
        <v>60</v>
      </c>
      <c r="N300" s="4">
        <v>699.26199999999994</v>
      </c>
      <c r="O300" s="5">
        <v>3</v>
      </c>
      <c r="P300" s="6" t="s">
        <v>9</v>
      </c>
      <c r="Q300" s="6">
        <v>1.0702400000000001</v>
      </c>
      <c r="R300" s="6">
        <v>15.346</v>
      </c>
      <c r="S300" s="6">
        <v>15.073</v>
      </c>
      <c r="T300" s="6">
        <v>19.997</v>
      </c>
      <c r="U300" s="6">
        <v>192.93700000000001</v>
      </c>
      <c r="V300" s="6">
        <v>90</v>
      </c>
      <c r="W300" s="6">
        <v>502.37900000000002</v>
      </c>
      <c r="X300" s="6">
        <v>4012.326</v>
      </c>
      <c r="Y300" s="6">
        <v>4994.3559999999998</v>
      </c>
      <c r="Z300" s="6">
        <v>5.0060000000000002</v>
      </c>
      <c r="AA300" s="6">
        <v>88.853999999999999</v>
      </c>
      <c r="AB300" s="7">
        <v>30</v>
      </c>
      <c r="AC300" s="8">
        <v>3</v>
      </c>
      <c r="AD300" s="9">
        <v>41.161000000000001</v>
      </c>
      <c r="AE300" s="9" t="s">
        <v>955</v>
      </c>
      <c r="AF300" s="9" t="s">
        <v>956</v>
      </c>
      <c r="AG300" s="9">
        <v>436</v>
      </c>
      <c r="AH300" s="9">
        <v>485.58</v>
      </c>
      <c r="AI300" s="10">
        <v>107.94799999999999</v>
      </c>
      <c r="AJ300" s="11">
        <v>3</v>
      </c>
      <c r="AK300" s="11" t="s">
        <v>890</v>
      </c>
      <c r="AL300" s="11">
        <v>288</v>
      </c>
      <c r="AM300" s="11">
        <v>1639</v>
      </c>
      <c r="AN300" s="11">
        <v>3693</v>
      </c>
      <c r="AO300" s="11">
        <v>5715</v>
      </c>
      <c r="AP300" s="11">
        <v>69.676000000000002</v>
      </c>
      <c r="AQ300" s="11">
        <v>51.752000000000002</v>
      </c>
      <c r="AR300" s="12">
        <v>1.0349999999999999</v>
      </c>
      <c r="AS300" s="13">
        <v>3</v>
      </c>
      <c r="AT300" s="14" t="s">
        <v>903</v>
      </c>
      <c r="AU300" s="16">
        <v>1.361357E+16</v>
      </c>
      <c r="AV300" s="16">
        <v>1.182248E+17</v>
      </c>
      <c r="AW300" s="16">
        <v>5.863777E+17</v>
      </c>
      <c r="AX300" s="16">
        <v>2.999096E+17</v>
      </c>
      <c r="AY300" s="16">
        <v>5.999985E+17</v>
      </c>
      <c r="AZ300" s="14">
        <v>32420.46</v>
      </c>
      <c r="BA300" s="14">
        <v>0.01</v>
      </c>
      <c r="BB300" s="14">
        <v>102.947</v>
      </c>
      <c r="BC300" s="14">
        <v>884</v>
      </c>
      <c r="BD300" s="15">
        <v>152</v>
      </c>
      <c r="BE300" s="18">
        <v>142</v>
      </c>
      <c r="BF300" s="18" t="s">
        <v>922</v>
      </c>
      <c r="BG300" s="19" t="s">
        <v>907</v>
      </c>
      <c r="BH300">
        <f t="shared" si="4"/>
        <v>92.9</v>
      </c>
      <c r="BI300" s="45" t="str">
        <f>CONCATENATE(TEXT(F300,"0"),TEXT(O300,"0"),TEXT(AC300,"0"),TEXT(AJ300,"0"),TEXT(AS300,"0"))</f>
        <v>33333</v>
      </c>
      <c r="BJ300" t="str">
        <f>CONCATENATE(TEXT(F300,"0"),TEXT(O300,"0"))</f>
        <v>33</v>
      </c>
      <c r="BK300" t="str">
        <f>CONCATENATE(TEXT(O300,"0"),TEXT(AC300,"0"))</f>
        <v>33</v>
      </c>
      <c r="BL300" t="str">
        <f>CONCATENATE(TEXT(AC300,"0"),TEXT(AJ300,"0"))</f>
        <v>33</v>
      </c>
      <c r="BM300" t="str">
        <f>CONCATENATE(TEXT(AJ300,"0"),TEXT(AS300,"0"))</f>
        <v>33</v>
      </c>
      <c r="BZ300" s="62"/>
      <c r="CA300" s="63"/>
      <c r="CB300" s="63">
        <v>26</v>
      </c>
      <c r="CC300" s="63">
        <v>349.96296296296299</v>
      </c>
      <c r="CD300" s="57">
        <v>49.155000000000001</v>
      </c>
      <c r="CE300" s="38">
        <v>154</v>
      </c>
      <c r="CF300" s="38">
        <v>1</v>
      </c>
    </row>
    <row r="301" spans="1:84" x14ac:dyDescent="0.3">
      <c r="A301" s="43">
        <v>300</v>
      </c>
      <c r="B301" s="1" t="s">
        <v>321</v>
      </c>
      <c r="C301" s="1" t="s">
        <v>319</v>
      </c>
      <c r="D301" s="1">
        <v>12</v>
      </c>
      <c r="E301" s="3">
        <v>3</v>
      </c>
      <c r="F301" s="2">
        <v>1</v>
      </c>
      <c r="G301" s="2" t="s">
        <v>943</v>
      </c>
      <c r="H301" s="2" t="s">
        <v>944</v>
      </c>
      <c r="I301" s="2">
        <v>1003.138319</v>
      </c>
      <c r="J301" s="2" t="s">
        <v>946</v>
      </c>
      <c r="K301" s="2">
        <v>32.049999999999997</v>
      </c>
      <c r="L301" s="2">
        <v>0.20200000000000001</v>
      </c>
      <c r="M301" s="2">
        <v>48</v>
      </c>
      <c r="N301" s="4">
        <v>701.178</v>
      </c>
      <c r="O301" s="5">
        <v>1</v>
      </c>
      <c r="P301" s="6" t="s">
        <v>9</v>
      </c>
      <c r="Q301" s="6">
        <v>1.2704</v>
      </c>
      <c r="R301" s="6">
        <v>15.638</v>
      </c>
      <c r="S301" s="6">
        <v>15.147</v>
      </c>
      <c r="T301" s="6">
        <v>19.998999999999999</v>
      </c>
      <c r="U301" s="6">
        <v>197.92500000000001</v>
      </c>
      <c r="V301" s="6">
        <v>89.998999999999995</v>
      </c>
      <c r="W301" s="6">
        <v>497.65600000000001</v>
      </c>
      <c r="X301" s="6">
        <v>4027.1570000000002</v>
      </c>
      <c r="Y301" s="6">
        <v>5075.4489999999996</v>
      </c>
      <c r="Z301" s="6">
        <v>4.9619999999999997</v>
      </c>
      <c r="AA301" s="6">
        <v>91.537000000000006</v>
      </c>
      <c r="AB301" s="7">
        <v>30.004000000000001</v>
      </c>
      <c r="AC301" s="8">
        <v>1</v>
      </c>
      <c r="AD301" s="9">
        <v>45.332000000000001</v>
      </c>
      <c r="AE301" s="9" t="s">
        <v>955</v>
      </c>
      <c r="AF301" s="9" t="s">
        <v>957</v>
      </c>
      <c r="AG301" s="9">
        <v>405</v>
      </c>
      <c r="AH301" s="9">
        <v>491.68099999999998</v>
      </c>
      <c r="AI301" s="10">
        <v>106.75700000000001</v>
      </c>
      <c r="AJ301" s="11">
        <v>3</v>
      </c>
      <c r="AK301" s="11" t="s">
        <v>890</v>
      </c>
      <c r="AL301" s="11">
        <v>308</v>
      </c>
      <c r="AM301" s="11">
        <v>1609</v>
      </c>
      <c r="AN301" s="11">
        <v>3648</v>
      </c>
      <c r="AO301" s="11">
        <v>5685</v>
      </c>
      <c r="AP301" s="11">
        <v>69.441000000000003</v>
      </c>
      <c r="AQ301" s="11">
        <v>51.497</v>
      </c>
      <c r="AR301" s="12">
        <v>1.032</v>
      </c>
      <c r="AS301" s="13">
        <v>3</v>
      </c>
      <c r="AT301" s="14" t="s">
        <v>903</v>
      </c>
      <c r="AU301" s="16">
        <v>1.590424E+16</v>
      </c>
      <c r="AV301" s="16">
        <v>5.512816E+16</v>
      </c>
      <c r="AW301" s="16">
        <v>5.10229E+17</v>
      </c>
      <c r="AX301" s="16">
        <v>2.995434E+17</v>
      </c>
      <c r="AY301" s="16">
        <v>5.999991E+17</v>
      </c>
      <c r="AZ301" s="14">
        <v>32096.305</v>
      </c>
      <c r="BA301" s="14">
        <v>0.01</v>
      </c>
      <c r="BB301" s="14">
        <v>102.504</v>
      </c>
      <c r="BC301" s="14">
        <v>896</v>
      </c>
      <c r="BD301" s="15">
        <v>158</v>
      </c>
      <c r="BE301" s="18">
        <v>75</v>
      </c>
      <c r="BF301" s="18" t="s">
        <v>922</v>
      </c>
      <c r="BG301" s="19" t="s">
        <v>907</v>
      </c>
      <c r="BH301">
        <f t="shared" si="4"/>
        <v>96.25</v>
      </c>
      <c r="BI301" s="45" t="str">
        <f>CONCATENATE(TEXT(F301,"0"),TEXT(O301,"0"),TEXT(AC301,"0"),TEXT(AJ301,"0"),TEXT(AS301,"0"))</f>
        <v>11133</v>
      </c>
      <c r="BJ301" t="str">
        <f>CONCATENATE(TEXT(F301,"0"),TEXT(O301,"0"))</f>
        <v>11</v>
      </c>
      <c r="BK301" t="str">
        <f>CONCATENATE(TEXT(O301,"0"),TEXT(AC301,"0"))</f>
        <v>11</v>
      </c>
      <c r="BL301" t="str">
        <f>CONCATENATE(TEXT(AC301,"0"),TEXT(AJ301,"0"))</f>
        <v>13</v>
      </c>
      <c r="BM301" t="str">
        <f>CONCATENATE(TEXT(AJ301,"0"),TEXT(AS301,"0"))</f>
        <v>33</v>
      </c>
      <c r="BZ301" s="57"/>
      <c r="CA301" s="38"/>
      <c r="CB301" s="38">
        <v>1</v>
      </c>
      <c r="CC301" s="38">
        <v>466</v>
      </c>
      <c r="CD301" s="57">
        <v>49.37</v>
      </c>
      <c r="CE301" s="38">
        <v>42</v>
      </c>
      <c r="CF301" s="38">
        <v>1</v>
      </c>
    </row>
    <row r="302" spans="1:84" x14ac:dyDescent="0.3">
      <c r="A302" s="43">
        <v>301</v>
      </c>
      <c r="B302" s="1" t="s">
        <v>322</v>
      </c>
      <c r="C302" s="1" t="s">
        <v>319</v>
      </c>
      <c r="D302" s="1">
        <v>12</v>
      </c>
      <c r="E302" s="3">
        <v>4</v>
      </c>
      <c r="F302" s="2">
        <v>1</v>
      </c>
      <c r="G302" s="2" t="s">
        <v>943</v>
      </c>
      <c r="H302" s="2" t="s">
        <v>944</v>
      </c>
      <c r="I302" s="2">
        <v>1164.5443147000001</v>
      </c>
      <c r="J302" s="2" t="s">
        <v>946</v>
      </c>
      <c r="K302" s="2">
        <v>35.119999999999997</v>
      </c>
      <c r="L302" s="2">
        <v>0.21</v>
      </c>
      <c r="M302" s="2">
        <v>41</v>
      </c>
      <c r="N302" s="4">
        <v>701.30499999999995</v>
      </c>
      <c r="O302" s="5">
        <v>1</v>
      </c>
      <c r="P302" s="6" t="s">
        <v>9</v>
      </c>
      <c r="Q302" s="6">
        <v>1.85503</v>
      </c>
      <c r="R302" s="6">
        <v>17.588999999999999</v>
      </c>
      <c r="S302" s="6">
        <v>14.942</v>
      </c>
      <c r="T302" s="6">
        <v>20.001000000000001</v>
      </c>
      <c r="U302" s="6">
        <v>200.81399999999999</v>
      </c>
      <c r="V302" s="6">
        <v>90</v>
      </c>
      <c r="W302" s="6">
        <v>502.71699999999998</v>
      </c>
      <c r="X302" s="6">
        <v>4014.51</v>
      </c>
      <c r="Y302" s="6">
        <v>4981.5410000000002</v>
      </c>
      <c r="Z302" s="6">
        <v>4.9729999999999999</v>
      </c>
      <c r="AA302" s="6">
        <v>91.474999999999994</v>
      </c>
      <c r="AB302" s="7">
        <v>30.009</v>
      </c>
      <c r="AC302" s="8">
        <v>2</v>
      </c>
      <c r="AD302" s="9">
        <v>42.470999999999997</v>
      </c>
      <c r="AE302" s="9" t="s">
        <v>955</v>
      </c>
      <c r="AF302" s="9" t="s">
        <v>957</v>
      </c>
      <c r="AG302" s="9">
        <v>436</v>
      </c>
      <c r="AH302" s="9">
        <v>522.07600000000002</v>
      </c>
      <c r="AI302" s="10">
        <v>111.245</v>
      </c>
      <c r="AJ302" s="11">
        <v>2</v>
      </c>
      <c r="AK302" s="11" t="s">
        <v>890</v>
      </c>
      <c r="AL302" s="11">
        <v>398</v>
      </c>
      <c r="AM302" s="11">
        <v>1537</v>
      </c>
      <c r="AN302" s="11">
        <v>3674</v>
      </c>
      <c r="AO302" s="11">
        <v>5726</v>
      </c>
      <c r="AP302" s="11">
        <v>71.210999999999999</v>
      </c>
      <c r="AQ302" s="11">
        <v>50.802999999999997</v>
      </c>
      <c r="AR302" s="12">
        <v>1.04</v>
      </c>
      <c r="AS302" s="13">
        <v>2</v>
      </c>
      <c r="AT302" s="14" t="s">
        <v>903</v>
      </c>
      <c r="AU302" s="16">
        <v>1.197562E+16</v>
      </c>
      <c r="AV302" s="16">
        <v>1.239931E+17</v>
      </c>
      <c r="AW302" s="16">
        <v>2.274753E+17</v>
      </c>
      <c r="AX302" s="16">
        <v>2.975455E+17</v>
      </c>
      <c r="AY302" s="16">
        <v>5.999997E+17</v>
      </c>
      <c r="AZ302" s="14">
        <v>32563.022000000001</v>
      </c>
      <c r="BA302" s="14">
        <v>0.01</v>
      </c>
      <c r="BB302" s="14">
        <v>100.521</v>
      </c>
      <c r="BC302" s="14">
        <v>901</v>
      </c>
      <c r="BD302" s="15">
        <v>152</v>
      </c>
      <c r="BE302" s="18">
        <v>153</v>
      </c>
      <c r="BF302" s="18" t="s">
        <v>922</v>
      </c>
      <c r="BG302" s="19" t="s">
        <v>907</v>
      </c>
      <c r="BH302">
        <f t="shared" si="4"/>
        <v>92.35</v>
      </c>
      <c r="BI302" s="45" t="str">
        <f>CONCATENATE(TEXT(F302,"0"),TEXT(O302,"0"),TEXT(AC302,"0"),TEXT(AJ302,"0"),TEXT(AS302,"0"))</f>
        <v>11222</v>
      </c>
      <c r="BJ302" t="str">
        <f>CONCATENATE(TEXT(F302,"0"),TEXT(O302,"0"))</f>
        <v>11</v>
      </c>
      <c r="BK302" t="str">
        <f>CONCATENATE(TEXT(O302,"0"),TEXT(AC302,"0"))</f>
        <v>12</v>
      </c>
      <c r="BL302" t="str">
        <f>CONCATENATE(TEXT(AC302,"0"),TEXT(AJ302,"0"))</f>
        <v>22</v>
      </c>
      <c r="BM302" t="str">
        <f>CONCATENATE(TEXT(AJ302,"0"),TEXT(AS302,"0"))</f>
        <v>22</v>
      </c>
      <c r="BZ302" s="57"/>
      <c r="CA302" s="38"/>
      <c r="CB302" s="38">
        <v>1</v>
      </c>
      <c r="CC302" s="38">
        <v>247</v>
      </c>
      <c r="CD302" s="57">
        <v>49.83</v>
      </c>
      <c r="CE302" s="38">
        <v>231</v>
      </c>
      <c r="CF302" s="38">
        <v>1</v>
      </c>
    </row>
    <row r="303" spans="1:84" x14ac:dyDescent="0.3">
      <c r="A303" s="43">
        <v>302</v>
      </c>
      <c r="B303" s="1" t="s">
        <v>323</v>
      </c>
      <c r="C303" s="1" t="s">
        <v>319</v>
      </c>
      <c r="D303" s="1">
        <v>12</v>
      </c>
      <c r="E303" s="3">
        <v>5</v>
      </c>
      <c r="F303" s="2">
        <v>1</v>
      </c>
      <c r="G303" s="2" t="s">
        <v>943</v>
      </c>
      <c r="H303" s="2" t="s">
        <v>947</v>
      </c>
      <c r="I303" s="2">
        <v>1103.5479448999999</v>
      </c>
      <c r="J303" s="2" t="s">
        <v>946</v>
      </c>
      <c r="K303" s="2">
        <v>33.82</v>
      </c>
      <c r="L303" s="2">
        <v>0.21</v>
      </c>
      <c r="M303" s="2">
        <v>101</v>
      </c>
      <c r="N303" s="4">
        <v>716.98800000000006</v>
      </c>
      <c r="O303" s="5">
        <v>1</v>
      </c>
      <c r="P303" s="6" t="s">
        <v>9</v>
      </c>
      <c r="Q303" s="6">
        <v>0.45532</v>
      </c>
      <c r="R303" s="6">
        <v>12.526</v>
      </c>
      <c r="S303" s="6">
        <v>14.811</v>
      </c>
      <c r="T303" s="6">
        <v>19.997</v>
      </c>
      <c r="U303" s="6">
        <v>202.072</v>
      </c>
      <c r="V303" s="6">
        <v>90.001000000000005</v>
      </c>
      <c r="W303" s="6">
        <v>504.096</v>
      </c>
      <c r="X303" s="6">
        <v>3999.03</v>
      </c>
      <c r="Y303" s="6">
        <v>5007.3469999999998</v>
      </c>
      <c r="Z303" s="6">
        <v>5.1070000000000002</v>
      </c>
      <c r="AA303" s="6">
        <v>92.033000000000001</v>
      </c>
      <c r="AB303" s="7">
        <v>30</v>
      </c>
      <c r="AC303" s="8">
        <v>3</v>
      </c>
      <c r="AD303" s="9">
        <v>49.082999999999998</v>
      </c>
      <c r="AE303" s="9" t="s">
        <v>955</v>
      </c>
      <c r="AF303" s="9" t="s">
        <v>958</v>
      </c>
      <c r="AG303" s="9">
        <v>365</v>
      </c>
      <c r="AH303" s="9">
        <v>459.56599999999997</v>
      </c>
      <c r="AI303" s="10">
        <v>107.687</v>
      </c>
      <c r="AJ303" s="11">
        <v>1</v>
      </c>
      <c r="AK303" s="11" t="s">
        <v>890</v>
      </c>
      <c r="AL303" s="11">
        <v>456</v>
      </c>
      <c r="AM303" s="11">
        <v>1376</v>
      </c>
      <c r="AN303" s="11">
        <v>3638</v>
      </c>
      <c r="AO303" s="11">
        <v>5728</v>
      </c>
      <c r="AP303" s="11">
        <v>70.614000000000004</v>
      </c>
      <c r="AQ303" s="11">
        <v>51.155999999999999</v>
      </c>
      <c r="AR303" s="12">
        <v>1.01</v>
      </c>
      <c r="AS303" s="13">
        <v>1</v>
      </c>
      <c r="AT303" s="14" t="s">
        <v>903</v>
      </c>
      <c r="AU303" s="16">
        <v>1.179501E+16</v>
      </c>
      <c r="AV303" s="16">
        <v>1.012264E+17</v>
      </c>
      <c r="AW303" s="16">
        <v>6.663077E+16</v>
      </c>
      <c r="AX303" s="16">
        <v>2.981188E+17</v>
      </c>
      <c r="AY303" s="16">
        <v>5.999997E+17</v>
      </c>
      <c r="AZ303" s="14">
        <v>30885.27</v>
      </c>
      <c r="BA303" s="14">
        <v>0.01</v>
      </c>
      <c r="BB303" s="14">
        <v>102.93300000000001</v>
      </c>
      <c r="BC303" s="14">
        <v>884</v>
      </c>
      <c r="BD303" s="15">
        <v>156</v>
      </c>
      <c r="BE303" s="18">
        <v>29</v>
      </c>
      <c r="BF303" s="18" t="s">
        <v>922</v>
      </c>
      <c r="BG303" s="19" t="s">
        <v>907</v>
      </c>
      <c r="BH303">
        <f t="shared" si="4"/>
        <v>98.550000000000011</v>
      </c>
      <c r="BI303" s="45" t="str">
        <f>CONCATENATE(TEXT(F303,"0"),TEXT(O303,"0"),TEXT(AC303,"0"),TEXT(AJ303,"0"),TEXT(AS303,"0"))</f>
        <v>11311</v>
      </c>
      <c r="BJ303" t="str">
        <f>CONCATENATE(TEXT(F303,"0"),TEXT(O303,"0"))</f>
        <v>11</v>
      </c>
      <c r="BK303" t="str">
        <f>CONCATENATE(TEXT(O303,"0"),TEXT(AC303,"0"))</f>
        <v>13</v>
      </c>
      <c r="BL303" t="str">
        <f>CONCATENATE(TEXT(AC303,"0"),TEXT(AJ303,"0"))</f>
        <v>31</v>
      </c>
      <c r="BM303" t="str">
        <f>CONCATENATE(TEXT(AJ303,"0"),TEXT(AS303,"0"))</f>
        <v>11</v>
      </c>
      <c r="BZ303" s="57"/>
      <c r="CA303" s="38"/>
      <c r="CB303" s="38">
        <v>1</v>
      </c>
      <c r="CC303" s="38">
        <v>400</v>
      </c>
      <c r="CD303" s="57">
        <v>50.02</v>
      </c>
      <c r="CE303" s="38">
        <v>228</v>
      </c>
      <c r="CF303" s="38">
        <v>1</v>
      </c>
    </row>
    <row r="304" spans="1:84" x14ac:dyDescent="0.3">
      <c r="A304" s="43">
        <v>303</v>
      </c>
      <c r="B304" s="1" t="s">
        <v>324</v>
      </c>
      <c r="C304" s="1" t="s">
        <v>319</v>
      </c>
      <c r="D304" s="1">
        <v>12</v>
      </c>
      <c r="E304" s="3">
        <v>6</v>
      </c>
      <c r="F304" s="2">
        <v>1</v>
      </c>
      <c r="G304" s="2" t="s">
        <v>943</v>
      </c>
      <c r="H304" s="2" t="s">
        <v>947</v>
      </c>
      <c r="I304" s="2">
        <v>1070.5545578000001</v>
      </c>
      <c r="J304" s="2" t="s">
        <v>946</v>
      </c>
      <c r="K304" s="2">
        <v>36.96</v>
      </c>
      <c r="L304" s="2">
        <v>0.20799999999999999</v>
      </c>
      <c r="M304" s="2">
        <v>100</v>
      </c>
      <c r="N304" s="4">
        <v>699.81500000000005</v>
      </c>
      <c r="O304" s="5">
        <v>2</v>
      </c>
      <c r="P304" s="6" t="s">
        <v>9</v>
      </c>
      <c r="Q304" s="6">
        <v>1.2604200000000001</v>
      </c>
      <c r="R304" s="6">
        <v>13.45</v>
      </c>
      <c r="S304" s="6">
        <v>14.945</v>
      </c>
      <c r="T304" s="6">
        <v>20.003</v>
      </c>
      <c r="U304" s="6">
        <v>200.137</v>
      </c>
      <c r="V304" s="6">
        <v>90.001000000000005</v>
      </c>
      <c r="W304" s="6">
        <v>498.48899999999998</v>
      </c>
      <c r="X304" s="6">
        <v>4057.6309999999999</v>
      </c>
      <c r="Y304" s="6">
        <v>4936.1170000000002</v>
      </c>
      <c r="Z304" s="6">
        <v>5.0179999999999998</v>
      </c>
      <c r="AA304" s="6">
        <v>91.822000000000003</v>
      </c>
      <c r="AB304" s="7">
        <v>29.998000000000001</v>
      </c>
      <c r="AC304" s="8">
        <v>1</v>
      </c>
      <c r="AD304" s="9">
        <v>49.973999999999997</v>
      </c>
      <c r="AE304" s="9" t="s">
        <v>955</v>
      </c>
      <c r="AF304" s="9" t="s">
        <v>958</v>
      </c>
      <c r="AG304" s="9">
        <v>365</v>
      </c>
      <c r="AH304" s="9">
        <v>537.53899999999999</v>
      </c>
      <c r="AI304" s="10">
        <v>105.51600000000001</v>
      </c>
      <c r="AJ304" s="11">
        <v>1</v>
      </c>
      <c r="AK304" s="11" t="s">
        <v>890</v>
      </c>
      <c r="AL304" s="11">
        <v>280</v>
      </c>
      <c r="AM304" s="11">
        <v>1567</v>
      </c>
      <c r="AN304" s="11">
        <v>3661</v>
      </c>
      <c r="AO304" s="11">
        <v>5735</v>
      </c>
      <c r="AP304" s="11">
        <v>71.088999999999999</v>
      </c>
      <c r="AQ304" s="11">
        <v>51.154000000000003</v>
      </c>
      <c r="AR304" s="12">
        <v>1.016</v>
      </c>
      <c r="AS304" s="13">
        <v>1</v>
      </c>
      <c r="AT304" s="14" t="s">
        <v>903</v>
      </c>
      <c r="AU304" s="16">
        <v>1.022487E+16</v>
      </c>
      <c r="AV304" s="16">
        <v>1.461848E+17</v>
      </c>
      <c r="AW304" s="16">
        <v>6.642906E+17</v>
      </c>
      <c r="AX304" s="16">
        <v>3.009594E+17</v>
      </c>
      <c r="AY304" s="16">
        <v>5.99998E+17</v>
      </c>
      <c r="AZ304" s="14">
        <v>31320.289000000001</v>
      </c>
      <c r="BA304" s="14">
        <v>0.01</v>
      </c>
      <c r="BB304" s="14">
        <v>101.76600000000001</v>
      </c>
      <c r="BC304" s="14">
        <v>884</v>
      </c>
      <c r="BD304" s="15">
        <v>153</v>
      </c>
      <c r="BE304" s="18">
        <v>66</v>
      </c>
      <c r="BF304" s="18" t="s">
        <v>922</v>
      </c>
      <c r="BG304" s="19" t="s">
        <v>907</v>
      </c>
      <c r="BH304">
        <f t="shared" si="4"/>
        <v>96.7</v>
      </c>
      <c r="BI304" s="45" t="str">
        <f>CONCATENATE(TEXT(F304,"0"),TEXT(O304,"0"),TEXT(AC304,"0"),TEXT(AJ304,"0"),TEXT(AS304,"0"))</f>
        <v>12111</v>
      </c>
      <c r="BJ304" t="str">
        <f>CONCATENATE(TEXT(F304,"0"),TEXT(O304,"0"))</f>
        <v>12</v>
      </c>
      <c r="BK304" t="str">
        <f>CONCATENATE(TEXT(O304,"0"),TEXT(AC304,"0"))</f>
        <v>21</v>
      </c>
      <c r="BL304" t="str">
        <f>CONCATENATE(TEXT(AC304,"0"),TEXT(AJ304,"0"))</f>
        <v>11</v>
      </c>
      <c r="BM304" t="str">
        <f>CONCATENATE(TEXT(AJ304,"0"),TEXT(AS304,"0"))</f>
        <v>11</v>
      </c>
      <c r="BZ304" s="57"/>
      <c r="CA304" s="38"/>
      <c r="CB304" s="38">
        <v>1</v>
      </c>
      <c r="CC304" s="38">
        <v>465</v>
      </c>
      <c r="CD304" s="57">
        <v>50.402000000000001</v>
      </c>
      <c r="CE304" s="38">
        <v>132</v>
      </c>
      <c r="CF304" s="38">
        <v>1</v>
      </c>
    </row>
    <row r="305" spans="1:84" x14ac:dyDescent="0.3">
      <c r="A305" s="43">
        <v>304</v>
      </c>
      <c r="B305" s="1" t="s">
        <v>325</v>
      </c>
      <c r="C305" s="1" t="s">
        <v>319</v>
      </c>
      <c r="D305" s="1">
        <v>12</v>
      </c>
      <c r="E305" s="3">
        <v>7</v>
      </c>
      <c r="F305" s="2">
        <v>1</v>
      </c>
      <c r="G305" s="2" t="s">
        <v>943</v>
      </c>
      <c r="H305" s="2" t="s">
        <v>947</v>
      </c>
      <c r="I305" s="2">
        <v>1089.5358042</v>
      </c>
      <c r="J305" s="2" t="s">
        <v>946</v>
      </c>
      <c r="K305" s="2">
        <v>39.909999999999997</v>
      </c>
      <c r="L305" s="2">
        <v>0.21</v>
      </c>
      <c r="M305" s="2">
        <v>26</v>
      </c>
      <c r="N305" s="4">
        <v>712.40800000000002</v>
      </c>
      <c r="O305" s="5">
        <v>2</v>
      </c>
      <c r="P305" s="6" t="s">
        <v>9</v>
      </c>
      <c r="Q305" s="6">
        <v>1.6063700000000001</v>
      </c>
      <c r="R305" s="6">
        <v>13.507999999999999</v>
      </c>
      <c r="S305" s="6">
        <v>14.968</v>
      </c>
      <c r="T305" s="6">
        <v>20.004000000000001</v>
      </c>
      <c r="U305" s="6">
        <v>198.68199999999999</v>
      </c>
      <c r="V305" s="6">
        <v>90</v>
      </c>
      <c r="W305" s="6">
        <v>498.95</v>
      </c>
      <c r="X305" s="6">
        <v>4030.9189999999999</v>
      </c>
      <c r="Y305" s="6">
        <v>4973.9930000000004</v>
      </c>
      <c r="Z305" s="6">
        <v>4.9930000000000003</v>
      </c>
      <c r="AA305" s="6">
        <v>90.736000000000004</v>
      </c>
      <c r="AB305" s="7">
        <v>29.998999999999999</v>
      </c>
      <c r="AC305" s="8">
        <v>2</v>
      </c>
      <c r="AD305" s="9">
        <v>43.981000000000002</v>
      </c>
      <c r="AE305" s="9" t="s">
        <v>955</v>
      </c>
      <c r="AF305" s="9" t="s">
        <v>958</v>
      </c>
      <c r="AG305" s="9">
        <v>436</v>
      </c>
      <c r="AH305" s="9">
        <v>531</v>
      </c>
      <c r="AI305" s="10">
        <v>109.16</v>
      </c>
      <c r="AJ305" s="11">
        <v>2</v>
      </c>
      <c r="AK305" s="11" t="s">
        <v>890</v>
      </c>
      <c r="AL305" s="11">
        <v>181</v>
      </c>
      <c r="AM305" s="11">
        <v>1539</v>
      </c>
      <c r="AN305" s="11">
        <v>3641</v>
      </c>
      <c r="AO305" s="11">
        <v>5734</v>
      </c>
      <c r="AP305" s="11">
        <v>70.739999999999995</v>
      </c>
      <c r="AQ305" s="11">
        <v>51.475999999999999</v>
      </c>
      <c r="AR305" s="12">
        <v>1.02</v>
      </c>
      <c r="AS305" s="13">
        <v>2</v>
      </c>
      <c r="AT305" s="14" t="s">
        <v>903</v>
      </c>
      <c r="AU305" s="16">
        <v>1.330787E+16</v>
      </c>
      <c r="AV305" s="16">
        <v>1.278836E+17</v>
      </c>
      <c r="AW305" s="16">
        <v>6.785148E+17</v>
      </c>
      <c r="AX305" s="16">
        <v>3.004682E+17</v>
      </c>
      <c r="AY305" s="16">
        <v>6.000002E+17</v>
      </c>
      <c r="AZ305" s="14">
        <v>31878.062999999998</v>
      </c>
      <c r="BA305" s="14">
        <v>0.01</v>
      </c>
      <c r="BB305" s="14">
        <v>103.123</v>
      </c>
      <c r="BC305" s="14">
        <v>910</v>
      </c>
      <c r="BD305" s="15">
        <v>152</v>
      </c>
      <c r="BE305" s="18">
        <v>118</v>
      </c>
      <c r="BF305" s="18" t="s">
        <v>922</v>
      </c>
      <c r="BG305" s="19" t="s">
        <v>907</v>
      </c>
      <c r="BH305">
        <f t="shared" si="4"/>
        <v>94.100000000000009</v>
      </c>
      <c r="BI305" s="45" t="str">
        <f>CONCATENATE(TEXT(F305,"0"),TEXT(O305,"0"),TEXT(AC305,"0"),TEXT(AJ305,"0"),TEXT(AS305,"0"))</f>
        <v>12222</v>
      </c>
      <c r="BJ305" t="str">
        <f>CONCATENATE(TEXT(F305,"0"),TEXT(O305,"0"))</f>
        <v>12</v>
      </c>
      <c r="BK305" t="str">
        <f>CONCATENATE(TEXT(O305,"0"),TEXT(AC305,"0"))</f>
        <v>22</v>
      </c>
      <c r="BL305" t="str">
        <f>CONCATENATE(TEXT(AC305,"0"),TEXT(AJ305,"0"))</f>
        <v>22</v>
      </c>
      <c r="BM305" t="str">
        <f>CONCATENATE(TEXT(AJ305,"0"),TEXT(AS305,"0"))</f>
        <v>22</v>
      </c>
      <c r="BZ305" s="57"/>
      <c r="CA305" s="38"/>
      <c r="CB305" s="38">
        <v>1</v>
      </c>
      <c r="CC305" s="38">
        <v>485</v>
      </c>
      <c r="CD305" s="57">
        <v>50.527000000000001</v>
      </c>
      <c r="CE305" s="38">
        <v>126</v>
      </c>
      <c r="CF305" s="38">
        <v>1</v>
      </c>
    </row>
    <row r="306" spans="1:84" x14ac:dyDescent="0.3">
      <c r="A306" s="43">
        <v>305</v>
      </c>
      <c r="B306" s="39" t="s">
        <v>326</v>
      </c>
      <c r="C306" s="39" t="s">
        <v>319</v>
      </c>
      <c r="D306" s="39">
        <v>12</v>
      </c>
      <c r="E306" s="3">
        <v>8</v>
      </c>
      <c r="F306" s="2">
        <v>1</v>
      </c>
      <c r="G306" s="2" t="s">
        <v>943</v>
      </c>
      <c r="H306" s="2" t="s">
        <v>944</v>
      </c>
      <c r="I306" s="2">
        <v>1190.1840662</v>
      </c>
      <c r="J306" s="2" t="s">
        <v>946</v>
      </c>
      <c r="K306" s="2">
        <v>42.81</v>
      </c>
      <c r="L306" s="2">
        <v>0.22</v>
      </c>
      <c r="M306" s="2">
        <v>112</v>
      </c>
      <c r="N306" s="4">
        <v>714.73800000000006</v>
      </c>
      <c r="O306" s="5">
        <v>2</v>
      </c>
      <c r="P306" s="6" t="s">
        <v>9</v>
      </c>
      <c r="Q306" s="6">
        <v>1.68459</v>
      </c>
      <c r="R306" s="6">
        <v>14.64</v>
      </c>
      <c r="S306" s="6">
        <v>14.971</v>
      </c>
      <c r="T306" s="6">
        <v>20.001000000000001</v>
      </c>
      <c r="U306" s="6">
        <v>202.50700000000001</v>
      </c>
      <c r="V306" s="6">
        <v>90</v>
      </c>
      <c r="W306" s="6">
        <v>498.822</v>
      </c>
      <c r="X306" s="6">
        <v>4005.1729999999998</v>
      </c>
      <c r="Y306" s="6">
        <v>5062.83</v>
      </c>
      <c r="Z306" s="6">
        <v>5.0439999999999996</v>
      </c>
      <c r="AA306" s="6">
        <v>86.498000000000005</v>
      </c>
      <c r="AB306" s="7">
        <v>29.997</v>
      </c>
      <c r="AC306" s="8">
        <v>3</v>
      </c>
      <c r="AD306" s="9">
        <v>51.177</v>
      </c>
      <c r="AE306" s="9" t="s">
        <v>955</v>
      </c>
      <c r="AF306" s="9" t="s">
        <v>958</v>
      </c>
      <c r="AG306" s="9">
        <v>405</v>
      </c>
      <c r="AH306" s="9">
        <v>507.59100000000001</v>
      </c>
      <c r="AI306" s="10">
        <v>105.355</v>
      </c>
      <c r="AJ306" s="11">
        <v>3</v>
      </c>
      <c r="AK306" s="11" t="s">
        <v>890</v>
      </c>
      <c r="AL306" s="11">
        <v>425</v>
      </c>
      <c r="AM306" s="11">
        <v>1582</v>
      </c>
      <c r="AN306" s="11">
        <v>3612</v>
      </c>
      <c r="AO306" s="11">
        <v>5729</v>
      </c>
      <c r="AP306" s="11">
        <v>71.593000000000004</v>
      </c>
      <c r="AQ306" s="11">
        <v>50.631999999999998</v>
      </c>
      <c r="AR306" s="12">
        <v>1.034</v>
      </c>
      <c r="AS306" s="13">
        <v>3</v>
      </c>
      <c r="AT306" s="14" t="s">
        <v>903</v>
      </c>
      <c r="AU306" s="16">
        <v>1.421013E+16</v>
      </c>
      <c r="AV306" s="16">
        <v>7.442787E+16</v>
      </c>
      <c r="AW306" s="16">
        <v>4.60858E+17</v>
      </c>
      <c r="AX306" s="16">
        <v>2.9829E+17</v>
      </c>
      <c r="AY306" s="16">
        <v>6.000006E+17</v>
      </c>
      <c r="AZ306" s="14">
        <v>32007.987000000001</v>
      </c>
      <c r="BA306" s="14">
        <v>0.01</v>
      </c>
      <c r="BB306" s="14">
        <v>103.511</v>
      </c>
      <c r="BC306" s="14">
        <v>886</v>
      </c>
      <c r="BD306" s="15">
        <v>155</v>
      </c>
      <c r="BE306" s="18">
        <v>120</v>
      </c>
      <c r="BF306" s="18" t="s">
        <v>922</v>
      </c>
      <c r="BG306" s="19" t="s">
        <v>907</v>
      </c>
      <c r="BH306">
        <f t="shared" si="4"/>
        <v>94</v>
      </c>
      <c r="BI306" s="45" t="str">
        <f>CONCATENATE(TEXT(F306,"0"),TEXT(O306,"0"),TEXT(AC306,"0"),TEXT(AJ306,"0"),TEXT(AS306,"0"))</f>
        <v>12333</v>
      </c>
      <c r="BJ306" t="str">
        <f>CONCATENATE(TEXT(F306,"0"),TEXT(O306,"0"))</f>
        <v>12</v>
      </c>
      <c r="BK306" t="str">
        <f>CONCATENATE(TEXT(O306,"0"),TEXT(AC306,"0"))</f>
        <v>23</v>
      </c>
      <c r="BL306" t="str">
        <f>CONCATENATE(TEXT(AC306,"0"),TEXT(AJ306,"0"))</f>
        <v>33</v>
      </c>
      <c r="BM306" t="str">
        <f>CONCATENATE(TEXT(AJ306,"0"),TEXT(AS306,"0"))</f>
        <v>33</v>
      </c>
      <c r="BZ306" s="57"/>
      <c r="CA306" s="38"/>
      <c r="CB306" s="38">
        <v>1</v>
      </c>
      <c r="CC306" s="38">
        <v>489</v>
      </c>
      <c r="CD306" s="57">
        <v>50.741</v>
      </c>
      <c r="CE306" s="38">
        <v>198</v>
      </c>
      <c r="CF306" s="38">
        <v>1</v>
      </c>
    </row>
    <row r="307" spans="1:84" x14ac:dyDescent="0.3">
      <c r="A307" s="43">
        <v>306</v>
      </c>
      <c r="B307" s="1" t="s">
        <v>327</v>
      </c>
      <c r="C307" s="1" t="s">
        <v>319</v>
      </c>
      <c r="D307" s="1">
        <v>12</v>
      </c>
      <c r="E307" s="3">
        <v>9</v>
      </c>
      <c r="F307" s="2">
        <v>1</v>
      </c>
      <c r="G307" s="2" t="s">
        <v>943</v>
      </c>
      <c r="H307" s="2" t="s">
        <v>947</v>
      </c>
      <c r="I307" s="2">
        <v>1063.8906915</v>
      </c>
      <c r="J307" s="2" t="s">
        <v>945</v>
      </c>
      <c r="K307" s="2">
        <v>38.24</v>
      </c>
      <c r="L307" s="2">
        <v>0.21199999999999999</v>
      </c>
      <c r="M307" s="2">
        <v>60</v>
      </c>
      <c r="N307" s="4">
        <v>707.08600000000001</v>
      </c>
      <c r="O307" s="5">
        <v>3</v>
      </c>
      <c r="P307" s="6" t="s">
        <v>9</v>
      </c>
      <c r="Q307" s="6">
        <v>1.5412699999999999</v>
      </c>
      <c r="R307" s="6">
        <v>16.878</v>
      </c>
      <c r="S307" s="6">
        <v>15.061999999999999</v>
      </c>
      <c r="T307" s="6">
        <v>20.001000000000001</v>
      </c>
      <c r="U307" s="6">
        <v>199.76</v>
      </c>
      <c r="V307" s="6">
        <v>89.998999999999995</v>
      </c>
      <c r="W307" s="6">
        <v>499.71300000000002</v>
      </c>
      <c r="X307" s="6">
        <v>4004.0920000000001</v>
      </c>
      <c r="Y307" s="6">
        <v>5014.5129999999999</v>
      </c>
      <c r="Z307" s="6">
        <v>4.9930000000000003</v>
      </c>
      <c r="AA307" s="6">
        <v>93.927000000000007</v>
      </c>
      <c r="AB307" s="7">
        <v>30</v>
      </c>
      <c r="AC307" s="8">
        <v>1</v>
      </c>
      <c r="AD307" s="9">
        <v>37.43</v>
      </c>
      <c r="AE307" s="9" t="s">
        <v>955</v>
      </c>
      <c r="AF307" s="9" t="s">
        <v>957</v>
      </c>
      <c r="AG307" s="9">
        <v>436</v>
      </c>
      <c r="AH307" s="9">
        <v>511.03800000000001</v>
      </c>
      <c r="AI307" s="10">
        <v>105.919</v>
      </c>
      <c r="AJ307" s="11">
        <v>3</v>
      </c>
      <c r="AK307" s="11" t="s">
        <v>890</v>
      </c>
      <c r="AL307" s="11">
        <v>436</v>
      </c>
      <c r="AM307" s="11">
        <v>1686</v>
      </c>
      <c r="AN307" s="11">
        <v>3669</v>
      </c>
      <c r="AO307" s="11">
        <v>5711</v>
      </c>
      <c r="AP307" s="11">
        <v>70.888000000000005</v>
      </c>
      <c r="AQ307" s="11">
        <v>51.470999999999997</v>
      </c>
      <c r="AR307" s="12">
        <v>1.034</v>
      </c>
      <c r="AS307" s="13">
        <v>3</v>
      </c>
      <c r="AT307" s="14" t="s">
        <v>903</v>
      </c>
      <c r="AU307" s="16">
        <v>1.232842E+16</v>
      </c>
      <c r="AV307" s="16">
        <v>1.639145E+17</v>
      </c>
      <c r="AW307" s="16">
        <v>6.503703E+17</v>
      </c>
      <c r="AX307" s="16">
        <v>2.984396E+17</v>
      </c>
      <c r="AY307" s="16">
        <v>5.999992E+17</v>
      </c>
      <c r="AZ307" s="14">
        <v>31060.004000000001</v>
      </c>
      <c r="BA307" s="14">
        <v>0.01</v>
      </c>
      <c r="BB307" s="14">
        <v>101.271</v>
      </c>
      <c r="BC307" s="14">
        <v>880</v>
      </c>
      <c r="BD307" s="15">
        <v>155</v>
      </c>
      <c r="BE307" s="18">
        <v>178</v>
      </c>
      <c r="BF307" s="18" t="s">
        <v>922</v>
      </c>
      <c r="BG307" s="19" t="s">
        <v>907</v>
      </c>
      <c r="BH307">
        <f t="shared" si="4"/>
        <v>91.100000000000009</v>
      </c>
      <c r="BI307" s="45" t="str">
        <f>CONCATENATE(TEXT(F307,"0"),TEXT(O307,"0"),TEXT(AC307,"0"),TEXT(AJ307,"0"),TEXT(AS307,"0"))</f>
        <v>13133</v>
      </c>
      <c r="BJ307" t="str">
        <f>CONCATENATE(TEXT(F307,"0"),TEXT(O307,"0"))</f>
        <v>13</v>
      </c>
      <c r="BK307" t="str">
        <f>CONCATENATE(TEXT(O307,"0"),TEXT(AC307,"0"))</f>
        <v>31</v>
      </c>
      <c r="BL307" t="str">
        <f>CONCATENATE(TEXT(AC307,"0"),TEXT(AJ307,"0"))</f>
        <v>13</v>
      </c>
      <c r="BM307" t="str">
        <f>CONCATENATE(TEXT(AJ307,"0"),TEXT(AS307,"0"))</f>
        <v>33</v>
      </c>
      <c r="BZ307" s="57"/>
      <c r="CA307" s="38"/>
      <c r="CB307" s="38">
        <v>1</v>
      </c>
      <c r="CC307" s="38">
        <v>368</v>
      </c>
      <c r="CD307" s="57">
        <v>50.826000000000001</v>
      </c>
      <c r="CE307" s="38">
        <v>79</v>
      </c>
      <c r="CF307" s="38">
        <v>1</v>
      </c>
    </row>
    <row r="308" spans="1:84" x14ac:dyDescent="0.3">
      <c r="A308" s="43">
        <v>307</v>
      </c>
      <c r="B308" s="1" t="s">
        <v>328</v>
      </c>
      <c r="C308" s="1" t="s">
        <v>319</v>
      </c>
      <c r="D308" s="1">
        <v>12</v>
      </c>
      <c r="E308" s="3">
        <v>10</v>
      </c>
      <c r="F308" s="2">
        <v>1</v>
      </c>
      <c r="G308" s="2" t="s">
        <v>943</v>
      </c>
      <c r="H308" s="2" t="s">
        <v>944</v>
      </c>
      <c r="I308" s="2">
        <v>1100.1615294999999</v>
      </c>
      <c r="J308" s="2" t="s">
        <v>945</v>
      </c>
      <c r="K308" s="2">
        <v>34.9</v>
      </c>
      <c r="L308" s="2">
        <v>0.21</v>
      </c>
      <c r="M308" s="2">
        <v>73</v>
      </c>
      <c r="N308" s="4">
        <v>727.65599999999995</v>
      </c>
      <c r="O308" s="5">
        <v>3</v>
      </c>
      <c r="P308" s="6" t="s">
        <v>9</v>
      </c>
      <c r="Q308" s="6">
        <v>1.19937</v>
      </c>
      <c r="R308" s="6">
        <v>16.581</v>
      </c>
      <c r="S308" s="6">
        <v>14.962999999999999</v>
      </c>
      <c r="T308" s="6">
        <v>20</v>
      </c>
      <c r="U308" s="6">
        <v>199.57900000000001</v>
      </c>
      <c r="V308" s="6">
        <v>90</v>
      </c>
      <c r="W308" s="6">
        <v>500.06299999999999</v>
      </c>
      <c r="X308" s="6">
        <v>4076.6909999999998</v>
      </c>
      <c r="Y308" s="6">
        <v>5094.2</v>
      </c>
      <c r="Z308" s="6">
        <v>4.9740000000000002</v>
      </c>
      <c r="AA308" s="6">
        <v>93.536000000000001</v>
      </c>
      <c r="AB308" s="7">
        <v>30.012</v>
      </c>
      <c r="AC308" s="8">
        <v>2</v>
      </c>
      <c r="AD308" s="9">
        <v>36.584000000000003</v>
      </c>
      <c r="AE308" s="9" t="s">
        <v>955</v>
      </c>
      <c r="AF308" s="9" t="s">
        <v>958</v>
      </c>
      <c r="AG308" s="9">
        <v>405</v>
      </c>
      <c r="AH308" s="9">
        <v>526.47</v>
      </c>
      <c r="AI308" s="10">
        <v>107.959</v>
      </c>
      <c r="AJ308" s="11">
        <v>2</v>
      </c>
      <c r="AK308" s="11" t="s">
        <v>890</v>
      </c>
      <c r="AL308" s="11">
        <v>495</v>
      </c>
      <c r="AM308" s="11">
        <v>1480</v>
      </c>
      <c r="AN308" s="11">
        <v>3651</v>
      </c>
      <c r="AO308" s="11">
        <v>5731</v>
      </c>
      <c r="AP308" s="11">
        <v>71.388000000000005</v>
      </c>
      <c r="AQ308" s="11">
        <v>51.302</v>
      </c>
      <c r="AR308" s="12">
        <v>1.0409999999999999</v>
      </c>
      <c r="AS308" s="13">
        <v>2</v>
      </c>
      <c r="AT308" s="14" t="s">
        <v>903</v>
      </c>
      <c r="AU308" s="16">
        <v>1.428492E+16</v>
      </c>
      <c r="AV308" s="16">
        <v>1.415439E+17</v>
      </c>
      <c r="AW308" s="16">
        <v>5.39355E+16</v>
      </c>
      <c r="AX308" s="16">
        <v>3.032057E+17</v>
      </c>
      <c r="AY308" s="16">
        <v>5.999988E+17</v>
      </c>
      <c r="AZ308" s="14">
        <v>31195.899000000001</v>
      </c>
      <c r="BA308" s="14">
        <v>0.01</v>
      </c>
      <c r="BB308" s="14">
        <v>99.876000000000005</v>
      </c>
      <c r="BC308" s="14">
        <v>896</v>
      </c>
      <c r="BD308" s="15">
        <v>156</v>
      </c>
      <c r="BE308" s="18">
        <v>102</v>
      </c>
      <c r="BF308" s="18" t="s">
        <v>922</v>
      </c>
      <c r="BG308" s="19" t="s">
        <v>907</v>
      </c>
      <c r="BH308">
        <f t="shared" si="4"/>
        <v>94.899999999999991</v>
      </c>
      <c r="BI308" s="45" t="str">
        <f>CONCATENATE(TEXT(F308,"0"),TEXT(O308,"0"),TEXT(AC308,"0"),TEXT(AJ308,"0"),TEXT(AS308,"0"))</f>
        <v>13222</v>
      </c>
      <c r="BJ308" t="str">
        <f>CONCATENATE(TEXT(F308,"0"),TEXT(O308,"0"))</f>
        <v>13</v>
      </c>
      <c r="BK308" t="str">
        <f>CONCATENATE(TEXT(O308,"0"),TEXT(AC308,"0"))</f>
        <v>32</v>
      </c>
      <c r="BL308" t="str">
        <f>CONCATENATE(TEXT(AC308,"0"),TEXT(AJ308,"0"))</f>
        <v>22</v>
      </c>
      <c r="BM308" t="str">
        <f>CONCATENATE(TEXT(AJ308,"0"),TEXT(AS308,"0"))</f>
        <v>22</v>
      </c>
      <c r="BZ308" s="57"/>
      <c r="CA308" s="38"/>
      <c r="CB308" s="38">
        <v>1</v>
      </c>
      <c r="CC308" s="38">
        <v>251</v>
      </c>
      <c r="CD308" s="57">
        <v>51.168999999999997</v>
      </c>
      <c r="CE308" s="38">
        <v>103</v>
      </c>
      <c r="CF308" s="38">
        <v>1</v>
      </c>
    </row>
    <row r="309" spans="1:84" x14ac:dyDescent="0.3">
      <c r="A309" s="43">
        <v>308</v>
      </c>
      <c r="B309" s="1" t="s">
        <v>329</v>
      </c>
      <c r="C309" s="1" t="s">
        <v>319</v>
      </c>
      <c r="D309" s="1">
        <v>12</v>
      </c>
      <c r="E309" s="3">
        <v>11</v>
      </c>
      <c r="F309" s="2">
        <v>1</v>
      </c>
      <c r="G309" s="2" t="s">
        <v>943</v>
      </c>
      <c r="H309" s="2" t="s">
        <v>944</v>
      </c>
      <c r="I309" s="2">
        <v>1160.3504386</v>
      </c>
      <c r="J309" s="2" t="s">
        <v>946</v>
      </c>
      <c r="K309" s="2">
        <v>34.56</v>
      </c>
      <c r="L309" s="2">
        <v>0.19900000000000001</v>
      </c>
      <c r="M309" s="2">
        <v>18</v>
      </c>
      <c r="N309" s="4">
        <v>710.197</v>
      </c>
      <c r="O309" s="5">
        <v>3</v>
      </c>
      <c r="P309" s="6" t="s">
        <v>9</v>
      </c>
      <c r="Q309" s="6">
        <v>1.0559799999999999</v>
      </c>
      <c r="R309" s="6">
        <v>15.648</v>
      </c>
      <c r="S309" s="6">
        <v>15.045999999999999</v>
      </c>
      <c r="T309" s="6">
        <v>20.006</v>
      </c>
      <c r="U309" s="6">
        <v>205.81200000000001</v>
      </c>
      <c r="V309" s="6">
        <v>89.998999999999995</v>
      </c>
      <c r="W309" s="6">
        <v>497.779</v>
      </c>
      <c r="X309" s="6">
        <v>4043.2629999999999</v>
      </c>
      <c r="Y309" s="6">
        <v>5014.2430000000004</v>
      </c>
      <c r="Z309" s="6">
        <v>5.0389999999999997</v>
      </c>
      <c r="AA309" s="6">
        <v>92.480999999999995</v>
      </c>
      <c r="AB309" s="7">
        <v>30.001999999999999</v>
      </c>
      <c r="AC309" s="8">
        <v>3</v>
      </c>
      <c r="AD309" s="9">
        <v>37.552</v>
      </c>
      <c r="AE309" s="9" t="s">
        <v>955</v>
      </c>
      <c r="AF309" s="9" t="s">
        <v>956</v>
      </c>
      <c r="AG309" s="9">
        <v>405</v>
      </c>
      <c r="AH309" s="9">
        <v>506.096</v>
      </c>
      <c r="AI309" s="10">
        <v>105.545</v>
      </c>
      <c r="AJ309" s="11">
        <v>1</v>
      </c>
      <c r="AK309" s="11" t="s">
        <v>890</v>
      </c>
      <c r="AL309" s="11">
        <v>514</v>
      </c>
      <c r="AM309" s="11">
        <v>1545</v>
      </c>
      <c r="AN309" s="11">
        <v>3662</v>
      </c>
      <c r="AO309" s="11">
        <v>5688</v>
      </c>
      <c r="AP309" s="11">
        <v>70.325999999999993</v>
      </c>
      <c r="AQ309" s="11">
        <v>51.204000000000001</v>
      </c>
      <c r="AR309" s="12">
        <v>1.0009999999999999</v>
      </c>
      <c r="AS309" s="13">
        <v>1</v>
      </c>
      <c r="AT309" s="14" t="s">
        <v>903</v>
      </c>
      <c r="AU309" s="16">
        <v>1.558933E+16</v>
      </c>
      <c r="AV309" s="16">
        <v>1.149982E+17</v>
      </c>
      <c r="AW309" s="16">
        <v>1.037519E+18</v>
      </c>
      <c r="AX309" s="16">
        <v>3.013341E+17</v>
      </c>
      <c r="AY309" s="16">
        <v>5.999995E+17</v>
      </c>
      <c r="AZ309" s="14">
        <v>30345.646000000001</v>
      </c>
      <c r="BA309" s="14">
        <v>0.01</v>
      </c>
      <c r="BB309" s="14">
        <v>104.46</v>
      </c>
      <c r="BC309" s="14">
        <v>883</v>
      </c>
      <c r="BD309" s="15">
        <v>153</v>
      </c>
      <c r="BE309" s="18">
        <v>105</v>
      </c>
      <c r="BF309" s="18" t="s">
        <v>922</v>
      </c>
      <c r="BG309" s="19" t="s">
        <v>907</v>
      </c>
      <c r="BH309">
        <f t="shared" si="4"/>
        <v>94.75</v>
      </c>
      <c r="BI309" s="45" t="str">
        <f>CONCATENATE(TEXT(F309,"0"),TEXT(O309,"0"),TEXT(AC309,"0"),TEXT(AJ309,"0"),TEXT(AS309,"0"))</f>
        <v>13311</v>
      </c>
      <c r="BJ309" t="str">
        <f>CONCATENATE(TEXT(F309,"0"),TEXT(O309,"0"))</f>
        <v>13</v>
      </c>
      <c r="BK309" t="str">
        <f>CONCATENATE(TEXT(O309,"0"),TEXT(AC309,"0"))</f>
        <v>33</v>
      </c>
      <c r="BL309" t="str">
        <f>CONCATENATE(TEXT(AC309,"0"),TEXT(AJ309,"0"))</f>
        <v>31</v>
      </c>
      <c r="BM309" t="str">
        <f>CONCATENATE(TEXT(AJ309,"0"),TEXT(AS309,"0"))</f>
        <v>11</v>
      </c>
      <c r="BZ309" s="57"/>
      <c r="CA309" s="38"/>
      <c r="CB309" s="38">
        <v>1</v>
      </c>
      <c r="CC309" s="38">
        <v>413</v>
      </c>
      <c r="CD309" s="57">
        <v>51.655000000000001</v>
      </c>
      <c r="CE309" s="38">
        <v>259</v>
      </c>
      <c r="CF309" s="38">
        <v>1</v>
      </c>
    </row>
    <row r="310" spans="1:84" x14ac:dyDescent="0.3">
      <c r="A310" s="43">
        <v>309</v>
      </c>
      <c r="B310" s="1" t="s">
        <v>330</v>
      </c>
      <c r="C310" s="1" t="s">
        <v>319</v>
      </c>
      <c r="D310" s="1">
        <v>12</v>
      </c>
      <c r="E310" s="3">
        <v>12</v>
      </c>
      <c r="F310" s="2">
        <v>2</v>
      </c>
      <c r="G310" s="2" t="s">
        <v>943</v>
      </c>
      <c r="H310" s="2" t="s">
        <v>944</v>
      </c>
      <c r="I310" s="2">
        <v>1087.3876757999999</v>
      </c>
      <c r="J310" s="2" t="s">
        <v>945</v>
      </c>
      <c r="K310" s="2">
        <v>28.3</v>
      </c>
      <c r="L310" s="2">
        <v>0.20799999999999999</v>
      </c>
      <c r="M310" s="2">
        <v>145</v>
      </c>
      <c r="N310" s="4">
        <v>716.35299999999995</v>
      </c>
      <c r="O310" s="5">
        <v>1</v>
      </c>
      <c r="P310" s="6" t="s">
        <v>9</v>
      </c>
      <c r="Q310" s="6">
        <v>1.54426</v>
      </c>
      <c r="R310" s="6">
        <v>16.545999999999999</v>
      </c>
      <c r="S310" s="6">
        <v>14.919</v>
      </c>
      <c r="T310" s="6">
        <v>19.997</v>
      </c>
      <c r="U310" s="6">
        <v>198.08099999999999</v>
      </c>
      <c r="V310" s="6">
        <v>90</v>
      </c>
      <c r="W310" s="6">
        <v>494.98200000000003</v>
      </c>
      <c r="X310" s="6">
        <v>4019.4850000000001</v>
      </c>
      <c r="Y310" s="6">
        <v>4927.2910000000002</v>
      </c>
      <c r="Z310" s="6">
        <v>4.9459999999999997</v>
      </c>
      <c r="AA310" s="6">
        <v>91.277000000000001</v>
      </c>
      <c r="AB310" s="7">
        <v>30.003</v>
      </c>
      <c r="AC310" s="8">
        <v>1</v>
      </c>
      <c r="AD310" s="9">
        <v>29.309000000000001</v>
      </c>
      <c r="AE310" s="9" t="s">
        <v>955</v>
      </c>
      <c r="AF310" s="9" t="s">
        <v>957</v>
      </c>
      <c r="AG310" s="9">
        <v>405</v>
      </c>
      <c r="AH310" s="9">
        <v>506.66699999999997</v>
      </c>
      <c r="AI310" s="10">
        <v>106.702</v>
      </c>
      <c r="AJ310" s="11">
        <v>1</v>
      </c>
      <c r="AK310" s="11" t="s">
        <v>890</v>
      </c>
      <c r="AL310" s="11">
        <v>198</v>
      </c>
      <c r="AM310" s="11">
        <v>1471</v>
      </c>
      <c r="AN310" s="11">
        <v>3664</v>
      </c>
      <c r="AO310" s="11">
        <v>5706</v>
      </c>
      <c r="AP310" s="11">
        <v>70.378</v>
      </c>
      <c r="AQ310" s="11">
        <v>50.792999999999999</v>
      </c>
      <c r="AR310" s="12">
        <v>1.0349999999999999</v>
      </c>
      <c r="AS310" s="13">
        <v>1</v>
      </c>
      <c r="AT310" s="14" t="s">
        <v>903</v>
      </c>
      <c r="AU310" s="16">
        <v>9042108000000000</v>
      </c>
      <c r="AV310" s="16">
        <v>1.566421E+17</v>
      </c>
      <c r="AW310" s="16">
        <v>1.958059E+17</v>
      </c>
      <c r="AX310" s="16">
        <v>2.990061E+17</v>
      </c>
      <c r="AY310" s="16">
        <v>6.000005E+17</v>
      </c>
      <c r="AZ310" s="14">
        <v>32640.339</v>
      </c>
      <c r="BA310" s="14">
        <v>0.01</v>
      </c>
      <c r="BB310" s="14">
        <v>103.30200000000001</v>
      </c>
      <c r="BC310" s="14">
        <v>870</v>
      </c>
      <c r="BD310" s="15">
        <v>154</v>
      </c>
      <c r="BE310" s="18">
        <v>97</v>
      </c>
      <c r="BF310" s="18" t="s">
        <v>922</v>
      </c>
      <c r="BG310" s="19" t="s">
        <v>907</v>
      </c>
      <c r="BH310">
        <f t="shared" si="4"/>
        <v>95.15</v>
      </c>
      <c r="BI310" s="45" t="str">
        <f>CONCATENATE(TEXT(F310,"0"),TEXT(O310,"0"),TEXT(AC310,"0"),TEXT(AJ310,"0"),TEXT(AS310,"0"))</f>
        <v>21111</v>
      </c>
      <c r="BJ310" t="str">
        <f>CONCATENATE(TEXT(F310,"0"),TEXT(O310,"0"))</f>
        <v>21</v>
      </c>
      <c r="BK310" t="str">
        <f>CONCATENATE(TEXT(O310,"0"),TEXT(AC310,"0"))</f>
        <v>11</v>
      </c>
      <c r="BL310" t="str">
        <f>CONCATENATE(TEXT(AC310,"0"),TEXT(AJ310,"0"))</f>
        <v>11</v>
      </c>
      <c r="BM310" t="str">
        <f>CONCATENATE(TEXT(AJ310,"0"),TEXT(AS310,"0"))</f>
        <v>11</v>
      </c>
      <c r="BZ310" s="57"/>
      <c r="CA310" s="38"/>
      <c r="CB310" s="38">
        <v>1</v>
      </c>
      <c r="CC310" s="38">
        <v>318</v>
      </c>
      <c r="CD310" s="57">
        <v>51.662999999999997</v>
      </c>
      <c r="CE310" s="38">
        <v>136</v>
      </c>
      <c r="CF310" s="38">
        <v>1</v>
      </c>
    </row>
    <row r="311" spans="1:84" x14ac:dyDescent="0.3">
      <c r="A311" s="43">
        <v>310</v>
      </c>
      <c r="B311" s="1" t="s">
        <v>331</v>
      </c>
      <c r="C311" s="1" t="s">
        <v>319</v>
      </c>
      <c r="D311" s="1">
        <v>12</v>
      </c>
      <c r="E311" s="3">
        <v>13</v>
      </c>
      <c r="F311" s="2">
        <v>2</v>
      </c>
      <c r="G311" s="2" t="s">
        <v>943</v>
      </c>
      <c r="H311" s="2" t="s">
        <v>944</v>
      </c>
      <c r="I311" s="2">
        <v>1054.979632</v>
      </c>
      <c r="J311" s="2" t="s">
        <v>946</v>
      </c>
      <c r="K311" s="2">
        <v>30</v>
      </c>
      <c r="L311" s="2">
        <v>0.19800000000000001</v>
      </c>
      <c r="M311" s="2">
        <v>205</v>
      </c>
      <c r="N311" s="4">
        <v>714.69899999999996</v>
      </c>
      <c r="O311" s="5">
        <v>1</v>
      </c>
      <c r="P311" s="6" t="s">
        <v>9</v>
      </c>
      <c r="Q311" s="6">
        <v>1.50152</v>
      </c>
      <c r="R311" s="6">
        <v>14.401</v>
      </c>
      <c r="S311" s="6">
        <v>15.067</v>
      </c>
      <c r="T311" s="6">
        <v>20.001000000000001</v>
      </c>
      <c r="U311" s="6">
        <v>202.684</v>
      </c>
      <c r="V311" s="6">
        <v>89.998999999999995</v>
      </c>
      <c r="W311" s="6">
        <v>505.28</v>
      </c>
      <c r="X311" s="6">
        <v>4056.1590000000001</v>
      </c>
      <c r="Y311" s="6">
        <v>5042.6790000000001</v>
      </c>
      <c r="Z311" s="6">
        <v>4.99</v>
      </c>
      <c r="AA311" s="6">
        <v>93.218000000000004</v>
      </c>
      <c r="AB311" s="7">
        <v>29.992999999999999</v>
      </c>
      <c r="AC311" s="8">
        <v>2</v>
      </c>
      <c r="AD311" s="9">
        <v>30.279</v>
      </c>
      <c r="AE311" s="9" t="s">
        <v>955</v>
      </c>
      <c r="AF311" s="9" t="s">
        <v>956</v>
      </c>
      <c r="AG311" s="9">
        <v>436</v>
      </c>
      <c r="AH311" s="9">
        <v>519.88099999999997</v>
      </c>
      <c r="AI311" s="10">
        <v>106.815</v>
      </c>
      <c r="AJ311" s="11">
        <v>2</v>
      </c>
      <c r="AK311" s="11" t="s">
        <v>890</v>
      </c>
      <c r="AL311" s="11">
        <v>446</v>
      </c>
      <c r="AM311" s="11">
        <v>1606</v>
      </c>
      <c r="AN311" s="11">
        <v>3633</v>
      </c>
      <c r="AO311" s="11">
        <v>5733</v>
      </c>
      <c r="AP311" s="11">
        <v>68.998999999999995</v>
      </c>
      <c r="AQ311" s="11">
        <v>50.436999999999998</v>
      </c>
      <c r="AR311" s="12">
        <v>1.026</v>
      </c>
      <c r="AS311" s="13">
        <v>2</v>
      </c>
      <c r="AT311" s="14" t="s">
        <v>903</v>
      </c>
      <c r="AU311" s="16">
        <v>9262693000000000</v>
      </c>
      <c r="AV311" s="16">
        <v>6.700971E+16</v>
      </c>
      <c r="AW311" s="16">
        <v>7.002106E+17</v>
      </c>
      <c r="AX311" s="16">
        <v>3.021145E+17</v>
      </c>
      <c r="AY311" s="16">
        <v>5.999991E+17</v>
      </c>
      <c r="AZ311" s="14">
        <v>31812.924999999999</v>
      </c>
      <c r="BA311" s="14">
        <v>0.01</v>
      </c>
      <c r="BB311" s="14">
        <v>103.133</v>
      </c>
      <c r="BC311" s="14">
        <v>906</v>
      </c>
      <c r="BD311" s="15">
        <v>151</v>
      </c>
      <c r="BE311" s="18">
        <v>73</v>
      </c>
      <c r="BF311" s="18" t="s">
        <v>922</v>
      </c>
      <c r="BG311" s="19" t="s">
        <v>907</v>
      </c>
      <c r="BH311">
        <f t="shared" si="4"/>
        <v>96.350000000000009</v>
      </c>
      <c r="BI311" s="45" t="str">
        <f>CONCATENATE(TEXT(F311,"0"),TEXT(O311,"0"),TEXT(AC311,"0"),TEXT(AJ311,"0"),TEXT(AS311,"0"))</f>
        <v>21222</v>
      </c>
      <c r="BJ311" t="str">
        <f>CONCATENATE(TEXT(F311,"0"),TEXT(O311,"0"))</f>
        <v>21</v>
      </c>
      <c r="BK311" t="str">
        <f>CONCATENATE(TEXT(O311,"0"),TEXT(AC311,"0"))</f>
        <v>12</v>
      </c>
      <c r="BL311" t="str">
        <f>CONCATENATE(TEXT(AC311,"0"),TEXT(AJ311,"0"))</f>
        <v>22</v>
      </c>
      <c r="BM311" t="str">
        <f>CONCATENATE(TEXT(AJ311,"0"),TEXT(AS311,"0"))</f>
        <v>22</v>
      </c>
      <c r="BZ311" s="57"/>
      <c r="CA311" s="38"/>
      <c r="CB311" s="38">
        <v>1</v>
      </c>
      <c r="CC311" s="38">
        <v>150</v>
      </c>
      <c r="CD311" s="57">
        <v>51.722999999999999</v>
      </c>
      <c r="CE311" s="38">
        <v>88</v>
      </c>
      <c r="CF311" s="38">
        <v>1</v>
      </c>
    </row>
    <row r="312" spans="1:84" x14ac:dyDescent="0.3">
      <c r="A312" s="43">
        <v>311</v>
      </c>
      <c r="B312" s="1" t="s">
        <v>332</v>
      </c>
      <c r="C312" s="1" t="s">
        <v>319</v>
      </c>
      <c r="D312" s="1">
        <v>12</v>
      </c>
      <c r="E312" s="3">
        <v>14</v>
      </c>
      <c r="F312" s="2">
        <v>2</v>
      </c>
      <c r="G312" s="2" t="s">
        <v>943</v>
      </c>
      <c r="H312" s="2" t="s">
        <v>947</v>
      </c>
      <c r="I312" s="2">
        <v>1096.8673996</v>
      </c>
      <c r="J312" s="2" t="s">
        <v>946</v>
      </c>
      <c r="K312" s="2">
        <v>38.53</v>
      </c>
      <c r="L312" s="2">
        <v>0.21099999999999999</v>
      </c>
      <c r="M312" s="2">
        <v>180</v>
      </c>
      <c r="N312" s="4">
        <v>720.596</v>
      </c>
      <c r="O312" s="5">
        <v>2</v>
      </c>
      <c r="P312" s="6" t="s">
        <v>9</v>
      </c>
      <c r="Q312" s="6">
        <v>0.50231999999999999</v>
      </c>
      <c r="R312" s="6">
        <v>15.824999999999999</v>
      </c>
      <c r="S312" s="6">
        <v>14.968</v>
      </c>
      <c r="T312" s="6">
        <v>19.998000000000001</v>
      </c>
      <c r="U312" s="6">
        <v>199.786</v>
      </c>
      <c r="V312" s="6">
        <v>90.001000000000005</v>
      </c>
      <c r="W312" s="6">
        <v>501.41899999999998</v>
      </c>
      <c r="X312" s="6">
        <v>4064.2840000000001</v>
      </c>
      <c r="Y312" s="6">
        <v>5096.91</v>
      </c>
      <c r="Z312" s="6">
        <v>4.9850000000000003</v>
      </c>
      <c r="AA312" s="6">
        <v>92.872</v>
      </c>
      <c r="AB312" s="7">
        <v>30.004999999999999</v>
      </c>
      <c r="AC312" s="8">
        <v>1</v>
      </c>
      <c r="AD312" s="9">
        <v>45.892000000000003</v>
      </c>
      <c r="AE312" s="9" t="s">
        <v>955</v>
      </c>
      <c r="AF312" s="9" t="s">
        <v>957</v>
      </c>
      <c r="AG312" s="9">
        <v>365</v>
      </c>
      <c r="AH312" s="9">
        <v>527.93200000000002</v>
      </c>
      <c r="AI312" s="10">
        <v>106.282</v>
      </c>
      <c r="AJ312" s="11">
        <v>3</v>
      </c>
      <c r="AK312" s="11" t="s">
        <v>890</v>
      </c>
      <c r="AL312" s="11">
        <v>179</v>
      </c>
      <c r="AM312" s="11">
        <v>1469</v>
      </c>
      <c r="AN312" s="11">
        <v>3643</v>
      </c>
      <c r="AO312" s="11">
        <v>5728</v>
      </c>
      <c r="AP312" s="11">
        <v>70.143000000000001</v>
      </c>
      <c r="AQ312" s="11">
        <v>51.22</v>
      </c>
      <c r="AR312" s="12">
        <v>1.0269999999999999</v>
      </c>
      <c r="AS312" s="13">
        <v>3</v>
      </c>
      <c r="AT312" s="14" t="s">
        <v>903</v>
      </c>
      <c r="AU312" s="16">
        <v>9006816000000000</v>
      </c>
      <c r="AV312" s="16">
        <v>8.81085E+16</v>
      </c>
      <c r="AW312" s="16">
        <v>1.079004E+18</v>
      </c>
      <c r="AX312" s="16">
        <v>2.994286E+17</v>
      </c>
      <c r="AY312" s="16">
        <v>6.000016E+17</v>
      </c>
      <c r="AZ312" s="14">
        <v>31897.15</v>
      </c>
      <c r="BA312" s="14">
        <v>0.01</v>
      </c>
      <c r="BB312" s="14">
        <v>104.146</v>
      </c>
      <c r="BC312" s="14">
        <v>885</v>
      </c>
      <c r="BD312" s="15">
        <v>156</v>
      </c>
      <c r="BE312" s="18">
        <v>97</v>
      </c>
      <c r="BF312" s="18" t="s">
        <v>922</v>
      </c>
      <c r="BG312" s="19" t="s">
        <v>907</v>
      </c>
      <c r="BH312">
        <f t="shared" si="4"/>
        <v>95.15</v>
      </c>
      <c r="BI312" s="45" t="str">
        <f>CONCATENATE(TEXT(F312,"0"),TEXT(O312,"0"),TEXT(AC312,"0"),TEXT(AJ312,"0"),TEXT(AS312,"0"))</f>
        <v>22133</v>
      </c>
      <c r="BJ312" t="str">
        <f>CONCATENATE(TEXT(F312,"0"),TEXT(O312,"0"))</f>
        <v>22</v>
      </c>
      <c r="BK312" t="str">
        <f>CONCATENATE(TEXT(O312,"0"),TEXT(AC312,"0"))</f>
        <v>21</v>
      </c>
      <c r="BL312" t="str">
        <f>CONCATENATE(TEXT(AC312,"0"),TEXT(AJ312,"0"))</f>
        <v>13</v>
      </c>
      <c r="BM312" t="str">
        <f>CONCATENATE(TEXT(AJ312,"0"),TEXT(AS312,"0"))</f>
        <v>33</v>
      </c>
      <c r="BZ312" s="57"/>
      <c r="CA312" s="38"/>
      <c r="CB312" s="38">
        <v>1</v>
      </c>
      <c r="CC312" s="38">
        <v>566</v>
      </c>
      <c r="CD312" s="57">
        <v>51.850999999999999</v>
      </c>
      <c r="CE312" s="38">
        <v>100</v>
      </c>
      <c r="CF312" s="38">
        <v>1</v>
      </c>
    </row>
    <row r="313" spans="1:84" x14ac:dyDescent="0.3">
      <c r="A313" s="43">
        <v>312</v>
      </c>
      <c r="B313" s="1" t="s">
        <v>333</v>
      </c>
      <c r="C313" s="1" t="s">
        <v>319</v>
      </c>
      <c r="D313" s="1">
        <v>12</v>
      </c>
      <c r="E313" s="3">
        <v>15</v>
      </c>
      <c r="F313" s="2">
        <v>2</v>
      </c>
      <c r="G313" s="2" t="s">
        <v>943</v>
      </c>
      <c r="H313" s="2" t="s">
        <v>947</v>
      </c>
      <c r="I313" s="2">
        <v>1001.0189617</v>
      </c>
      <c r="J313" s="2" t="s">
        <v>946</v>
      </c>
      <c r="K313" s="2">
        <v>45.09</v>
      </c>
      <c r="L313" s="2">
        <v>0.20799999999999999</v>
      </c>
      <c r="M313" s="2">
        <v>134</v>
      </c>
      <c r="N313" s="4">
        <v>711.45699999999999</v>
      </c>
      <c r="O313" s="5">
        <v>2</v>
      </c>
      <c r="P313" s="6" t="s">
        <v>9</v>
      </c>
      <c r="Q313" s="6">
        <v>1.3979200000000001</v>
      </c>
      <c r="R313" s="6">
        <v>19.632000000000001</v>
      </c>
      <c r="S313" s="6">
        <v>15.099</v>
      </c>
      <c r="T313" s="6">
        <v>19.989999999999998</v>
      </c>
      <c r="U313" s="6">
        <v>202.13</v>
      </c>
      <c r="V313" s="6">
        <v>89.998999999999995</v>
      </c>
      <c r="W313" s="6">
        <v>498.721</v>
      </c>
      <c r="X313" s="6">
        <v>4065.712</v>
      </c>
      <c r="Y313" s="6">
        <v>4966.5680000000002</v>
      </c>
      <c r="Z313" s="6">
        <v>5.0449999999999999</v>
      </c>
      <c r="AA313" s="6">
        <v>91.700999999999993</v>
      </c>
      <c r="AB313" s="7">
        <v>30</v>
      </c>
      <c r="AC313" s="8">
        <v>2</v>
      </c>
      <c r="AD313" s="9">
        <v>65.822999999999993</v>
      </c>
      <c r="AE313" s="9" t="s">
        <v>955</v>
      </c>
      <c r="AF313" s="9" t="s">
        <v>956</v>
      </c>
      <c r="AG313" s="9">
        <v>365</v>
      </c>
      <c r="AH313" s="9">
        <v>520.80399999999997</v>
      </c>
      <c r="AI313" s="10">
        <v>105.95</v>
      </c>
      <c r="AJ313" s="11">
        <v>2</v>
      </c>
      <c r="AK313" s="11" t="s">
        <v>890</v>
      </c>
      <c r="AL313" s="11">
        <v>154</v>
      </c>
      <c r="AM313" s="11">
        <v>1518</v>
      </c>
      <c r="AN313" s="11">
        <v>3648</v>
      </c>
      <c r="AO313" s="11">
        <v>5700</v>
      </c>
      <c r="AP313" s="11">
        <v>69.56</v>
      </c>
      <c r="AQ313" s="11">
        <v>50.945999999999998</v>
      </c>
      <c r="AR313" s="12">
        <v>1.018</v>
      </c>
      <c r="AS313" s="13">
        <v>2</v>
      </c>
      <c r="AT313" s="14" t="s">
        <v>903</v>
      </c>
      <c r="AU313" s="16">
        <v>7387654000000000</v>
      </c>
      <c r="AV313" s="16">
        <v>1.302399E+17</v>
      </c>
      <c r="AW313" s="16">
        <v>3.112179E+17</v>
      </c>
      <c r="AX313" s="16">
        <v>3.007841E+17</v>
      </c>
      <c r="AY313" s="16">
        <v>5.999993E+17</v>
      </c>
      <c r="AZ313" s="14">
        <v>31335.258999999998</v>
      </c>
      <c r="BA313" s="14">
        <v>0.01</v>
      </c>
      <c r="BB313" s="14">
        <v>100.331</v>
      </c>
      <c r="BC313" s="14">
        <v>913</v>
      </c>
      <c r="BD313" s="15">
        <v>155</v>
      </c>
      <c r="BE313" s="18">
        <v>86</v>
      </c>
      <c r="BF313" s="18" t="s">
        <v>922</v>
      </c>
      <c r="BG313" s="19" t="s">
        <v>907</v>
      </c>
      <c r="BH313">
        <f t="shared" si="4"/>
        <v>95.7</v>
      </c>
      <c r="BI313" s="45" t="str">
        <f>CONCATENATE(TEXT(F313,"0"),TEXT(O313,"0"),TEXT(AC313,"0"),TEXT(AJ313,"0"),TEXT(AS313,"0"))</f>
        <v>22222</v>
      </c>
      <c r="BJ313" t="str">
        <f>CONCATENATE(TEXT(F313,"0"),TEXT(O313,"0"))</f>
        <v>22</v>
      </c>
      <c r="BK313" t="str">
        <f>CONCATENATE(TEXT(O313,"0"),TEXT(AC313,"0"))</f>
        <v>22</v>
      </c>
      <c r="BL313" t="str">
        <f>CONCATENATE(TEXT(AC313,"0"),TEXT(AJ313,"0"))</f>
        <v>22</v>
      </c>
      <c r="BM313" t="str">
        <f>CONCATENATE(TEXT(AJ313,"0"),TEXT(AS313,"0"))</f>
        <v>22</v>
      </c>
      <c r="BZ313" s="57"/>
      <c r="CA313" s="38"/>
      <c r="CB313" s="38">
        <v>1</v>
      </c>
      <c r="CC313" s="38">
        <v>341</v>
      </c>
      <c r="CD313" s="57">
        <v>52.371000000000002</v>
      </c>
      <c r="CE313" s="38">
        <v>282</v>
      </c>
      <c r="CF313" s="38">
        <v>1</v>
      </c>
    </row>
    <row r="314" spans="1:84" x14ac:dyDescent="0.3">
      <c r="A314" s="43">
        <v>313</v>
      </c>
      <c r="B314" s="39" t="s">
        <v>334</v>
      </c>
      <c r="C314" s="39" t="s">
        <v>319</v>
      </c>
      <c r="D314" s="39">
        <v>12</v>
      </c>
      <c r="E314" s="3">
        <v>16</v>
      </c>
      <c r="F314" s="2">
        <v>2</v>
      </c>
      <c r="G314" s="2" t="s">
        <v>943</v>
      </c>
      <c r="H314" s="2" t="s">
        <v>947</v>
      </c>
      <c r="I314" s="2">
        <v>1043.412176</v>
      </c>
      <c r="J314" s="2" t="s">
        <v>946</v>
      </c>
      <c r="K314" s="2">
        <v>25.68</v>
      </c>
      <c r="L314" s="2">
        <v>0.20200000000000001</v>
      </c>
      <c r="M314" s="2">
        <v>103</v>
      </c>
      <c r="N314" s="4">
        <v>719.21</v>
      </c>
      <c r="O314" s="5">
        <v>2</v>
      </c>
      <c r="P314" s="6" t="s">
        <v>9</v>
      </c>
      <c r="Q314" s="6">
        <v>1.43737</v>
      </c>
      <c r="R314" s="6">
        <v>14.393000000000001</v>
      </c>
      <c r="S314" s="6">
        <v>15.097</v>
      </c>
      <c r="T314" s="6">
        <v>19.998999999999999</v>
      </c>
      <c r="U314" s="6">
        <v>200.49600000000001</v>
      </c>
      <c r="V314" s="6">
        <v>90</v>
      </c>
      <c r="W314" s="6">
        <v>499.72</v>
      </c>
      <c r="X314" s="6">
        <v>4040.384</v>
      </c>
      <c r="Y314" s="6">
        <v>5024.1779999999999</v>
      </c>
      <c r="Z314" s="6">
        <v>5.0709999999999997</v>
      </c>
      <c r="AA314" s="6">
        <v>91.019000000000005</v>
      </c>
      <c r="AB314" s="7">
        <v>30.012</v>
      </c>
      <c r="AC314" s="8">
        <v>3</v>
      </c>
      <c r="AD314" s="9">
        <v>57.72</v>
      </c>
      <c r="AE314" s="9" t="s">
        <v>955</v>
      </c>
      <c r="AF314" s="9" t="s">
        <v>958</v>
      </c>
      <c r="AG314" s="9">
        <v>436</v>
      </c>
      <c r="AH314" s="9">
        <v>502.315</v>
      </c>
      <c r="AI314" s="10">
        <v>109.01900000000001</v>
      </c>
      <c r="AJ314" s="11">
        <v>1</v>
      </c>
      <c r="AK314" s="11" t="s">
        <v>890</v>
      </c>
      <c r="AL314" s="11">
        <v>445</v>
      </c>
      <c r="AM314" s="11">
        <v>1522</v>
      </c>
      <c r="AN314" s="11">
        <v>3594</v>
      </c>
      <c r="AO314" s="11">
        <v>5732</v>
      </c>
      <c r="AP314" s="11">
        <v>71.881</v>
      </c>
      <c r="AQ314" s="11">
        <v>51.695</v>
      </c>
      <c r="AR314" s="12">
        <v>1.0089999999999999</v>
      </c>
      <c r="AS314" s="13">
        <v>1</v>
      </c>
      <c r="AT314" s="14" t="s">
        <v>903</v>
      </c>
      <c r="AU314" s="16">
        <v>1.327635E+16</v>
      </c>
      <c r="AV314" s="16">
        <v>1.419552E+17</v>
      </c>
      <c r="AW314" s="16">
        <v>3.540232E+17</v>
      </c>
      <c r="AX314" s="16">
        <v>2.988869E+17</v>
      </c>
      <c r="AY314" s="16">
        <v>5.99999E+17</v>
      </c>
      <c r="AZ314" s="14">
        <v>31661.887999999999</v>
      </c>
      <c r="BA314" s="14">
        <v>0.01</v>
      </c>
      <c r="BB314" s="14">
        <v>102.524</v>
      </c>
      <c r="BC314" s="14">
        <v>885</v>
      </c>
      <c r="BD314" s="15">
        <v>154</v>
      </c>
      <c r="BE314" s="18">
        <v>59</v>
      </c>
      <c r="BF314" s="18" t="s">
        <v>922</v>
      </c>
      <c r="BG314" s="19" t="s">
        <v>907</v>
      </c>
      <c r="BH314">
        <f t="shared" si="4"/>
        <v>97.05</v>
      </c>
      <c r="BI314" s="45" t="str">
        <f>CONCATENATE(TEXT(F314,"0"),TEXT(O314,"0"),TEXT(AC314,"0"),TEXT(AJ314,"0"),TEXT(AS314,"0"))</f>
        <v>22311</v>
      </c>
      <c r="BJ314" t="str">
        <f>CONCATENATE(TEXT(F314,"0"),TEXT(O314,"0"))</f>
        <v>22</v>
      </c>
      <c r="BK314" t="str">
        <f>CONCATENATE(TEXT(O314,"0"),TEXT(AC314,"0"))</f>
        <v>23</v>
      </c>
      <c r="BL314" t="str">
        <f>CONCATENATE(TEXT(AC314,"0"),TEXT(AJ314,"0"))</f>
        <v>31</v>
      </c>
      <c r="BM314" t="str">
        <f>CONCATENATE(TEXT(AJ314,"0"),TEXT(AS314,"0"))</f>
        <v>11</v>
      </c>
      <c r="BZ314" s="57"/>
      <c r="CA314" s="38"/>
      <c r="CB314" s="38">
        <v>1</v>
      </c>
      <c r="CC314" s="38">
        <v>287</v>
      </c>
      <c r="CD314" s="57">
        <v>52.749000000000002</v>
      </c>
      <c r="CE314" s="38">
        <v>193</v>
      </c>
      <c r="CF314" s="38">
        <v>1</v>
      </c>
    </row>
    <row r="315" spans="1:84" x14ac:dyDescent="0.3">
      <c r="A315" s="43">
        <v>314</v>
      </c>
      <c r="B315" s="1" t="s">
        <v>335</v>
      </c>
      <c r="C315" s="1" t="s">
        <v>319</v>
      </c>
      <c r="D315" s="1">
        <v>12</v>
      </c>
      <c r="E315" s="3">
        <v>17</v>
      </c>
      <c r="F315" s="2">
        <v>2</v>
      </c>
      <c r="G315" s="2" t="s">
        <v>943</v>
      </c>
      <c r="H315" s="2" t="s">
        <v>944</v>
      </c>
      <c r="I315" s="2">
        <v>1229.0975725000001</v>
      </c>
      <c r="J315" s="2" t="s">
        <v>946</v>
      </c>
      <c r="K315" s="2">
        <v>41.41</v>
      </c>
      <c r="L315" s="2">
        <v>0.21199999999999999</v>
      </c>
      <c r="M315" s="2">
        <v>136</v>
      </c>
      <c r="N315" s="4">
        <v>702.52099999999996</v>
      </c>
      <c r="O315" s="5">
        <v>3</v>
      </c>
      <c r="P315" s="6" t="s">
        <v>9</v>
      </c>
      <c r="Q315" s="6">
        <v>1.3663799999999999</v>
      </c>
      <c r="R315" s="6">
        <v>17.754999999999999</v>
      </c>
      <c r="S315" s="6">
        <v>15.098000000000001</v>
      </c>
      <c r="T315" s="6">
        <v>19.997</v>
      </c>
      <c r="U315" s="6">
        <v>200.547</v>
      </c>
      <c r="V315" s="6">
        <v>90</v>
      </c>
      <c r="W315" s="6">
        <v>504.37099999999998</v>
      </c>
      <c r="X315" s="6">
        <v>3966.0940000000001</v>
      </c>
      <c r="Y315" s="6">
        <v>5025.7190000000001</v>
      </c>
      <c r="Z315" s="6">
        <v>4.8920000000000003</v>
      </c>
      <c r="AA315" s="6">
        <v>94.442999999999998</v>
      </c>
      <c r="AB315" s="7">
        <v>30.012</v>
      </c>
      <c r="AC315" s="8">
        <v>1</v>
      </c>
      <c r="AD315" s="9">
        <v>55.55</v>
      </c>
      <c r="AE315" s="9" t="s">
        <v>955</v>
      </c>
      <c r="AF315" s="9" t="s">
        <v>957</v>
      </c>
      <c r="AG315" s="9">
        <v>405</v>
      </c>
      <c r="AH315" s="9">
        <v>495.916</v>
      </c>
      <c r="AI315" s="10">
        <v>108.102</v>
      </c>
      <c r="AJ315" s="11">
        <v>1</v>
      </c>
      <c r="AK315" s="11" t="s">
        <v>890</v>
      </c>
      <c r="AL315" s="11">
        <v>462</v>
      </c>
      <c r="AM315" s="11">
        <v>1696</v>
      </c>
      <c r="AN315" s="11">
        <v>3670</v>
      </c>
      <c r="AO315" s="11">
        <v>5710</v>
      </c>
      <c r="AP315" s="11">
        <v>70.733999999999995</v>
      </c>
      <c r="AQ315" s="11">
        <v>51.521999999999998</v>
      </c>
      <c r="AR315" s="12">
        <v>1.0569999999999999</v>
      </c>
      <c r="AS315" s="13">
        <v>1</v>
      </c>
      <c r="AT315" s="14" t="s">
        <v>903</v>
      </c>
      <c r="AU315" s="16">
        <v>1.127975E+16</v>
      </c>
      <c r="AV315" s="16">
        <v>1.171861E+17</v>
      </c>
      <c r="AW315" s="16">
        <v>8.005977E+17</v>
      </c>
      <c r="AX315" s="16">
        <v>3.004266E+17</v>
      </c>
      <c r="AY315" s="16">
        <v>5.999998E+17</v>
      </c>
      <c r="AZ315" s="14">
        <v>30483.423999999999</v>
      </c>
      <c r="BA315" s="14">
        <v>0.01</v>
      </c>
      <c r="BB315" s="14">
        <v>102.248</v>
      </c>
      <c r="BC315" s="14">
        <v>893</v>
      </c>
      <c r="BD315" s="15">
        <v>156</v>
      </c>
      <c r="BE315" s="18">
        <v>242</v>
      </c>
      <c r="BF315" s="18" t="s">
        <v>922</v>
      </c>
      <c r="BG315" s="19" t="s">
        <v>923</v>
      </c>
      <c r="BH315">
        <f t="shared" si="4"/>
        <v>87.9</v>
      </c>
      <c r="BI315" s="45" t="str">
        <f>CONCATENATE(TEXT(F315,"0"),TEXT(O315,"0"),TEXT(AC315,"0"),TEXT(AJ315,"0"),TEXT(AS315,"0"))</f>
        <v>23111</v>
      </c>
      <c r="BJ315" t="str">
        <f>CONCATENATE(TEXT(F315,"0"),TEXT(O315,"0"))</f>
        <v>23</v>
      </c>
      <c r="BK315" t="str">
        <f>CONCATENATE(TEXT(O315,"0"),TEXT(AC315,"0"))</f>
        <v>31</v>
      </c>
      <c r="BL315" t="str">
        <f>CONCATENATE(TEXT(AC315,"0"),TEXT(AJ315,"0"))</f>
        <v>11</v>
      </c>
      <c r="BM315" t="str">
        <f>CONCATENATE(TEXT(AJ315,"0"),TEXT(AS315,"0"))</f>
        <v>11</v>
      </c>
      <c r="BZ315" s="57"/>
      <c r="CA315" s="38"/>
      <c r="CB315" s="38">
        <v>1</v>
      </c>
      <c r="CC315" s="38">
        <v>434</v>
      </c>
      <c r="CD315" s="57">
        <v>53.63</v>
      </c>
      <c r="CE315" s="38">
        <v>201</v>
      </c>
      <c r="CF315" s="38">
        <v>1</v>
      </c>
    </row>
    <row r="316" spans="1:84" x14ac:dyDescent="0.3">
      <c r="A316" s="43">
        <v>315</v>
      </c>
      <c r="B316" s="1" t="s">
        <v>336</v>
      </c>
      <c r="C316" s="1" t="s">
        <v>319</v>
      </c>
      <c r="D316" s="1">
        <v>12</v>
      </c>
      <c r="E316" s="3">
        <v>18</v>
      </c>
      <c r="F316" s="2">
        <v>2</v>
      </c>
      <c r="G316" s="2" t="s">
        <v>943</v>
      </c>
      <c r="H316" s="2" t="s">
        <v>944</v>
      </c>
      <c r="I316" s="2">
        <v>1033.0259441999999</v>
      </c>
      <c r="J316" s="2" t="s">
        <v>945</v>
      </c>
      <c r="K316" s="2">
        <v>32.76</v>
      </c>
      <c r="L316" s="2">
        <v>0.216</v>
      </c>
      <c r="M316" s="2">
        <v>89</v>
      </c>
      <c r="N316" s="4">
        <v>699.23699999999997</v>
      </c>
      <c r="O316" s="5">
        <v>3</v>
      </c>
      <c r="P316" s="6" t="s">
        <v>9</v>
      </c>
      <c r="Q316" s="6">
        <v>1.1254200000000001</v>
      </c>
      <c r="R316" s="6">
        <v>15.186999999999999</v>
      </c>
      <c r="S316" s="6">
        <v>14.939</v>
      </c>
      <c r="T316" s="6">
        <v>20</v>
      </c>
      <c r="U316" s="6">
        <v>201.47</v>
      </c>
      <c r="V316" s="6">
        <v>90.001000000000005</v>
      </c>
      <c r="W316" s="6">
        <v>502.24200000000002</v>
      </c>
      <c r="X316" s="6">
        <v>3914.2649999999999</v>
      </c>
      <c r="Y316" s="6">
        <v>5094.4179999999997</v>
      </c>
      <c r="Z316" s="6">
        <v>5.0819999999999999</v>
      </c>
      <c r="AA316" s="6">
        <v>92.585999999999999</v>
      </c>
      <c r="AB316" s="7">
        <v>29.988</v>
      </c>
      <c r="AC316" s="8">
        <v>2</v>
      </c>
      <c r="AD316" s="9">
        <v>44.225999999999999</v>
      </c>
      <c r="AE316" s="9" t="s">
        <v>955</v>
      </c>
      <c r="AF316" s="9" t="s">
        <v>958</v>
      </c>
      <c r="AG316" s="9">
        <v>405</v>
      </c>
      <c r="AH316" s="9">
        <v>543.17399999999998</v>
      </c>
      <c r="AI316" s="10">
        <v>107.30800000000001</v>
      </c>
      <c r="AJ316" s="11">
        <v>2</v>
      </c>
      <c r="AK316" s="11" t="s">
        <v>890</v>
      </c>
      <c r="AL316" s="11">
        <v>325</v>
      </c>
      <c r="AM316" s="11">
        <v>1402</v>
      </c>
      <c r="AN316" s="11">
        <v>3656</v>
      </c>
      <c r="AO316" s="11">
        <v>5698</v>
      </c>
      <c r="AP316" s="11">
        <v>70.305000000000007</v>
      </c>
      <c r="AQ316" s="11">
        <v>50.901000000000003</v>
      </c>
      <c r="AR316" s="12">
        <v>1.03</v>
      </c>
      <c r="AS316" s="13">
        <v>2</v>
      </c>
      <c r="AT316" s="14" t="s">
        <v>903</v>
      </c>
      <c r="AU316" s="16">
        <v>7049994000000000</v>
      </c>
      <c r="AV316" s="16">
        <v>8.083603E+16</v>
      </c>
      <c r="AW316" s="16">
        <v>4.802875E+17</v>
      </c>
      <c r="AX316" s="16">
        <v>3.001714E+17</v>
      </c>
      <c r="AY316" s="16">
        <v>5.999993E+17</v>
      </c>
      <c r="AZ316" s="14">
        <v>32041.628000000001</v>
      </c>
      <c r="BA316" s="14">
        <v>0.01</v>
      </c>
      <c r="BB316" s="14">
        <v>102.595</v>
      </c>
      <c r="BC316" s="14">
        <v>921</v>
      </c>
      <c r="BD316" s="15">
        <v>158</v>
      </c>
      <c r="BE316" s="18">
        <v>98</v>
      </c>
      <c r="BF316" s="18" t="s">
        <v>922</v>
      </c>
      <c r="BG316" s="19" t="s">
        <v>907</v>
      </c>
      <c r="BH316">
        <f t="shared" si="4"/>
        <v>95.1</v>
      </c>
      <c r="BI316" s="45" t="str">
        <f>CONCATENATE(TEXT(F316,"0"),TEXT(O316,"0"),TEXT(AC316,"0"),TEXT(AJ316,"0"),TEXT(AS316,"0"))</f>
        <v>23222</v>
      </c>
      <c r="BJ316" t="str">
        <f>CONCATENATE(TEXT(F316,"0"),TEXT(O316,"0"))</f>
        <v>23</v>
      </c>
      <c r="BK316" t="str">
        <f>CONCATENATE(TEXT(O316,"0"),TEXT(AC316,"0"))</f>
        <v>32</v>
      </c>
      <c r="BL316" t="str">
        <f>CONCATENATE(TEXT(AC316,"0"),TEXT(AJ316,"0"))</f>
        <v>22</v>
      </c>
      <c r="BM316" t="str">
        <f>CONCATENATE(TEXT(AJ316,"0"),TEXT(AS316,"0"))</f>
        <v>22</v>
      </c>
      <c r="BZ316" s="57"/>
      <c r="CA316" s="38"/>
      <c r="CB316" s="38">
        <v>1</v>
      </c>
      <c r="CC316" s="38">
        <v>223</v>
      </c>
      <c r="CD316" s="57">
        <v>54.021000000000001</v>
      </c>
      <c r="CE316" s="38">
        <v>156</v>
      </c>
      <c r="CF316" s="38">
        <v>1</v>
      </c>
    </row>
    <row r="317" spans="1:84" x14ac:dyDescent="0.3">
      <c r="A317" s="43">
        <v>316</v>
      </c>
      <c r="B317" s="1" t="s">
        <v>337</v>
      </c>
      <c r="C317" s="1" t="s">
        <v>319</v>
      </c>
      <c r="D317" s="1">
        <v>12</v>
      </c>
      <c r="E317" s="3">
        <v>19</v>
      </c>
      <c r="F317" s="2">
        <v>2</v>
      </c>
      <c r="G317" s="2" t="s">
        <v>943</v>
      </c>
      <c r="H317" s="2" t="s">
        <v>947</v>
      </c>
      <c r="I317" s="2">
        <v>1092.9796180000001</v>
      </c>
      <c r="J317" s="2" t="s">
        <v>945</v>
      </c>
      <c r="K317" s="2">
        <v>21.74</v>
      </c>
      <c r="L317" s="2">
        <v>0.214</v>
      </c>
      <c r="M317" s="2">
        <v>97</v>
      </c>
      <c r="N317" s="4">
        <v>704.92</v>
      </c>
      <c r="O317" s="5">
        <v>3</v>
      </c>
      <c r="P317" s="6" t="s">
        <v>9</v>
      </c>
      <c r="Q317" s="6">
        <v>1.62808</v>
      </c>
      <c r="R317" s="6">
        <v>14.18</v>
      </c>
      <c r="S317" s="6">
        <v>14.936999999999999</v>
      </c>
      <c r="T317" s="6">
        <v>19.995999999999999</v>
      </c>
      <c r="U317" s="6">
        <v>206.17699999999999</v>
      </c>
      <c r="V317" s="6">
        <v>90.001000000000005</v>
      </c>
      <c r="W317" s="6">
        <v>499.125</v>
      </c>
      <c r="X317" s="6">
        <v>4049.299</v>
      </c>
      <c r="Y317" s="6">
        <v>5068.3969999999999</v>
      </c>
      <c r="Z317" s="6">
        <v>5.1890000000000001</v>
      </c>
      <c r="AA317" s="6">
        <v>88.063999999999993</v>
      </c>
      <c r="AB317" s="7">
        <v>29.997</v>
      </c>
      <c r="AC317" s="8">
        <v>3</v>
      </c>
      <c r="AD317" s="9">
        <v>40.441000000000003</v>
      </c>
      <c r="AE317" s="9" t="s">
        <v>955</v>
      </c>
      <c r="AF317" s="9" t="s">
        <v>958</v>
      </c>
      <c r="AG317" s="9">
        <v>436</v>
      </c>
      <c r="AH317" s="9">
        <v>548.06799999999998</v>
      </c>
      <c r="AI317" s="10">
        <v>108.873</v>
      </c>
      <c r="AJ317" s="11">
        <v>3</v>
      </c>
      <c r="AK317" s="11" t="s">
        <v>890</v>
      </c>
      <c r="AL317" s="11">
        <v>401</v>
      </c>
      <c r="AM317" s="11">
        <v>1479</v>
      </c>
      <c r="AN317" s="11">
        <v>3679</v>
      </c>
      <c r="AO317" s="11">
        <v>5723</v>
      </c>
      <c r="AP317" s="11">
        <v>71.185000000000002</v>
      </c>
      <c r="AQ317" s="11">
        <v>51.488999999999997</v>
      </c>
      <c r="AR317" s="12">
        <v>1.028</v>
      </c>
      <c r="AS317" s="13">
        <v>3</v>
      </c>
      <c r="AT317" s="14" t="s">
        <v>903</v>
      </c>
      <c r="AU317" s="16">
        <v>1.703115E+16</v>
      </c>
      <c r="AV317" s="16">
        <v>1.793851E+17</v>
      </c>
      <c r="AW317" s="16">
        <v>7.081282E+17</v>
      </c>
      <c r="AX317" s="16">
        <v>3.003947E+17</v>
      </c>
      <c r="AY317" s="16">
        <v>5.999991E+17</v>
      </c>
      <c r="AZ317" s="14">
        <v>31843.883000000002</v>
      </c>
      <c r="BA317" s="14">
        <v>0.01</v>
      </c>
      <c r="BB317" s="14">
        <v>101.586</v>
      </c>
      <c r="BC317" s="14">
        <v>897</v>
      </c>
      <c r="BD317" s="15">
        <v>155</v>
      </c>
      <c r="BE317" s="18">
        <v>108</v>
      </c>
      <c r="BF317" s="18" t="s">
        <v>922</v>
      </c>
      <c r="BG317" s="19" t="s">
        <v>907</v>
      </c>
      <c r="BH317">
        <f t="shared" si="4"/>
        <v>94.6</v>
      </c>
      <c r="BI317" s="45" t="str">
        <f>CONCATENATE(TEXT(F317,"0"),TEXT(O317,"0"),TEXT(AC317,"0"),TEXT(AJ317,"0"),TEXT(AS317,"0"))</f>
        <v>23333</v>
      </c>
      <c r="BJ317" t="str">
        <f>CONCATENATE(TEXT(F317,"0"),TEXT(O317,"0"))</f>
        <v>23</v>
      </c>
      <c r="BK317" t="str">
        <f>CONCATENATE(TEXT(O317,"0"),TEXT(AC317,"0"))</f>
        <v>33</v>
      </c>
      <c r="BL317" t="str">
        <f>CONCATENATE(TEXT(AC317,"0"),TEXT(AJ317,"0"))</f>
        <v>33</v>
      </c>
      <c r="BM317" t="str">
        <f>CONCATENATE(TEXT(AJ317,"0"),TEXT(AS317,"0"))</f>
        <v>33</v>
      </c>
      <c r="BZ317" s="57"/>
      <c r="CA317" s="38"/>
      <c r="CB317" s="38">
        <v>1</v>
      </c>
      <c r="CC317" s="38">
        <v>454</v>
      </c>
      <c r="CD317" s="57">
        <v>54.164000000000001</v>
      </c>
      <c r="CE317" s="38">
        <v>120</v>
      </c>
      <c r="CF317" s="38">
        <v>1</v>
      </c>
    </row>
    <row r="318" spans="1:84" x14ac:dyDescent="0.3">
      <c r="A318" s="43">
        <v>317</v>
      </c>
      <c r="B318" s="1" t="s">
        <v>338</v>
      </c>
      <c r="C318" s="1" t="s">
        <v>319</v>
      </c>
      <c r="D318" s="1">
        <v>12</v>
      </c>
      <c r="E318" s="3">
        <v>20</v>
      </c>
      <c r="F318" s="2">
        <v>3</v>
      </c>
      <c r="G318" s="2" t="s">
        <v>943</v>
      </c>
      <c r="H318" s="2" t="s">
        <v>944</v>
      </c>
      <c r="I318" s="2">
        <v>1114.7404907</v>
      </c>
      <c r="J318" s="2" t="s">
        <v>946</v>
      </c>
      <c r="K318" s="2">
        <v>34.270000000000003</v>
      </c>
      <c r="L318" s="2">
        <v>0.21</v>
      </c>
      <c r="M318" s="2">
        <v>65</v>
      </c>
      <c r="N318" s="4">
        <v>706.38</v>
      </c>
      <c r="O318" s="5">
        <v>1</v>
      </c>
      <c r="P318" s="6" t="s">
        <v>9</v>
      </c>
      <c r="Q318" s="6">
        <v>1.7206699999999999</v>
      </c>
      <c r="R318" s="6">
        <v>14.585000000000001</v>
      </c>
      <c r="S318" s="6">
        <v>15.11</v>
      </c>
      <c r="T318" s="6">
        <v>20.001999999999999</v>
      </c>
      <c r="U318" s="6">
        <v>199.36699999999999</v>
      </c>
      <c r="V318" s="6">
        <v>89.998999999999995</v>
      </c>
      <c r="W318" s="6">
        <v>497.15300000000002</v>
      </c>
      <c r="X318" s="6">
        <v>4017.4340000000002</v>
      </c>
      <c r="Y318" s="6">
        <v>5047.9769999999999</v>
      </c>
      <c r="Z318" s="6">
        <v>5.0819999999999999</v>
      </c>
      <c r="AA318" s="6">
        <v>92.242000000000004</v>
      </c>
      <c r="AB318" s="7">
        <v>30.006</v>
      </c>
      <c r="AC318" s="8">
        <v>1</v>
      </c>
      <c r="AD318" s="9">
        <v>38.767000000000003</v>
      </c>
      <c r="AE318" s="9" t="s">
        <v>955</v>
      </c>
      <c r="AF318" s="9" t="s">
        <v>956</v>
      </c>
      <c r="AG318" s="9">
        <v>365</v>
      </c>
      <c r="AH318" s="9">
        <v>522.04</v>
      </c>
      <c r="AI318" s="10">
        <v>106.626</v>
      </c>
      <c r="AJ318" s="11">
        <v>3</v>
      </c>
      <c r="AK318" s="11" t="s">
        <v>890</v>
      </c>
      <c r="AL318" s="11">
        <v>245</v>
      </c>
      <c r="AM318" s="11">
        <v>1498</v>
      </c>
      <c r="AN318" s="11">
        <v>3621</v>
      </c>
      <c r="AO318" s="11">
        <v>5743</v>
      </c>
      <c r="AP318" s="11">
        <v>70.408000000000001</v>
      </c>
      <c r="AQ318" s="11">
        <v>50.432000000000002</v>
      </c>
      <c r="AR318" s="12">
        <v>1.052</v>
      </c>
      <c r="AS318" s="13">
        <v>3</v>
      </c>
      <c r="AT318" s="14" t="s">
        <v>903</v>
      </c>
      <c r="AU318" s="16">
        <v>8560234000000000</v>
      </c>
      <c r="AV318" s="16">
        <v>6.807979E+16</v>
      </c>
      <c r="AW318" s="16">
        <v>6.635135E+17</v>
      </c>
      <c r="AX318" s="16">
        <v>3.015968E+17</v>
      </c>
      <c r="AY318" s="16">
        <v>5.999985E+17</v>
      </c>
      <c r="AZ318" s="14">
        <v>30427.028999999999</v>
      </c>
      <c r="BA318" s="14">
        <v>0.01</v>
      </c>
      <c r="BB318" s="14">
        <v>104.247</v>
      </c>
      <c r="BC318" s="14">
        <v>892</v>
      </c>
      <c r="BD318" s="15">
        <v>158</v>
      </c>
      <c r="BE318" s="18">
        <v>112</v>
      </c>
      <c r="BF318" s="18" t="s">
        <v>922</v>
      </c>
      <c r="BG318" s="19" t="s">
        <v>907</v>
      </c>
      <c r="BH318">
        <f t="shared" si="4"/>
        <v>94.399999999999991</v>
      </c>
      <c r="BI318" s="45" t="str">
        <f>CONCATENATE(TEXT(F318,"0"),TEXT(O318,"0"),TEXT(AC318,"0"),TEXT(AJ318,"0"),TEXT(AS318,"0"))</f>
        <v>31133</v>
      </c>
      <c r="BJ318" t="str">
        <f>CONCATENATE(TEXT(F318,"0"),TEXT(O318,"0"))</f>
        <v>31</v>
      </c>
      <c r="BK318" t="str">
        <f>CONCATENATE(TEXT(O318,"0"),TEXT(AC318,"0"))</f>
        <v>11</v>
      </c>
      <c r="BL318" t="str">
        <f>CONCATENATE(TEXT(AC318,"0"),TEXT(AJ318,"0"))</f>
        <v>13</v>
      </c>
      <c r="BM318" t="str">
        <f>CONCATENATE(TEXT(AJ318,"0"),TEXT(AS318,"0"))</f>
        <v>33</v>
      </c>
      <c r="BZ318" s="57"/>
      <c r="CA318" s="38"/>
      <c r="CB318" s="38">
        <v>1</v>
      </c>
      <c r="CC318" s="38">
        <v>436</v>
      </c>
      <c r="CD318" s="57">
        <v>54.201999999999998</v>
      </c>
      <c r="CE318" s="38">
        <v>160</v>
      </c>
      <c r="CF318" s="38">
        <v>1</v>
      </c>
    </row>
    <row r="319" spans="1:84" x14ac:dyDescent="0.3">
      <c r="A319" s="43">
        <v>318</v>
      </c>
      <c r="B319" s="1" t="s">
        <v>339</v>
      </c>
      <c r="C319" s="1" t="s">
        <v>319</v>
      </c>
      <c r="D319" s="1">
        <v>12</v>
      </c>
      <c r="E319" s="3">
        <v>21</v>
      </c>
      <c r="F319" s="2">
        <v>3</v>
      </c>
      <c r="G319" s="2" t="s">
        <v>943</v>
      </c>
      <c r="H319" s="2" t="s">
        <v>944</v>
      </c>
      <c r="I319" s="2">
        <v>1237.4724604</v>
      </c>
      <c r="J319" s="2" t="s">
        <v>946</v>
      </c>
      <c r="K319" s="2">
        <v>36.21</v>
      </c>
      <c r="L319" s="2">
        <v>0.21</v>
      </c>
      <c r="M319" s="2">
        <v>231</v>
      </c>
      <c r="N319" s="4">
        <v>711.04600000000005</v>
      </c>
      <c r="O319" s="5">
        <v>1</v>
      </c>
      <c r="P319" s="6" t="s">
        <v>9</v>
      </c>
      <c r="Q319" s="6">
        <v>0.95423999999999998</v>
      </c>
      <c r="R319" s="6">
        <v>13.185</v>
      </c>
      <c r="S319" s="6">
        <v>15.16</v>
      </c>
      <c r="T319" s="6">
        <v>19.997</v>
      </c>
      <c r="U319" s="6">
        <v>201.816</v>
      </c>
      <c r="V319" s="6">
        <v>89.998999999999995</v>
      </c>
      <c r="W319" s="6">
        <v>500.80900000000003</v>
      </c>
      <c r="X319" s="6">
        <v>3982.6990000000001</v>
      </c>
      <c r="Y319" s="6">
        <v>4968.25</v>
      </c>
      <c r="Z319" s="6">
        <v>5.157</v>
      </c>
      <c r="AA319" s="6">
        <v>91.763999999999996</v>
      </c>
      <c r="AB319" s="7">
        <v>30.004999999999999</v>
      </c>
      <c r="AC319" s="8">
        <v>2</v>
      </c>
      <c r="AD319" s="9">
        <v>35.100999999999999</v>
      </c>
      <c r="AE319" s="9" t="s">
        <v>955</v>
      </c>
      <c r="AF319" s="9" t="s">
        <v>958</v>
      </c>
      <c r="AG319" s="9">
        <v>436</v>
      </c>
      <c r="AH319" s="9">
        <v>536.46699999999998</v>
      </c>
      <c r="AI319" s="10">
        <v>106.33799999999999</v>
      </c>
      <c r="AJ319" s="11">
        <v>2</v>
      </c>
      <c r="AK319" s="11" t="s">
        <v>890</v>
      </c>
      <c r="AL319" s="11">
        <v>300</v>
      </c>
      <c r="AM319" s="11">
        <v>1497</v>
      </c>
      <c r="AN319" s="11">
        <v>3629</v>
      </c>
      <c r="AO319" s="11">
        <v>5687</v>
      </c>
      <c r="AP319" s="11">
        <v>70.8</v>
      </c>
      <c r="AQ319" s="11">
        <v>50.975000000000001</v>
      </c>
      <c r="AR319" s="12">
        <v>1.0329999999999999</v>
      </c>
      <c r="AS319" s="13">
        <v>2</v>
      </c>
      <c r="AT319" s="14" t="s">
        <v>903</v>
      </c>
      <c r="AU319" s="16">
        <v>8272381000000000</v>
      </c>
      <c r="AV319" s="16">
        <v>9.343033E+16</v>
      </c>
      <c r="AW319" s="16">
        <v>5.305259E+17</v>
      </c>
      <c r="AX319" s="16">
        <v>3.012633E+17</v>
      </c>
      <c r="AY319" s="16">
        <v>5.999989E+17</v>
      </c>
      <c r="AZ319" s="14">
        <v>31076.653999999999</v>
      </c>
      <c r="BA319" s="14">
        <v>0.01</v>
      </c>
      <c r="BB319" s="14">
        <v>102.468</v>
      </c>
      <c r="BC319" s="14">
        <v>918</v>
      </c>
      <c r="BD319" s="15">
        <v>152</v>
      </c>
      <c r="BE319" s="18">
        <v>50</v>
      </c>
      <c r="BF319" s="18" t="s">
        <v>922</v>
      </c>
      <c r="BG319" s="19" t="s">
        <v>907</v>
      </c>
      <c r="BH319">
        <f t="shared" si="4"/>
        <v>97.5</v>
      </c>
      <c r="BI319" s="45" t="str">
        <f>CONCATENATE(TEXT(F319,"0"),TEXT(O319,"0"),TEXT(AC319,"0"),TEXT(AJ319,"0"),TEXT(AS319,"0"))</f>
        <v>31222</v>
      </c>
      <c r="BJ319" t="str">
        <f>CONCATENATE(TEXT(F319,"0"),TEXT(O319,"0"))</f>
        <v>31</v>
      </c>
      <c r="BK319" t="str">
        <f>CONCATENATE(TEXT(O319,"0"),TEXT(AC319,"0"))</f>
        <v>12</v>
      </c>
      <c r="BL319" t="str">
        <f>CONCATENATE(TEXT(AC319,"0"),TEXT(AJ319,"0"))</f>
        <v>22</v>
      </c>
      <c r="BM319" t="str">
        <f>CONCATENATE(TEXT(AJ319,"0"),TEXT(AS319,"0"))</f>
        <v>22</v>
      </c>
      <c r="BZ319" s="57"/>
      <c r="CA319" s="38"/>
      <c r="CB319" s="38">
        <v>1</v>
      </c>
      <c r="CC319" s="38">
        <v>210</v>
      </c>
      <c r="CD319" s="57">
        <v>54.258000000000003</v>
      </c>
      <c r="CE319" s="38">
        <v>141</v>
      </c>
      <c r="CF319" s="38">
        <v>1</v>
      </c>
    </row>
    <row r="320" spans="1:84" x14ac:dyDescent="0.3">
      <c r="A320" s="43">
        <v>319</v>
      </c>
      <c r="B320" s="1" t="s">
        <v>340</v>
      </c>
      <c r="C320" s="1" t="s">
        <v>319</v>
      </c>
      <c r="D320" s="1">
        <v>12</v>
      </c>
      <c r="E320" s="3">
        <v>22</v>
      </c>
      <c r="F320" s="2">
        <v>3</v>
      </c>
      <c r="G320" s="2" t="s">
        <v>943</v>
      </c>
      <c r="H320" s="2" t="s">
        <v>947</v>
      </c>
      <c r="I320" s="2">
        <v>1136.771925</v>
      </c>
      <c r="J320" s="2" t="s">
        <v>946</v>
      </c>
      <c r="K320" s="2">
        <v>31.05</v>
      </c>
      <c r="L320" s="2">
        <v>0.20200000000000001</v>
      </c>
      <c r="M320" s="2">
        <v>138</v>
      </c>
      <c r="N320" s="4">
        <v>709.99099999999999</v>
      </c>
      <c r="O320" s="5">
        <v>1</v>
      </c>
      <c r="P320" s="6" t="s">
        <v>9</v>
      </c>
      <c r="Q320" s="6">
        <v>1.70235</v>
      </c>
      <c r="R320" s="6">
        <v>16.626000000000001</v>
      </c>
      <c r="S320" s="6">
        <v>15.028</v>
      </c>
      <c r="T320" s="6">
        <v>20</v>
      </c>
      <c r="U320" s="6">
        <v>200.226</v>
      </c>
      <c r="V320" s="6">
        <v>90.001000000000005</v>
      </c>
      <c r="W320" s="6">
        <v>503.56599999999997</v>
      </c>
      <c r="X320" s="6">
        <v>4083.864</v>
      </c>
      <c r="Y320" s="6">
        <v>5093.549</v>
      </c>
      <c r="Z320" s="6">
        <v>4.8789999999999996</v>
      </c>
      <c r="AA320" s="6">
        <v>91.558000000000007</v>
      </c>
      <c r="AB320" s="7">
        <v>30.015000000000001</v>
      </c>
      <c r="AC320" s="8">
        <v>3</v>
      </c>
      <c r="AD320" s="9">
        <v>45.414999999999999</v>
      </c>
      <c r="AE320" s="9" t="s">
        <v>955</v>
      </c>
      <c r="AF320" s="9" t="s">
        <v>956</v>
      </c>
      <c r="AG320" s="9">
        <v>365</v>
      </c>
      <c r="AH320" s="9">
        <v>529.09199999999998</v>
      </c>
      <c r="AI320" s="10">
        <v>109.39</v>
      </c>
      <c r="AJ320" s="11">
        <v>1</v>
      </c>
      <c r="AK320" s="11" t="s">
        <v>890</v>
      </c>
      <c r="AL320" s="11">
        <v>498</v>
      </c>
      <c r="AM320" s="11">
        <v>1363</v>
      </c>
      <c r="AN320" s="11">
        <v>3632</v>
      </c>
      <c r="AO320" s="11">
        <v>5713</v>
      </c>
      <c r="AP320" s="11">
        <v>70.27</v>
      </c>
      <c r="AQ320" s="11">
        <v>51.249000000000002</v>
      </c>
      <c r="AR320" s="12">
        <v>1.0349999999999999</v>
      </c>
      <c r="AS320" s="13">
        <v>1</v>
      </c>
      <c r="AT320" s="14" t="s">
        <v>903</v>
      </c>
      <c r="AU320" s="16">
        <v>1.167901E+16</v>
      </c>
      <c r="AV320" s="16">
        <v>4.058004E+16</v>
      </c>
      <c r="AW320" s="16">
        <v>5.880615E+17</v>
      </c>
      <c r="AX320" s="16">
        <v>2.990857E+17</v>
      </c>
      <c r="AY320" s="16">
        <v>5.999995E+17</v>
      </c>
      <c r="AZ320" s="14">
        <v>31775.473000000002</v>
      </c>
      <c r="BA320" s="14">
        <v>0.01</v>
      </c>
      <c r="BB320" s="14">
        <v>102.414</v>
      </c>
      <c r="BC320" s="14">
        <v>924</v>
      </c>
      <c r="BD320" s="15">
        <v>154</v>
      </c>
      <c r="BE320" s="18">
        <v>83</v>
      </c>
      <c r="BF320" s="18" t="s">
        <v>922</v>
      </c>
      <c r="BG320" s="19" t="s">
        <v>907</v>
      </c>
      <c r="BH320">
        <f t="shared" si="4"/>
        <v>95.850000000000009</v>
      </c>
      <c r="BI320" s="45" t="str">
        <f>CONCATENATE(TEXT(F320,"0"),TEXT(O320,"0"),TEXT(AC320,"0"),TEXT(AJ320,"0"),TEXT(AS320,"0"))</f>
        <v>31311</v>
      </c>
      <c r="BJ320" t="str">
        <f>CONCATENATE(TEXT(F320,"0"),TEXT(O320,"0"))</f>
        <v>31</v>
      </c>
      <c r="BK320" t="str">
        <f>CONCATENATE(TEXT(O320,"0"),TEXT(AC320,"0"))</f>
        <v>13</v>
      </c>
      <c r="BL320" t="str">
        <f>CONCATENATE(TEXT(AC320,"0"),TEXT(AJ320,"0"))</f>
        <v>31</v>
      </c>
      <c r="BM320" t="str">
        <f>CONCATENATE(TEXT(AJ320,"0"),TEXT(AS320,"0"))</f>
        <v>11</v>
      </c>
      <c r="BZ320" s="57"/>
      <c r="CA320" s="38"/>
      <c r="CB320" s="38">
        <v>1</v>
      </c>
      <c r="CC320" s="38">
        <v>379</v>
      </c>
      <c r="CD320" s="57">
        <v>54.594999999999999</v>
      </c>
      <c r="CE320" s="38">
        <v>92</v>
      </c>
      <c r="CF320" s="38">
        <v>1</v>
      </c>
    </row>
    <row r="321" spans="1:84" x14ac:dyDescent="0.3">
      <c r="A321" s="43">
        <v>320</v>
      </c>
      <c r="B321" s="1" t="s">
        <v>341</v>
      </c>
      <c r="C321" s="1" t="s">
        <v>319</v>
      </c>
      <c r="D321" s="1">
        <v>12</v>
      </c>
      <c r="E321" s="3">
        <v>23</v>
      </c>
      <c r="F321" s="2">
        <v>3</v>
      </c>
      <c r="G321" s="2" t="s">
        <v>943</v>
      </c>
      <c r="H321" s="2" t="s">
        <v>947</v>
      </c>
      <c r="I321" s="2">
        <v>1187.633139</v>
      </c>
      <c r="J321" s="2" t="s">
        <v>946</v>
      </c>
      <c r="K321" s="2">
        <v>36.81</v>
      </c>
      <c r="L321" s="2">
        <v>0.214</v>
      </c>
      <c r="M321" s="2">
        <v>104</v>
      </c>
      <c r="N321" s="4">
        <v>701.42399999999998</v>
      </c>
      <c r="O321" s="5">
        <v>2</v>
      </c>
      <c r="P321" s="6" t="s">
        <v>9</v>
      </c>
      <c r="Q321" s="6">
        <v>0.72048999999999996</v>
      </c>
      <c r="R321" s="6">
        <v>12.256</v>
      </c>
      <c r="S321" s="6">
        <v>14.913</v>
      </c>
      <c r="T321" s="6">
        <v>20.003</v>
      </c>
      <c r="U321" s="6">
        <v>197.90600000000001</v>
      </c>
      <c r="V321" s="6">
        <v>90.001000000000005</v>
      </c>
      <c r="W321" s="6">
        <v>503.17399999999998</v>
      </c>
      <c r="X321" s="6">
        <v>3988.1610000000001</v>
      </c>
      <c r="Y321" s="6">
        <v>4981.2470000000003</v>
      </c>
      <c r="Z321" s="6">
        <v>5.0220000000000002</v>
      </c>
      <c r="AA321" s="6">
        <v>92.177000000000007</v>
      </c>
      <c r="AB321" s="7">
        <v>30.016999999999999</v>
      </c>
      <c r="AC321" s="8">
        <v>1</v>
      </c>
      <c r="AD321" s="9">
        <v>30.468</v>
      </c>
      <c r="AE321" s="9" t="s">
        <v>955</v>
      </c>
      <c r="AF321" s="9" t="s">
        <v>958</v>
      </c>
      <c r="AG321" s="9">
        <v>436</v>
      </c>
      <c r="AH321" s="9">
        <v>551.64599999999996</v>
      </c>
      <c r="AI321" s="10">
        <v>108.471</v>
      </c>
      <c r="AJ321" s="11">
        <v>1</v>
      </c>
      <c r="AK321" s="11" t="s">
        <v>890</v>
      </c>
      <c r="AL321" s="11">
        <v>425</v>
      </c>
      <c r="AM321" s="11">
        <v>1467</v>
      </c>
      <c r="AN321" s="11">
        <v>3664</v>
      </c>
      <c r="AO321" s="11">
        <v>5747</v>
      </c>
      <c r="AP321" s="11">
        <v>70.337999999999994</v>
      </c>
      <c r="AQ321" s="11">
        <v>51.521000000000001</v>
      </c>
      <c r="AR321" s="12">
        <v>1.0209999999999999</v>
      </c>
      <c r="AS321" s="13">
        <v>1</v>
      </c>
      <c r="AT321" s="14" t="s">
        <v>903</v>
      </c>
      <c r="AU321" s="16">
        <v>1.460479E+16</v>
      </c>
      <c r="AV321" s="16">
        <v>1.03019E+17</v>
      </c>
      <c r="AW321" s="16">
        <v>6.52934E+17</v>
      </c>
      <c r="AX321" s="16">
        <v>3.004092E+17</v>
      </c>
      <c r="AY321" s="16">
        <v>5.999993E+17</v>
      </c>
      <c r="AZ321" s="14">
        <v>31621.296999999999</v>
      </c>
      <c r="BA321" s="14">
        <v>0.01</v>
      </c>
      <c r="BB321" s="14">
        <v>101.545</v>
      </c>
      <c r="BC321" s="14">
        <v>889</v>
      </c>
      <c r="BD321" s="15">
        <v>153</v>
      </c>
      <c r="BE321" s="18">
        <v>102</v>
      </c>
      <c r="BF321" s="18" t="s">
        <v>922</v>
      </c>
      <c r="BG321" s="19" t="s">
        <v>907</v>
      </c>
      <c r="BH321">
        <f t="shared" si="4"/>
        <v>94.899999999999991</v>
      </c>
      <c r="BI321" s="45" t="str">
        <f>CONCATENATE(TEXT(F321,"0"),TEXT(O321,"0"),TEXT(AC321,"0"),TEXT(AJ321,"0"),TEXT(AS321,"0"))</f>
        <v>32111</v>
      </c>
      <c r="BJ321" t="str">
        <f>CONCATENATE(TEXT(F321,"0"),TEXT(O321,"0"))</f>
        <v>32</v>
      </c>
      <c r="BK321" t="str">
        <f>CONCATENATE(TEXT(O321,"0"),TEXT(AC321,"0"))</f>
        <v>21</v>
      </c>
      <c r="BL321" t="str">
        <f>CONCATENATE(TEXT(AC321,"0"),TEXT(AJ321,"0"))</f>
        <v>11</v>
      </c>
      <c r="BM321" t="str">
        <f>CONCATENATE(TEXT(AJ321,"0"),TEXT(AS321,"0"))</f>
        <v>11</v>
      </c>
      <c r="BZ321" s="57"/>
      <c r="CA321" s="38"/>
      <c r="CB321" s="38">
        <v>1</v>
      </c>
      <c r="CC321" s="38">
        <v>148</v>
      </c>
      <c r="CD321" s="57">
        <v>54.947000000000003</v>
      </c>
      <c r="CE321" s="38">
        <v>192</v>
      </c>
      <c r="CF321" s="38">
        <v>1</v>
      </c>
    </row>
    <row r="322" spans="1:84" x14ac:dyDescent="0.3">
      <c r="A322" s="43">
        <v>321</v>
      </c>
      <c r="B322" s="1" t="s">
        <v>342</v>
      </c>
      <c r="C322" s="1" t="s">
        <v>319</v>
      </c>
      <c r="D322" s="1">
        <v>12</v>
      </c>
      <c r="E322" s="3">
        <v>24</v>
      </c>
      <c r="F322" s="2">
        <v>3</v>
      </c>
      <c r="G322" s="2" t="s">
        <v>943</v>
      </c>
      <c r="H322" s="2" t="s">
        <v>944</v>
      </c>
      <c r="I322" s="2">
        <v>1013.9960548</v>
      </c>
      <c r="J322" s="2" t="s">
        <v>946</v>
      </c>
      <c r="K322" s="2">
        <v>27.21</v>
      </c>
      <c r="L322" s="2">
        <v>0.2</v>
      </c>
      <c r="M322" s="2">
        <v>90</v>
      </c>
      <c r="N322" s="4">
        <v>714.42100000000005</v>
      </c>
      <c r="O322" s="5">
        <v>2</v>
      </c>
      <c r="P322" s="6" t="s">
        <v>9</v>
      </c>
      <c r="Q322" s="6">
        <v>1.6499699999999999</v>
      </c>
      <c r="R322" s="6">
        <v>19.021000000000001</v>
      </c>
      <c r="S322" s="6">
        <v>15.074999999999999</v>
      </c>
      <c r="T322" s="6">
        <v>19.998000000000001</v>
      </c>
      <c r="U322" s="6">
        <v>201.54300000000001</v>
      </c>
      <c r="V322" s="6">
        <v>90.001000000000005</v>
      </c>
      <c r="W322" s="6">
        <v>504.22</v>
      </c>
      <c r="X322" s="6">
        <v>4050.1149999999998</v>
      </c>
      <c r="Y322" s="6">
        <v>4956.9520000000002</v>
      </c>
      <c r="Z322" s="6">
        <v>5.0469999999999997</v>
      </c>
      <c r="AA322" s="6">
        <v>91.584000000000003</v>
      </c>
      <c r="AB322" s="7">
        <v>30.001000000000001</v>
      </c>
      <c r="AC322" s="8">
        <v>2</v>
      </c>
      <c r="AD322" s="9">
        <v>44.726999999999997</v>
      </c>
      <c r="AE322" s="9" t="s">
        <v>955</v>
      </c>
      <c r="AF322" s="9" t="s">
        <v>956</v>
      </c>
      <c r="AG322" s="9">
        <v>365</v>
      </c>
      <c r="AH322" s="9">
        <v>502.298</v>
      </c>
      <c r="AI322" s="10">
        <v>107.983</v>
      </c>
      <c r="AJ322" s="11">
        <v>2</v>
      </c>
      <c r="AK322" s="11" t="s">
        <v>890</v>
      </c>
      <c r="AL322" s="11">
        <v>501</v>
      </c>
      <c r="AM322" s="11">
        <v>1222</v>
      </c>
      <c r="AN322" s="11">
        <v>3651</v>
      </c>
      <c r="AO322" s="11">
        <v>5715</v>
      </c>
      <c r="AP322" s="11">
        <v>71.649000000000001</v>
      </c>
      <c r="AQ322" s="11">
        <v>51.753</v>
      </c>
      <c r="AR322" s="12">
        <v>1.0289999999999999</v>
      </c>
      <c r="AS322" s="13">
        <v>2</v>
      </c>
      <c r="AT322" s="14" t="s">
        <v>903</v>
      </c>
      <c r="AU322" s="16">
        <v>1.129196E+16</v>
      </c>
      <c r="AV322" s="16">
        <v>1.659448E+17</v>
      </c>
      <c r="AW322" s="16">
        <v>2.321765E+17</v>
      </c>
      <c r="AX322" s="16">
        <v>3.006374E+17</v>
      </c>
      <c r="AY322" s="16">
        <v>5.999986E+17</v>
      </c>
      <c r="AZ322" s="14">
        <v>31948.15</v>
      </c>
      <c r="BA322" s="14">
        <v>0.01</v>
      </c>
      <c r="BB322" s="14">
        <v>103.93600000000001</v>
      </c>
      <c r="BC322" s="14">
        <v>908</v>
      </c>
      <c r="BD322" s="15">
        <v>155</v>
      </c>
      <c r="BE322" s="18">
        <v>86</v>
      </c>
      <c r="BF322" s="18" t="s">
        <v>922</v>
      </c>
      <c r="BG322" s="19" t="s">
        <v>907</v>
      </c>
      <c r="BH322">
        <f t="shared" ref="BH322:BH385" si="5">(1-BE322/2000)*100</f>
        <v>95.7</v>
      </c>
      <c r="BI322" s="45" t="str">
        <f>CONCATENATE(TEXT(F322,"0"),TEXT(O322,"0"),TEXT(AC322,"0"),TEXT(AJ322,"0"),TEXT(AS322,"0"))</f>
        <v>32222</v>
      </c>
      <c r="BJ322" t="str">
        <f>CONCATENATE(TEXT(F322,"0"),TEXT(O322,"0"))</f>
        <v>32</v>
      </c>
      <c r="BK322" t="str">
        <f>CONCATENATE(TEXT(O322,"0"),TEXT(AC322,"0"))</f>
        <v>22</v>
      </c>
      <c r="BL322" t="str">
        <f>CONCATENATE(TEXT(AC322,"0"),TEXT(AJ322,"0"))</f>
        <v>22</v>
      </c>
      <c r="BM322" t="str">
        <f>CONCATENATE(TEXT(AJ322,"0"),TEXT(AS322,"0"))</f>
        <v>22</v>
      </c>
      <c r="BZ322" s="57"/>
      <c r="CA322" s="38"/>
      <c r="CB322" s="38">
        <v>1</v>
      </c>
      <c r="CC322" s="38">
        <v>385</v>
      </c>
      <c r="CD322" s="57">
        <v>54.978999999999999</v>
      </c>
      <c r="CE322" s="38">
        <v>105</v>
      </c>
      <c r="CF322" s="38">
        <v>1</v>
      </c>
    </row>
    <row r="323" spans="1:84" x14ac:dyDescent="0.3">
      <c r="A323" s="43">
        <v>322</v>
      </c>
      <c r="B323" s="1" t="s">
        <v>343</v>
      </c>
      <c r="C323" s="1" t="s">
        <v>319</v>
      </c>
      <c r="D323" s="1">
        <v>12</v>
      </c>
      <c r="E323" s="3">
        <v>25</v>
      </c>
      <c r="F323" s="2">
        <v>3</v>
      </c>
      <c r="G323" s="2" t="s">
        <v>943</v>
      </c>
      <c r="H323" s="2" t="s">
        <v>944</v>
      </c>
      <c r="I323" s="2">
        <v>1126.6399345</v>
      </c>
      <c r="J323" s="2" t="s">
        <v>946</v>
      </c>
      <c r="K323" s="2">
        <v>32.58</v>
      </c>
      <c r="L323" s="2">
        <v>0.21199999999999999</v>
      </c>
      <c r="M323" s="2">
        <v>121</v>
      </c>
      <c r="N323" s="4">
        <v>708.65499999999997</v>
      </c>
      <c r="O323" s="5">
        <v>2</v>
      </c>
      <c r="P323" s="6" t="s">
        <v>9</v>
      </c>
      <c r="Q323" s="6">
        <v>1.7795700000000001</v>
      </c>
      <c r="R323" s="6">
        <v>14.032</v>
      </c>
      <c r="S323" s="6">
        <v>14.855</v>
      </c>
      <c r="T323" s="6">
        <v>19.997</v>
      </c>
      <c r="U323" s="6">
        <v>203.059</v>
      </c>
      <c r="V323" s="6">
        <v>90.001999999999995</v>
      </c>
      <c r="W323" s="6">
        <v>505.04500000000002</v>
      </c>
      <c r="X323" s="6">
        <v>3924.5709999999999</v>
      </c>
      <c r="Y323" s="6">
        <v>5098.3810000000003</v>
      </c>
      <c r="Z323" s="6">
        <v>4.9870000000000001</v>
      </c>
      <c r="AA323" s="6">
        <v>92.019000000000005</v>
      </c>
      <c r="AB323" s="7">
        <v>30</v>
      </c>
      <c r="AC323" s="8">
        <v>3</v>
      </c>
      <c r="AD323" s="9">
        <v>47.106000000000002</v>
      </c>
      <c r="AE323" s="9" t="s">
        <v>955</v>
      </c>
      <c r="AF323" s="9" t="s">
        <v>956</v>
      </c>
      <c r="AG323" s="9">
        <v>436</v>
      </c>
      <c r="AH323" s="9">
        <v>531.46299999999997</v>
      </c>
      <c r="AI323" s="10">
        <v>110.232</v>
      </c>
      <c r="AJ323" s="11">
        <v>3</v>
      </c>
      <c r="AK323" s="11" t="s">
        <v>890</v>
      </c>
      <c r="AL323" s="11">
        <v>349</v>
      </c>
      <c r="AM323" s="11">
        <v>1504</v>
      </c>
      <c r="AN323" s="11">
        <v>3674</v>
      </c>
      <c r="AO323" s="11">
        <v>5719</v>
      </c>
      <c r="AP323" s="11">
        <v>71.802999999999997</v>
      </c>
      <c r="AQ323" s="11">
        <v>49.777999999999999</v>
      </c>
      <c r="AR323" s="12">
        <v>1.0129999999999999</v>
      </c>
      <c r="AS323" s="13">
        <v>3</v>
      </c>
      <c r="AT323" s="14" t="s">
        <v>903</v>
      </c>
      <c r="AU323" s="16">
        <v>1.845567E+16</v>
      </c>
      <c r="AV323" s="16">
        <v>1.203843E+17</v>
      </c>
      <c r="AW323" s="16">
        <v>3.902322E+17</v>
      </c>
      <c r="AX323" s="16">
        <v>2.998357E+17</v>
      </c>
      <c r="AY323" s="16">
        <v>5.999999E+17</v>
      </c>
      <c r="AZ323" s="14">
        <v>31259.580999999998</v>
      </c>
      <c r="BA323" s="14">
        <v>0.01</v>
      </c>
      <c r="BB323" s="14">
        <v>104.197</v>
      </c>
      <c r="BC323" s="14">
        <v>917</v>
      </c>
      <c r="BD323" s="15">
        <v>154</v>
      </c>
      <c r="BE323" s="18">
        <v>136</v>
      </c>
      <c r="BF323" s="18" t="s">
        <v>922</v>
      </c>
      <c r="BG323" s="19" t="s">
        <v>907</v>
      </c>
      <c r="BH323">
        <f t="shared" si="5"/>
        <v>93.199999999999989</v>
      </c>
      <c r="BI323" s="45" t="str">
        <f>CONCATENATE(TEXT(F323,"0"),TEXT(O323,"0"),TEXT(AC323,"0"),TEXT(AJ323,"0"),TEXT(AS323,"0"))</f>
        <v>32333</v>
      </c>
      <c r="BJ323" t="str">
        <f>CONCATENATE(TEXT(F323,"0"),TEXT(O323,"0"))</f>
        <v>32</v>
      </c>
      <c r="BK323" t="str">
        <f>CONCATENATE(TEXT(O323,"0"),TEXT(AC323,"0"))</f>
        <v>23</v>
      </c>
      <c r="BL323" t="str">
        <f>CONCATENATE(TEXT(AC323,"0"),TEXT(AJ323,"0"))</f>
        <v>33</v>
      </c>
      <c r="BM323" t="str">
        <f>CONCATENATE(TEXT(AJ323,"0"),TEXT(AS323,"0"))</f>
        <v>33</v>
      </c>
      <c r="BZ323" s="57"/>
      <c r="CA323" s="38"/>
      <c r="CB323" s="38">
        <v>1</v>
      </c>
      <c r="CC323" s="38">
        <v>330</v>
      </c>
      <c r="CD323" s="57">
        <v>55.039000000000001</v>
      </c>
      <c r="CE323" s="38">
        <v>90</v>
      </c>
      <c r="CF323" s="38">
        <v>1</v>
      </c>
    </row>
    <row r="324" spans="1:84" x14ac:dyDescent="0.3">
      <c r="A324" s="43">
        <v>323</v>
      </c>
      <c r="B324" s="1" t="s">
        <v>344</v>
      </c>
      <c r="C324" s="1" t="s">
        <v>319</v>
      </c>
      <c r="D324" s="1">
        <v>12</v>
      </c>
      <c r="E324" s="3">
        <v>26</v>
      </c>
      <c r="F324" s="40">
        <v>3</v>
      </c>
      <c r="G324" s="2" t="s">
        <v>943</v>
      </c>
      <c r="H324" s="2" t="s">
        <v>944</v>
      </c>
      <c r="I324" s="2">
        <v>1054.8430942</v>
      </c>
      <c r="J324" s="2" t="s">
        <v>946</v>
      </c>
      <c r="K324" s="2">
        <v>40.94</v>
      </c>
      <c r="L324" s="2">
        <v>0.218</v>
      </c>
      <c r="M324" s="2">
        <v>89</v>
      </c>
      <c r="N324" s="4">
        <v>706.58699999999999</v>
      </c>
      <c r="O324" s="5">
        <v>3</v>
      </c>
      <c r="P324" s="6" t="s">
        <v>9</v>
      </c>
      <c r="Q324" s="6">
        <v>0.86307</v>
      </c>
      <c r="R324" s="6">
        <v>17.11</v>
      </c>
      <c r="S324" s="6">
        <v>15.108000000000001</v>
      </c>
      <c r="T324" s="6">
        <v>20.003</v>
      </c>
      <c r="U324" s="6">
        <v>205.483</v>
      </c>
      <c r="V324" s="6">
        <v>90</v>
      </c>
      <c r="W324" s="6">
        <v>499.05200000000002</v>
      </c>
      <c r="X324" s="6">
        <v>3975.723</v>
      </c>
      <c r="Y324" s="6">
        <v>4982.2309999999998</v>
      </c>
      <c r="Z324" s="6">
        <v>4.9080000000000004</v>
      </c>
      <c r="AA324" s="6">
        <v>95.837999999999994</v>
      </c>
      <c r="AB324" s="7">
        <v>30.004000000000001</v>
      </c>
      <c r="AC324" s="8">
        <v>1</v>
      </c>
      <c r="AD324" s="9">
        <v>21.01</v>
      </c>
      <c r="AE324" s="9" t="s">
        <v>955</v>
      </c>
      <c r="AF324" s="9" t="s">
        <v>957</v>
      </c>
      <c r="AG324" s="9">
        <v>436</v>
      </c>
      <c r="AH324" s="9">
        <v>505.35199999999998</v>
      </c>
      <c r="AI324" s="10">
        <v>107.184</v>
      </c>
      <c r="AJ324" s="11">
        <v>3</v>
      </c>
      <c r="AK324" s="11" t="s">
        <v>890</v>
      </c>
      <c r="AL324" s="11">
        <v>578</v>
      </c>
      <c r="AM324" s="11">
        <v>1501</v>
      </c>
      <c r="AN324" s="11">
        <v>3660</v>
      </c>
      <c r="AO324" s="11">
        <v>5728</v>
      </c>
      <c r="AP324" s="11">
        <v>70.275999999999996</v>
      </c>
      <c r="AQ324" s="11">
        <v>51.213000000000001</v>
      </c>
      <c r="AR324" s="12">
        <v>1.0169999999999999</v>
      </c>
      <c r="AS324" s="13">
        <v>3</v>
      </c>
      <c r="AT324" s="14" t="s">
        <v>903</v>
      </c>
      <c r="AU324" s="16">
        <v>1.405306E+16</v>
      </c>
      <c r="AV324" s="16">
        <v>7.023559E+16</v>
      </c>
      <c r="AW324" s="16">
        <v>2.633266E+17</v>
      </c>
      <c r="AX324" s="16">
        <v>3.014248E+17</v>
      </c>
      <c r="AY324" s="16">
        <v>5.999988E+17</v>
      </c>
      <c r="AZ324" s="14">
        <v>32083.164000000001</v>
      </c>
      <c r="BA324" s="14">
        <v>0.01</v>
      </c>
      <c r="BB324" s="14">
        <v>102.61499999999999</v>
      </c>
      <c r="BC324" s="14">
        <v>909</v>
      </c>
      <c r="BD324" s="15">
        <v>154</v>
      </c>
      <c r="BE324" s="18">
        <v>122</v>
      </c>
      <c r="BF324" s="18" t="s">
        <v>922</v>
      </c>
      <c r="BG324" s="19" t="s">
        <v>907</v>
      </c>
      <c r="BH324">
        <f t="shared" si="5"/>
        <v>93.9</v>
      </c>
      <c r="BI324" s="45" t="str">
        <f>CONCATENATE(TEXT(F324,"0"),TEXT(O324,"0"),TEXT(AC324,"0"),TEXT(AJ324,"0"),TEXT(AS324,"0"))</f>
        <v>33133</v>
      </c>
      <c r="BJ324" t="str">
        <f>CONCATENATE(TEXT(F324,"0"),TEXT(O324,"0"))</f>
        <v>33</v>
      </c>
      <c r="BK324" t="str">
        <f>CONCATENATE(TEXT(O324,"0"),TEXT(AC324,"0"))</f>
        <v>31</v>
      </c>
      <c r="BL324" t="str">
        <f>CONCATENATE(TEXT(AC324,"0"),TEXT(AJ324,"0"))</f>
        <v>13</v>
      </c>
      <c r="BM324" t="str">
        <f>CONCATENATE(TEXT(AJ324,"0"),TEXT(AS324,"0"))</f>
        <v>33</v>
      </c>
      <c r="BZ324" s="57"/>
      <c r="CA324" s="38"/>
      <c r="CB324" s="38">
        <v>1</v>
      </c>
      <c r="CC324" s="38">
        <v>226</v>
      </c>
      <c r="CD324" s="57">
        <v>55.853999999999999</v>
      </c>
      <c r="CE324" s="38">
        <v>135</v>
      </c>
      <c r="CF324" s="38">
        <v>1</v>
      </c>
    </row>
    <row r="325" spans="1:84" x14ac:dyDescent="0.3">
      <c r="A325" s="43">
        <v>324</v>
      </c>
      <c r="B325" s="1" t="s">
        <v>345</v>
      </c>
      <c r="C325" s="1" t="s">
        <v>319</v>
      </c>
      <c r="D325" s="1">
        <v>12</v>
      </c>
      <c r="E325" s="3">
        <v>27</v>
      </c>
      <c r="F325" s="2">
        <v>3</v>
      </c>
      <c r="G325" s="2" t="s">
        <v>943</v>
      </c>
      <c r="H325" s="2" t="s">
        <v>947</v>
      </c>
      <c r="I325" s="2">
        <v>1094.7297590000001</v>
      </c>
      <c r="J325" s="2" t="s">
        <v>946</v>
      </c>
      <c r="K325" s="2">
        <v>40.24</v>
      </c>
      <c r="L325" s="2">
        <v>0.21299999999999999</v>
      </c>
      <c r="M325" s="2">
        <v>45</v>
      </c>
      <c r="N325" s="4">
        <v>712.13199999999995</v>
      </c>
      <c r="O325" s="5">
        <v>3</v>
      </c>
      <c r="P325" s="6" t="s">
        <v>9</v>
      </c>
      <c r="Q325" s="6">
        <v>1.44112</v>
      </c>
      <c r="R325" s="6">
        <v>16.962</v>
      </c>
      <c r="S325" s="6">
        <v>14.907</v>
      </c>
      <c r="T325" s="6">
        <v>19.998999999999999</v>
      </c>
      <c r="U325" s="6">
        <v>199.39099999999999</v>
      </c>
      <c r="V325" s="6">
        <v>89.998999999999995</v>
      </c>
      <c r="W325" s="6">
        <v>500.584</v>
      </c>
      <c r="X325" s="6">
        <v>3998.8820000000001</v>
      </c>
      <c r="Y325" s="6">
        <v>5088.1440000000002</v>
      </c>
      <c r="Z325" s="6">
        <v>4.899</v>
      </c>
      <c r="AA325" s="6">
        <v>95.28</v>
      </c>
      <c r="AB325" s="7">
        <v>30.003</v>
      </c>
      <c r="AC325" s="8">
        <v>2</v>
      </c>
      <c r="AD325" s="9">
        <v>38.433999999999997</v>
      </c>
      <c r="AE325" s="9" t="s">
        <v>955</v>
      </c>
      <c r="AF325" s="9" t="s">
        <v>957</v>
      </c>
      <c r="AG325" s="9">
        <v>405</v>
      </c>
      <c r="AH325" s="9">
        <v>513.17700000000002</v>
      </c>
      <c r="AI325" s="10">
        <v>108.535</v>
      </c>
      <c r="AJ325" s="11">
        <v>2</v>
      </c>
      <c r="AK325" s="11" t="s">
        <v>890</v>
      </c>
      <c r="AL325" s="11">
        <v>670</v>
      </c>
      <c r="AM325" s="11">
        <v>1538</v>
      </c>
      <c r="AN325" s="11">
        <v>3657</v>
      </c>
      <c r="AO325" s="11">
        <v>5709</v>
      </c>
      <c r="AP325" s="11">
        <v>71.456000000000003</v>
      </c>
      <c r="AQ325" s="11">
        <v>50.481000000000002</v>
      </c>
      <c r="AR325" s="12">
        <v>1.0369999999999999</v>
      </c>
      <c r="AS325" s="13">
        <v>2</v>
      </c>
      <c r="AT325" s="14" t="s">
        <v>903</v>
      </c>
      <c r="AU325" s="16">
        <v>9646550000000000</v>
      </c>
      <c r="AV325" s="16">
        <v>8.077362E+16</v>
      </c>
      <c r="AW325" s="16">
        <v>6.973586E+17</v>
      </c>
      <c r="AX325" s="16">
        <v>3.004441E+17</v>
      </c>
      <c r="AY325" s="16">
        <v>5.999996E+17</v>
      </c>
      <c r="AZ325" s="14">
        <v>31228.026000000002</v>
      </c>
      <c r="BA325" s="14">
        <v>0.01</v>
      </c>
      <c r="BB325" s="14">
        <v>102.651</v>
      </c>
      <c r="BC325" s="14">
        <v>887</v>
      </c>
      <c r="BD325" s="15">
        <v>155</v>
      </c>
      <c r="BE325" s="18">
        <v>217</v>
      </c>
      <c r="BF325" s="18" t="s">
        <v>922</v>
      </c>
      <c r="BG325" s="19" t="s">
        <v>921</v>
      </c>
      <c r="BH325">
        <f t="shared" si="5"/>
        <v>89.149999999999991</v>
      </c>
      <c r="BI325" s="45" t="str">
        <f>CONCATENATE(TEXT(F325,"0"),TEXT(O325,"0"),TEXT(AC325,"0"),TEXT(AJ325,"0"),TEXT(AS325,"0"))</f>
        <v>33222</v>
      </c>
      <c r="BJ325" t="str">
        <f>CONCATENATE(TEXT(F325,"0"),TEXT(O325,"0"))</f>
        <v>33</v>
      </c>
      <c r="BK325" t="str">
        <f>CONCATENATE(TEXT(O325,"0"),TEXT(AC325,"0"))</f>
        <v>32</v>
      </c>
      <c r="BL325" t="str">
        <f>CONCATENATE(TEXT(AC325,"0"),TEXT(AJ325,"0"))</f>
        <v>22</v>
      </c>
      <c r="BM325" t="str">
        <f>CONCATENATE(TEXT(AJ325,"0"),TEXT(AS325,"0"))</f>
        <v>22</v>
      </c>
      <c r="BZ325" s="57"/>
      <c r="CA325" s="38"/>
      <c r="CB325" s="38">
        <v>1</v>
      </c>
      <c r="CC325" s="38">
        <v>181</v>
      </c>
      <c r="CD325" s="57">
        <v>56.109000000000002</v>
      </c>
      <c r="CE325" s="38">
        <v>75</v>
      </c>
      <c r="CF325" s="38">
        <v>1</v>
      </c>
    </row>
    <row r="326" spans="1:84" x14ac:dyDescent="0.3">
      <c r="A326" s="43">
        <v>325</v>
      </c>
      <c r="B326" s="1" t="s">
        <v>346</v>
      </c>
      <c r="C326" s="1" t="s">
        <v>347</v>
      </c>
      <c r="D326" s="1">
        <v>13</v>
      </c>
      <c r="E326" s="3">
        <v>1</v>
      </c>
      <c r="F326" s="2">
        <v>3</v>
      </c>
      <c r="G326" s="2" t="s">
        <v>943</v>
      </c>
      <c r="H326" s="2" t="s">
        <v>944</v>
      </c>
      <c r="I326" s="2">
        <v>1198.3230888000001</v>
      </c>
      <c r="J326" s="2" t="s">
        <v>946</v>
      </c>
      <c r="K326" s="2">
        <v>26.69</v>
      </c>
      <c r="L326" s="2">
        <v>0.20300000000000001</v>
      </c>
      <c r="M326" s="2">
        <v>120</v>
      </c>
      <c r="N326" s="4">
        <v>705.28399999999999</v>
      </c>
      <c r="O326" s="5">
        <v>3</v>
      </c>
      <c r="P326" s="6" t="s">
        <v>9</v>
      </c>
      <c r="Q326" s="6">
        <v>1.46994</v>
      </c>
      <c r="R326" s="6">
        <v>14.06</v>
      </c>
      <c r="S326" s="6">
        <v>15.006</v>
      </c>
      <c r="T326" s="6">
        <v>20.001000000000001</v>
      </c>
      <c r="U326" s="6">
        <v>200.55099999999999</v>
      </c>
      <c r="V326" s="6">
        <v>90.001000000000005</v>
      </c>
      <c r="W326" s="6">
        <v>503.63</v>
      </c>
      <c r="X326" s="6">
        <v>4010.5909999999999</v>
      </c>
      <c r="Y326" s="6">
        <v>4903.6109999999999</v>
      </c>
      <c r="Z326" s="6">
        <v>5.0199999999999996</v>
      </c>
      <c r="AA326" s="6">
        <v>91.918000000000006</v>
      </c>
      <c r="AB326" s="7">
        <v>30.004999999999999</v>
      </c>
      <c r="AC326" s="8">
        <v>3</v>
      </c>
      <c r="AD326" s="9">
        <v>41.676000000000002</v>
      </c>
      <c r="AE326" s="9" t="s">
        <v>955</v>
      </c>
      <c r="AF326" s="9" t="s">
        <v>957</v>
      </c>
      <c r="AG326" s="9">
        <v>436</v>
      </c>
      <c r="AH326" s="9">
        <v>505.38799999999998</v>
      </c>
      <c r="AI326" s="10">
        <v>109.628</v>
      </c>
      <c r="AJ326" s="11">
        <v>1</v>
      </c>
      <c r="AK326" s="11" t="s">
        <v>890</v>
      </c>
      <c r="AL326" s="11">
        <v>340</v>
      </c>
      <c r="AM326" s="11">
        <v>1522</v>
      </c>
      <c r="AN326" s="11">
        <v>3644</v>
      </c>
      <c r="AO326" s="11">
        <v>5732</v>
      </c>
      <c r="AP326" s="11">
        <v>72.650999999999996</v>
      </c>
      <c r="AQ326" s="11">
        <v>52.103000000000002</v>
      </c>
      <c r="AR326" s="12">
        <v>1.03</v>
      </c>
      <c r="AS326" s="13">
        <v>1</v>
      </c>
      <c r="AT326" s="14" t="s">
        <v>903</v>
      </c>
      <c r="AU326" s="16">
        <v>1.500198E+16</v>
      </c>
      <c r="AV326" s="16">
        <v>1.316363E+17</v>
      </c>
      <c r="AW326" s="16">
        <v>6.468338E+17</v>
      </c>
      <c r="AX326" s="16">
        <v>3.011187E+17</v>
      </c>
      <c r="AY326" s="16">
        <v>6.000012E+17</v>
      </c>
      <c r="AZ326" s="14">
        <v>30795.934000000001</v>
      </c>
      <c r="BA326" s="14">
        <v>0.01</v>
      </c>
      <c r="BB326" s="14">
        <v>103.43300000000001</v>
      </c>
      <c r="BC326" s="14">
        <v>854</v>
      </c>
      <c r="BD326" s="15">
        <v>154</v>
      </c>
      <c r="BE326" s="18">
        <v>141</v>
      </c>
      <c r="BF326" s="18" t="s">
        <v>924</v>
      </c>
      <c r="BG326" s="19" t="s">
        <v>907</v>
      </c>
      <c r="BH326">
        <f t="shared" si="5"/>
        <v>92.95</v>
      </c>
      <c r="BI326" s="45" t="str">
        <f>CONCATENATE(TEXT(F326,"0"),TEXT(O326,"0"),TEXT(AC326,"0"),TEXT(AJ326,"0"),TEXT(AS326,"0"))</f>
        <v>33311</v>
      </c>
      <c r="BJ326" t="str">
        <f>CONCATENATE(TEXT(F326,"0"),TEXT(O326,"0"))</f>
        <v>33</v>
      </c>
      <c r="BK326" t="str">
        <f>CONCATENATE(TEXT(O326,"0"),TEXT(AC326,"0"))</f>
        <v>33</v>
      </c>
      <c r="BL326" t="str">
        <f>CONCATENATE(TEXT(AC326,"0"),TEXT(AJ326,"0"))</f>
        <v>31</v>
      </c>
      <c r="BM326" t="str">
        <f>CONCATENATE(TEXT(AJ326,"0"),TEXT(AS326,"0"))</f>
        <v>11</v>
      </c>
      <c r="BZ326" s="57"/>
      <c r="CA326" s="38"/>
      <c r="CB326" s="38">
        <v>1</v>
      </c>
      <c r="CC326" s="38">
        <v>301</v>
      </c>
      <c r="CD326" s="57">
        <v>56.112000000000002</v>
      </c>
      <c r="CE326" s="38">
        <v>121</v>
      </c>
      <c r="CF326" s="38">
        <v>1</v>
      </c>
    </row>
    <row r="327" spans="1:84" x14ac:dyDescent="0.3">
      <c r="A327" s="43">
        <v>326</v>
      </c>
      <c r="B327" s="1" t="s">
        <v>348</v>
      </c>
      <c r="C327" s="1" t="s">
        <v>347</v>
      </c>
      <c r="D327" s="1">
        <v>13</v>
      </c>
      <c r="E327" s="3">
        <v>2</v>
      </c>
      <c r="F327" s="2">
        <v>1</v>
      </c>
      <c r="G327" s="2" t="s">
        <v>943</v>
      </c>
      <c r="H327" s="2" t="s">
        <v>944</v>
      </c>
      <c r="I327" s="2">
        <v>959.17151563000004</v>
      </c>
      <c r="J327" s="2" t="s">
        <v>946</v>
      </c>
      <c r="K327" s="2">
        <v>30.86</v>
      </c>
      <c r="L327" s="2">
        <v>0.217</v>
      </c>
      <c r="M327" s="2">
        <v>137</v>
      </c>
      <c r="N327" s="4">
        <v>690.8</v>
      </c>
      <c r="O327" s="5">
        <v>1</v>
      </c>
      <c r="P327" s="6" t="s">
        <v>9</v>
      </c>
      <c r="Q327" s="6">
        <v>0.86578999999999995</v>
      </c>
      <c r="R327" s="6">
        <v>13.693</v>
      </c>
      <c r="S327" s="6">
        <v>15.058999999999999</v>
      </c>
      <c r="T327" s="6">
        <v>19.992999999999999</v>
      </c>
      <c r="U327" s="6">
        <v>199.83500000000001</v>
      </c>
      <c r="V327" s="6">
        <v>89.998999999999995</v>
      </c>
      <c r="W327" s="6">
        <v>502.35399999999998</v>
      </c>
      <c r="X327" s="6">
        <v>4042.4270000000001</v>
      </c>
      <c r="Y327" s="6">
        <v>4979.0820000000003</v>
      </c>
      <c r="Z327" s="6">
        <v>4.9370000000000003</v>
      </c>
      <c r="AA327" s="6">
        <v>90.975999999999999</v>
      </c>
      <c r="AB327" s="7">
        <v>30.004999999999999</v>
      </c>
      <c r="AC327" s="8">
        <v>1</v>
      </c>
      <c r="AD327" s="9">
        <v>53.612000000000002</v>
      </c>
      <c r="AE327" s="9" t="s">
        <v>955</v>
      </c>
      <c r="AF327" s="9" t="s">
        <v>956</v>
      </c>
      <c r="AG327" s="9">
        <v>436</v>
      </c>
      <c r="AH327" s="9">
        <v>541.73199999999997</v>
      </c>
      <c r="AI327" s="10">
        <v>104.917</v>
      </c>
      <c r="AJ327" s="11">
        <v>1</v>
      </c>
      <c r="AK327" s="11" t="s">
        <v>890</v>
      </c>
      <c r="AL327" s="11">
        <v>265</v>
      </c>
      <c r="AM327" s="11">
        <v>1513</v>
      </c>
      <c r="AN327" s="11">
        <v>3631</v>
      </c>
      <c r="AO327" s="11">
        <v>5729</v>
      </c>
      <c r="AP327" s="11">
        <v>70.266999999999996</v>
      </c>
      <c r="AQ327" s="11">
        <v>52.003999999999998</v>
      </c>
      <c r="AR327" s="12">
        <v>1.038</v>
      </c>
      <c r="AS327" s="13">
        <v>1</v>
      </c>
      <c r="AT327" s="14" t="s">
        <v>903</v>
      </c>
      <c r="AU327" s="16">
        <v>1.105654E+16</v>
      </c>
      <c r="AV327" s="16">
        <v>4.367509E+16</v>
      </c>
      <c r="AW327" s="16">
        <v>1.041399E+18</v>
      </c>
      <c r="AX327" s="16">
        <v>3.026639E+17</v>
      </c>
      <c r="AY327" s="16">
        <v>6.000008E+17</v>
      </c>
      <c r="AZ327" s="14">
        <v>32135.617999999999</v>
      </c>
      <c r="BA327" s="14">
        <v>0.01</v>
      </c>
      <c r="BB327" s="14">
        <v>105.55200000000001</v>
      </c>
      <c r="BC327" s="14">
        <v>895</v>
      </c>
      <c r="BD327" s="15">
        <v>156</v>
      </c>
      <c r="BE327" s="18">
        <v>55</v>
      </c>
      <c r="BF327" s="18" t="s">
        <v>924</v>
      </c>
      <c r="BG327" s="19" t="s">
        <v>907</v>
      </c>
      <c r="BH327">
        <f t="shared" si="5"/>
        <v>97.25</v>
      </c>
      <c r="BI327" s="45" t="str">
        <f>CONCATENATE(TEXT(F327,"0"),TEXT(O327,"0"),TEXT(AC327,"0"),TEXT(AJ327,"0"),TEXT(AS327,"0"))</f>
        <v>11111</v>
      </c>
      <c r="BJ327" t="str">
        <f>CONCATENATE(TEXT(F327,"0"),TEXT(O327,"0"))</f>
        <v>11</v>
      </c>
      <c r="BK327" t="str">
        <f>CONCATENATE(TEXT(O327,"0"),TEXT(AC327,"0"))</f>
        <v>11</v>
      </c>
      <c r="BL327" t="str">
        <f>CONCATENATE(TEXT(AC327,"0"),TEXT(AJ327,"0"))</f>
        <v>11</v>
      </c>
      <c r="BM327" t="str">
        <f>CONCATENATE(TEXT(AJ327,"0"),TEXT(AS327,"0"))</f>
        <v>11</v>
      </c>
      <c r="BZ327" s="57"/>
      <c r="CA327" s="38"/>
      <c r="CB327" s="38"/>
      <c r="CC327" s="38">
        <v>496</v>
      </c>
      <c r="CD327" s="57">
        <v>56.872999999999998</v>
      </c>
      <c r="CE327" s="38">
        <v>57</v>
      </c>
      <c r="CF327" s="38">
        <v>1</v>
      </c>
    </row>
    <row r="328" spans="1:84" x14ac:dyDescent="0.3">
      <c r="A328" s="43">
        <v>327</v>
      </c>
      <c r="B328" s="1" t="s">
        <v>349</v>
      </c>
      <c r="C328" s="1" t="s">
        <v>347</v>
      </c>
      <c r="D328" s="1">
        <v>13</v>
      </c>
      <c r="E328" s="3">
        <v>3</v>
      </c>
      <c r="F328" s="2">
        <v>1</v>
      </c>
      <c r="G328" s="2" t="s">
        <v>943</v>
      </c>
      <c r="H328" s="2" t="s">
        <v>947</v>
      </c>
      <c r="I328" s="2">
        <v>1175.5824928</v>
      </c>
      <c r="J328" s="2" t="s">
        <v>946</v>
      </c>
      <c r="K328" s="2">
        <v>31.07</v>
      </c>
      <c r="L328" s="2">
        <v>0.218</v>
      </c>
      <c r="M328" s="2">
        <v>116</v>
      </c>
      <c r="N328" s="4">
        <v>702.64099999999996</v>
      </c>
      <c r="O328" s="5">
        <v>1</v>
      </c>
      <c r="P328" s="6" t="s">
        <v>9</v>
      </c>
      <c r="Q328" s="6">
        <v>0.90483000000000002</v>
      </c>
      <c r="R328" s="6">
        <v>15.221</v>
      </c>
      <c r="S328" s="6">
        <v>14.93</v>
      </c>
      <c r="T328" s="6">
        <v>19.995000000000001</v>
      </c>
      <c r="U328" s="6">
        <v>202.11799999999999</v>
      </c>
      <c r="V328" s="6">
        <v>90.001000000000005</v>
      </c>
      <c r="W328" s="6">
        <v>504.10300000000001</v>
      </c>
      <c r="X328" s="6">
        <v>4025.8560000000002</v>
      </c>
      <c r="Y328" s="6">
        <v>5031.9889999999996</v>
      </c>
      <c r="Z328" s="6">
        <v>4.8879999999999999</v>
      </c>
      <c r="AA328" s="6">
        <v>91.968999999999994</v>
      </c>
      <c r="AB328" s="7">
        <v>30.006</v>
      </c>
      <c r="AC328" s="8">
        <v>2</v>
      </c>
      <c r="AD328" s="9">
        <v>47.597999999999999</v>
      </c>
      <c r="AE328" s="9" t="s">
        <v>955</v>
      </c>
      <c r="AF328" s="9" t="s">
        <v>957</v>
      </c>
      <c r="AG328" s="9">
        <v>365</v>
      </c>
      <c r="AH328" s="9">
        <v>532.20000000000005</v>
      </c>
      <c r="AI328" s="10">
        <v>106.63200000000001</v>
      </c>
      <c r="AJ328" s="11">
        <v>2</v>
      </c>
      <c r="AK328" s="11" t="s">
        <v>890</v>
      </c>
      <c r="AL328" s="11">
        <v>411</v>
      </c>
      <c r="AM328" s="11">
        <v>1568</v>
      </c>
      <c r="AN328" s="11">
        <v>3653</v>
      </c>
      <c r="AO328" s="11">
        <v>5729</v>
      </c>
      <c r="AP328" s="11">
        <v>71.230999999999995</v>
      </c>
      <c r="AQ328" s="11">
        <v>50.845999999999997</v>
      </c>
      <c r="AR328" s="12">
        <v>1.0049999999999999</v>
      </c>
      <c r="AS328" s="13">
        <v>2</v>
      </c>
      <c r="AT328" s="14" t="s">
        <v>903</v>
      </c>
      <c r="AU328" s="16">
        <v>1.044283E+16</v>
      </c>
      <c r="AV328" s="16">
        <v>1.507393E+16</v>
      </c>
      <c r="AW328" s="16">
        <v>6.473188E+17</v>
      </c>
      <c r="AX328" s="16">
        <v>2.983347E+17</v>
      </c>
      <c r="AY328" s="16">
        <v>5.999989E+17</v>
      </c>
      <c r="AZ328" s="14">
        <v>31057.895</v>
      </c>
      <c r="BA328" s="14">
        <v>0.01</v>
      </c>
      <c r="BB328" s="14">
        <v>102.598</v>
      </c>
      <c r="BC328" s="14">
        <v>898</v>
      </c>
      <c r="BD328" s="15">
        <v>152</v>
      </c>
      <c r="BE328" s="18">
        <v>96</v>
      </c>
      <c r="BF328" s="18" t="s">
        <v>924</v>
      </c>
      <c r="BG328" s="19" t="s">
        <v>907</v>
      </c>
      <c r="BH328">
        <f t="shared" si="5"/>
        <v>95.199999999999989</v>
      </c>
      <c r="BI328" s="45" t="str">
        <f>CONCATENATE(TEXT(F328,"0"),TEXT(O328,"0"),TEXT(AC328,"0"),TEXT(AJ328,"0"),TEXT(AS328,"0"))</f>
        <v>11222</v>
      </c>
      <c r="BJ328" t="str">
        <f>CONCATENATE(TEXT(F328,"0"),TEXT(O328,"0"))</f>
        <v>11</v>
      </c>
      <c r="BK328" t="str">
        <f>CONCATENATE(TEXT(O328,"0"),TEXT(AC328,"0"))</f>
        <v>12</v>
      </c>
      <c r="BL328" t="str">
        <f>CONCATENATE(TEXT(AC328,"0"),TEXT(AJ328,"0"))</f>
        <v>22</v>
      </c>
      <c r="BM328" t="str">
        <f>CONCATENATE(TEXT(AJ328,"0"),TEXT(AS328,"0"))</f>
        <v>22</v>
      </c>
      <c r="BZ328" s="62"/>
      <c r="CA328" s="63"/>
      <c r="CB328" s="63">
        <v>25</v>
      </c>
      <c r="CC328" s="63">
        <v>344.85185185185185</v>
      </c>
      <c r="CD328" s="57">
        <v>57.003999999999998</v>
      </c>
      <c r="CE328" s="38">
        <v>78</v>
      </c>
      <c r="CF328" s="38">
        <v>1</v>
      </c>
    </row>
    <row r="329" spans="1:84" x14ac:dyDescent="0.3">
      <c r="A329" s="43">
        <v>328</v>
      </c>
      <c r="B329" s="1" t="s">
        <v>350</v>
      </c>
      <c r="C329" s="1" t="s">
        <v>347</v>
      </c>
      <c r="D329" s="1">
        <v>13</v>
      </c>
      <c r="E329" s="3">
        <v>4</v>
      </c>
      <c r="F329" s="2">
        <v>1</v>
      </c>
      <c r="G329" s="2" t="s">
        <v>943</v>
      </c>
      <c r="H329" s="2" t="s">
        <v>947</v>
      </c>
      <c r="I329" s="2">
        <v>927.50549209999997</v>
      </c>
      <c r="J329" s="2" t="s">
        <v>946</v>
      </c>
      <c r="K329" s="2">
        <v>31.04</v>
      </c>
      <c r="L329" s="2">
        <v>0.19600000000000001</v>
      </c>
      <c r="M329" s="2">
        <v>143</v>
      </c>
      <c r="N329" s="4">
        <v>704.12400000000002</v>
      </c>
      <c r="O329" s="5">
        <v>1</v>
      </c>
      <c r="P329" s="6" t="s">
        <v>9</v>
      </c>
      <c r="Q329" s="6">
        <v>0.42197000000000001</v>
      </c>
      <c r="R329" s="6">
        <v>19.114000000000001</v>
      </c>
      <c r="S329" s="6">
        <v>14.946999999999999</v>
      </c>
      <c r="T329" s="6">
        <v>20.004000000000001</v>
      </c>
      <c r="U329" s="6">
        <v>194.66800000000001</v>
      </c>
      <c r="V329" s="6">
        <v>90</v>
      </c>
      <c r="W329" s="6">
        <v>502.08800000000002</v>
      </c>
      <c r="X329" s="6">
        <v>4144.57</v>
      </c>
      <c r="Y329" s="6">
        <v>4969.3159999999998</v>
      </c>
      <c r="Z329" s="6">
        <v>4.9329999999999998</v>
      </c>
      <c r="AA329" s="6">
        <v>91.457999999999998</v>
      </c>
      <c r="AB329" s="7">
        <v>30.001000000000001</v>
      </c>
      <c r="AC329" s="8">
        <v>3</v>
      </c>
      <c r="AD329" s="9">
        <v>32.843000000000004</v>
      </c>
      <c r="AE329" s="9" t="s">
        <v>955</v>
      </c>
      <c r="AF329" s="9" t="s">
        <v>958</v>
      </c>
      <c r="AG329" s="9">
        <v>365</v>
      </c>
      <c r="AH329" s="9">
        <v>537.72900000000004</v>
      </c>
      <c r="AI329" s="10">
        <v>108.785</v>
      </c>
      <c r="AJ329" s="11">
        <v>3</v>
      </c>
      <c r="AK329" s="11" t="s">
        <v>890</v>
      </c>
      <c r="AL329" s="11">
        <v>328</v>
      </c>
      <c r="AM329" s="11">
        <v>1326</v>
      </c>
      <c r="AN329" s="11">
        <v>3661</v>
      </c>
      <c r="AO329" s="11">
        <v>5718</v>
      </c>
      <c r="AP329" s="11">
        <v>71.295000000000002</v>
      </c>
      <c r="AQ329" s="11">
        <v>51.664999999999999</v>
      </c>
      <c r="AR329" s="12">
        <v>1.0249999999999999</v>
      </c>
      <c r="AS329" s="13">
        <v>3</v>
      </c>
      <c r="AT329" s="14" t="s">
        <v>903</v>
      </c>
      <c r="AU329" s="16">
        <v>8885135000000000</v>
      </c>
      <c r="AV329" s="16">
        <v>1.022922E+17</v>
      </c>
      <c r="AW329" s="16">
        <v>3.408444E+17</v>
      </c>
      <c r="AX329" s="16">
        <v>2.999225E+17</v>
      </c>
      <c r="AY329" s="16">
        <v>5.999997E+17</v>
      </c>
      <c r="AZ329" s="14">
        <v>32140.565999999999</v>
      </c>
      <c r="BA329" s="14">
        <v>0.01</v>
      </c>
      <c r="BB329" s="14">
        <v>102.96299999999999</v>
      </c>
      <c r="BC329" s="14">
        <v>879</v>
      </c>
      <c r="BD329" s="15">
        <v>155</v>
      </c>
      <c r="BE329" s="18">
        <v>105</v>
      </c>
      <c r="BF329" s="18" t="s">
        <v>924</v>
      </c>
      <c r="BG329" s="19" t="s">
        <v>907</v>
      </c>
      <c r="BH329">
        <f t="shared" si="5"/>
        <v>94.75</v>
      </c>
      <c r="BI329" s="45" t="str">
        <f>CONCATENATE(TEXT(F329,"0"),TEXT(O329,"0"),TEXT(AC329,"0"),TEXT(AJ329,"0"),TEXT(AS329,"0"))</f>
        <v>11333</v>
      </c>
      <c r="BJ329" t="str">
        <f>CONCATENATE(TEXT(F329,"0"),TEXT(O329,"0"))</f>
        <v>11</v>
      </c>
      <c r="BK329" t="str">
        <f>CONCATENATE(TEXT(O329,"0"),TEXT(AC329,"0"))</f>
        <v>13</v>
      </c>
      <c r="BL329" t="str">
        <f>CONCATENATE(TEXT(AC329,"0"),TEXT(AJ329,"0"))</f>
        <v>33</v>
      </c>
      <c r="BM329" t="str">
        <f>CONCATENATE(TEXT(AJ329,"0"),TEXT(AS329,"0"))</f>
        <v>33</v>
      </c>
      <c r="BZ329" s="57"/>
      <c r="CA329" s="38"/>
      <c r="CB329" s="38">
        <v>1</v>
      </c>
      <c r="CC329" s="38">
        <v>254</v>
      </c>
      <c r="CD329" s="57">
        <v>57.37</v>
      </c>
      <c r="CE329" s="38">
        <v>79</v>
      </c>
      <c r="CF329" s="38">
        <v>1</v>
      </c>
    </row>
    <row r="330" spans="1:84" x14ac:dyDescent="0.3">
      <c r="A330" s="43">
        <v>329</v>
      </c>
      <c r="B330" s="1" t="s">
        <v>351</v>
      </c>
      <c r="C330" s="1" t="s">
        <v>347</v>
      </c>
      <c r="D330" s="1">
        <v>13</v>
      </c>
      <c r="E330" s="3">
        <v>5</v>
      </c>
      <c r="F330" s="2">
        <v>1</v>
      </c>
      <c r="G330" s="2" t="s">
        <v>943</v>
      </c>
      <c r="H330" s="2" t="s">
        <v>947</v>
      </c>
      <c r="I330" s="2">
        <v>1120.9082533000001</v>
      </c>
      <c r="J330" s="2" t="s">
        <v>945</v>
      </c>
      <c r="K330" s="2">
        <v>31.37</v>
      </c>
      <c r="L330" s="2">
        <v>0.215</v>
      </c>
      <c r="M330" s="2">
        <v>76</v>
      </c>
      <c r="N330" s="4">
        <v>707.91099999999994</v>
      </c>
      <c r="O330" s="5">
        <v>2</v>
      </c>
      <c r="P330" s="6" t="s">
        <v>9</v>
      </c>
      <c r="Q330" s="6">
        <v>1.70139</v>
      </c>
      <c r="R330" s="6">
        <v>14.942</v>
      </c>
      <c r="S330" s="6">
        <v>14.82</v>
      </c>
      <c r="T330" s="6">
        <v>19.998000000000001</v>
      </c>
      <c r="U330" s="6">
        <v>202.19200000000001</v>
      </c>
      <c r="V330" s="6">
        <v>90</v>
      </c>
      <c r="W330" s="6">
        <v>498.16699999999997</v>
      </c>
      <c r="X330" s="6">
        <v>4049.7289999999998</v>
      </c>
      <c r="Y330" s="6">
        <v>5092.4070000000002</v>
      </c>
      <c r="Z330" s="6">
        <v>5.05</v>
      </c>
      <c r="AA330" s="6">
        <v>94.722999999999999</v>
      </c>
      <c r="AB330" s="7">
        <v>29.988</v>
      </c>
      <c r="AC330" s="8">
        <v>1</v>
      </c>
      <c r="AD330" s="9">
        <v>57.37</v>
      </c>
      <c r="AE330" s="9" t="s">
        <v>955</v>
      </c>
      <c r="AF330" s="9" t="s">
        <v>956</v>
      </c>
      <c r="AG330" s="9">
        <v>436</v>
      </c>
      <c r="AH330" s="9">
        <v>522.14300000000003</v>
      </c>
      <c r="AI330" s="10">
        <v>109.913</v>
      </c>
      <c r="AJ330" s="11">
        <v>3</v>
      </c>
      <c r="AK330" s="11" t="s">
        <v>890</v>
      </c>
      <c r="AL330" s="11">
        <v>219</v>
      </c>
      <c r="AM330" s="11">
        <v>1451</v>
      </c>
      <c r="AN330" s="11">
        <v>3637</v>
      </c>
      <c r="AO330" s="11">
        <v>5729</v>
      </c>
      <c r="AP330" s="11">
        <v>72.983000000000004</v>
      </c>
      <c r="AQ330" s="11">
        <v>50.786999999999999</v>
      </c>
      <c r="AR330" s="12">
        <v>1.038</v>
      </c>
      <c r="AS330" s="13">
        <v>3</v>
      </c>
      <c r="AT330" s="14" t="s">
        <v>903</v>
      </c>
      <c r="AU330" s="16">
        <v>1.665762E+16</v>
      </c>
      <c r="AV330" s="16">
        <v>7.883038E+16</v>
      </c>
      <c r="AW330" s="16">
        <v>7.255226E+17</v>
      </c>
      <c r="AX330" s="16">
        <v>3.018136E+17</v>
      </c>
      <c r="AY330" s="16">
        <v>6.000004E+17</v>
      </c>
      <c r="AZ330" s="14">
        <v>31986.008999999998</v>
      </c>
      <c r="BA330" s="14">
        <v>0.01</v>
      </c>
      <c r="BB330" s="14">
        <v>101.419</v>
      </c>
      <c r="BC330" s="14">
        <v>882</v>
      </c>
      <c r="BD330" s="15">
        <v>155</v>
      </c>
      <c r="BE330" s="18">
        <v>79</v>
      </c>
      <c r="BF330" s="18" t="s">
        <v>924</v>
      </c>
      <c r="BG330" s="19" t="s">
        <v>907</v>
      </c>
      <c r="BH330">
        <f t="shared" si="5"/>
        <v>96.05</v>
      </c>
      <c r="BI330" s="45" t="str">
        <f>CONCATENATE(TEXT(F330,"0"),TEXT(O330,"0"),TEXT(AC330,"0"),TEXT(AJ330,"0"),TEXT(AS330,"0"))</f>
        <v>12133</v>
      </c>
      <c r="BJ330" t="str">
        <f>CONCATENATE(TEXT(F330,"0"),TEXT(O330,"0"))</f>
        <v>12</v>
      </c>
      <c r="BK330" t="str">
        <f>CONCATENATE(TEXT(O330,"0"),TEXT(AC330,"0"))</f>
        <v>21</v>
      </c>
      <c r="BL330" t="str">
        <f>CONCATENATE(TEXT(AC330,"0"),TEXT(AJ330,"0"))</f>
        <v>13</v>
      </c>
      <c r="BM330" t="str">
        <f>CONCATENATE(TEXT(AJ330,"0"),TEXT(AS330,"0"))</f>
        <v>33</v>
      </c>
      <c r="BZ330" s="57"/>
      <c r="CA330" s="38"/>
      <c r="CB330" s="38">
        <v>1</v>
      </c>
      <c r="CC330" s="38">
        <v>431</v>
      </c>
      <c r="CD330" s="57">
        <v>57.386000000000003</v>
      </c>
      <c r="CE330" s="38">
        <v>15</v>
      </c>
      <c r="CF330" s="38">
        <v>1</v>
      </c>
    </row>
    <row r="331" spans="1:84" x14ac:dyDescent="0.3">
      <c r="A331" s="43">
        <v>330</v>
      </c>
      <c r="B331" s="39" t="s">
        <v>352</v>
      </c>
      <c r="C331" s="39" t="s">
        <v>347</v>
      </c>
      <c r="D331" s="39">
        <v>13</v>
      </c>
      <c r="E331" s="3">
        <v>6</v>
      </c>
      <c r="F331" s="2">
        <v>1</v>
      </c>
      <c r="G331" s="2" t="s">
        <v>943</v>
      </c>
      <c r="H331" s="2" t="s">
        <v>944</v>
      </c>
      <c r="I331" s="2">
        <v>1310.70949</v>
      </c>
      <c r="J331" s="2" t="s">
        <v>946</v>
      </c>
      <c r="K331" s="2">
        <v>41.03</v>
      </c>
      <c r="L331" s="2">
        <v>0.21299999999999999</v>
      </c>
      <c r="M331" s="2">
        <v>114</v>
      </c>
      <c r="N331" s="4">
        <v>712.21799999999996</v>
      </c>
      <c r="O331" s="5">
        <v>2</v>
      </c>
      <c r="P331" s="6" t="s">
        <v>9</v>
      </c>
      <c r="Q331" s="6">
        <v>0.69887999999999995</v>
      </c>
      <c r="R331" s="6">
        <v>12.958</v>
      </c>
      <c r="S331" s="6">
        <v>14.997</v>
      </c>
      <c r="T331" s="6">
        <v>20</v>
      </c>
      <c r="U331" s="6">
        <v>197.19900000000001</v>
      </c>
      <c r="V331" s="6">
        <v>90</v>
      </c>
      <c r="W331" s="6">
        <v>500.9</v>
      </c>
      <c r="X331" s="6">
        <v>4030.1869999999999</v>
      </c>
      <c r="Y331" s="6">
        <v>4946.2489999999998</v>
      </c>
      <c r="Z331" s="6">
        <v>4.9450000000000003</v>
      </c>
      <c r="AA331" s="6">
        <v>91.069000000000003</v>
      </c>
      <c r="AB331" s="7">
        <v>30.003</v>
      </c>
      <c r="AC331" s="8">
        <v>2</v>
      </c>
      <c r="AD331" s="9">
        <v>4.5620000000000003</v>
      </c>
      <c r="AE331" s="9" t="s">
        <v>955</v>
      </c>
      <c r="AF331" s="9" t="s">
        <v>957</v>
      </c>
      <c r="AG331" s="9">
        <v>436</v>
      </c>
      <c r="AH331" s="9">
        <v>539.75300000000004</v>
      </c>
      <c r="AI331" s="10">
        <v>107.797</v>
      </c>
      <c r="AJ331" s="11">
        <v>2</v>
      </c>
      <c r="AK331" s="11" t="s">
        <v>890</v>
      </c>
      <c r="AL331" s="11">
        <v>272</v>
      </c>
      <c r="AM331" s="11">
        <v>1540</v>
      </c>
      <c r="AN331" s="11">
        <v>3661</v>
      </c>
      <c r="AO331" s="11">
        <v>5704</v>
      </c>
      <c r="AP331" s="11">
        <v>70.206999999999994</v>
      </c>
      <c r="AQ331" s="11">
        <v>51.686999999999998</v>
      </c>
      <c r="AR331" s="12">
        <v>1.0229999999999999</v>
      </c>
      <c r="AS331" s="13">
        <v>2</v>
      </c>
      <c r="AT331" s="14" t="s">
        <v>903</v>
      </c>
      <c r="AU331" s="16">
        <v>1.132187E+16</v>
      </c>
      <c r="AV331" s="16">
        <v>8.124183E+16</v>
      </c>
      <c r="AW331" s="16">
        <v>3.266156E+17</v>
      </c>
      <c r="AX331" s="16">
        <v>2.99357E+17</v>
      </c>
      <c r="AY331" s="16">
        <v>5.999966E+17</v>
      </c>
      <c r="AZ331" s="14">
        <v>31982.632000000001</v>
      </c>
      <c r="BA331" s="14">
        <v>0.01</v>
      </c>
      <c r="BB331" s="14">
        <v>103.84699999999999</v>
      </c>
      <c r="BC331" s="14">
        <v>871</v>
      </c>
      <c r="BD331" s="15">
        <v>152</v>
      </c>
      <c r="BE331" s="18">
        <v>96</v>
      </c>
      <c r="BF331" s="18" t="s">
        <v>924</v>
      </c>
      <c r="BG331" s="19" t="s">
        <v>907</v>
      </c>
      <c r="BH331">
        <f t="shared" si="5"/>
        <v>95.199999999999989</v>
      </c>
      <c r="BI331" s="45" t="str">
        <f>CONCATENATE(TEXT(F331,"0"),TEXT(O331,"0"),TEXT(AC331,"0"),TEXT(AJ331,"0"),TEXT(AS331,"0"))</f>
        <v>12222</v>
      </c>
      <c r="BJ331" t="str">
        <f>CONCATENATE(TEXT(F331,"0"),TEXT(O331,"0"))</f>
        <v>12</v>
      </c>
      <c r="BK331" t="str">
        <f>CONCATENATE(TEXT(O331,"0"),TEXT(AC331,"0"))</f>
        <v>22</v>
      </c>
      <c r="BL331" t="str">
        <f>CONCATENATE(TEXT(AC331,"0"),TEXT(AJ331,"0"))</f>
        <v>22</v>
      </c>
      <c r="BM331" t="str">
        <f>CONCATENATE(TEXT(AJ331,"0"),TEXT(AS331,"0"))</f>
        <v>22</v>
      </c>
      <c r="BZ331" s="57"/>
      <c r="CA331" s="38"/>
      <c r="CB331" s="38">
        <v>1</v>
      </c>
      <c r="CC331" s="38">
        <v>524</v>
      </c>
      <c r="CD331" s="57">
        <v>57.792999999999999</v>
      </c>
      <c r="CE331" s="38">
        <v>147</v>
      </c>
      <c r="CF331" s="38">
        <v>1</v>
      </c>
    </row>
    <row r="332" spans="1:84" x14ac:dyDescent="0.3">
      <c r="A332" s="43">
        <v>331</v>
      </c>
      <c r="B332" s="1" t="s">
        <v>353</v>
      </c>
      <c r="C332" s="1" t="s">
        <v>347</v>
      </c>
      <c r="D332" s="1">
        <v>13</v>
      </c>
      <c r="E332" s="3">
        <v>7</v>
      </c>
      <c r="F332" s="2">
        <v>1</v>
      </c>
      <c r="G332" s="2" t="s">
        <v>943</v>
      </c>
      <c r="H332" s="2" t="s">
        <v>944</v>
      </c>
      <c r="I332" s="2">
        <v>933.36712979000004</v>
      </c>
      <c r="J332" s="2" t="s">
        <v>946</v>
      </c>
      <c r="K332" s="2">
        <v>30.24</v>
      </c>
      <c r="L332" s="2">
        <v>0.21099999999999999</v>
      </c>
      <c r="M332" s="2">
        <v>116</v>
      </c>
      <c r="N332" s="4">
        <v>714.56</v>
      </c>
      <c r="O332" s="5">
        <v>2</v>
      </c>
      <c r="P332" s="6" t="s">
        <v>9</v>
      </c>
      <c r="Q332" s="6">
        <v>0.85768</v>
      </c>
      <c r="R332" s="6">
        <v>17.885999999999999</v>
      </c>
      <c r="S332" s="6">
        <v>14.978</v>
      </c>
      <c r="T332" s="6">
        <v>19.998999999999999</v>
      </c>
      <c r="U332" s="6">
        <v>202.19399999999999</v>
      </c>
      <c r="V332" s="6">
        <v>90</v>
      </c>
      <c r="W332" s="6">
        <v>502.255</v>
      </c>
      <c r="X332" s="6">
        <v>4126.143</v>
      </c>
      <c r="Y332" s="6">
        <v>5060.5060000000003</v>
      </c>
      <c r="Z332" s="6">
        <v>5.117</v>
      </c>
      <c r="AA332" s="6">
        <v>88.718999999999994</v>
      </c>
      <c r="AB332" s="7">
        <v>29.995000000000001</v>
      </c>
      <c r="AC332" s="8">
        <v>3</v>
      </c>
      <c r="AD332" s="9">
        <v>59.616</v>
      </c>
      <c r="AE332" s="9" t="s">
        <v>955</v>
      </c>
      <c r="AF332" s="9" t="s">
        <v>957</v>
      </c>
      <c r="AG332" s="9">
        <v>365</v>
      </c>
      <c r="AH332" s="9">
        <v>482.81200000000001</v>
      </c>
      <c r="AI332" s="10">
        <v>107.033</v>
      </c>
      <c r="AJ332" s="11">
        <v>1</v>
      </c>
      <c r="AK332" s="11" t="s">
        <v>890</v>
      </c>
      <c r="AL332" s="11">
        <v>429</v>
      </c>
      <c r="AM332" s="11">
        <v>1624</v>
      </c>
      <c r="AN332" s="11">
        <v>3617</v>
      </c>
      <c r="AO332" s="11">
        <v>5728</v>
      </c>
      <c r="AP332" s="11">
        <v>70.688000000000002</v>
      </c>
      <c r="AQ332" s="11">
        <v>50.834000000000003</v>
      </c>
      <c r="AR332" s="12">
        <v>1.034</v>
      </c>
      <c r="AS332" s="13">
        <v>1</v>
      </c>
      <c r="AT332" s="14" t="s">
        <v>903</v>
      </c>
      <c r="AU332" s="16">
        <v>1.13077E+16</v>
      </c>
      <c r="AV332" s="16">
        <v>1.162764E+17</v>
      </c>
      <c r="AW332" s="16">
        <v>9.131414E+17</v>
      </c>
      <c r="AX332" s="16">
        <v>2.989981E+17</v>
      </c>
      <c r="AY332" s="16">
        <v>5.99999E+17</v>
      </c>
      <c r="AZ332" s="14">
        <v>32499.228999999999</v>
      </c>
      <c r="BA332" s="14">
        <v>0.01</v>
      </c>
      <c r="BB332" s="14">
        <v>102.84</v>
      </c>
      <c r="BC332" s="14">
        <v>916</v>
      </c>
      <c r="BD332" s="15">
        <v>157</v>
      </c>
      <c r="BE332" s="18">
        <v>115</v>
      </c>
      <c r="BF332" s="18" t="s">
        <v>924</v>
      </c>
      <c r="BG332" s="19" t="s">
        <v>907</v>
      </c>
      <c r="BH332">
        <f t="shared" si="5"/>
        <v>94.25</v>
      </c>
      <c r="BI332" s="45" t="str">
        <f>CONCATENATE(TEXT(F332,"0"),TEXT(O332,"0"),TEXT(AC332,"0"),TEXT(AJ332,"0"),TEXT(AS332,"0"))</f>
        <v>12311</v>
      </c>
      <c r="BJ332" t="str">
        <f>CONCATENATE(TEXT(F332,"0"),TEXT(O332,"0"))</f>
        <v>12</v>
      </c>
      <c r="BK332" t="str">
        <f>CONCATENATE(TEXT(O332,"0"),TEXT(AC332,"0"))</f>
        <v>23</v>
      </c>
      <c r="BL332" t="str">
        <f>CONCATENATE(TEXT(AC332,"0"),TEXT(AJ332,"0"))</f>
        <v>31</v>
      </c>
      <c r="BM332" t="str">
        <f>CONCATENATE(TEXT(AJ332,"0"),TEXT(AS332,"0"))</f>
        <v>11</v>
      </c>
      <c r="BZ332" s="57"/>
      <c r="CA332" s="38"/>
      <c r="CB332" s="38">
        <v>1</v>
      </c>
      <c r="CC332" s="38">
        <v>218</v>
      </c>
      <c r="CD332" s="57">
        <v>58.058</v>
      </c>
      <c r="CE332" s="38">
        <v>54</v>
      </c>
      <c r="CF332" s="38">
        <v>1</v>
      </c>
    </row>
    <row r="333" spans="1:84" x14ac:dyDescent="0.3">
      <c r="A333" s="43">
        <v>332</v>
      </c>
      <c r="B333" s="1" t="s">
        <v>354</v>
      </c>
      <c r="C333" s="1" t="s">
        <v>347</v>
      </c>
      <c r="D333" s="1">
        <v>13</v>
      </c>
      <c r="E333" s="3">
        <v>8</v>
      </c>
      <c r="F333" s="2">
        <v>1</v>
      </c>
      <c r="G333" s="2" t="s">
        <v>943</v>
      </c>
      <c r="H333" s="2" t="s">
        <v>947</v>
      </c>
      <c r="I333" s="2">
        <v>1033.4366792000001</v>
      </c>
      <c r="J333" s="2" t="s">
        <v>946</v>
      </c>
      <c r="K333" s="2">
        <v>30.45</v>
      </c>
      <c r="L333" s="2">
        <v>0.19900000000000001</v>
      </c>
      <c r="M333" s="2">
        <v>218</v>
      </c>
      <c r="N333" s="4">
        <v>700.74099999999999</v>
      </c>
      <c r="O333" s="5">
        <v>3</v>
      </c>
      <c r="P333" s="6" t="s">
        <v>9</v>
      </c>
      <c r="Q333" s="6">
        <v>0.45408999999999999</v>
      </c>
      <c r="R333" s="6">
        <v>13.268000000000001</v>
      </c>
      <c r="S333" s="6">
        <v>14.919</v>
      </c>
      <c r="T333" s="6">
        <v>20</v>
      </c>
      <c r="U333" s="6">
        <v>202.53200000000001</v>
      </c>
      <c r="V333" s="6">
        <v>90</v>
      </c>
      <c r="W333" s="6">
        <v>503.99</v>
      </c>
      <c r="X333" s="6">
        <v>3902.4740000000002</v>
      </c>
      <c r="Y333" s="6">
        <v>5113.826</v>
      </c>
      <c r="Z333" s="6">
        <v>5.0209999999999999</v>
      </c>
      <c r="AA333" s="6">
        <v>92.617000000000004</v>
      </c>
      <c r="AB333" s="7">
        <v>30.001999999999999</v>
      </c>
      <c r="AC333" s="8">
        <v>1</v>
      </c>
      <c r="AD333" s="9">
        <v>26.803000000000001</v>
      </c>
      <c r="AE333" s="9" t="s">
        <v>955</v>
      </c>
      <c r="AF333" s="9" t="s">
        <v>958</v>
      </c>
      <c r="AG333" s="9">
        <v>365</v>
      </c>
      <c r="AH333" s="9">
        <v>526.28300000000002</v>
      </c>
      <c r="AI333" s="10">
        <v>105.824</v>
      </c>
      <c r="AJ333" s="11">
        <v>1</v>
      </c>
      <c r="AK333" s="11" t="s">
        <v>890</v>
      </c>
      <c r="AL333" s="11">
        <v>561</v>
      </c>
      <c r="AM333" s="11">
        <v>1478</v>
      </c>
      <c r="AN333" s="11">
        <v>3687</v>
      </c>
      <c r="AO333" s="11">
        <v>5734</v>
      </c>
      <c r="AP333" s="11">
        <v>69.495999999999995</v>
      </c>
      <c r="AQ333" s="11">
        <v>51.710999999999999</v>
      </c>
      <c r="AR333" s="12">
        <v>1.0469999999999999</v>
      </c>
      <c r="AS333" s="13">
        <v>1</v>
      </c>
      <c r="AT333" s="14" t="s">
        <v>903</v>
      </c>
      <c r="AU333" s="16">
        <v>1.12157E+16</v>
      </c>
      <c r="AV333" s="16">
        <v>7.201297E+16</v>
      </c>
      <c r="AW333" s="16">
        <v>5.016916E+17</v>
      </c>
      <c r="AX333" s="16">
        <v>3.001836E+17</v>
      </c>
      <c r="AY333" s="16">
        <v>5.999995E+17</v>
      </c>
      <c r="AZ333" s="14">
        <v>32016.39</v>
      </c>
      <c r="BA333" s="14">
        <v>0.01</v>
      </c>
      <c r="BB333" s="14">
        <v>104.36799999999999</v>
      </c>
      <c r="BC333" s="14">
        <v>891</v>
      </c>
      <c r="BD333" s="15">
        <v>153</v>
      </c>
      <c r="BE333" s="18">
        <v>167</v>
      </c>
      <c r="BF333" s="18" t="s">
        <v>924</v>
      </c>
      <c r="BG333" s="19" t="s">
        <v>907</v>
      </c>
      <c r="BH333">
        <f t="shared" si="5"/>
        <v>91.649999999999991</v>
      </c>
      <c r="BI333" s="45" t="str">
        <f>CONCATENATE(TEXT(F333,"0"),TEXT(O333,"0"),TEXT(AC333,"0"),TEXT(AJ333,"0"),TEXT(AS333,"0"))</f>
        <v>13111</v>
      </c>
      <c r="BJ333" t="str">
        <f>CONCATENATE(TEXT(F333,"0"),TEXT(O333,"0"))</f>
        <v>13</v>
      </c>
      <c r="BK333" t="str">
        <f>CONCATENATE(TEXT(O333,"0"),TEXT(AC333,"0"))</f>
        <v>31</v>
      </c>
      <c r="BL333" t="str">
        <f>CONCATENATE(TEXT(AC333,"0"),TEXT(AJ333,"0"))</f>
        <v>11</v>
      </c>
      <c r="BM333" t="str">
        <f>CONCATENATE(TEXT(AJ333,"0"),TEXT(AS333,"0"))</f>
        <v>11</v>
      </c>
      <c r="BZ333" s="57"/>
      <c r="CA333" s="38"/>
      <c r="CB333" s="38">
        <v>1</v>
      </c>
      <c r="CC333" s="38">
        <v>130</v>
      </c>
      <c r="CD333" s="57">
        <v>58.484999999999999</v>
      </c>
      <c r="CE333" s="38">
        <v>72</v>
      </c>
      <c r="CF333" s="38">
        <v>1</v>
      </c>
    </row>
    <row r="334" spans="1:84" x14ac:dyDescent="0.3">
      <c r="A334" s="43">
        <v>333</v>
      </c>
      <c r="B334" s="1" t="s">
        <v>355</v>
      </c>
      <c r="C334" s="1" t="s">
        <v>347</v>
      </c>
      <c r="D334" s="1">
        <v>13</v>
      </c>
      <c r="E334" s="3">
        <v>9</v>
      </c>
      <c r="F334" s="40">
        <v>1</v>
      </c>
      <c r="G334" s="2" t="s">
        <v>943</v>
      </c>
      <c r="H334" s="2" t="s">
        <v>944</v>
      </c>
      <c r="I334" s="2">
        <v>1137.0561895999999</v>
      </c>
      <c r="J334" s="2" t="s">
        <v>945</v>
      </c>
      <c r="K334" s="2">
        <v>32.35</v>
      </c>
      <c r="L334" s="2">
        <v>0.217</v>
      </c>
      <c r="M334" s="2">
        <v>119</v>
      </c>
      <c r="N334" s="4">
        <v>715.399</v>
      </c>
      <c r="O334" s="5">
        <v>3</v>
      </c>
      <c r="P334" s="6" t="s">
        <v>9</v>
      </c>
      <c r="Q334" s="6">
        <v>1.36775</v>
      </c>
      <c r="R334" s="6">
        <v>15.335000000000001</v>
      </c>
      <c r="S334" s="6">
        <v>15.013</v>
      </c>
      <c r="T334" s="6">
        <v>19.998999999999999</v>
      </c>
      <c r="U334" s="6">
        <v>200.458</v>
      </c>
      <c r="V334" s="6">
        <v>90.001000000000005</v>
      </c>
      <c r="W334" s="6">
        <v>504.46</v>
      </c>
      <c r="X334" s="6">
        <v>3995.181</v>
      </c>
      <c r="Y334" s="6">
        <v>4942.826</v>
      </c>
      <c r="Z334" s="6">
        <v>5.0510000000000002</v>
      </c>
      <c r="AA334" s="6">
        <v>91.587999999999994</v>
      </c>
      <c r="AB334" s="7">
        <v>29.989000000000001</v>
      </c>
      <c r="AC334" s="8">
        <v>2</v>
      </c>
      <c r="AD334" s="9">
        <v>23.234000000000002</v>
      </c>
      <c r="AE334" s="9" t="s">
        <v>955</v>
      </c>
      <c r="AF334" s="9" t="s">
        <v>957</v>
      </c>
      <c r="AG334" s="9">
        <v>436</v>
      </c>
      <c r="AH334" s="9">
        <v>507.65499999999997</v>
      </c>
      <c r="AI334" s="10">
        <v>105.08799999999999</v>
      </c>
      <c r="AJ334" s="11">
        <v>2</v>
      </c>
      <c r="AK334" s="11" t="s">
        <v>890</v>
      </c>
      <c r="AL334" s="11">
        <v>62</v>
      </c>
      <c r="AM334" s="11">
        <v>1414</v>
      </c>
      <c r="AN334" s="11">
        <v>3641</v>
      </c>
      <c r="AO334" s="11">
        <v>5731</v>
      </c>
      <c r="AP334" s="11">
        <v>70.06</v>
      </c>
      <c r="AQ334" s="11">
        <v>51.140999999999998</v>
      </c>
      <c r="AR334" s="12">
        <v>1.0469999999999999</v>
      </c>
      <c r="AS334" s="13">
        <v>2</v>
      </c>
      <c r="AT334" s="14" t="s">
        <v>903</v>
      </c>
      <c r="AU334" s="16">
        <v>1.45158E+16</v>
      </c>
      <c r="AV334" s="16">
        <v>6.475248E+16</v>
      </c>
      <c r="AW334" s="16">
        <v>8789590000000000</v>
      </c>
      <c r="AX334" s="16">
        <v>3.013753E+17</v>
      </c>
      <c r="AY334" s="16">
        <v>6.000017E+17</v>
      </c>
      <c r="AZ334" s="14">
        <v>31810.414000000001</v>
      </c>
      <c r="BA334" s="14">
        <v>0.01</v>
      </c>
      <c r="BB334" s="14">
        <v>103.625</v>
      </c>
      <c r="BC334" s="14">
        <v>903</v>
      </c>
      <c r="BD334" s="15">
        <v>153</v>
      </c>
      <c r="BE334" s="18">
        <v>45</v>
      </c>
      <c r="BF334" s="18" t="s">
        <v>924</v>
      </c>
      <c r="BG334" s="19" t="s">
        <v>907</v>
      </c>
      <c r="BH334">
        <f t="shared" si="5"/>
        <v>97.75</v>
      </c>
      <c r="BI334" s="45" t="str">
        <f>CONCATENATE(TEXT(F334,"0"),TEXT(O334,"0"),TEXT(AC334,"0"),TEXT(AJ334,"0"),TEXT(AS334,"0"))</f>
        <v>13222</v>
      </c>
      <c r="BJ334" t="str">
        <f>CONCATENATE(TEXT(F334,"0"),TEXT(O334,"0"))</f>
        <v>13</v>
      </c>
      <c r="BK334" t="str">
        <f>CONCATENATE(TEXT(O334,"0"),TEXT(AC334,"0"))</f>
        <v>32</v>
      </c>
      <c r="BL334" t="str">
        <f>CONCATENATE(TEXT(AC334,"0"),TEXT(AJ334,"0"))</f>
        <v>22</v>
      </c>
      <c r="BM334" t="str">
        <f>CONCATENATE(TEXT(AJ334,"0"),TEXT(AS334,"0"))</f>
        <v>22</v>
      </c>
      <c r="BZ334" s="57"/>
      <c r="CA334" s="38"/>
      <c r="CB334" s="38"/>
      <c r="CC334" s="38">
        <v>308</v>
      </c>
      <c r="CD334" s="57">
        <v>59.863</v>
      </c>
      <c r="CE334" s="38">
        <v>97</v>
      </c>
      <c r="CF334" s="38">
        <v>1</v>
      </c>
    </row>
    <row r="335" spans="1:84" x14ac:dyDescent="0.3">
      <c r="A335" s="43">
        <v>334</v>
      </c>
      <c r="B335" s="1" t="s">
        <v>356</v>
      </c>
      <c r="C335" s="1" t="s">
        <v>347</v>
      </c>
      <c r="D335" s="1">
        <v>13</v>
      </c>
      <c r="E335" s="3">
        <v>10</v>
      </c>
      <c r="F335" s="2">
        <v>1</v>
      </c>
      <c r="G335" s="2" t="s">
        <v>943</v>
      </c>
      <c r="H335" s="2" t="s">
        <v>944</v>
      </c>
      <c r="I335" s="2">
        <v>978.14928126999996</v>
      </c>
      <c r="J335" s="2" t="s">
        <v>945</v>
      </c>
      <c r="K335" s="2">
        <v>35.26</v>
      </c>
      <c r="L335" s="2">
        <v>0.20200000000000001</v>
      </c>
      <c r="M335" s="2">
        <v>37.6</v>
      </c>
      <c r="N335" s="4">
        <v>687.49699999999996</v>
      </c>
      <c r="O335" s="5">
        <v>3</v>
      </c>
      <c r="P335" s="6" t="s">
        <v>9</v>
      </c>
      <c r="Q335" s="6">
        <v>0.82933000000000001</v>
      </c>
      <c r="R335" s="6">
        <v>12.201000000000001</v>
      </c>
      <c r="S335" s="6">
        <v>15.01</v>
      </c>
      <c r="T335" s="6">
        <v>20.001999999999999</v>
      </c>
      <c r="U335" s="6">
        <v>202.96299999999999</v>
      </c>
      <c r="V335" s="6">
        <v>89.998999999999995</v>
      </c>
      <c r="W335" s="6">
        <v>499.48099999999999</v>
      </c>
      <c r="X335" s="6">
        <v>4135.3649999999998</v>
      </c>
      <c r="Y335" s="6">
        <v>5111.433</v>
      </c>
      <c r="Z335" s="6">
        <v>5.1020000000000003</v>
      </c>
      <c r="AA335" s="6">
        <v>92.888000000000005</v>
      </c>
      <c r="AB335" s="7">
        <v>29.997</v>
      </c>
      <c r="AC335" s="8">
        <v>3</v>
      </c>
      <c r="AD335" s="9">
        <v>59.996000000000002</v>
      </c>
      <c r="AE335" s="9" t="s">
        <v>955</v>
      </c>
      <c r="AF335" s="9" t="s">
        <v>958</v>
      </c>
      <c r="AG335" s="9">
        <v>436</v>
      </c>
      <c r="AH335" s="9">
        <v>508.98599999999999</v>
      </c>
      <c r="AI335" s="10">
        <v>106.837</v>
      </c>
      <c r="AJ335" s="11">
        <v>3</v>
      </c>
      <c r="AK335" s="11" t="s">
        <v>890</v>
      </c>
      <c r="AL335" s="11">
        <v>404</v>
      </c>
      <c r="AM335" s="11">
        <v>1635</v>
      </c>
      <c r="AN335" s="11">
        <v>3653</v>
      </c>
      <c r="AO335" s="11">
        <v>5695</v>
      </c>
      <c r="AP335" s="11">
        <v>71.617000000000004</v>
      </c>
      <c r="AQ335" s="11">
        <v>51.856999999999999</v>
      </c>
      <c r="AR335" s="12">
        <v>1.0449999999999999</v>
      </c>
      <c r="AS335" s="13">
        <v>3</v>
      </c>
      <c r="AT335" s="14" t="s">
        <v>903</v>
      </c>
      <c r="AU335" s="16">
        <v>1.056055E+16</v>
      </c>
      <c r="AV335" s="16">
        <v>8.537015E+16</v>
      </c>
      <c r="AW335" s="16">
        <v>7.988779E+17</v>
      </c>
      <c r="AX335" s="16">
        <v>3.000877E+17</v>
      </c>
      <c r="AY335" s="16">
        <v>6.000019E+17</v>
      </c>
      <c r="AZ335" s="14">
        <v>31969.699000000001</v>
      </c>
      <c r="BA335" s="14">
        <v>0.01</v>
      </c>
      <c r="BB335" s="14">
        <v>102.84699999999999</v>
      </c>
      <c r="BC335" s="14">
        <v>883</v>
      </c>
      <c r="BD335" s="15">
        <v>161</v>
      </c>
      <c r="BE335" s="18">
        <v>168</v>
      </c>
      <c r="BF335" s="18" t="s">
        <v>924</v>
      </c>
      <c r="BG335" s="19" t="s">
        <v>907</v>
      </c>
      <c r="BH335">
        <f t="shared" si="5"/>
        <v>91.600000000000009</v>
      </c>
      <c r="BI335" s="45" t="str">
        <f>CONCATENATE(TEXT(F335,"0"),TEXT(O335,"0"),TEXT(AC335,"0"),TEXT(AJ335,"0"),TEXT(AS335,"0"))</f>
        <v>13333</v>
      </c>
      <c r="BJ335" t="str">
        <f>CONCATENATE(TEXT(F335,"0"),TEXT(O335,"0"))</f>
        <v>13</v>
      </c>
      <c r="BK335" t="str">
        <f>CONCATENATE(TEXT(O335,"0"),TEXT(AC335,"0"))</f>
        <v>33</v>
      </c>
      <c r="BL335" t="str">
        <f>CONCATENATE(TEXT(AC335,"0"),TEXT(AJ335,"0"))</f>
        <v>33</v>
      </c>
      <c r="BM335" t="str">
        <f>CONCATENATE(TEXT(AJ335,"0"),TEXT(AS335,"0"))</f>
        <v>33</v>
      </c>
      <c r="BZ335" s="57"/>
      <c r="CA335" s="38"/>
      <c r="CB335" s="38">
        <v>1</v>
      </c>
      <c r="CC335" s="38">
        <v>313</v>
      </c>
      <c r="CD335" s="57">
        <v>60.482999999999997</v>
      </c>
      <c r="CE335" s="38">
        <v>105</v>
      </c>
      <c r="CF335" s="38">
        <v>1</v>
      </c>
    </row>
    <row r="336" spans="1:84" x14ac:dyDescent="0.3">
      <c r="A336" s="43">
        <v>335</v>
      </c>
      <c r="B336" s="1" t="s">
        <v>357</v>
      </c>
      <c r="C336" s="1" t="s">
        <v>347</v>
      </c>
      <c r="D336" s="1">
        <v>13</v>
      </c>
      <c r="E336" s="3">
        <v>11</v>
      </c>
      <c r="F336" s="2">
        <v>2</v>
      </c>
      <c r="G336" s="2" t="s">
        <v>943</v>
      </c>
      <c r="H336" s="2" t="s">
        <v>944</v>
      </c>
      <c r="I336" s="2">
        <v>1077.3299319</v>
      </c>
      <c r="J336" s="2" t="s">
        <v>945</v>
      </c>
      <c r="K336" s="2">
        <v>35.17</v>
      </c>
      <c r="L336" s="2">
        <v>0.19500000000000001</v>
      </c>
      <c r="M336" s="2">
        <v>144</v>
      </c>
      <c r="N336" s="4">
        <v>722.57</v>
      </c>
      <c r="O336" s="5">
        <v>1</v>
      </c>
      <c r="P336" s="6" t="s">
        <v>9</v>
      </c>
      <c r="Q336" s="6">
        <v>1.5169699999999999</v>
      </c>
      <c r="R336" s="6">
        <v>13.009</v>
      </c>
      <c r="S336" s="6">
        <v>14.888999999999999</v>
      </c>
      <c r="T336" s="6">
        <v>19.997</v>
      </c>
      <c r="U336" s="6">
        <v>199.4</v>
      </c>
      <c r="V336" s="6">
        <v>89.998999999999995</v>
      </c>
      <c r="W336" s="6">
        <v>497.89100000000002</v>
      </c>
      <c r="X336" s="6">
        <v>4041.2840000000001</v>
      </c>
      <c r="Y336" s="6">
        <v>4982.75</v>
      </c>
      <c r="Z336" s="6">
        <v>4.9889999999999999</v>
      </c>
      <c r="AA336" s="6">
        <v>90.241</v>
      </c>
      <c r="AB336" s="7">
        <v>30.001999999999999</v>
      </c>
      <c r="AC336" s="8">
        <v>1</v>
      </c>
      <c r="AD336" s="9">
        <v>54.021000000000001</v>
      </c>
      <c r="AE336" s="9" t="s">
        <v>955</v>
      </c>
      <c r="AF336" s="9" t="s">
        <v>958</v>
      </c>
      <c r="AG336" s="9">
        <v>436</v>
      </c>
      <c r="AH336" s="9">
        <v>492.678</v>
      </c>
      <c r="AI336" s="10">
        <v>110.934</v>
      </c>
      <c r="AJ336" s="11">
        <v>3</v>
      </c>
      <c r="AK336" s="11" t="s">
        <v>890</v>
      </c>
      <c r="AL336" s="11">
        <v>408</v>
      </c>
      <c r="AM336" s="11">
        <v>1553</v>
      </c>
      <c r="AN336" s="11">
        <v>3651</v>
      </c>
      <c r="AO336" s="11">
        <v>5718</v>
      </c>
      <c r="AP336" s="11">
        <v>70.260999999999996</v>
      </c>
      <c r="AQ336" s="11">
        <v>50.744</v>
      </c>
      <c r="AR336" s="12">
        <v>1.032</v>
      </c>
      <c r="AS336" s="13">
        <v>3</v>
      </c>
      <c r="AT336" s="14" t="s">
        <v>903</v>
      </c>
      <c r="AU336" s="16">
        <v>1.528031E+16</v>
      </c>
      <c r="AV336" s="16">
        <v>1.009711E+17</v>
      </c>
      <c r="AW336" s="16">
        <v>4.93944E+17</v>
      </c>
      <c r="AX336" s="16">
        <v>2.99861E+17</v>
      </c>
      <c r="AY336" s="16">
        <v>5.999992E+17</v>
      </c>
      <c r="AZ336" s="14">
        <v>31419.867999999999</v>
      </c>
      <c r="BA336" s="14">
        <v>0.01</v>
      </c>
      <c r="BB336" s="14">
        <v>103.298</v>
      </c>
      <c r="BC336" s="14">
        <v>862</v>
      </c>
      <c r="BD336" s="15">
        <v>154</v>
      </c>
      <c r="BE336" s="18">
        <v>156</v>
      </c>
      <c r="BF336" s="18" t="s">
        <v>924</v>
      </c>
      <c r="BG336" s="19" t="s">
        <v>907</v>
      </c>
      <c r="BH336">
        <f t="shared" si="5"/>
        <v>92.2</v>
      </c>
      <c r="BI336" s="45" t="str">
        <f>CONCATENATE(TEXT(F336,"0"),TEXT(O336,"0"),TEXT(AC336,"0"),TEXT(AJ336,"0"),TEXT(AS336,"0"))</f>
        <v>21133</v>
      </c>
      <c r="BJ336" t="str">
        <f>CONCATENATE(TEXT(F336,"0"),TEXT(O336,"0"))</f>
        <v>21</v>
      </c>
      <c r="BK336" t="str">
        <f>CONCATENATE(TEXT(O336,"0"),TEXT(AC336,"0"))</f>
        <v>11</v>
      </c>
      <c r="BL336" t="str">
        <f>CONCATENATE(TEXT(AC336,"0"),TEXT(AJ336,"0"))</f>
        <v>13</v>
      </c>
      <c r="BM336" t="str">
        <f>CONCATENATE(TEXT(AJ336,"0"),TEXT(AS336,"0"))</f>
        <v>33</v>
      </c>
      <c r="BZ336" s="57"/>
      <c r="CA336" s="38"/>
      <c r="CB336" s="38">
        <v>1</v>
      </c>
      <c r="CC336" s="38">
        <v>330</v>
      </c>
      <c r="CD336" s="57">
        <v>60.637</v>
      </c>
      <c r="CE336" s="38">
        <v>156</v>
      </c>
      <c r="CF336" s="38">
        <v>1</v>
      </c>
    </row>
    <row r="337" spans="1:84" x14ac:dyDescent="0.3">
      <c r="A337" s="43">
        <v>336</v>
      </c>
      <c r="B337" s="1" t="s">
        <v>358</v>
      </c>
      <c r="C337" s="1" t="s">
        <v>347</v>
      </c>
      <c r="D337" s="1">
        <v>13</v>
      </c>
      <c r="E337" s="3">
        <v>12</v>
      </c>
      <c r="F337" s="2">
        <v>2</v>
      </c>
      <c r="G337" s="2" t="s">
        <v>943</v>
      </c>
      <c r="H337" s="2" t="s">
        <v>947</v>
      </c>
      <c r="I337" s="2">
        <v>1013.4297308</v>
      </c>
      <c r="J337" s="2" t="s">
        <v>945</v>
      </c>
      <c r="K337" s="2">
        <v>38.24</v>
      </c>
      <c r="L337" s="2">
        <v>0.19900000000000001</v>
      </c>
      <c r="M337" s="2">
        <v>58</v>
      </c>
      <c r="N337" s="4">
        <v>721.59500000000003</v>
      </c>
      <c r="O337" s="5">
        <v>1</v>
      </c>
      <c r="P337" s="6" t="s">
        <v>9</v>
      </c>
      <c r="Q337" s="6">
        <v>0.83835000000000004</v>
      </c>
      <c r="R337" s="6">
        <v>14.145</v>
      </c>
      <c r="S337" s="6">
        <v>14.952</v>
      </c>
      <c r="T337" s="6">
        <v>20</v>
      </c>
      <c r="U337" s="6">
        <v>204.41</v>
      </c>
      <c r="V337" s="6">
        <v>89.998999999999995</v>
      </c>
      <c r="W337" s="6">
        <v>504.62599999999998</v>
      </c>
      <c r="X337" s="6">
        <v>4052.2190000000001</v>
      </c>
      <c r="Y337" s="6">
        <v>5036.152</v>
      </c>
      <c r="Z337" s="6">
        <v>4.9969999999999999</v>
      </c>
      <c r="AA337" s="6">
        <v>94.757999999999996</v>
      </c>
      <c r="AB337" s="7">
        <v>29.998000000000001</v>
      </c>
      <c r="AC337" s="8">
        <v>2</v>
      </c>
      <c r="AD337" s="9">
        <v>20.588000000000001</v>
      </c>
      <c r="AE337" s="9" t="s">
        <v>955</v>
      </c>
      <c r="AF337" s="9" t="s">
        <v>958</v>
      </c>
      <c r="AG337" s="9">
        <v>436</v>
      </c>
      <c r="AH337" s="9">
        <v>547.41499999999996</v>
      </c>
      <c r="AI337" s="10">
        <v>110.83199999999999</v>
      </c>
      <c r="AJ337" s="11">
        <v>2</v>
      </c>
      <c r="AK337" s="11" t="s">
        <v>890</v>
      </c>
      <c r="AL337" s="11">
        <v>362</v>
      </c>
      <c r="AM337" s="11">
        <v>1463</v>
      </c>
      <c r="AN337" s="11">
        <v>3683</v>
      </c>
      <c r="AO337" s="11">
        <v>5698</v>
      </c>
      <c r="AP337" s="11">
        <v>72.521000000000001</v>
      </c>
      <c r="AQ337" s="11">
        <v>50.902000000000001</v>
      </c>
      <c r="AR337" s="12">
        <v>1.03</v>
      </c>
      <c r="AS337" s="13">
        <v>2</v>
      </c>
      <c r="AT337" s="14" t="s">
        <v>903</v>
      </c>
      <c r="AU337" s="16">
        <v>1.062094E+16</v>
      </c>
      <c r="AV337" s="16">
        <v>1.62719E+17</v>
      </c>
      <c r="AW337" s="16">
        <v>2.201666E+17</v>
      </c>
      <c r="AX337" s="16">
        <v>3.025094E+17</v>
      </c>
      <c r="AY337" s="16">
        <v>6.000003E+17</v>
      </c>
      <c r="AZ337" s="14">
        <v>31196.101999999999</v>
      </c>
      <c r="BA337" s="14">
        <v>0.01</v>
      </c>
      <c r="BB337" s="14">
        <v>104.54</v>
      </c>
      <c r="BC337" s="14">
        <v>892</v>
      </c>
      <c r="BD337" s="15">
        <v>154</v>
      </c>
      <c r="BE337" s="18">
        <v>112</v>
      </c>
      <c r="BF337" s="18" t="s">
        <v>924</v>
      </c>
      <c r="BG337" s="19" t="s">
        <v>907</v>
      </c>
      <c r="BH337">
        <f t="shared" si="5"/>
        <v>94.399999999999991</v>
      </c>
      <c r="BI337" s="45" t="str">
        <f>CONCATENATE(TEXT(F337,"0"),TEXT(O337,"0"),TEXT(AC337,"0"),TEXT(AJ337,"0"),TEXT(AS337,"0"))</f>
        <v>21222</v>
      </c>
      <c r="BJ337" t="str">
        <f>CONCATENATE(TEXT(F337,"0"),TEXT(O337,"0"))</f>
        <v>21</v>
      </c>
      <c r="BK337" t="str">
        <f>CONCATENATE(TEXT(O337,"0"),TEXT(AC337,"0"))</f>
        <v>12</v>
      </c>
      <c r="BL337" t="str">
        <f>CONCATENATE(TEXT(AC337,"0"),TEXT(AJ337,"0"))</f>
        <v>22</v>
      </c>
      <c r="BM337" t="str">
        <f>CONCATENATE(TEXT(AJ337,"0"),TEXT(AS337,"0"))</f>
        <v>22</v>
      </c>
      <c r="BZ337" s="57"/>
      <c r="CA337" s="38"/>
      <c r="CB337" s="38">
        <v>1</v>
      </c>
      <c r="CC337" s="38">
        <v>417</v>
      </c>
      <c r="CD337" s="57">
        <v>62.728000000000002</v>
      </c>
      <c r="CE337" s="38">
        <v>237</v>
      </c>
      <c r="CF337" s="38">
        <v>1</v>
      </c>
    </row>
    <row r="338" spans="1:84" x14ac:dyDescent="0.3">
      <c r="A338" s="43">
        <v>337</v>
      </c>
      <c r="B338" s="1" t="s">
        <v>359</v>
      </c>
      <c r="C338" s="1" t="s">
        <v>347</v>
      </c>
      <c r="D338" s="1">
        <v>13</v>
      </c>
      <c r="E338" s="3">
        <v>13</v>
      </c>
      <c r="F338" s="2">
        <v>2</v>
      </c>
      <c r="G338" s="2" t="s">
        <v>943</v>
      </c>
      <c r="H338" s="2" t="s">
        <v>947</v>
      </c>
      <c r="I338" s="2">
        <v>1014.4280394</v>
      </c>
      <c r="J338" s="2" t="s">
        <v>945</v>
      </c>
      <c r="K338" s="2">
        <v>32.81</v>
      </c>
      <c r="L338" s="2">
        <v>0.20100000000000001</v>
      </c>
      <c r="M338" s="2">
        <v>144</v>
      </c>
      <c r="N338" s="4">
        <v>708.79200000000003</v>
      </c>
      <c r="O338" s="5">
        <v>1</v>
      </c>
      <c r="P338" s="6" t="s">
        <v>9</v>
      </c>
      <c r="Q338" s="6">
        <v>1.2279599999999999</v>
      </c>
      <c r="R338" s="6">
        <v>13.379</v>
      </c>
      <c r="S338" s="6">
        <v>15.071999999999999</v>
      </c>
      <c r="T338" s="6">
        <v>20</v>
      </c>
      <c r="U338" s="6">
        <v>198.81800000000001</v>
      </c>
      <c r="V338" s="6">
        <v>90.001999999999995</v>
      </c>
      <c r="W338" s="6">
        <v>503.298</v>
      </c>
      <c r="X338" s="6">
        <v>4029.3150000000001</v>
      </c>
      <c r="Y338" s="6">
        <v>5156.9790000000003</v>
      </c>
      <c r="Z338" s="6">
        <v>4.9589999999999996</v>
      </c>
      <c r="AA338" s="6">
        <v>90.49</v>
      </c>
      <c r="AB338" s="7">
        <v>29.998000000000001</v>
      </c>
      <c r="AC338" s="8">
        <v>3</v>
      </c>
      <c r="AD338" s="9">
        <v>49.682000000000002</v>
      </c>
      <c r="AE338" s="9" t="s">
        <v>955</v>
      </c>
      <c r="AF338" s="9" t="s">
        <v>956</v>
      </c>
      <c r="AG338" s="9">
        <v>405</v>
      </c>
      <c r="AH338" s="9">
        <v>511.50400000000002</v>
      </c>
      <c r="AI338" s="10">
        <v>104.97799999999999</v>
      </c>
      <c r="AJ338" s="11">
        <v>1</v>
      </c>
      <c r="AK338" s="11" t="s">
        <v>890</v>
      </c>
      <c r="AL338" s="11">
        <v>308</v>
      </c>
      <c r="AM338" s="11">
        <v>1498</v>
      </c>
      <c r="AN338" s="11">
        <v>3621</v>
      </c>
      <c r="AO338" s="11">
        <v>5732</v>
      </c>
      <c r="AP338" s="11">
        <v>70.816000000000003</v>
      </c>
      <c r="AQ338" s="11">
        <v>51.002000000000002</v>
      </c>
      <c r="AR338" s="12">
        <v>1.0349999999999999</v>
      </c>
      <c r="AS338" s="13">
        <v>1</v>
      </c>
      <c r="AT338" s="14" t="s">
        <v>903</v>
      </c>
      <c r="AU338" s="16">
        <v>1.128804E+16</v>
      </c>
      <c r="AV338" s="16">
        <v>1.3141E+16</v>
      </c>
      <c r="AW338" s="16">
        <v>5.401109E+17</v>
      </c>
      <c r="AX338" s="16">
        <v>3.000265E+17</v>
      </c>
      <c r="AY338" s="16">
        <v>5.999993E+17</v>
      </c>
      <c r="AZ338" s="14">
        <v>31201.476999999999</v>
      </c>
      <c r="BA338" s="14">
        <v>0.01</v>
      </c>
      <c r="BB338" s="14">
        <v>103.23099999999999</v>
      </c>
      <c r="BC338" s="14">
        <v>902</v>
      </c>
      <c r="BD338" s="15">
        <v>158</v>
      </c>
      <c r="BE338" s="18">
        <v>68</v>
      </c>
      <c r="BF338" s="18" t="s">
        <v>924</v>
      </c>
      <c r="BG338" s="19" t="s">
        <v>907</v>
      </c>
      <c r="BH338">
        <f t="shared" si="5"/>
        <v>96.6</v>
      </c>
      <c r="BI338" s="45" t="str">
        <f>CONCATENATE(TEXT(F338,"0"),TEXT(O338,"0"),TEXT(AC338,"0"),TEXT(AJ338,"0"),TEXT(AS338,"0"))</f>
        <v>21311</v>
      </c>
      <c r="BJ338" t="str">
        <f>CONCATENATE(TEXT(F338,"0"),TEXT(O338,"0"))</f>
        <v>21</v>
      </c>
      <c r="BK338" t="str">
        <f>CONCATENATE(TEXT(O338,"0"),TEXT(AC338,"0"))</f>
        <v>13</v>
      </c>
      <c r="BL338" t="str">
        <f>CONCATENATE(TEXT(AC338,"0"),TEXT(AJ338,"0"))</f>
        <v>31</v>
      </c>
      <c r="BM338" t="str">
        <f>CONCATENATE(TEXT(AJ338,"0"),TEXT(AS338,"0"))</f>
        <v>11</v>
      </c>
      <c r="BZ338" s="57"/>
      <c r="CA338" s="38"/>
      <c r="CB338" s="38">
        <v>1</v>
      </c>
      <c r="CC338" s="38">
        <v>317</v>
      </c>
      <c r="CD338" s="57">
        <v>66.531999999999996</v>
      </c>
      <c r="CE338" s="38">
        <v>238</v>
      </c>
      <c r="CF338" s="38">
        <v>1</v>
      </c>
    </row>
    <row r="339" spans="1:84" x14ac:dyDescent="0.3">
      <c r="A339" s="43">
        <v>338</v>
      </c>
      <c r="B339" s="1" t="s">
        <v>360</v>
      </c>
      <c r="C339" s="1" t="s">
        <v>347</v>
      </c>
      <c r="D339" s="1">
        <v>13</v>
      </c>
      <c r="E339" s="3">
        <v>14</v>
      </c>
      <c r="F339" s="2">
        <v>2</v>
      </c>
      <c r="G339" s="2" t="s">
        <v>943</v>
      </c>
      <c r="H339" s="2" t="s">
        <v>944</v>
      </c>
      <c r="I339" s="2">
        <v>1124.6070130999999</v>
      </c>
      <c r="J339" s="2" t="s">
        <v>946</v>
      </c>
      <c r="K339" s="2">
        <v>38.200000000000003</v>
      </c>
      <c r="L339" s="2">
        <v>0.219</v>
      </c>
      <c r="M339" s="2">
        <v>119</v>
      </c>
      <c r="N339" s="4">
        <v>702.55700000000002</v>
      </c>
      <c r="O339" s="5">
        <v>2</v>
      </c>
      <c r="P339" s="6" t="s">
        <v>9</v>
      </c>
      <c r="Q339" s="6">
        <v>1.52203</v>
      </c>
      <c r="R339" s="6">
        <v>13.022</v>
      </c>
      <c r="S339" s="6">
        <v>14.978999999999999</v>
      </c>
      <c r="T339" s="6">
        <v>20.006</v>
      </c>
      <c r="U339" s="6">
        <v>201.67400000000001</v>
      </c>
      <c r="V339" s="6">
        <v>90</v>
      </c>
      <c r="W339" s="6">
        <v>496.15199999999999</v>
      </c>
      <c r="X339" s="6">
        <v>4088.413</v>
      </c>
      <c r="Y339" s="6">
        <v>5019.57</v>
      </c>
      <c r="Z339" s="6">
        <v>4.9000000000000004</v>
      </c>
      <c r="AA339" s="6">
        <v>93.957999999999998</v>
      </c>
      <c r="AB339" s="7">
        <v>30.004999999999999</v>
      </c>
      <c r="AC339" s="8">
        <v>1</v>
      </c>
      <c r="AD339" s="9">
        <v>36.540999999999997</v>
      </c>
      <c r="AE339" s="9" t="s">
        <v>955</v>
      </c>
      <c r="AF339" s="9" t="s">
        <v>956</v>
      </c>
      <c r="AG339" s="9">
        <v>436</v>
      </c>
      <c r="AH339" s="9">
        <v>511.29399999999998</v>
      </c>
      <c r="AI339" s="10">
        <v>107.77</v>
      </c>
      <c r="AJ339" s="11">
        <v>1</v>
      </c>
      <c r="AK339" s="11" t="s">
        <v>890</v>
      </c>
      <c r="AL339" s="11">
        <v>604</v>
      </c>
      <c r="AM339" s="11">
        <v>1524</v>
      </c>
      <c r="AN339" s="11">
        <v>3653</v>
      </c>
      <c r="AO339" s="11">
        <v>5721</v>
      </c>
      <c r="AP339" s="11">
        <v>70.790000000000006</v>
      </c>
      <c r="AQ339" s="11">
        <v>50.947000000000003</v>
      </c>
      <c r="AR339" s="12">
        <v>1.0449999999999999</v>
      </c>
      <c r="AS339" s="13">
        <v>1</v>
      </c>
      <c r="AT339" s="14" t="s">
        <v>903</v>
      </c>
      <c r="AU339" s="16">
        <v>1.16886E+16</v>
      </c>
      <c r="AV339" s="16">
        <v>1.09722E+17</v>
      </c>
      <c r="AW339" s="16">
        <v>4.945609E+17</v>
      </c>
      <c r="AX339" s="16">
        <v>2.995809E+17</v>
      </c>
      <c r="AY339" s="16">
        <v>5.999983E+17</v>
      </c>
      <c r="AZ339" s="14">
        <v>31084.206999999999</v>
      </c>
      <c r="BA339" s="14">
        <v>0.01</v>
      </c>
      <c r="BB339" s="14">
        <v>101.56100000000001</v>
      </c>
      <c r="BC339" s="14">
        <v>895</v>
      </c>
      <c r="BD339" s="15">
        <v>153</v>
      </c>
      <c r="BE339" s="18">
        <v>171</v>
      </c>
      <c r="BF339" s="18" t="s">
        <v>924</v>
      </c>
      <c r="BG339" s="19" t="s">
        <v>907</v>
      </c>
      <c r="BH339">
        <f t="shared" si="5"/>
        <v>91.45</v>
      </c>
      <c r="BI339" s="45" t="str">
        <f>CONCATENATE(TEXT(F339,"0"),TEXT(O339,"0"),TEXT(AC339,"0"),TEXT(AJ339,"0"),TEXT(AS339,"0"))</f>
        <v>22111</v>
      </c>
      <c r="BJ339" t="str">
        <f>CONCATENATE(TEXT(F339,"0"),TEXT(O339,"0"))</f>
        <v>22</v>
      </c>
      <c r="BK339" t="str">
        <f>CONCATENATE(TEXT(O339,"0"),TEXT(AC339,"0"))</f>
        <v>21</v>
      </c>
      <c r="BL339" t="str">
        <f>CONCATENATE(TEXT(AC339,"0"),TEXT(AJ339,"0"))</f>
        <v>11</v>
      </c>
      <c r="BM339" t="str">
        <f>CONCATENATE(TEXT(AJ339,"0"),TEXT(AS339,"0"))</f>
        <v>11</v>
      </c>
      <c r="BZ339" s="57"/>
      <c r="CA339" s="38"/>
      <c r="CB339" s="38">
        <v>1</v>
      </c>
      <c r="CC339" s="38">
        <v>476</v>
      </c>
      <c r="CD339" s="37" t="s">
        <v>1036</v>
      </c>
      <c r="CE339" s="38">
        <v>105.27756653992395</v>
      </c>
      <c r="CF339" s="38">
        <v>263</v>
      </c>
    </row>
    <row r="340" spans="1:84" x14ac:dyDescent="0.3">
      <c r="A340" s="43">
        <v>339</v>
      </c>
      <c r="B340" s="1" t="s">
        <v>361</v>
      </c>
      <c r="C340" s="1" t="s">
        <v>347</v>
      </c>
      <c r="D340" s="1">
        <v>13</v>
      </c>
      <c r="E340" s="3">
        <v>15</v>
      </c>
      <c r="F340" s="2">
        <v>2</v>
      </c>
      <c r="G340" s="2" t="s">
        <v>943</v>
      </c>
      <c r="H340" s="2" t="s">
        <v>944</v>
      </c>
      <c r="I340" s="2">
        <v>1144.6811313000001</v>
      </c>
      <c r="J340" s="2" t="s">
        <v>946</v>
      </c>
      <c r="K340" s="2">
        <v>26.67</v>
      </c>
      <c r="L340" s="2">
        <v>0.19800000000000001</v>
      </c>
      <c r="M340" s="2">
        <v>118</v>
      </c>
      <c r="N340" s="4">
        <v>702.25900000000001</v>
      </c>
      <c r="O340" s="5">
        <v>2</v>
      </c>
      <c r="P340" s="6" t="s">
        <v>9</v>
      </c>
      <c r="Q340" s="6">
        <v>1.52932</v>
      </c>
      <c r="R340" s="6">
        <v>13.366</v>
      </c>
      <c r="S340" s="6">
        <v>14.849</v>
      </c>
      <c r="T340" s="6">
        <v>20</v>
      </c>
      <c r="U340" s="6">
        <v>202.28899999999999</v>
      </c>
      <c r="V340" s="6">
        <v>90.001000000000005</v>
      </c>
      <c r="W340" s="6">
        <v>502.637</v>
      </c>
      <c r="X340" s="6">
        <v>4062.1970000000001</v>
      </c>
      <c r="Y340" s="6">
        <v>5085.9889999999996</v>
      </c>
      <c r="Z340" s="6">
        <v>4.8639999999999999</v>
      </c>
      <c r="AA340" s="6">
        <v>92.418000000000006</v>
      </c>
      <c r="AB340" s="7">
        <v>30.009</v>
      </c>
      <c r="AC340" s="8">
        <v>2</v>
      </c>
      <c r="AD340" s="9">
        <v>33.036000000000001</v>
      </c>
      <c r="AE340" s="9" t="s">
        <v>955</v>
      </c>
      <c r="AF340" s="9" t="s">
        <v>958</v>
      </c>
      <c r="AG340" s="9">
        <v>436</v>
      </c>
      <c r="AH340" s="9">
        <v>515.66800000000001</v>
      </c>
      <c r="AI340" s="10">
        <v>109.616</v>
      </c>
      <c r="AJ340" s="11">
        <v>2</v>
      </c>
      <c r="AK340" s="11" t="s">
        <v>890</v>
      </c>
      <c r="AL340" s="11">
        <v>280</v>
      </c>
      <c r="AM340" s="11">
        <v>1571</v>
      </c>
      <c r="AN340" s="11">
        <v>3642</v>
      </c>
      <c r="AO340" s="11">
        <v>5711</v>
      </c>
      <c r="AP340" s="11">
        <v>71.372</v>
      </c>
      <c r="AQ340" s="11">
        <v>50.451000000000001</v>
      </c>
      <c r="AR340" s="12">
        <v>1.0629999999999999</v>
      </c>
      <c r="AS340" s="13">
        <v>2</v>
      </c>
      <c r="AT340" s="14" t="s">
        <v>903</v>
      </c>
      <c r="AU340" s="16">
        <v>1.182645E+16</v>
      </c>
      <c r="AV340" s="16">
        <v>8.543045E+16</v>
      </c>
      <c r="AW340" s="16">
        <v>4.072872E+17</v>
      </c>
      <c r="AX340" s="16">
        <v>3.006631E+17</v>
      </c>
      <c r="AY340" s="16">
        <v>6.000001E+17</v>
      </c>
      <c r="AZ340" s="14">
        <v>32253.776000000002</v>
      </c>
      <c r="BA340" s="14">
        <v>0.01</v>
      </c>
      <c r="BB340" s="14">
        <v>102.869</v>
      </c>
      <c r="BC340" s="14">
        <v>904</v>
      </c>
      <c r="BD340" s="15">
        <v>155</v>
      </c>
      <c r="BE340" s="18">
        <v>87</v>
      </c>
      <c r="BF340" s="18" t="s">
        <v>924</v>
      </c>
      <c r="BG340" s="19" t="s">
        <v>907</v>
      </c>
      <c r="BH340">
        <f t="shared" si="5"/>
        <v>95.65</v>
      </c>
      <c r="BI340" s="45" t="str">
        <f>CONCATENATE(TEXT(F340,"0"),TEXT(O340,"0"),TEXT(AC340,"0"),TEXT(AJ340,"0"),TEXT(AS340,"0"))</f>
        <v>22222</v>
      </c>
      <c r="BJ340" t="str">
        <f>CONCATENATE(TEXT(F340,"0"),TEXT(O340,"0"))</f>
        <v>22</v>
      </c>
      <c r="BK340" t="str">
        <f>CONCATENATE(TEXT(O340,"0"),TEXT(AC340,"0"))</f>
        <v>22</v>
      </c>
      <c r="BL340" t="str">
        <f>CONCATENATE(TEXT(AC340,"0"),TEXT(AJ340,"0"))</f>
        <v>22</v>
      </c>
      <c r="BM340" t="str">
        <f>CONCATENATE(TEXT(AJ340,"0"),TEXT(AS340,"0"))</f>
        <v>22</v>
      </c>
      <c r="BZ340" s="57"/>
      <c r="CA340" s="38"/>
      <c r="CB340" s="38">
        <v>1</v>
      </c>
      <c r="CC340" s="38">
        <v>479</v>
      </c>
      <c r="CD340" s="57">
        <v>4.5620000000000003</v>
      </c>
      <c r="CE340" s="38">
        <v>96</v>
      </c>
      <c r="CF340" s="38">
        <v>1</v>
      </c>
    </row>
    <row r="341" spans="1:84" x14ac:dyDescent="0.3">
      <c r="A341" s="43">
        <v>340</v>
      </c>
      <c r="B341" s="1" t="s">
        <v>362</v>
      </c>
      <c r="C341" s="1" t="s">
        <v>347</v>
      </c>
      <c r="D341" s="1">
        <v>13</v>
      </c>
      <c r="E341" s="3">
        <v>16</v>
      </c>
      <c r="F341" s="2">
        <v>2</v>
      </c>
      <c r="G341" s="2" t="s">
        <v>943</v>
      </c>
      <c r="H341" s="2" t="s">
        <v>947</v>
      </c>
      <c r="I341" s="2">
        <v>1127.5835106</v>
      </c>
      <c r="J341" s="2" t="s">
        <v>946</v>
      </c>
      <c r="K341" s="2">
        <v>36.07</v>
      </c>
      <c r="L341" s="2">
        <v>0.191</v>
      </c>
      <c r="M341" s="2">
        <v>98</v>
      </c>
      <c r="N341" s="4">
        <v>715.37099999999998</v>
      </c>
      <c r="O341" s="5">
        <v>2</v>
      </c>
      <c r="P341" s="6" t="s">
        <v>9</v>
      </c>
      <c r="Q341" s="6">
        <v>1.16778</v>
      </c>
      <c r="R341" s="6">
        <v>15.909000000000001</v>
      </c>
      <c r="S341" s="6">
        <v>15.074</v>
      </c>
      <c r="T341" s="6">
        <v>19.997</v>
      </c>
      <c r="U341" s="6">
        <v>200.249</v>
      </c>
      <c r="V341" s="6">
        <v>90.001000000000005</v>
      </c>
      <c r="W341" s="6">
        <v>499.36099999999999</v>
      </c>
      <c r="X341" s="6">
        <v>4088.4059999999999</v>
      </c>
      <c r="Y341" s="6">
        <v>5101.54</v>
      </c>
      <c r="Z341" s="6">
        <v>5.04</v>
      </c>
      <c r="AA341" s="6">
        <v>93.135999999999996</v>
      </c>
      <c r="AB341" s="7">
        <v>30.001000000000001</v>
      </c>
      <c r="AC341" s="8">
        <v>3</v>
      </c>
      <c r="AD341" s="9">
        <v>46.902999999999999</v>
      </c>
      <c r="AE341" s="9" t="s">
        <v>955</v>
      </c>
      <c r="AF341" s="9" t="s">
        <v>957</v>
      </c>
      <c r="AG341" s="9">
        <v>365</v>
      </c>
      <c r="AH341" s="9">
        <v>532.25199999999995</v>
      </c>
      <c r="AI341" s="10">
        <v>105.13200000000001</v>
      </c>
      <c r="AJ341" s="11">
        <v>3</v>
      </c>
      <c r="AK341" s="11" t="s">
        <v>890</v>
      </c>
      <c r="AL341" s="11">
        <v>282</v>
      </c>
      <c r="AM341" s="11">
        <v>1442</v>
      </c>
      <c r="AN341" s="11">
        <v>3636</v>
      </c>
      <c r="AO341" s="11">
        <v>5694</v>
      </c>
      <c r="AP341" s="11">
        <v>71.938999999999993</v>
      </c>
      <c r="AQ341" s="11">
        <v>50.615000000000002</v>
      </c>
      <c r="AR341" s="12">
        <v>1.038</v>
      </c>
      <c r="AS341" s="13">
        <v>3</v>
      </c>
      <c r="AT341" s="14" t="s">
        <v>903</v>
      </c>
      <c r="AU341" s="16">
        <v>1.418532E+16</v>
      </c>
      <c r="AV341" s="16">
        <v>8.728139E+16</v>
      </c>
      <c r="AW341" s="16">
        <v>5.933303E+17</v>
      </c>
      <c r="AX341" s="16">
        <v>2.998643E+17</v>
      </c>
      <c r="AY341" s="16">
        <v>5.999992E+17</v>
      </c>
      <c r="AZ341" s="14">
        <v>31446.324000000001</v>
      </c>
      <c r="BA341" s="14">
        <v>0.01</v>
      </c>
      <c r="BB341" s="14">
        <v>102.759</v>
      </c>
      <c r="BC341" s="14">
        <v>882</v>
      </c>
      <c r="BD341" s="15">
        <v>155</v>
      </c>
      <c r="BE341" s="18">
        <v>31</v>
      </c>
      <c r="BF341" s="18" t="s">
        <v>924</v>
      </c>
      <c r="BG341" s="19" t="s">
        <v>907</v>
      </c>
      <c r="BH341">
        <f t="shared" si="5"/>
        <v>98.45</v>
      </c>
      <c r="BI341" s="45" t="str">
        <f>CONCATENATE(TEXT(F341,"0"),TEXT(O341,"0"),TEXT(AC341,"0"),TEXT(AJ341,"0"),TEXT(AS341,"0"))</f>
        <v>22333</v>
      </c>
      <c r="BJ341" t="str">
        <f>CONCATENATE(TEXT(F341,"0"),TEXT(O341,"0"))</f>
        <v>22</v>
      </c>
      <c r="BK341" t="str">
        <f>CONCATENATE(TEXT(O341,"0"),TEXT(AC341,"0"))</f>
        <v>23</v>
      </c>
      <c r="BL341" t="str">
        <f>CONCATENATE(TEXT(AC341,"0"),TEXT(AJ341,"0"))</f>
        <v>33</v>
      </c>
      <c r="BM341" t="str">
        <f>CONCATENATE(TEXT(AJ341,"0"),TEXT(AS341,"0"))</f>
        <v>33</v>
      </c>
      <c r="BZ341" s="57"/>
      <c r="CA341" s="38"/>
      <c r="CB341" s="38">
        <v>1</v>
      </c>
      <c r="CC341" s="38">
        <v>419</v>
      </c>
      <c r="CD341" s="57">
        <v>14.843999999999999</v>
      </c>
      <c r="CE341" s="38">
        <v>104</v>
      </c>
      <c r="CF341" s="38">
        <v>1</v>
      </c>
    </row>
    <row r="342" spans="1:84" x14ac:dyDescent="0.3">
      <c r="A342" s="43">
        <v>341</v>
      </c>
      <c r="B342" s="1" t="s">
        <v>363</v>
      </c>
      <c r="C342" s="1" t="s">
        <v>347</v>
      </c>
      <c r="D342" s="1">
        <v>13</v>
      </c>
      <c r="E342" s="3">
        <v>17</v>
      </c>
      <c r="F342" s="2">
        <v>2</v>
      </c>
      <c r="G342" s="2" t="s">
        <v>943</v>
      </c>
      <c r="H342" s="2" t="s">
        <v>944</v>
      </c>
      <c r="I342" s="2">
        <v>919.16866088999996</v>
      </c>
      <c r="J342" s="2" t="s">
        <v>946</v>
      </c>
      <c r="K342" s="2">
        <v>35.729999999999997</v>
      </c>
      <c r="L342" s="2">
        <v>0.21099999999999999</v>
      </c>
      <c r="M342" s="2">
        <v>94</v>
      </c>
      <c r="N342" s="4">
        <v>708.346</v>
      </c>
      <c r="O342" s="5">
        <v>3</v>
      </c>
      <c r="P342" s="6" t="s">
        <v>9</v>
      </c>
      <c r="Q342" s="6">
        <v>1.2916399999999999</v>
      </c>
      <c r="R342" s="6">
        <v>14.085000000000001</v>
      </c>
      <c r="S342" s="6">
        <v>15.067</v>
      </c>
      <c r="T342" s="6">
        <v>19.994</v>
      </c>
      <c r="U342" s="6">
        <v>199.309</v>
      </c>
      <c r="V342" s="6">
        <v>90</v>
      </c>
      <c r="W342" s="6">
        <v>503.63499999999999</v>
      </c>
      <c r="X342" s="6">
        <v>4043.0810000000001</v>
      </c>
      <c r="Y342" s="6">
        <v>5057.66</v>
      </c>
      <c r="Z342" s="6">
        <v>4.8899999999999997</v>
      </c>
      <c r="AA342" s="6">
        <v>91.247</v>
      </c>
      <c r="AB342" s="7">
        <v>30.004999999999999</v>
      </c>
      <c r="AC342" s="8">
        <v>1</v>
      </c>
      <c r="AD342" s="9">
        <v>66.531999999999996</v>
      </c>
      <c r="AE342" s="9" t="s">
        <v>955</v>
      </c>
      <c r="AF342" s="9" t="s">
        <v>956</v>
      </c>
      <c r="AG342" s="9">
        <v>405</v>
      </c>
      <c r="AH342" s="9">
        <v>509.39299999999997</v>
      </c>
      <c r="AI342" s="10">
        <v>108.43</v>
      </c>
      <c r="AJ342" s="11">
        <v>3</v>
      </c>
      <c r="AK342" s="11" t="s">
        <v>890</v>
      </c>
      <c r="AL342" s="11">
        <v>477</v>
      </c>
      <c r="AM342" s="11">
        <v>1561</v>
      </c>
      <c r="AN342" s="11">
        <v>3667</v>
      </c>
      <c r="AO342" s="11">
        <v>5723</v>
      </c>
      <c r="AP342" s="11">
        <v>72.12</v>
      </c>
      <c r="AQ342" s="11">
        <v>51.317999999999998</v>
      </c>
      <c r="AR342" s="12">
        <v>1.0229999999999999</v>
      </c>
      <c r="AS342" s="13">
        <v>3</v>
      </c>
      <c r="AT342" s="14" t="s">
        <v>903</v>
      </c>
      <c r="AU342" s="16">
        <v>7834453000000000</v>
      </c>
      <c r="AV342" s="16">
        <v>1.311202E+17</v>
      </c>
      <c r="AW342" s="16">
        <v>3.648882E+17</v>
      </c>
      <c r="AX342" s="16">
        <v>3.02517E+17</v>
      </c>
      <c r="AY342" s="16">
        <v>6.000005E+17</v>
      </c>
      <c r="AZ342" s="14">
        <v>32773.392</v>
      </c>
      <c r="BA342" s="14">
        <v>0.01</v>
      </c>
      <c r="BB342" s="14">
        <v>105.126</v>
      </c>
      <c r="BC342" s="14">
        <v>896</v>
      </c>
      <c r="BD342" s="15">
        <v>150</v>
      </c>
      <c r="BE342" s="18">
        <v>238</v>
      </c>
      <c r="BF342" s="18" t="s">
        <v>924</v>
      </c>
      <c r="BG342" s="19" t="s">
        <v>909</v>
      </c>
      <c r="BH342">
        <f t="shared" si="5"/>
        <v>88.1</v>
      </c>
      <c r="BI342" s="45" t="str">
        <f>CONCATENATE(TEXT(F342,"0"),TEXT(O342,"0"),TEXT(AC342,"0"),TEXT(AJ342,"0"),TEXT(AS342,"0"))</f>
        <v>23133</v>
      </c>
      <c r="BJ342" t="str">
        <f>CONCATENATE(TEXT(F342,"0"),TEXT(O342,"0"))</f>
        <v>23</v>
      </c>
      <c r="BK342" t="str">
        <f>CONCATENATE(TEXT(O342,"0"),TEXT(AC342,"0"))</f>
        <v>31</v>
      </c>
      <c r="BL342" t="str">
        <f>CONCATENATE(TEXT(AC342,"0"),TEXT(AJ342,"0"))</f>
        <v>13</v>
      </c>
      <c r="BM342" t="str">
        <f>CONCATENATE(TEXT(AJ342,"0"),TEXT(AS342,"0"))</f>
        <v>33</v>
      </c>
      <c r="BZ342" s="57"/>
      <c r="CA342" s="38"/>
      <c r="CB342" s="38">
        <v>1</v>
      </c>
      <c r="CC342" s="38">
        <v>314</v>
      </c>
      <c r="CD342" s="57">
        <v>16.863</v>
      </c>
      <c r="CE342" s="38">
        <v>72</v>
      </c>
      <c r="CF342" s="38">
        <v>1</v>
      </c>
    </row>
    <row r="343" spans="1:84" x14ac:dyDescent="0.3">
      <c r="A343" s="43">
        <v>342</v>
      </c>
      <c r="B343" s="1" t="s">
        <v>364</v>
      </c>
      <c r="C343" s="1" t="s">
        <v>347</v>
      </c>
      <c r="D343" s="1">
        <v>13</v>
      </c>
      <c r="E343" s="3">
        <v>18</v>
      </c>
      <c r="F343" s="2">
        <v>2</v>
      </c>
      <c r="G343" s="2" t="s">
        <v>943</v>
      </c>
      <c r="H343" s="2" t="s">
        <v>947</v>
      </c>
      <c r="I343" s="2">
        <v>1238.2060776000001</v>
      </c>
      <c r="J343" s="2" t="s">
        <v>945</v>
      </c>
      <c r="K343" s="2">
        <v>25.39</v>
      </c>
      <c r="L343" s="2">
        <v>0.2</v>
      </c>
      <c r="M343" s="2">
        <v>174</v>
      </c>
      <c r="N343" s="4">
        <v>720.63900000000001</v>
      </c>
      <c r="O343" s="5">
        <v>3</v>
      </c>
      <c r="P343" s="6" t="s">
        <v>9</v>
      </c>
      <c r="Q343" s="6">
        <v>1.20773</v>
      </c>
      <c r="R343" s="6">
        <v>12.352</v>
      </c>
      <c r="S343" s="6">
        <v>15.05</v>
      </c>
      <c r="T343" s="6">
        <v>20.004000000000001</v>
      </c>
      <c r="U343" s="6">
        <v>199.911</v>
      </c>
      <c r="V343" s="6">
        <v>90</v>
      </c>
      <c r="W343" s="6">
        <v>505.19099999999997</v>
      </c>
      <c r="X343" s="6">
        <v>4054.0549999999998</v>
      </c>
      <c r="Y343" s="6">
        <v>4892.47</v>
      </c>
      <c r="Z343" s="6">
        <v>5.0309999999999997</v>
      </c>
      <c r="AA343" s="6">
        <v>90.587000000000003</v>
      </c>
      <c r="AB343" s="7">
        <v>30.003</v>
      </c>
      <c r="AC343" s="8">
        <v>2</v>
      </c>
      <c r="AD343" s="9">
        <v>33.204999999999998</v>
      </c>
      <c r="AE343" s="9" t="s">
        <v>955</v>
      </c>
      <c r="AF343" s="9" t="s">
        <v>958</v>
      </c>
      <c r="AG343" s="9">
        <v>405</v>
      </c>
      <c r="AH343" s="9">
        <v>551.52700000000004</v>
      </c>
      <c r="AI343" s="10">
        <v>109.55</v>
      </c>
      <c r="AJ343" s="11">
        <v>2</v>
      </c>
      <c r="AK343" s="11" t="s">
        <v>890</v>
      </c>
      <c r="AL343" s="11">
        <v>350</v>
      </c>
      <c r="AM343" s="11">
        <v>1690</v>
      </c>
      <c r="AN343" s="11">
        <v>3659</v>
      </c>
      <c r="AO343" s="11">
        <v>5691</v>
      </c>
      <c r="AP343" s="11">
        <v>72.795000000000002</v>
      </c>
      <c r="AQ343" s="11">
        <v>50.143000000000001</v>
      </c>
      <c r="AR343" s="12">
        <v>1.0409999999999999</v>
      </c>
      <c r="AS343" s="13">
        <v>2</v>
      </c>
      <c r="AT343" s="14" t="s">
        <v>903</v>
      </c>
      <c r="AU343" s="16">
        <v>1.083545E+16</v>
      </c>
      <c r="AV343" s="16">
        <v>3.691622E+16</v>
      </c>
      <c r="AW343" s="16">
        <v>5.43442E+17</v>
      </c>
      <c r="AX343" s="16">
        <v>2.990271E+17</v>
      </c>
      <c r="AY343" s="16">
        <v>5.999991E+17</v>
      </c>
      <c r="AZ343" s="14">
        <v>31202.425999999999</v>
      </c>
      <c r="BA343" s="14">
        <v>0.01</v>
      </c>
      <c r="BB343" s="14">
        <v>100.703</v>
      </c>
      <c r="BC343" s="14">
        <v>898</v>
      </c>
      <c r="BD343" s="15">
        <v>155</v>
      </c>
      <c r="BE343" s="18">
        <v>173</v>
      </c>
      <c r="BF343" s="18" t="s">
        <v>924</v>
      </c>
      <c r="BG343" s="19" t="s">
        <v>907</v>
      </c>
      <c r="BH343">
        <f t="shared" si="5"/>
        <v>91.35</v>
      </c>
      <c r="BI343" s="45" t="str">
        <f>CONCATENATE(TEXT(F343,"0"),TEXT(O343,"0"),TEXT(AC343,"0"),TEXT(AJ343,"0"),TEXT(AS343,"0"))</f>
        <v>23222</v>
      </c>
      <c r="BJ343" t="str">
        <f>CONCATENATE(TEXT(F343,"0"),TEXT(O343,"0"))</f>
        <v>23</v>
      </c>
      <c r="BK343" t="str">
        <f>CONCATENATE(TEXT(O343,"0"),TEXT(AC343,"0"))</f>
        <v>32</v>
      </c>
      <c r="BL343" t="str">
        <f>CONCATENATE(TEXT(AC343,"0"),TEXT(AJ343,"0"))</f>
        <v>22</v>
      </c>
      <c r="BM343" t="str">
        <f>CONCATENATE(TEXT(AJ343,"0"),TEXT(AS343,"0"))</f>
        <v>22</v>
      </c>
      <c r="BZ343" s="57"/>
      <c r="CA343" s="38"/>
      <c r="CB343" s="38">
        <v>1</v>
      </c>
      <c r="CC343" s="38">
        <v>340</v>
      </c>
      <c r="CD343" s="57">
        <v>16.981000000000002</v>
      </c>
      <c r="CE343" s="38">
        <v>93</v>
      </c>
      <c r="CF343" s="38">
        <v>1</v>
      </c>
    </row>
    <row r="344" spans="1:84" x14ac:dyDescent="0.3">
      <c r="A344" s="43">
        <v>343</v>
      </c>
      <c r="B344" s="1" t="s">
        <v>365</v>
      </c>
      <c r="C344" s="1" t="s">
        <v>347</v>
      </c>
      <c r="D344" s="1">
        <v>13</v>
      </c>
      <c r="E344" s="3">
        <v>19</v>
      </c>
      <c r="F344" s="2">
        <v>2</v>
      </c>
      <c r="G344" s="2" t="s">
        <v>943</v>
      </c>
      <c r="H344" s="2" t="s">
        <v>944</v>
      </c>
      <c r="I344" s="2">
        <v>913.97080944000004</v>
      </c>
      <c r="J344" s="2" t="s">
        <v>946</v>
      </c>
      <c r="K344" s="2">
        <v>36.43</v>
      </c>
      <c r="L344" s="2">
        <v>0.20899999999999999</v>
      </c>
      <c r="M344" s="2">
        <v>70</v>
      </c>
      <c r="N344" s="4">
        <v>711.45100000000002</v>
      </c>
      <c r="O344" s="5">
        <v>3</v>
      </c>
      <c r="P344" s="6" t="s">
        <v>9</v>
      </c>
      <c r="Q344" s="6">
        <v>1.1926099999999999</v>
      </c>
      <c r="R344" s="6">
        <v>15.651</v>
      </c>
      <c r="S344" s="6">
        <v>15.089</v>
      </c>
      <c r="T344" s="6">
        <v>19.994</v>
      </c>
      <c r="U344" s="6">
        <v>198.86600000000001</v>
      </c>
      <c r="V344" s="6">
        <v>90</v>
      </c>
      <c r="W344" s="6">
        <v>501.01799999999997</v>
      </c>
      <c r="X344" s="6">
        <v>3988.8119999999999</v>
      </c>
      <c r="Y344" s="6">
        <v>5005.1170000000002</v>
      </c>
      <c r="Z344" s="6">
        <v>4.9569999999999999</v>
      </c>
      <c r="AA344" s="6">
        <v>92.168999999999997</v>
      </c>
      <c r="AB344" s="7">
        <v>30.01</v>
      </c>
      <c r="AC344" s="8">
        <v>3</v>
      </c>
      <c r="AD344" s="9">
        <v>42.216000000000001</v>
      </c>
      <c r="AE344" s="9" t="s">
        <v>955</v>
      </c>
      <c r="AF344" s="9" t="s">
        <v>957</v>
      </c>
      <c r="AG344" s="9">
        <v>436</v>
      </c>
      <c r="AH344" s="9">
        <v>512.09100000000001</v>
      </c>
      <c r="AI344" s="10">
        <v>108.57599999999999</v>
      </c>
      <c r="AJ344" s="11">
        <v>1</v>
      </c>
      <c r="AK344" s="11" t="s">
        <v>890</v>
      </c>
      <c r="AL344" s="11">
        <v>353</v>
      </c>
      <c r="AM344" s="11">
        <v>1544</v>
      </c>
      <c r="AN344" s="11">
        <v>3649</v>
      </c>
      <c r="AO344" s="11">
        <v>5706</v>
      </c>
      <c r="AP344" s="11">
        <v>70.126000000000005</v>
      </c>
      <c r="AQ344" s="11">
        <v>51.616</v>
      </c>
      <c r="AR344" s="12">
        <v>1.006</v>
      </c>
      <c r="AS344" s="13">
        <v>1</v>
      </c>
      <c r="AT344" s="14" t="s">
        <v>903</v>
      </c>
      <c r="AU344" s="16">
        <v>1.174429E+16</v>
      </c>
      <c r="AV344" s="16">
        <v>9.079213E+16</v>
      </c>
      <c r="AW344" s="16">
        <v>1.994348E+17</v>
      </c>
      <c r="AX344" s="16">
        <v>3.007564E+17</v>
      </c>
      <c r="AY344" s="16">
        <v>5.999979E+17</v>
      </c>
      <c r="AZ344" s="14">
        <v>31661.975999999999</v>
      </c>
      <c r="BA344" s="14">
        <v>0.01</v>
      </c>
      <c r="BB344" s="14">
        <v>101.119</v>
      </c>
      <c r="BC344" s="14">
        <v>891</v>
      </c>
      <c r="BD344" s="15">
        <v>149</v>
      </c>
      <c r="BE344" s="18">
        <v>103</v>
      </c>
      <c r="BF344" s="18" t="s">
        <v>924</v>
      </c>
      <c r="BG344" s="19" t="s">
        <v>907</v>
      </c>
      <c r="BH344">
        <f t="shared" si="5"/>
        <v>94.85</v>
      </c>
      <c r="BI344" s="45" t="str">
        <f>CONCATENATE(TEXT(F344,"0"),TEXT(O344,"0"),TEXT(AC344,"0"),TEXT(AJ344,"0"),TEXT(AS344,"0"))</f>
        <v>23311</v>
      </c>
      <c r="BJ344" t="str">
        <f>CONCATENATE(TEXT(F344,"0"),TEXT(O344,"0"))</f>
        <v>23</v>
      </c>
      <c r="BK344" t="str">
        <f>CONCATENATE(TEXT(O344,"0"),TEXT(AC344,"0"))</f>
        <v>33</v>
      </c>
      <c r="BL344" t="str">
        <f>CONCATENATE(TEXT(AC344,"0"),TEXT(AJ344,"0"))</f>
        <v>31</v>
      </c>
      <c r="BM344" t="str">
        <f>CONCATENATE(TEXT(AJ344,"0"),TEXT(AS344,"0"))</f>
        <v>11</v>
      </c>
      <c r="BZ344" s="57"/>
      <c r="CA344" s="38"/>
      <c r="CB344" s="38"/>
      <c r="CC344" s="38">
        <v>462</v>
      </c>
      <c r="CD344" s="57">
        <v>17.474</v>
      </c>
      <c r="CE344" s="38">
        <v>24</v>
      </c>
      <c r="CF344" s="38">
        <v>1</v>
      </c>
    </row>
    <row r="345" spans="1:84" x14ac:dyDescent="0.3">
      <c r="A345" s="43">
        <v>344</v>
      </c>
      <c r="B345" s="1" t="s">
        <v>366</v>
      </c>
      <c r="C345" s="1" t="s">
        <v>347</v>
      </c>
      <c r="D345" s="1">
        <v>13</v>
      </c>
      <c r="E345" s="3">
        <v>20</v>
      </c>
      <c r="F345" s="2">
        <v>3</v>
      </c>
      <c r="G345" s="2" t="s">
        <v>943</v>
      </c>
      <c r="H345" s="2" t="s">
        <v>947</v>
      </c>
      <c r="I345" s="2">
        <v>1091.4144971999999</v>
      </c>
      <c r="J345" s="2" t="s">
        <v>946</v>
      </c>
      <c r="K345" s="2">
        <v>37.56</v>
      </c>
      <c r="L345" s="2">
        <v>0.20799999999999999</v>
      </c>
      <c r="M345" s="2">
        <v>87</v>
      </c>
      <c r="N345" s="4">
        <v>705.97400000000005</v>
      </c>
      <c r="O345" s="5">
        <v>1</v>
      </c>
      <c r="P345" s="6" t="s">
        <v>9</v>
      </c>
      <c r="Q345" s="6">
        <v>1.2452300000000001</v>
      </c>
      <c r="R345" s="6">
        <v>16.552</v>
      </c>
      <c r="S345" s="6">
        <v>14.965</v>
      </c>
      <c r="T345" s="6">
        <v>20.001000000000001</v>
      </c>
      <c r="U345" s="6">
        <v>199.816</v>
      </c>
      <c r="V345" s="6">
        <v>90</v>
      </c>
      <c r="W345" s="6">
        <v>500.18099999999998</v>
      </c>
      <c r="X345" s="6">
        <v>3983.6930000000002</v>
      </c>
      <c r="Y345" s="6">
        <v>5029.1679999999997</v>
      </c>
      <c r="Z345" s="6">
        <v>4.9359999999999999</v>
      </c>
      <c r="AA345" s="6">
        <v>90.844999999999999</v>
      </c>
      <c r="AB345" s="7">
        <v>30.004999999999999</v>
      </c>
      <c r="AC345" s="8">
        <v>1</v>
      </c>
      <c r="AD345" s="9">
        <v>55.47</v>
      </c>
      <c r="AE345" s="9" t="s">
        <v>955</v>
      </c>
      <c r="AF345" s="9" t="s">
        <v>956</v>
      </c>
      <c r="AG345" s="9">
        <v>365</v>
      </c>
      <c r="AH345" s="9">
        <v>515.702</v>
      </c>
      <c r="AI345" s="10">
        <v>108.514</v>
      </c>
      <c r="AJ345" s="11">
        <v>1</v>
      </c>
      <c r="AK345" s="11" t="s">
        <v>890</v>
      </c>
      <c r="AL345" s="11">
        <v>278</v>
      </c>
      <c r="AM345" s="11">
        <v>1463</v>
      </c>
      <c r="AN345" s="11">
        <v>3673</v>
      </c>
      <c r="AO345" s="11">
        <v>5727</v>
      </c>
      <c r="AP345" s="11">
        <v>70.69</v>
      </c>
      <c r="AQ345" s="11">
        <v>51.408000000000001</v>
      </c>
      <c r="AR345" s="12">
        <v>1.02</v>
      </c>
      <c r="AS345" s="13">
        <v>1</v>
      </c>
      <c r="AT345" s="14" t="s">
        <v>903</v>
      </c>
      <c r="AU345" s="16">
        <v>1.34283E+16</v>
      </c>
      <c r="AV345" s="16">
        <v>7.751258E+16</v>
      </c>
      <c r="AW345" s="16">
        <v>4.481866E+17</v>
      </c>
      <c r="AX345" s="16">
        <v>2.989436E+17</v>
      </c>
      <c r="AY345" s="16">
        <v>5.999974E+17</v>
      </c>
      <c r="AZ345" s="14">
        <v>30785.848999999998</v>
      </c>
      <c r="BA345" s="14">
        <v>0.01</v>
      </c>
      <c r="BB345" s="14">
        <v>103.203</v>
      </c>
      <c r="BC345" s="14">
        <v>880</v>
      </c>
      <c r="BD345" s="15">
        <v>156</v>
      </c>
      <c r="BE345" s="18">
        <v>174</v>
      </c>
      <c r="BF345" s="18" t="s">
        <v>924</v>
      </c>
      <c r="BG345" s="19" t="s">
        <v>907</v>
      </c>
      <c r="BH345">
        <f t="shared" si="5"/>
        <v>91.3</v>
      </c>
      <c r="BI345" s="45" t="str">
        <f>CONCATENATE(TEXT(F345,"0"),TEXT(O345,"0"),TEXT(AC345,"0"),TEXT(AJ345,"0"),TEXT(AS345,"0"))</f>
        <v>31111</v>
      </c>
      <c r="BJ345" t="str">
        <f>CONCATENATE(TEXT(F345,"0"),TEXT(O345,"0"))</f>
        <v>31</v>
      </c>
      <c r="BK345" t="str">
        <f>CONCATENATE(TEXT(O345,"0"),TEXT(AC345,"0"))</f>
        <v>11</v>
      </c>
      <c r="BL345" t="str">
        <f>CONCATENATE(TEXT(AC345,"0"),TEXT(AJ345,"0"))</f>
        <v>11</v>
      </c>
      <c r="BM345" t="str">
        <f>CONCATENATE(TEXT(AJ345,"0"),TEXT(AS345,"0"))</f>
        <v>11</v>
      </c>
      <c r="BZ345" s="57"/>
      <c r="CA345" s="38"/>
      <c r="CB345" s="38">
        <v>1</v>
      </c>
      <c r="CC345" s="38">
        <v>231</v>
      </c>
      <c r="CD345" s="57">
        <v>17.483000000000001</v>
      </c>
      <c r="CE345" s="38">
        <v>9</v>
      </c>
      <c r="CF345" s="38">
        <v>1</v>
      </c>
    </row>
    <row r="346" spans="1:84" x14ac:dyDescent="0.3">
      <c r="A346" s="43">
        <v>345</v>
      </c>
      <c r="B346" s="1" t="s">
        <v>367</v>
      </c>
      <c r="C346" s="1" t="s">
        <v>347</v>
      </c>
      <c r="D346" s="1">
        <v>13</v>
      </c>
      <c r="E346" s="3">
        <v>21</v>
      </c>
      <c r="F346" s="2">
        <v>3</v>
      </c>
      <c r="G346" s="2" t="s">
        <v>943</v>
      </c>
      <c r="H346" s="2" t="s">
        <v>944</v>
      </c>
      <c r="I346" s="2">
        <v>1149.0449285</v>
      </c>
      <c r="J346" s="2" t="s">
        <v>946</v>
      </c>
      <c r="K346" s="2">
        <v>35.42</v>
      </c>
      <c r="L346" s="2">
        <v>0.20499999999999999</v>
      </c>
      <c r="M346" s="2">
        <v>113</v>
      </c>
      <c r="N346" s="4">
        <v>702.47500000000002</v>
      </c>
      <c r="O346" s="5">
        <v>1</v>
      </c>
      <c r="P346" s="6" t="s">
        <v>9</v>
      </c>
      <c r="Q346" s="6">
        <v>1.5879000000000001</v>
      </c>
      <c r="R346" s="6">
        <v>15.616</v>
      </c>
      <c r="S346" s="6">
        <v>15.09</v>
      </c>
      <c r="T346" s="6">
        <v>19.994</v>
      </c>
      <c r="U346" s="6">
        <v>203.98699999999999</v>
      </c>
      <c r="V346" s="6">
        <v>90.001000000000005</v>
      </c>
      <c r="W346" s="6">
        <v>497.83800000000002</v>
      </c>
      <c r="X346" s="6">
        <v>4015.4810000000002</v>
      </c>
      <c r="Y346" s="6">
        <v>4993.4989999999998</v>
      </c>
      <c r="Z346" s="6">
        <v>4.9870000000000001</v>
      </c>
      <c r="AA346" s="6">
        <v>93.328000000000003</v>
      </c>
      <c r="AB346" s="7">
        <v>30.001999999999999</v>
      </c>
      <c r="AC346" s="8">
        <v>3</v>
      </c>
      <c r="AD346" s="9">
        <v>58.433999999999997</v>
      </c>
      <c r="AE346" s="9" t="s">
        <v>955</v>
      </c>
      <c r="AF346" s="9" t="s">
        <v>956</v>
      </c>
      <c r="AG346" s="9">
        <v>436</v>
      </c>
      <c r="AH346" s="9">
        <v>492.517</v>
      </c>
      <c r="AI346" s="10">
        <v>108.301</v>
      </c>
      <c r="AJ346" s="11">
        <v>3</v>
      </c>
      <c r="AK346" s="11" t="s">
        <v>890</v>
      </c>
      <c r="AL346" s="11">
        <v>378</v>
      </c>
      <c r="AM346" s="11">
        <v>1616</v>
      </c>
      <c r="AN346" s="11">
        <v>3683</v>
      </c>
      <c r="AO346" s="11">
        <v>5709</v>
      </c>
      <c r="AP346" s="11">
        <v>71.316000000000003</v>
      </c>
      <c r="AQ346" s="11">
        <v>51.256999999999998</v>
      </c>
      <c r="AR346" s="12">
        <v>1.026</v>
      </c>
      <c r="AS346" s="13">
        <v>3</v>
      </c>
      <c r="AT346" s="14" t="s">
        <v>903</v>
      </c>
      <c r="AU346" s="16">
        <v>1.190138E+16</v>
      </c>
      <c r="AV346" s="16">
        <v>8.608349E+16</v>
      </c>
      <c r="AW346" s="16">
        <v>5.080817E+17</v>
      </c>
      <c r="AX346" s="16">
        <v>2.99005E+17</v>
      </c>
      <c r="AY346" s="16">
        <v>5.999981E+17</v>
      </c>
      <c r="AZ346" s="14">
        <v>31765.566999999999</v>
      </c>
      <c r="BA346" s="14">
        <v>0.01</v>
      </c>
      <c r="BB346" s="14">
        <v>102.20699999999999</v>
      </c>
      <c r="BC346" s="14">
        <v>878</v>
      </c>
      <c r="BD346" s="15">
        <v>156</v>
      </c>
      <c r="BE346" s="18">
        <v>177</v>
      </c>
      <c r="BF346" s="18" t="s">
        <v>924</v>
      </c>
      <c r="BG346" s="19" t="s">
        <v>907</v>
      </c>
      <c r="BH346">
        <f t="shared" si="5"/>
        <v>91.149999999999991</v>
      </c>
      <c r="BI346" s="45" t="str">
        <f>CONCATENATE(TEXT(F346,"0"),TEXT(O346,"0"),TEXT(AC346,"0"),TEXT(AJ346,"0"),TEXT(AS346,"0"))</f>
        <v>31333</v>
      </c>
      <c r="BJ346" t="str">
        <f>CONCATENATE(TEXT(F346,"0"),TEXT(O346,"0"))</f>
        <v>31</v>
      </c>
      <c r="BK346" t="str">
        <f>CONCATENATE(TEXT(O346,"0"),TEXT(AC346,"0"))</f>
        <v>13</v>
      </c>
      <c r="BL346" t="str">
        <f>CONCATENATE(TEXT(AC346,"0"),TEXT(AJ346,"0"))</f>
        <v>33</v>
      </c>
      <c r="BM346" t="str">
        <f>CONCATENATE(TEXT(AJ346,"0"),TEXT(AS346,"0"))</f>
        <v>33</v>
      </c>
      <c r="BZ346" s="57"/>
      <c r="CA346" s="38"/>
      <c r="CB346" s="38">
        <v>1</v>
      </c>
      <c r="CC346" s="38">
        <v>408</v>
      </c>
      <c r="CD346" s="57">
        <v>17.523</v>
      </c>
      <c r="CE346" s="38">
        <v>42</v>
      </c>
      <c r="CF346" s="38">
        <v>1</v>
      </c>
    </row>
    <row r="347" spans="1:84" x14ac:dyDescent="0.3">
      <c r="A347" s="43">
        <v>346</v>
      </c>
      <c r="B347" s="1" t="s">
        <v>368</v>
      </c>
      <c r="C347" s="1" t="s">
        <v>347</v>
      </c>
      <c r="D347" s="1">
        <v>13</v>
      </c>
      <c r="E347" s="3">
        <v>22</v>
      </c>
      <c r="F347" s="40">
        <v>3</v>
      </c>
      <c r="G347" s="2" t="s">
        <v>943</v>
      </c>
      <c r="H347" s="2" t="s">
        <v>947</v>
      </c>
      <c r="I347" s="2">
        <v>1133.6334412000001</v>
      </c>
      <c r="J347" s="2" t="s">
        <v>945</v>
      </c>
      <c r="K347" s="2">
        <v>26.68</v>
      </c>
      <c r="L347" s="2">
        <v>0.20399999999999999</v>
      </c>
      <c r="M347" s="2">
        <v>106</v>
      </c>
      <c r="N347" s="4">
        <v>701.78</v>
      </c>
      <c r="O347" s="5">
        <v>2</v>
      </c>
      <c r="P347" s="6" t="s">
        <v>9</v>
      </c>
      <c r="Q347" s="6">
        <v>1.6077699999999999</v>
      </c>
      <c r="R347" s="6">
        <v>16.681000000000001</v>
      </c>
      <c r="S347" s="6">
        <v>15.063000000000001</v>
      </c>
      <c r="T347" s="6">
        <v>20.003</v>
      </c>
      <c r="U347" s="6">
        <v>196.125</v>
      </c>
      <c r="V347" s="6">
        <v>90.001000000000005</v>
      </c>
      <c r="W347" s="6">
        <v>502.74700000000001</v>
      </c>
      <c r="X347" s="6">
        <v>3973.8910000000001</v>
      </c>
      <c r="Y347" s="6">
        <v>4974.6099999999997</v>
      </c>
      <c r="Z347" s="6">
        <v>5.008</v>
      </c>
      <c r="AA347" s="6">
        <v>92.742999999999995</v>
      </c>
      <c r="AB347" s="7">
        <v>29.998999999999999</v>
      </c>
      <c r="AC347" s="8">
        <v>1</v>
      </c>
      <c r="AD347" s="9">
        <v>46.923999999999999</v>
      </c>
      <c r="AE347" s="9" t="s">
        <v>955</v>
      </c>
      <c r="AF347" s="9" t="s">
        <v>957</v>
      </c>
      <c r="AG347" s="9">
        <v>405</v>
      </c>
      <c r="AH347" s="9">
        <v>520.05999999999995</v>
      </c>
      <c r="AI347" s="10">
        <v>108.3</v>
      </c>
      <c r="AJ347" s="11">
        <v>3</v>
      </c>
      <c r="AK347" s="11" t="s">
        <v>890</v>
      </c>
      <c r="AL347" s="11">
        <v>317</v>
      </c>
      <c r="AM347" s="11">
        <v>1449</v>
      </c>
      <c r="AN347" s="11">
        <v>3617</v>
      </c>
      <c r="AO347" s="11">
        <v>5739</v>
      </c>
      <c r="AP347" s="11">
        <v>70.597999999999999</v>
      </c>
      <c r="AQ347" s="11">
        <v>49.725999999999999</v>
      </c>
      <c r="AR347" s="12">
        <v>1.0129999999999999</v>
      </c>
      <c r="AS347" s="13">
        <v>3</v>
      </c>
      <c r="AT347" s="14" t="s">
        <v>903</v>
      </c>
      <c r="AU347" s="16">
        <v>1.239225E+16</v>
      </c>
      <c r="AV347" s="16">
        <v>1.30391E+17</v>
      </c>
      <c r="AW347" s="16">
        <v>2.168581E+17</v>
      </c>
      <c r="AX347" s="16">
        <v>3.013593E+17</v>
      </c>
      <c r="AY347" s="16">
        <v>6.000002E+17</v>
      </c>
      <c r="AZ347" s="14">
        <v>30901.365000000002</v>
      </c>
      <c r="BA347" s="14">
        <v>0.01</v>
      </c>
      <c r="BB347" s="14">
        <v>101.874</v>
      </c>
      <c r="BC347" s="14">
        <v>912</v>
      </c>
      <c r="BD347" s="15">
        <v>155</v>
      </c>
      <c r="BE347" s="18">
        <v>28</v>
      </c>
      <c r="BF347" s="18" t="s">
        <v>924</v>
      </c>
      <c r="BG347" s="19" t="s">
        <v>907</v>
      </c>
      <c r="BH347">
        <f t="shared" si="5"/>
        <v>98.6</v>
      </c>
      <c r="BI347" s="45" t="str">
        <f>CONCATENATE(TEXT(F347,"0"),TEXT(O347,"0"),TEXT(AC347,"0"),TEXT(AJ347,"0"),TEXT(AS347,"0"))</f>
        <v>32133</v>
      </c>
      <c r="BJ347" t="str">
        <f>CONCATENATE(TEXT(F347,"0"),TEXT(O347,"0"))</f>
        <v>32</v>
      </c>
      <c r="BK347" t="str">
        <f>CONCATENATE(TEXT(O347,"0"),TEXT(AC347,"0"))</f>
        <v>21</v>
      </c>
      <c r="BL347" t="str">
        <f>CONCATENATE(TEXT(AC347,"0"),TEXT(AJ347,"0"))</f>
        <v>13</v>
      </c>
      <c r="BM347" t="str">
        <f>CONCATENATE(TEXT(AJ347,"0"),TEXT(AS347,"0"))</f>
        <v>33</v>
      </c>
      <c r="BZ347" s="57"/>
      <c r="CA347" s="38"/>
      <c r="CB347" s="38">
        <v>1</v>
      </c>
      <c r="CC347" s="38">
        <v>317</v>
      </c>
      <c r="CD347" s="57">
        <v>17.673999999999999</v>
      </c>
      <c r="CE347" s="38">
        <v>106</v>
      </c>
      <c r="CF347" s="38">
        <v>1</v>
      </c>
    </row>
    <row r="348" spans="1:84" x14ac:dyDescent="0.3">
      <c r="A348" s="43">
        <v>347</v>
      </c>
      <c r="B348" s="1" t="s">
        <v>369</v>
      </c>
      <c r="C348" s="1" t="s">
        <v>347</v>
      </c>
      <c r="D348" s="1">
        <v>13</v>
      </c>
      <c r="E348" s="3">
        <v>23</v>
      </c>
      <c r="F348" s="2">
        <v>3</v>
      </c>
      <c r="G348" s="2" t="s">
        <v>943</v>
      </c>
      <c r="H348" s="2" t="s">
        <v>947</v>
      </c>
      <c r="I348" s="2">
        <v>1119.2075563000001</v>
      </c>
      <c r="J348" s="2" t="s">
        <v>946</v>
      </c>
      <c r="K348" s="2">
        <v>27.56</v>
      </c>
      <c r="L348" s="2">
        <v>0.217</v>
      </c>
      <c r="M348" s="2">
        <v>50</v>
      </c>
      <c r="N348" s="4">
        <v>711.92</v>
      </c>
      <c r="O348" s="5">
        <v>2</v>
      </c>
      <c r="P348" s="6" t="s">
        <v>9</v>
      </c>
      <c r="Q348" s="6">
        <v>1.2390600000000001</v>
      </c>
      <c r="R348" s="6">
        <v>18.582000000000001</v>
      </c>
      <c r="S348" s="6">
        <v>15.116</v>
      </c>
      <c r="T348" s="6">
        <v>19.998000000000001</v>
      </c>
      <c r="U348" s="6">
        <v>204.72499999999999</v>
      </c>
      <c r="V348" s="6">
        <v>90</v>
      </c>
      <c r="W348" s="6">
        <v>498.72399999999999</v>
      </c>
      <c r="X348" s="6">
        <v>4082.6089999999999</v>
      </c>
      <c r="Y348" s="6">
        <v>5036.1440000000002</v>
      </c>
      <c r="Z348" s="6">
        <v>5.0640000000000001</v>
      </c>
      <c r="AA348" s="6">
        <v>91.218000000000004</v>
      </c>
      <c r="AB348" s="7">
        <v>30.01</v>
      </c>
      <c r="AC348" s="8">
        <v>2</v>
      </c>
      <c r="AD348" s="9">
        <v>43.02</v>
      </c>
      <c r="AE348" s="9" t="s">
        <v>955</v>
      </c>
      <c r="AF348" s="9" t="s">
        <v>957</v>
      </c>
      <c r="AG348" s="9">
        <v>436</v>
      </c>
      <c r="AH348" s="9">
        <v>498.90600000000001</v>
      </c>
      <c r="AI348" s="10">
        <v>109.672</v>
      </c>
      <c r="AJ348" s="11">
        <v>2</v>
      </c>
      <c r="AK348" s="11" t="s">
        <v>890</v>
      </c>
      <c r="AL348" s="11">
        <v>473</v>
      </c>
      <c r="AM348" s="11">
        <v>1576</v>
      </c>
      <c r="AN348" s="11">
        <v>3672</v>
      </c>
      <c r="AO348" s="11">
        <v>5738</v>
      </c>
      <c r="AP348" s="11">
        <v>70.317999999999998</v>
      </c>
      <c r="AQ348" s="11">
        <v>51.228000000000002</v>
      </c>
      <c r="AR348" s="12">
        <v>1.0169999999999999</v>
      </c>
      <c r="AS348" s="13">
        <v>2</v>
      </c>
      <c r="AT348" s="14" t="s">
        <v>903</v>
      </c>
      <c r="AU348" s="16">
        <v>1.661287E+16</v>
      </c>
      <c r="AV348" s="16">
        <v>2.384445E+17</v>
      </c>
      <c r="AW348" s="16">
        <v>1.032524E+18</v>
      </c>
      <c r="AX348" s="16">
        <v>3.003839E+17</v>
      </c>
      <c r="AY348" s="16">
        <v>5.999994E+17</v>
      </c>
      <c r="AZ348" s="14">
        <v>31877.742999999999</v>
      </c>
      <c r="BA348" s="14">
        <v>0.01</v>
      </c>
      <c r="BB348" s="14">
        <v>101.70699999999999</v>
      </c>
      <c r="BC348" s="14">
        <v>914</v>
      </c>
      <c r="BD348" s="15">
        <v>155</v>
      </c>
      <c r="BE348" s="18">
        <v>134</v>
      </c>
      <c r="BF348" s="18" t="s">
        <v>924</v>
      </c>
      <c r="BG348" s="19" t="s">
        <v>907</v>
      </c>
      <c r="BH348">
        <f t="shared" si="5"/>
        <v>93.300000000000011</v>
      </c>
      <c r="BI348" s="45" t="str">
        <f>CONCATENATE(TEXT(F348,"0"),TEXT(O348,"0"),TEXT(AC348,"0"),TEXT(AJ348,"0"),TEXT(AS348,"0"))</f>
        <v>32222</v>
      </c>
      <c r="BJ348" t="str">
        <f>CONCATENATE(TEXT(F348,"0"),TEXT(O348,"0"))</f>
        <v>32</v>
      </c>
      <c r="BK348" t="str">
        <f>CONCATENATE(TEXT(O348,"0"),TEXT(AC348,"0"))</f>
        <v>22</v>
      </c>
      <c r="BL348" t="str">
        <f>CONCATENATE(TEXT(AC348,"0"),TEXT(AJ348,"0"))</f>
        <v>22</v>
      </c>
      <c r="BM348" t="str">
        <f>CONCATENATE(TEXT(AJ348,"0"),TEXT(AS348,"0"))</f>
        <v>22</v>
      </c>
      <c r="BZ348" s="57"/>
      <c r="CA348" s="38"/>
      <c r="CB348" s="38">
        <v>1</v>
      </c>
      <c r="CC348" s="38">
        <v>291</v>
      </c>
      <c r="CD348" s="57">
        <v>17.829999999999998</v>
      </c>
      <c r="CE348" s="38">
        <v>66</v>
      </c>
      <c r="CF348" s="38">
        <v>1</v>
      </c>
    </row>
    <row r="349" spans="1:84" x14ac:dyDescent="0.3">
      <c r="A349" s="43">
        <v>348</v>
      </c>
      <c r="B349" s="1" t="s">
        <v>370</v>
      </c>
      <c r="C349" s="1" t="s">
        <v>347</v>
      </c>
      <c r="D349" s="1">
        <v>13</v>
      </c>
      <c r="E349" s="3">
        <v>24</v>
      </c>
      <c r="F349" s="40">
        <v>3</v>
      </c>
      <c r="G349" s="2" t="s">
        <v>943</v>
      </c>
      <c r="H349" s="2" t="s">
        <v>947</v>
      </c>
      <c r="I349" s="2">
        <v>1263.6929643999999</v>
      </c>
      <c r="J349" s="2" t="s">
        <v>945</v>
      </c>
      <c r="K349" s="2">
        <v>31.61</v>
      </c>
      <c r="L349" s="2">
        <v>0.20100000000000001</v>
      </c>
      <c r="M349" s="2">
        <v>112</v>
      </c>
      <c r="N349" s="4">
        <v>696.96799999999996</v>
      </c>
      <c r="O349" s="5">
        <v>2</v>
      </c>
      <c r="P349" s="6" t="s">
        <v>9</v>
      </c>
      <c r="Q349" s="6">
        <v>0.70055999999999996</v>
      </c>
      <c r="R349" s="6">
        <v>16.129000000000001</v>
      </c>
      <c r="S349" s="6">
        <v>15.034000000000001</v>
      </c>
      <c r="T349" s="6">
        <v>20.007000000000001</v>
      </c>
      <c r="U349" s="6">
        <v>197.381</v>
      </c>
      <c r="V349" s="6">
        <v>90</v>
      </c>
      <c r="W349" s="6">
        <v>502.03399999999999</v>
      </c>
      <c r="X349" s="6">
        <v>4101.0950000000003</v>
      </c>
      <c r="Y349" s="6">
        <v>5013.4250000000002</v>
      </c>
      <c r="Z349" s="6">
        <v>4.9249999999999998</v>
      </c>
      <c r="AA349" s="6">
        <v>94.13</v>
      </c>
      <c r="AB349" s="7">
        <v>29.984999999999999</v>
      </c>
      <c r="AC349" s="8">
        <v>3</v>
      </c>
      <c r="AD349" s="9">
        <v>39.639000000000003</v>
      </c>
      <c r="AE349" s="9" t="s">
        <v>955</v>
      </c>
      <c r="AF349" s="9" t="s">
        <v>957</v>
      </c>
      <c r="AG349" s="9">
        <v>365</v>
      </c>
      <c r="AH349" s="9">
        <v>519.14300000000003</v>
      </c>
      <c r="AI349" s="10">
        <v>108.319</v>
      </c>
      <c r="AJ349" s="11">
        <v>1</v>
      </c>
      <c r="AK349" s="11" t="s">
        <v>890</v>
      </c>
      <c r="AL349" s="11">
        <v>499</v>
      </c>
      <c r="AM349" s="11">
        <v>1450</v>
      </c>
      <c r="AN349" s="11">
        <v>3649</v>
      </c>
      <c r="AO349" s="11">
        <v>5730</v>
      </c>
      <c r="AP349" s="11">
        <v>69.974999999999994</v>
      </c>
      <c r="AQ349" s="11">
        <v>51.375</v>
      </c>
      <c r="AR349" s="12">
        <v>1.052</v>
      </c>
      <c r="AS349" s="13">
        <v>1</v>
      </c>
      <c r="AT349" s="14" t="s">
        <v>903</v>
      </c>
      <c r="AU349" s="16">
        <v>1.149028E+16</v>
      </c>
      <c r="AV349" s="16">
        <v>1.091461E+17</v>
      </c>
      <c r="AW349" s="16">
        <v>7.62896E+17</v>
      </c>
      <c r="AX349" s="16">
        <v>3.001233E+17</v>
      </c>
      <c r="AY349" s="16">
        <v>5.99998E+17</v>
      </c>
      <c r="AZ349" s="14">
        <v>30107.396000000001</v>
      </c>
      <c r="BA349" s="14">
        <v>0.01</v>
      </c>
      <c r="BB349" s="14">
        <v>102.81100000000001</v>
      </c>
      <c r="BC349" s="14">
        <v>899</v>
      </c>
      <c r="BD349" s="15">
        <v>156</v>
      </c>
      <c r="BE349" s="18">
        <v>129</v>
      </c>
      <c r="BF349" s="18" t="s">
        <v>924</v>
      </c>
      <c r="BG349" s="19" t="s">
        <v>907</v>
      </c>
      <c r="BH349">
        <f t="shared" si="5"/>
        <v>93.55</v>
      </c>
      <c r="BI349" s="45" t="str">
        <f>CONCATENATE(TEXT(F349,"0"),TEXT(O349,"0"),TEXT(AC349,"0"),TEXT(AJ349,"0"),TEXT(AS349,"0"))</f>
        <v>32311</v>
      </c>
      <c r="BJ349" t="str">
        <f>CONCATENATE(TEXT(F349,"0"),TEXT(O349,"0"))</f>
        <v>32</v>
      </c>
      <c r="BK349" t="str">
        <f>CONCATENATE(TEXT(O349,"0"),TEXT(AC349,"0"))</f>
        <v>23</v>
      </c>
      <c r="BL349" t="str">
        <f>CONCATENATE(TEXT(AC349,"0"),TEXT(AJ349,"0"))</f>
        <v>31</v>
      </c>
      <c r="BM349" t="str">
        <f>CONCATENATE(TEXT(AJ349,"0"),TEXT(AS349,"0"))</f>
        <v>11</v>
      </c>
      <c r="BZ349" s="57"/>
      <c r="CA349" s="38"/>
      <c r="CB349" s="38">
        <v>1</v>
      </c>
      <c r="CC349" s="38">
        <v>376</v>
      </c>
      <c r="CD349" s="57">
        <v>17.931999999999999</v>
      </c>
      <c r="CE349" s="38">
        <v>6</v>
      </c>
      <c r="CF349" s="38">
        <v>1</v>
      </c>
    </row>
    <row r="350" spans="1:84" x14ac:dyDescent="0.3">
      <c r="A350" s="43">
        <v>349</v>
      </c>
      <c r="B350" s="1" t="s">
        <v>371</v>
      </c>
      <c r="C350" s="1" t="s">
        <v>347</v>
      </c>
      <c r="D350" s="1">
        <v>13</v>
      </c>
      <c r="E350" s="3">
        <v>25</v>
      </c>
      <c r="F350" s="2">
        <v>3</v>
      </c>
      <c r="G350" s="2" t="s">
        <v>943</v>
      </c>
      <c r="H350" s="2" t="s">
        <v>944</v>
      </c>
      <c r="I350" s="2">
        <v>964.12277270000004</v>
      </c>
      <c r="J350" s="2" t="s">
        <v>945</v>
      </c>
      <c r="K350" s="2">
        <v>38.72</v>
      </c>
      <c r="L350" s="2">
        <v>0.19400000000000001</v>
      </c>
      <c r="M350" s="2">
        <v>78</v>
      </c>
      <c r="N350" s="4">
        <v>706.048</v>
      </c>
      <c r="O350" s="5">
        <v>3</v>
      </c>
      <c r="P350" s="6" t="s">
        <v>9</v>
      </c>
      <c r="Q350" s="6">
        <v>0.55933999999999995</v>
      </c>
      <c r="R350" s="6">
        <v>18.547000000000001</v>
      </c>
      <c r="S350" s="6">
        <v>14.925000000000001</v>
      </c>
      <c r="T350" s="6">
        <v>20.004000000000001</v>
      </c>
      <c r="U350" s="6">
        <v>196.756</v>
      </c>
      <c r="V350" s="6">
        <v>90</v>
      </c>
      <c r="W350" s="6">
        <v>506.50200000000001</v>
      </c>
      <c r="X350" s="6">
        <v>4074.4740000000002</v>
      </c>
      <c r="Y350" s="6">
        <v>4974.8469999999998</v>
      </c>
      <c r="Z350" s="6">
        <v>5.0369999999999999</v>
      </c>
      <c r="AA350" s="6">
        <v>94.772999999999996</v>
      </c>
      <c r="AB350" s="7">
        <v>29.992999999999999</v>
      </c>
      <c r="AC350" s="8">
        <v>1</v>
      </c>
      <c r="AD350" s="9">
        <v>48.829000000000001</v>
      </c>
      <c r="AE350" s="9" t="s">
        <v>955</v>
      </c>
      <c r="AF350" s="9" t="s">
        <v>956</v>
      </c>
      <c r="AG350" s="9">
        <v>405</v>
      </c>
      <c r="AH350" s="9">
        <v>512.36400000000003</v>
      </c>
      <c r="AI350" s="10">
        <v>109.21899999999999</v>
      </c>
      <c r="AJ350" s="11">
        <v>1</v>
      </c>
      <c r="AK350" s="11" t="s">
        <v>890</v>
      </c>
      <c r="AL350" s="11">
        <v>222</v>
      </c>
      <c r="AM350" s="11">
        <v>1390</v>
      </c>
      <c r="AN350" s="11">
        <v>3666</v>
      </c>
      <c r="AO350" s="11">
        <v>5738</v>
      </c>
      <c r="AP350" s="11">
        <v>71.688000000000002</v>
      </c>
      <c r="AQ350" s="11">
        <v>51.31</v>
      </c>
      <c r="AR350" s="12">
        <v>1.0669999999999999</v>
      </c>
      <c r="AS350" s="13">
        <v>1</v>
      </c>
      <c r="AT350" s="14" t="s">
        <v>903</v>
      </c>
      <c r="AU350" s="16">
        <v>9265878000000000</v>
      </c>
      <c r="AV350" s="16">
        <v>9.562897E+16</v>
      </c>
      <c r="AW350" s="16">
        <v>4.785895E+17</v>
      </c>
      <c r="AX350" s="16">
        <v>2.989266E+17</v>
      </c>
      <c r="AY350" s="16">
        <v>6.000004E+17</v>
      </c>
      <c r="AZ350" s="14">
        <v>32048.246999999999</v>
      </c>
      <c r="BA350" s="14">
        <v>0.01</v>
      </c>
      <c r="BB350" s="14">
        <v>102.598</v>
      </c>
      <c r="BC350" s="14">
        <v>903</v>
      </c>
      <c r="BD350" s="15">
        <v>157</v>
      </c>
      <c r="BE350" s="18">
        <v>78</v>
      </c>
      <c r="BF350" s="18" t="s">
        <v>924</v>
      </c>
      <c r="BG350" s="19" t="s">
        <v>907</v>
      </c>
      <c r="BH350">
        <f t="shared" si="5"/>
        <v>96.1</v>
      </c>
      <c r="BI350" s="45" t="str">
        <f>CONCATENATE(TEXT(F350,"0"),TEXT(O350,"0"),TEXT(AC350,"0"),TEXT(AJ350,"0"),TEXT(AS350,"0"))</f>
        <v>33111</v>
      </c>
      <c r="BJ350" t="str">
        <f>CONCATENATE(TEXT(F350,"0"),TEXT(O350,"0"))</f>
        <v>33</v>
      </c>
      <c r="BK350" t="str">
        <f>CONCATENATE(TEXT(O350,"0"),TEXT(AC350,"0"))</f>
        <v>31</v>
      </c>
      <c r="BL350" t="str">
        <f>CONCATENATE(TEXT(AC350,"0"),TEXT(AJ350,"0"))</f>
        <v>11</v>
      </c>
      <c r="BM350" t="str">
        <f>CONCATENATE(TEXT(AJ350,"0"),TEXT(AS350,"0"))</f>
        <v>11</v>
      </c>
      <c r="BZ350" s="57"/>
      <c r="CA350" s="38"/>
      <c r="CB350" s="38">
        <v>1</v>
      </c>
      <c r="CC350" s="38">
        <v>324</v>
      </c>
      <c r="CD350" s="57">
        <v>19.378</v>
      </c>
      <c r="CE350" s="38">
        <v>30</v>
      </c>
      <c r="CF350" s="38">
        <v>1</v>
      </c>
    </row>
    <row r="351" spans="1:84" x14ac:dyDescent="0.3">
      <c r="A351" s="43">
        <v>350</v>
      </c>
      <c r="B351" s="1" t="s">
        <v>372</v>
      </c>
      <c r="C351" s="1" t="s">
        <v>347</v>
      </c>
      <c r="D351" s="1">
        <v>13</v>
      </c>
      <c r="E351" s="3">
        <v>26</v>
      </c>
      <c r="F351" s="2">
        <v>3</v>
      </c>
      <c r="G351" s="2" t="s">
        <v>943</v>
      </c>
      <c r="H351" s="2" t="s">
        <v>947</v>
      </c>
      <c r="I351" s="2">
        <v>1059.0033518</v>
      </c>
      <c r="J351" s="2" t="s">
        <v>946</v>
      </c>
      <c r="K351" s="2">
        <v>32.909999999999997</v>
      </c>
      <c r="L351" s="2">
        <v>0.19700000000000001</v>
      </c>
      <c r="M351" s="2">
        <v>80</v>
      </c>
      <c r="N351" s="4">
        <v>707.19600000000003</v>
      </c>
      <c r="O351" s="5">
        <v>3</v>
      </c>
      <c r="P351" s="6" t="s">
        <v>9</v>
      </c>
      <c r="Q351" s="6">
        <v>1.6726099999999999</v>
      </c>
      <c r="R351" s="6">
        <v>14.217000000000001</v>
      </c>
      <c r="S351" s="6">
        <v>14.994</v>
      </c>
      <c r="T351" s="6">
        <v>19.995000000000001</v>
      </c>
      <c r="U351" s="6">
        <v>196.614</v>
      </c>
      <c r="V351" s="6">
        <v>90.001000000000005</v>
      </c>
      <c r="W351" s="6">
        <v>494.90100000000001</v>
      </c>
      <c r="X351" s="6">
        <v>4078.04</v>
      </c>
      <c r="Y351" s="6">
        <v>5011.8230000000003</v>
      </c>
      <c r="Z351" s="6">
        <v>4.9859999999999998</v>
      </c>
      <c r="AA351" s="6">
        <v>91.891999999999996</v>
      </c>
      <c r="AB351" s="7">
        <v>29.995999999999999</v>
      </c>
      <c r="AC351" s="8">
        <v>2</v>
      </c>
      <c r="AD351" s="9">
        <v>51.040999999999997</v>
      </c>
      <c r="AE351" s="9" t="s">
        <v>955</v>
      </c>
      <c r="AF351" s="9" t="s">
        <v>957</v>
      </c>
      <c r="AG351" s="9">
        <v>405</v>
      </c>
      <c r="AH351" s="9">
        <v>522.39300000000003</v>
      </c>
      <c r="AI351" s="10">
        <v>110.411</v>
      </c>
      <c r="AJ351" s="11">
        <v>2</v>
      </c>
      <c r="AK351" s="11" t="s">
        <v>890</v>
      </c>
      <c r="AL351" s="11">
        <v>41</v>
      </c>
      <c r="AM351" s="11">
        <v>1646</v>
      </c>
      <c r="AN351" s="11">
        <v>3662</v>
      </c>
      <c r="AO351" s="11">
        <v>5722</v>
      </c>
      <c r="AP351" s="11">
        <v>71.438000000000002</v>
      </c>
      <c r="AQ351" s="11">
        <v>51.488999999999997</v>
      </c>
      <c r="AR351" s="12">
        <v>1.03</v>
      </c>
      <c r="AS351" s="13">
        <v>2</v>
      </c>
      <c r="AT351" s="14" t="s">
        <v>903</v>
      </c>
      <c r="AU351" s="16">
        <v>1.882341E+16</v>
      </c>
      <c r="AV351" s="16">
        <v>1.529871E+16</v>
      </c>
      <c r="AW351" s="16">
        <v>7.907507E+17</v>
      </c>
      <c r="AX351" s="16">
        <v>3.001276E+17</v>
      </c>
      <c r="AY351" s="16">
        <v>6.000008E+17</v>
      </c>
      <c r="AZ351" s="14">
        <v>31221.027999999998</v>
      </c>
      <c r="BA351" s="14">
        <v>0.01</v>
      </c>
      <c r="BB351" s="14">
        <v>104.23399999999999</v>
      </c>
      <c r="BC351" s="14">
        <v>879</v>
      </c>
      <c r="BD351" s="15">
        <v>155</v>
      </c>
      <c r="BE351" s="18">
        <v>60</v>
      </c>
      <c r="BF351" s="18" t="s">
        <v>924</v>
      </c>
      <c r="BG351" s="19" t="s">
        <v>907</v>
      </c>
      <c r="BH351">
        <f t="shared" si="5"/>
        <v>97</v>
      </c>
      <c r="BI351" s="45" t="str">
        <f>CONCATENATE(TEXT(F351,"0"),TEXT(O351,"0"),TEXT(AC351,"0"),TEXT(AJ351,"0"),TEXT(AS351,"0"))</f>
        <v>33222</v>
      </c>
      <c r="BJ351" t="str">
        <f>CONCATENATE(TEXT(F351,"0"),TEXT(O351,"0"))</f>
        <v>33</v>
      </c>
      <c r="BK351" t="str">
        <f>CONCATENATE(TEXT(O351,"0"),TEXT(AC351,"0"))</f>
        <v>32</v>
      </c>
      <c r="BL351" t="str">
        <f>CONCATENATE(TEXT(AC351,"0"),TEXT(AJ351,"0"))</f>
        <v>22</v>
      </c>
      <c r="BM351" t="str">
        <f>CONCATENATE(TEXT(AJ351,"0"),TEXT(AS351,"0"))</f>
        <v>22</v>
      </c>
      <c r="BZ351" s="57"/>
      <c r="CA351" s="38"/>
      <c r="CB351" s="38">
        <v>1</v>
      </c>
      <c r="CC351" s="38">
        <v>392</v>
      </c>
      <c r="CD351" s="57">
        <v>19.408000000000001</v>
      </c>
      <c r="CE351" s="38">
        <v>18</v>
      </c>
      <c r="CF351" s="38">
        <v>1</v>
      </c>
    </row>
    <row r="352" spans="1:84" x14ac:dyDescent="0.3">
      <c r="A352" s="43">
        <v>351</v>
      </c>
      <c r="B352" s="1" t="s">
        <v>373</v>
      </c>
      <c r="C352" s="1" t="s">
        <v>347</v>
      </c>
      <c r="D352" s="1">
        <v>13</v>
      </c>
      <c r="E352" s="3">
        <v>27</v>
      </c>
      <c r="F352" s="2">
        <v>3</v>
      </c>
      <c r="G352" s="2" t="s">
        <v>943</v>
      </c>
      <c r="H352" s="2" t="s">
        <v>944</v>
      </c>
      <c r="I352" s="2">
        <v>1045.9502055</v>
      </c>
      <c r="J352" s="2" t="s">
        <v>946</v>
      </c>
      <c r="K352" s="2">
        <v>44.94</v>
      </c>
      <c r="L352" s="2">
        <v>0.218</v>
      </c>
      <c r="M352" s="2">
        <v>89</v>
      </c>
      <c r="N352" s="4">
        <v>715.91300000000001</v>
      </c>
      <c r="O352" s="5">
        <v>3</v>
      </c>
      <c r="P352" s="6" t="s">
        <v>9</v>
      </c>
      <c r="Q352" s="6">
        <v>1.2079500000000001</v>
      </c>
      <c r="R352" s="6">
        <v>15.818</v>
      </c>
      <c r="S352" s="6">
        <v>15.000999999999999</v>
      </c>
      <c r="T352" s="6">
        <v>19.998000000000001</v>
      </c>
      <c r="U352" s="6">
        <v>202.17400000000001</v>
      </c>
      <c r="V352" s="6">
        <v>89.998999999999995</v>
      </c>
      <c r="W352" s="6">
        <v>496.23700000000002</v>
      </c>
      <c r="X352" s="6">
        <v>4011.3119999999999</v>
      </c>
      <c r="Y352" s="6">
        <v>4985.6909999999998</v>
      </c>
      <c r="Z352" s="6">
        <v>5.07</v>
      </c>
      <c r="AA352" s="6">
        <v>94.156000000000006</v>
      </c>
      <c r="AB352" s="7">
        <v>30.001000000000001</v>
      </c>
      <c r="AC352" s="8">
        <v>3</v>
      </c>
      <c r="AD352" s="9">
        <v>49.273000000000003</v>
      </c>
      <c r="AE352" s="9" t="s">
        <v>955</v>
      </c>
      <c r="AF352" s="9" t="s">
        <v>956</v>
      </c>
      <c r="AG352" s="9">
        <v>436</v>
      </c>
      <c r="AH352" s="9">
        <v>508.95800000000003</v>
      </c>
      <c r="AI352" s="10">
        <v>108.273</v>
      </c>
      <c r="AJ352" s="11">
        <v>3</v>
      </c>
      <c r="AK352" s="11" t="s">
        <v>890</v>
      </c>
      <c r="AL352" s="11">
        <v>65</v>
      </c>
      <c r="AM352" s="11">
        <v>1469</v>
      </c>
      <c r="AN352" s="11">
        <v>3652</v>
      </c>
      <c r="AO352" s="11">
        <v>5725</v>
      </c>
      <c r="AP352" s="11">
        <v>71.537999999999997</v>
      </c>
      <c r="AQ352" s="11">
        <v>50.43</v>
      </c>
      <c r="AR352" s="12">
        <v>1.0289999999999999</v>
      </c>
      <c r="AS352" s="13">
        <v>3</v>
      </c>
      <c r="AT352" s="14" t="s">
        <v>903</v>
      </c>
      <c r="AU352" s="16">
        <v>7195690000000000</v>
      </c>
      <c r="AV352" s="16">
        <v>1.300081E+17</v>
      </c>
      <c r="AW352" s="16">
        <v>5.991229E+17</v>
      </c>
      <c r="AX352" s="16">
        <v>3.003763E+17</v>
      </c>
      <c r="AY352" s="16">
        <v>6.000003E+17</v>
      </c>
      <c r="AZ352" s="14">
        <v>31645.163</v>
      </c>
      <c r="BA352" s="14">
        <v>0.01</v>
      </c>
      <c r="BB352" s="14">
        <v>100.57</v>
      </c>
      <c r="BC352" s="14">
        <v>890</v>
      </c>
      <c r="BD352" s="15">
        <v>157</v>
      </c>
      <c r="BE352" s="18">
        <v>74</v>
      </c>
      <c r="BF352" s="18" t="s">
        <v>924</v>
      </c>
      <c r="BG352" s="19" t="s">
        <v>907</v>
      </c>
      <c r="BH352">
        <f t="shared" si="5"/>
        <v>96.3</v>
      </c>
      <c r="BI352" s="45" t="str">
        <f>CONCATENATE(TEXT(F352,"0"),TEXT(O352,"0"),TEXT(AC352,"0"),TEXT(AJ352,"0"),TEXT(AS352,"0"))</f>
        <v>33333</v>
      </c>
      <c r="BJ352" t="str">
        <f>CONCATENATE(TEXT(F352,"0"),TEXT(O352,"0"))</f>
        <v>33</v>
      </c>
      <c r="BK352" t="str">
        <f>CONCATENATE(TEXT(O352,"0"),TEXT(AC352,"0"))</f>
        <v>33</v>
      </c>
      <c r="BL352" t="str">
        <f>CONCATENATE(TEXT(AC352,"0"),TEXT(AJ352,"0"))</f>
        <v>33</v>
      </c>
      <c r="BM352" t="str">
        <f>CONCATENATE(TEXT(AJ352,"0"),TEXT(AS352,"0"))</f>
        <v>33</v>
      </c>
      <c r="BZ352" s="57"/>
      <c r="CA352" s="38"/>
      <c r="CB352" s="38">
        <v>1</v>
      </c>
      <c r="CC352" s="38">
        <v>422</v>
      </c>
      <c r="CD352" s="57">
        <v>19.43</v>
      </c>
      <c r="CE352" s="38">
        <v>9</v>
      </c>
      <c r="CF352" s="38">
        <v>1</v>
      </c>
    </row>
    <row r="353" spans="1:84" x14ac:dyDescent="0.3">
      <c r="A353" s="43">
        <v>352</v>
      </c>
      <c r="B353" s="39" t="s">
        <v>374</v>
      </c>
      <c r="C353" s="39" t="s">
        <v>375</v>
      </c>
      <c r="D353" s="39">
        <v>14</v>
      </c>
      <c r="E353" s="3">
        <v>1</v>
      </c>
      <c r="F353" s="2">
        <v>1</v>
      </c>
      <c r="G353" s="2" t="s">
        <v>943</v>
      </c>
      <c r="H353" s="2" t="s">
        <v>944</v>
      </c>
      <c r="I353" s="2">
        <v>1002.158831</v>
      </c>
      <c r="J353" s="2" t="s">
        <v>945</v>
      </c>
      <c r="K353" s="2">
        <v>44.83</v>
      </c>
      <c r="L353" s="2">
        <v>0.20399999999999999</v>
      </c>
      <c r="M353" s="2">
        <v>136</v>
      </c>
      <c r="N353" s="4">
        <v>709.92899999999997</v>
      </c>
      <c r="O353" s="5">
        <v>1</v>
      </c>
      <c r="P353" s="6" t="s">
        <v>9</v>
      </c>
      <c r="Q353" s="6">
        <v>1.15412</v>
      </c>
      <c r="R353" s="6">
        <v>15.734999999999999</v>
      </c>
      <c r="S353" s="6">
        <v>15.038</v>
      </c>
      <c r="T353" s="6">
        <v>19.997</v>
      </c>
      <c r="U353" s="6">
        <v>196.47200000000001</v>
      </c>
      <c r="V353" s="6">
        <v>90.001000000000005</v>
      </c>
      <c r="W353" s="6">
        <v>500.23899999999998</v>
      </c>
      <c r="X353" s="6">
        <v>4114.5429999999997</v>
      </c>
      <c r="Y353" s="6">
        <v>5041.7759999999998</v>
      </c>
      <c r="Z353" s="6">
        <v>5.0640000000000001</v>
      </c>
      <c r="AA353" s="6">
        <v>89.555999999999997</v>
      </c>
      <c r="AB353" s="7">
        <v>29.998000000000001</v>
      </c>
      <c r="AC353" s="8">
        <v>1</v>
      </c>
      <c r="AD353" s="9">
        <v>27.462</v>
      </c>
      <c r="AE353" s="9" t="s">
        <v>955</v>
      </c>
      <c r="AF353" s="9" t="s">
        <v>958</v>
      </c>
      <c r="AG353" s="9">
        <v>405</v>
      </c>
      <c r="AH353" s="9">
        <v>521.61199999999997</v>
      </c>
      <c r="AI353" s="10">
        <v>108.679</v>
      </c>
      <c r="AJ353" s="11">
        <v>3</v>
      </c>
      <c r="AK353" s="11" t="s">
        <v>890</v>
      </c>
      <c r="AL353" s="11">
        <v>166</v>
      </c>
      <c r="AM353" s="11">
        <v>1518</v>
      </c>
      <c r="AN353" s="11">
        <v>3663</v>
      </c>
      <c r="AO353" s="11">
        <v>5700</v>
      </c>
      <c r="AP353" s="11">
        <v>71.259</v>
      </c>
      <c r="AQ353" s="11">
        <v>51.067999999999998</v>
      </c>
      <c r="AR353" s="12">
        <v>1.0329999999999999</v>
      </c>
      <c r="AS353" s="13">
        <v>3</v>
      </c>
      <c r="AT353" s="14" t="s">
        <v>903</v>
      </c>
      <c r="AU353" s="16">
        <v>1.091276E+16</v>
      </c>
      <c r="AV353" s="16">
        <v>4.11794E+16</v>
      </c>
      <c r="AW353" s="16">
        <v>9.735337E+17</v>
      </c>
      <c r="AX353" s="16">
        <v>3.03009E+17</v>
      </c>
      <c r="AY353" s="16">
        <v>5.999988E+17</v>
      </c>
      <c r="AZ353" s="14">
        <v>31292.665000000001</v>
      </c>
      <c r="BA353" s="14">
        <v>0.01</v>
      </c>
      <c r="BB353" s="14">
        <v>100.718</v>
      </c>
      <c r="BC353" s="14">
        <v>899</v>
      </c>
      <c r="BD353" s="15">
        <v>151</v>
      </c>
      <c r="BE353" s="18">
        <v>90</v>
      </c>
      <c r="BF353" s="18" t="s">
        <v>925</v>
      </c>
      <c r="BG353" s="19" t="s">
        <v>907</v>
      </c>
      <c r="BH353">
        <f t="shared" si="5"/>
        <v>95.5</v>
      </c>
      <c r="BI353" s="45" t="str">
        <f>CONCATENATE(TEXT(F353,"0"),TEXT(O353,"0"),TEXT(AC353,"0"),TEXT(AJ353,"0"),TEXT(AS353,"0"))</f>
        <v>11133</v>
      </c>
      <c r="BJ353" t="str">
        <f>CONCATENATE(TEXT(F353,"0"),TEXT(O353,"0"))</f>
        <v>11</v>
      </c>
      <c r="BK353" t="str">
        <f>CONCATENATE(TEXT(O353,"0"),TEXT(AC353,"0"))</f>
        <v>11</v>
      </c>
      <c r="BL353" t="str">
        <f>CONCATENATE(TEXT(AC353,"0"),TEXT(AJ353,"0"))</f>
        <v>13</v>
      </c>
      <c r="BM353" t="str">
        <f>CONCATENATE(TEXT(AJ353,"0"),TEXT(AS353,"0"))</f>
        <v>33</v>
      </c>
      <c r="BZ353" s="57"/>
      <c r="CA353" s="38"/>
      <c r="CB353" s="38">
        <v>1</v>
      </c>
      <c r="CC353" s="38">
        <v>177</v>
      </c>
      <c r="CD353" s="57">
        <v>19.489000000000001</v>
      </c>
      <c r="CE353" s="38">
        <v>190</v>
      </c>
      <c r="CF353" s="38">
        <v>1</v>
      </c>
    </row>
    <row r="354" spans="1:84" x14ac:dyDescent="0.3">
      <c r="A354" s="43">
        <v>353</v>
      </c>
      <c r="B354" s="1" t="s">
        <v>376</v>
      </c>
      <c r="C354" s="1" t="s">
        <v>375</v>
      </c>
      <c r="D354" s="1">
        <v>14</v>
      </c>
      <c r="E354" s="3">
        <v>2</v>
      </c>
      <c r="F354" s="2">
        <v>1</v>
      </c>
      <c r="G354" s="2" t="s">
        <v>943</v>
      </c>
      <c r="H354" s="2" t="s">
        <v>947</v>
      </c>
      <c r="I354" s="2">
        <v>1087.5661521</v>
      </c>
      <c r="J354" s="2" t="s">
        <v>946</v>
      </c>
      <c r="K354" s="2">
        <v>32.51</v>
      </c>
      <c r="L354" s="2">
        <v>0.20599999999999999</v>
      </c>
      <c r="M354" s="2">
        <v>187</v>
      </c>
      <c r="N354" s="4">
        <v>711.48</v>
      </c>
      <c r="O354" s="5">
        <v>1</v>
      </c>
      <c r="P354" s="6" t="s">
        <v>9</v>
      </c>
      <c r="Q354" s="6">
        <v>0.89268999999999998</v>
      </c>
      <c r="R354" s="6">
        <v>11.919</v>
      </c>
      <c r="S354" s="6">
        <v>15.163</v>
      </c>
      <c r="T354" s="6">
        <v>19.992999999999999</v>
      </c>
      <c r="U354" s="6">
        <v>199.09899999999999</v>
      </c>
      <c r="V354" s="6">
        <v>89.998999999999995</v>
      </c>
      <c r="W354" s="6">
        <v>502.524</v>
      </c>
      <c r="X354" s="6">
        <v>4101.9840000000004</v>
      </c>
      <c r="Y354" s="6">
        <v>4993.4279999999999</v>
      </c>
      <c r="Z354" s="6">
        <v>4.9749999999999996</v>
      </c>
      <c r="AA354" s="6">
        <v>91.388000000000005</v>
      </c>
      <c r="AB354" s="7">
        <v>29.995000000000001</v>
      </c>
      <c r="AC354" s="8">
        <v>2</v>
      </c>
      <c r="AD354" s="9">
        <v>44.609000000000002</v>
      </c>
      <c r="AE354" s="9" t="s">
        <v>955</v>
      </c>
      <c r="AF354" s="9" t="s">
        <v>956</v>
      </c>
      <c r="AG354" s="9">
        <v>405</v>
      </c>
      <c r="AH354" s="9">
        <v>526.27099999999996</v>
      </c>
      <c r="AI354" s="10">
        <v>106.244</v>
      </c>
      <c r="AJ354" s="11">
        <v>2</v>
      </c>
      <c r="AK354" s="11" t="s">
        <v>890</v>
      </c>
      <c r="AL354" s="11">
        <v>355</v>
      </c>
      <c r="AM354" s="11">
        <v>1605</v>
      </c>
      <c r="AN354" s="11">
        <v>3665</v>
      </c>
      <c r="AO354" s="11">
        <v>5711</v>
      </c>
      <c r="AP354" s="11">
        <v>71.105000000000004</v>
      </c>
      <c r="AQ354" s="11">
        <v>51.201000000000001</v>
      </c>
      <c r="AR354" s="12">
        <v>1.0229999999999999</v>
      </c>
      <c r="AS354" s="13">
        <v>2</v>
      </c>
      <c r="AT354" s="14" t="s">
        <v>903</v>
      </c>
      <c r="AU354" s="16">
        <v>1.136999E+16</v>
      </c>
      <c r="AV354" s="16">
        <v>7.247724E+16</v>
      </c>
      <c r="AW354" s="16">
        <v>8.049362E+17</v>
      </c>
      <c r="AX354" s="16">
        <v>2.992664E+17</v>
      </c>
      <c r="AY354" s="16">
        <v>6.000001E+17</v>
      </c>
      <c r="AZ354" s="14">
        <v>32015.142</v>
      </c>
      <c r="BA354" s="14">
        <v>0.01</v>
      </c>
      <c r="BB354" s="14">
        <v>103.175</v>
      </c>
      <c r="BC354" s="14">
        <v>874</v>
      </c>
      <c r="BD354" s="15">
        <v>155</v>
      </c>
      <c r="BE354" s="18">
        <v>117</v>
      </c>
      <c r="BF354" s="18" t="s">
        <v>925</v>
      </c>
      <c r="BG354" s="19" t="s">
        <v>907</v>
      </c>
      <c r="BH354">
        <f t="shared" si="5"/>
        <v>94.15</v>
      </c>
      <c r="BI354" s="45" t="str">
        <f>CONCATENATE(TEXT(F354,"0"),TEXT(O354,"0"),TEXT(AC354,"0"),TEXT(AJ354,"0"),TEXT(AS354,"0"))</f>
        <v>11222</v>
      </c>
      <c r="BJ354" t="str">
        <f>CONCATENATE(TEXT(F354,"0"),TEXT(O354,"0"))</f>
        <v>11</v>
      </c>
      <c r="BK354" t="str">
        <f>CONCATENATE(TEXT(O354,"0"),TEXT(AC354,"0"))</f>
        <v>12</v>
      </c>
      <c r="BL354" t="str">
        <f>CONCATENATE(TEXT(AC354,"0"),TEXT(AJ354,"0"))</f>
        <v>22</v>
      </c>
      <c r="BM354" t="str">
        <f>CONCATENATE(TEXT(AJ354,"0"),TEXT(AS354,"0"))</f>
        <v>22</v>
      </c>
      <c r="BZ354" s="57"/>
      <c r="CA354" s="38"/>
      <c r="CB354" s="38">
        <v>1</v>
      </c>
      <c r="CC354" s="38">
        <v>288</v>
      </c>
      <c r="CD354" s="57">
        <v>19.727</v>
      </c>
      <c r="CE354" s="38">
        <v>33</v>
      </c>
      <c r="CF354" s="38">
        <v>1</v>
      </c>
    </row>
    <row r="355" spans="1:84" x14ac:dyDescent="0.3">
      <c r="A355" s="43">
        <v>354</v>
      </c>
      <c r="B355" s="39" t="s">
        <v>377</v>
      </c>
      <c r="C355" s="39" t="s">
        <v>375</v>
      </c>
      <c r="D355" s="39">
        <v>14</v>
      </c>
      <c r="E355" s="3">
        <v>3</v>
      </c>
      <c r="F355" s="2">
        <v>1</v>
      </c>
      <c r="G355" s="2" t="s">
        <v>943</v>
      </c>
      <c r="H355" s="2" t="s">
        <v>944</v>
      </c>
      <c r="I355" s="2">
        <v>1005.1527749000001</v>
      </c>
      <c r="J355" s="2" t="s">
        <v>945</v>
      </c>
      <c r="K355" s="2">
        <v>32.99</v>
      </c>
      <c r="L355" s="2">
        <v>0.20499999999999999</v>
      </c>
      <c r="M355" s="2">
        <v>86</v>
      </c>
      <c r="N355" s="4">
        <v>704.27700000000004</v>
      </c>
      <c r="O355" s="5">
        <v>1</v>
      </c>
      <c r="P355" s="6" t="s">
        <v>9</v>
      </c>
      <c r="Q355" s="6">
        <v>1.4453</v>
      </c>
      <c r="R355" s="6">
        <v>15.074</v>
      </c>
      <c r="S355" s="6">
        <v>14.927</v>
      </c>
      <c r="T355" s="6">
        <v>20.003</v>
      </c>
      <c r="U355" s="6">
        <v>198.167</v>
      </c>
      <c r="V355" s="6">
        <v>90</v>
      </c>
      <c r="W355" s="6">
        <v>500.916</v>
      </c>
      <c r="X355" s="6">
        <v>4020.2849999999999</v>
      </c>
      <c r="Y355" s="6">
        <v>4885.5600000000004</v>
      </c>
      <c r="Z355" s="6">
        <v>5.0039999999999996</v>
      </c>
      <c r="AA355" s="6">
        <v>90.965999999999994</v>
      </c>
      <c r="AB355" s="7">
        <v>30.001999999999999</v>
      </c>
      <c r="AC355" s="8">
        <v>3</v>
      </c>
      <c r="AD355" s="9">
        <v>29.385999999999999</v>
      </c>
      <c r="AE355" s="9" t="s">
        <v>955</v>
      </c>
      <c r="AF355" s="9" t="s">
        <v>957</v>
      </c>
      <c r="AG355" s="9">
        <v>436</v>
      </c>
      <c r="AH355" s="9">
        <v>543.08600000000001</v>
      </c>
      <c r="AI355" s="10">
        <v>109.029</v>
      </c>
      <c r="AJ355" s="11">
        <v>1</v>
      </c>
      <c r="AK355" s="11" t="s">
        <v>890</v>
      </c>
      <c r="AL355" s="11">
        <v>341</v>
      </c>
      <c r="AM355" s="11">
        <v>1635</v>
      </c>
      <c r="AN355" s="11">
        <v>3640</v>
      </c>
      <c r="AO355" s="11">
        <v>5699</v>
      </c>
      <c r="AP355" s="11">
        <v>71.861000000000004</v>
      </c>
      <c r="AQ355" s="11">
        <v>49.341999999999999</v>
      </c>
      <c r="AR355" s="12">
        <v>1.036</v>
      </c>
      <c r="AS355" s="13">
        <v>1</v>
      </c>
      <c r="AT355" s="14" t="s">
        <v>903</v>
      </c>
      <c r="AU355" s="16">
        <v>1.620407E+16</v>
      </c>
      <c r="AV355" s="16">
        <v>8.581908E+16</v>
      </c>
      <c r="AW355" s="16">
        <v>4.528298E+17</v>
      </c>
      <c r="AX355" s="16">
        <v>3.006626E+17</v>
      </c>
      <c r="AY355" s="16">
        <v>5.999993E+17</v>
      </c>
      <c r="AZ355" s="14">
        <v>30828.379000000001</v>
      </c>
      <c r="BA355" s="14">
        <v>0.01</v>
      </c>
      <c r="BB355" s="14">
        <v>102.96299999999999</v>
      </c>
      <c r="BC355" s="14">
        <v>882</v>
      </c>
      <c r="BD355" s="15">
        <v>158</v>
      </c>
      <c r="BE355" s="18">
        <v>180</v>
      </c>
      <c r="BF355" s="18" t="s">
        <v>925</v>
      </c>
      <c r="BG355" s="19" t="s">
        <v>907</v>
      </c>
      <c r="BH355">
        <f t="shared" si="5"/>
        <v>91</v>
      </c>
      <c r="BI355" s="45" t="str">
        <f>CONCATENATE(TEXT(F355,"0"),TEXT(O355,"0"),TEXT(AC355,"0"),TEXT(AJ355,"0"),TEXT(AS355,"0"))</f>
        <v>11311</v>
      </c>
      <c r="BJ355" t="str">
        <f>CONCATENATE(TEXT(F355,"0"),TEXT(O355,"0"))</f>
        <v>11</v>
      </c>
      <c r="BK355" t="str">
        <f>CONCATENATE(TEXT(O355,"0"),TEXT(AC355,"0"))</f>
        <v>13</v>
      </c>
      <c r="BL355" t="str">
        <f>CONCATENATE(TEXT(AC355,"0"),TEXT(AJ355,"0"))</f>
        <v>31</v>
      </c>
      <c r="BM355" t="str">
        <f>CONCATENATE(TEXT(AJ355,"0"),TEXT(AS355,"0"))</f>
        <v>11</v>
      </c>
      <c r="BZ355" s="57"/>
      <c r="CA355" s="38"/>
      <c r="CB355" s="38">
        <v>1</v>
      </c>
      <c r="CC355" s="38">
        <v>353</v>
      </c>
      <c r="CD355" s="57">
        <v>19.975999999999999</v>
      </c>
      <c r="CE355" s="38">
        <v>78</v>
      </c>
      <c r="CF355" s="38">
        <v>1</v>
      </c>
    </row>
    <row r="356" spans="1:84" x14ac:dyDescent="0.3">
      <c r="A356" s="43">
        <v>355</v>
      </c>
      <c r="B356" s="1" t="s">
        <v>378</v>
      </c>
      <c r="C356" s="1" t="s">
        <v>375</v>
      </c>
      <c r="D356" s="1">
        <v>14</v>
      </c>
      <c r="E356" s="3">
        <v>4</v>
      </c>
      <c r="F356" s="2">
        <v>1</v>
      </c>
      <c r="G356" s="2" t="s">
        <v>943</v>
      </c>
      <c r="H356" s="2" t="s">
        <v>944</v>
      </c>
      <c r="I356" s="2">
        <v>1125.8471579</v>
      </c>
      <c r="J356" s="2" t="s">
        <v>946</v>
      </c>
      <c r="K356" s="2">
        <v>24.63</v>
      </c>
      <c r="L356" s="2">
        <v>0.219</v>
      </c>
      <c r="M356" s="2">
        <v>73</v>
      </c>
      <c r="N356" s="4">
        <v>703.99199999999996</v>
      </c>
      <c r="O356" s="5">
        <v>2</v>
      </c>
      <c r="P356" s="6" t="s">
        <v>9</v>
      </c>
      <c r="Q356" s="6">
        <v>0.97599999999999998</v>
      </c>
      <c r="R356" s="6">
        <v>16.041</v>
      </c>
      <c r="S356" s="6">
        <v>15.183999999999999</v>
      </c>
      <c r="T356" s="6">
        <v>20.001999999999999</v>
      </c>
      <c r="U356" s="6">
        <v>201.00200000000001</v>
      </c>
      <c r="V356" s="6">
        <v>90</v>
      </c>
      <c r="W356" s="6">
        <v>501.13099999999997</v>
      </c>
      <c r="X356" s="6">
        <v>4034.549</v>
      </c>
      <c r="Y356" s="6">
        <v>5029.16</v>
      </c>
      <c r="Z356" s="6">
        <v>4.9240000000000004</v>
      </c>
      <c r="AA356" s="6">
        <v>88.853999999999999</v>
      </c>
      <c r="AB356" s="7">
        <v>30.001000000000001</v>
      </c>
      <c r="AC356" s="8">
        <v>1</v>
      </c>
      <c r="AD356" s="9">
        <v>56.893999999999998</v>
      </c>
      <c r="AE356" s="9" t="s">
        <v>955</v>
      </c>
      <c r="AF356" s="9" t="s">
        <v>957</v>
      </c>
      <c r="AG356" s="9">
        <v>365</v>
      </c>
      <c r="AH356" s="9">
        <v>513.42499999999995</v>
      </c>
      <c r="AI356" s="10">
        <v>109.31100000000001</v>
      </c>
      <c r="AJ356" s="11">
        <v>1</v>
      </c>
      <c r="AK356" s="11" t="s">
        <v>890</v>
      </c>
      <c r="AL356" s="11">
        <v>304</v>
      </c>
      <c r="AM356" s="11">
        <v>1499</v>
      </c>
      <c r="AN356" s="11">
        <v>3654</v>
      </c>
      <c r="AO356" s="11">
        <v>5712</v>
      </c>
      <c r="AP356" s="11">
        <v>72.316000000000003</v>
      </c>
      <c r="AQ356" s="11">
        <v>51.908000000000001</v>
      </c>
      <c r="AR356" s="12">
        <v>1.0369999999999999</v>
      </c>
      <c r="AS356" s="13">
        <v>1</v>
      </c>
      <c r="AT356" s="14" t="s">
        <v>903</v>
      </c>
      <c r="AU356" s="16">
        <v>1.244473E+16</v>
      </c>
      <c r="AV356" s="16">
        <v>1.499699E+17</v>
      </c>
      <c r="AW356" s="16">
        <v>3.595326E+17</v>
      </c>
      <c r="AX356" s="16">
        <v>2.987755E+17</v>
      </c>
      <c r="AY356" s="16">
        <v>5.999997E+17</v>
      </c>
      <c r="AZ356" s="14">
        <v>32525.804</v>
      </c>
      <c r="BA356" s="14">
        <v>0.01</v>
      </c>
      <c r="BB356" s="14">
        <v>102.767</v>
      </c>
      <c r="BC356" s="14">
        <v>926</v>
      </c>
      <c r="BD356" s="15">
        <v>156</v>
      </c>
      <c r="BE356" s="18">
        <v>88</v>
      </c>
      <c r="BF356" s="18" t="s">
        <v>925</v>
      </c>
      <c r="BG356" s="19" t="s">
        <v>907</v>
      </c>
      <c r="BH356">
        <f t="shared" si="5"/>
        <v>95.6</v>
      </c>
      <c r="BI356" s="45" t="str">
        <f>CONCATENATE(TEXT(F356,"0"),TEXT(O356,"0"),TEXT(AC356,"0"),TEXT(AJ356,"0"),TEXT(AS356,"0"))</f>
        <v>12111</v>
      </c>
      <c r="BJ356" t="str">
        <f>CONCATENATE(TEXT(F356,"0"),TEXT(O356,"0"))</f>
        <v>12</v>
      </c>
      <c r="BK356" t="str">
        <f>CONCATENATE(TEXT(O356,"0"),TEXT(AC356,"0"))</f>
        <v>21</v>
      </c>
      <c r="BL356" t="str">
        <f>CONCATENATE(TEXT(AC356,"0"),TEXT(AJ356,"0"))</f>
        <v>11</v>
      </c>
      <c r="BM356" t="str">
        <f>CONCATENATE(TEXT(AJ356,"0"),TEXT(AS356,"0"))</f>
        <v>11</v>
      </c>
      <c r="BZ356" s="62"/>
      <c r="CA356" s="63"/>
      <c r="CB356" s="63">
        <v>26</v>
      </c>
      <c r="CC356" s="63">
        <v>365.85185185185185</v>
      </c>
      <c r="CD356" s="57">
        <v>20.123999999999999</v>
      </c>
      <c r="CE356" s="38">
        <v>0</v>
      </c>
      <c r="CF356" s="38">
        <v>1</v>
      </c>
    </row>
    <row r="357" spans="1:84" x14ac:dyDescent="0.3">
      <c r="A357" s="43">
        <v>356</v>
      </c>
      <c r="B357" s="1" t="s">
        <v>379</v>
      </c>
      <c r="C357" s="1" t="s">
        <v>375</v>
      </c>
      <c r="D357" s="1">
        <v>14</v>
      </c>
      <c r="E357" s="3">
        <v>5</v>
      </c>
      <c r="F357" s="2">
        <v>1</v>
      </c>
      <c r="G357" s="2" t="s">
        <v>943</v>
      </c>
      <c r="H357" s="2" t="s">
        <v>944</v>
      </c>
      <c r="I357" s="2">
        <v>1107.4907338</v>
      </c>
      <c r="J357" s="2" t="s">
        <v>946</v>
      </c>
      <c r="K357" s="2">
        <v>32.07</v>
      </c>
      <c r="L357" s="2">
        <v>0.20100000000000001</v>
      </c>
      <c r="M357" s="2">
        <v>73</v>
      </c>
      <c r="N357" s="4">
        <v>722.29700000000003</v>
      </c>
      <c r="O357" s="5">
        <v>2</v>
      </c>
      <c r="P357" s="6" t="s">
        <v>9</v>
      </c>
      <c r="Q357" s="6">
        <v>1.6385099999999999</v>
      </c>
      <c r="R357" s="6">
        <v>15.929</v>
      </c>
      <c r="S357" s="6">
        <v>14.935</v>
      </c>
      <c r="T357" s="6">
        <v>19.998999999999999</v>
      </c>
      <c r="U357" s="6">
        <v>199.47</v>
      </c>
      <c r="V357" s="6">
        <v>90.001000000000005</v>
      </c>
      <c r="W357" s="6">
        <v>503.19400000000002</v>
      </c>
      <c r="X357" s="6">
        <v>4040.6790000000001</v>
      </c>
      <c r="Y357" s="6">
        <v>4989.2539999999999</v>
      </c>
      <c r="Z357" s="6">
        <v>4.8710000000000004</v>
      </c>
      <c r="AA357" s="6">
        <v>91.972999999999999</v>
      </c>
      <c r="AB357" s="7">
        <v>30.013999999999999</v>
      </c>
      <c r="AC357" s="8">
        <v>2</v>
      </c>
      <c r="AD357" s="9">
        <v>61.517000000000003</v>
      </c>
      <c r="AE357" s="9" t="s">
        <v>955</v>
      </c>
      <c r="AF357" s="9" t="s">
        <v>956</v>
      </c>
      <c r="AG357" s="9">
        <v>436</v>
      </c>
      <c r="AH357" s="9">
        <v>544.00400000000002</v>
      </c>
      <c r="AI357" s="10">
        <v>105.044</v>
      </c>
      <c r="AJ357" s="11">
        <v>2</v>
      </c>
      <c r="AK357" s="11" t="s">
        <v>890</v>
      </c>
      <c r="AL357" s="11">
        <v>443</v>
      </c>
      <c r="AM357" s="11">
        <v>1421</v>
      </c>
      <c r="AN357" s="11">
        <v>3625</v>
      </c>
      <c r="AO357" s="11">
        <v>5707</v>
      </c>
      <c r="AP357" s="11">
        <v>71.391999999999996</v>
      </c>
      <c r="AQ357" s="11">
        <v>51.661000000000001</v>
      </c>
      <c r="AR357" s="12">
        <v>1.014</v>
      </c>
      <c r="AS357" s="13">
        <v>2</v>
      </c>
      <c r="AT357" s="14" t="s">
        <v>903</v>
      </c>
      <c r="AU357" s="16">
        <v>1.540054E+16</v>
      </c>
      <c r="AV357" s="16">
        <v>4.303975E+16</v>
      </c>
      <c r="AW357" s="16">
        <v>5.932138E+17</v>
      </c>
      <c r="AX357" s="16">
        <v>3.017596E+17</v>
      </c>
      <c r="AY357" s="16">
        <v>5.999991E+17</v>
      </c>
      <c r="AZ357" s="14">
        <v>31584.1</v>
      </c>
      <c r="BA357" s="14">
        <v>0.01</v>
      </c>
      <c r="BB357" s="14">
        <v>102.44799999999999</v>
      </c>
      <c r="BC357" s="14">
        <v>925</v>
      </c>
      <c r="BD357" s="15">
        <v>156</v>
      </c>
      <c r="BE357" s="18">
        <v>95</v>
      </c>
      <c r="BF357" s="18" t="s">
        <v>925</v>
      </c>
      <c r="BG357" s="19" t="s">
        <v>907</v>
      </c>
      <c r="BH357">
        <f t="shared" si="5"/>
        <v>95.25</v>
      </c>
      <c r="BI357" s="45" t="str">
        <f>CONCATENATE(TEXT(F357,"0"),TEXT(O357,"0"),TEXT(AC357,"0"),TEXT(AJ357,"0"),TEXT(AS357,"0"))</f>
        <v>12222</v>
      </c>
      <c r="BJ357" t="str">
        <f>CONCATENATE(TEXT(F357,"0"),TEXT(O357,"0"))</f>
        <v>12</v>
      </c>
      <c r="BK357" t="str">
        <f>CONCATENATE(TEXT(O357,"0"),TEXT(AC357,"0"))</f>
        <v>22</v>
      </c>
      <c r="BL357" t="str">
        <f>CONCATENATE(TEXT(AC357,"0"),TEXT(AJ357,"0"))</f>
        <v>22</v>
      </c>
      <c r="BM357" t="str">
        <f>CONCATENATE(TEXT(AJ357,"0"),TEXT(AS357,"0"))</f>
        <v>22</v>
      </c>
      <c r="BZ357" s="57"/>
      <c r="CA357" s="38"/>
      <c r="CB357" s="38"/>
      <c r="CC357" s="38">
        <v>398</v>
      </c>
      <c r="CD357" s="57">
        <v>20.588000000000001</v>
      </c>
      <c r="CE357" s="38">
        <v>112</v>
      </c>
      <c r="CF357" s="38">
        <v>1</v>
      </c>
    </row>
    <row r="358" spans="1:84" x14ac:dyDescent="0.3">
      <c r="A358" s="43">
        <v>357</v>
      </c>
      <c r="B358" s="1" t="s">
        <v>380</v>
      </c>
      <c r="C358" s="1" t="s">
        <v>375</v>
      </c>
      <c r="D358" s="1">
        <v>14</v>
      </c>
      <c r="E358" s="3">
        <v>6</v>
      </c>
      <c r="F358" s="2">
        <v>1</v>
      </c>
      <c r="G358" s="2" t="s">
        <v>943</v>
      </c>
      <c r="H358" s="2" t="s">
        <v>944</v>
      </c>
      <c r="I358" s="2">
        <v>1205.9239677</v>
      </c>
      <c r="J358" s="2" t="s">
        <v>945</v>
      </c>
      <c r="K358" s="2">
        <v>36.97</v>
      </c>
      <c r="L358" s="2">
        <v>0.193</v>
      </c>
      <c r="M358" s="2">
        <v>160</v>
      </c>
      <c r="N358" s="4">
        <v>706.97699999999998</v>
      </c>
      <c r="O358" s="5">
        <v>2</v>
      </c>
      <c r="P358" s="6" t="s">
        <v>9</v>
      </c>
      <c r="Q358" s="6">
        <v>1.44384</v>
      </c>
      <c r="R358" s="6">
        <v>12.411</v>
      </c>
      <c r="S358" s="6">
        <v>14.837999999999999</v>
      </c>
      <c r="T358" s="6">
        <v>20.003</v>
      </c>
      <c r="U358" s="6">
        <v>202.92400000000001</v>
      </c>
      <c r="V358" s="6">
        <v>90</v>
      </c>
      <c r="W358" s="6">
        <v>508.904</v>
      </c>
      <c r="X358" s="6">
        <v>4068.6309999999999</v>
      </c>
      <c r="Y358" s="6">
        <v>5066.8329999999996</v>
      </c>
      <c r="Z358" s="6">
        <v>4.9809999999999999</v>
      </c>
      <c r="AA358" s="6">
        <v>92.494</v>
      </c>
      <c r="AB358" s="7">
        <v>29.991</v>
      </c>
      <c r="AC358" s="8">
        <v>3</v>
      </c>
      <c r="AD358" s="9">
        <v>26.045999999999999</v>
      </c>
      <c r="AE358" s="9" t="s">
        <v>955</v>
      </c>
      <c r="AF358" s="9" t="s">
        <v>957</v>
      </c>
      <c r="AG358" s="9">
        <v>365</v>
      </c>
      <c r="AH358" s="9">
        <v>521.05999999999995</v>
      </c>
      <c r="AI358" s="10">
        <v>108.97</v>
      </c>
      <c r="AJ358" s="11">
        <v>3</v>
      </c>
      <c r="AK358" s="11" t="s">
        <v>890</v>
      </c>
      <c r="AL358" s="11">
        <v>680</v>
      </c>
      <c r="AM358" s="11">
        <v>1517</v>
      </c>
      <c r="AN358" s="11">
        <v>3663</v>
      </c>
      <c r="AO358" s="11">
        <v>5711</v>
      </c>
      <c r="AP358" s="11">
        <v>71.161000000000001</v>
      </c>
      <c r="AQ358" s="11">
        <v>52.149000000000001</v>
      </c>
      <c r="AR358" s="12">
        <v>1.0449999999999999</v>
      </c>
      <c r="AS358" s="13">
        <v>3</v>
      </c>
      <c r="AT358" s="14" t="s">
        <v>903</v>
      </c>
      <c r="AU358" s="16">
        <v>1.649968E+16</v>
      </c>
      <c r="AV358" s="16">
        <v>1.263119E+17</v>
      </c>
      <c r="AW358" s="16">
        <v>8.119801E+17</v>
      </c>
      <c r="AX358" s="16">
        <v>2.999841E+17</v>
      </c>
      <c r="AY358" s="16">
        <v>5.999991E+17</v>
      </c>
      <c r="AZ358" s="14">
        <v>31743.858</v>
      </c>
      <c r="BA358" s="14">
        <v>0.01</v>
      </c>
      <c r="BB358" s="14">
        <v>104.18</v>
      </c>
      <c r="BC358" s="14">
        <v>914</v>
      </c>
      <c r="BD358" s="15">
        <v>156</v>
      </c>
      <c r="BE358" s="18">
        <v>218</v>
      </c>
      <c r="BF358" s="18" t="s">
        <v>925</v>
      </c>
      <c r="BG358" s="19" t="s">
        <v>909</v>
      </c>
      <c r="BH358">
        <f t="shared" si="5"/>
        <v>89.1</v>
      </c>
      <c r="BI358" s="45" t="str">
        <f>CONCATENATE(TEXT(F358,"0"),TEXT(O358,"0"),TEXT(AC358,"0"),TEXT(AJ358,"0"),TEXT(AS358,"0"))</f>
        <v>12333</v>
      </c>
      <c r="BJ358" t="str">
        <f>CONCATENATE(TEXT(F358,"0"),TEXT(O358,"0"))</f>
        <v>12</v>
      </c>
      <c r="BK358" t="str">
        <f>CONCATENATE(TEXT(O358,"0"),TEXT(AC358,"0"))</f>
        <v>23</v>
      </c>
      <c r="BL358" t="str">
        <f>CONCATENATE(TEXT(AC358,"0"),TEXT(AJ358,"0"))</f>
        <v>33</v>
      </c>
      <c r="BM358" t="str">
        <f>CONCATENATE(TEXT(AJ358,"0"),TEXT(AS358,"0"))</f>
        <v>33</v>
      </c>
      <c r="BZ358" s="57"/>
      <c r="CA358" s="38"/>
      <c r="CB358" s="38">
        <v>1</v>
      </c>
      <c r="CC358" s="38">
        <v>330</v>
      </c>
      <c r="CD358" s="57">
        <v>21.393000000000001</v>
      </c>
      <c r="CE358" s="38">
        <v>18</v>
      </c>
      <c r="CF358" s="38">
        <v>1</v>
      </c>
    </row>
    <row r="359" spans="1:84" x14ac:dyDescent="0.3">
      <c r="A359" s="43">
        <v>358</v>
      </c>
      <c r="B359" s="39" t="s">
        <v>381</v>
      </c>
      <c r="C359" s="39" t="s">
        <v>375</v>
      </c>
      <c r="D359" s="39">
        <v>14</v>
      </c>
      <c r="E359" s="3">
        <v>7</v>
      </c>
      <c r="F359" s="2">
        <v>1</v>
      </c>
      <c r="G359" s="2" t="s">
        <v>943</v>
      </c>
      <c r="H359" s="2" t="s">
        <v>947</v>
      </c>
      <c r="I359" s="2">
        <v>1038.6299379</v>
      </c>
      <c r="J359" s="2" t="s">
        <v>946</v>
      </c>
      <c r="K359" s="2">
        <v>35.619999999999997</v>
      </c>
      <c r="L359" s="2">
        <v>0.214</v>
      </c>
      <c r="M359" s="2">
        <v>136</v>
      </c>
      <c r="N359" s="4">
        <v>687.846</v>
      </c>
      <c r="O359" s="5">
        <v>3</v>
      </c>
      <c r="P359" s="6" t="s">
        <v>9</v>
      </c>
      <c r="Q359" s="6">
        <v>1.20187</v>
      </c>
      <c r="R359" s="6">
        <v>14.619</v>
      </c>
      <c r="S359" s="6">
        <v>15.22</v>
      </c>
      <c r="T359" s="6">
        <v>19.995000000000001</v>
      </c>
      <c r="U359" s="6">
        <v>200.215</v>
      </c>
      <c r="V359" s="6">
        <v>90</v>
      </c>
      <c r="W359" s="6">
        <v>501.31799999999998</v>
      </c>
      <c r="X359" s="6">
        <v>4003.6439999999998</v>
      </c>
      <c r="Y359" s="6">
        <v>5042.424</v>
      </c>
      <c r="Z359" s="6">
        <v>4.9909999999999997</v>
      </c>
      <c r="AA359" s="6">
        <v>93.320999999999998</v>
      </c>
      <c r="AB359" s="7">
        <v>29.998000000000001</v>
      </c>
      <c r="AC359" s="8">
        <v>2</v>
      </c>
      <c r="AD359" s="9">
        <v>43.331000000000003</v>
      </c>
      <c r="AE359" s="9" t="s">
        <v>955</v>
      </c>
      <c r="AF359" s="9" t="s">
        <v>956</v>
      </c>
      <c r="AG359" s="9">
        <v>436</v>
      </c>
      <c r="AH359" s="9">
        <v>527.072</v>
      </c>
      <c r="AI359" s="10">
        <v>108.099</v>
      </c>
      <c r="AJ359" s="11">
        <v>2</v>
      </c>
      <c r="AK359" s="11" t="s">
        <v>890</v>
      </c>
      <c r="AL359" s="11">
        <v>485</v>
      </c>
      <c r="AM359" s="11">
        <v>1505</v>
      </c>
      <c r="AN359" s="11">
        <v>3677</v>
      </c>
      <c r="AO359" s="11">
        <v>5699</v>
      </c>
      <c r="AP359" s="11">
        <v>70.423000000000002</v>
      </c>
      <c r="AQ359" s="11">
        <v>52.148000000000003</v>
      </c>
      <c r="AR359" s="12">
        <v>1.0329999999999999</v>
      </c>
      <c r="AS359" s="13">
        <v>2</v>
      </c>
      <c r="AT359" s="14" t="s">
        <v>903</v>
      </c>
      <c r="AU359" s="16">
        <v>7240550000000000</v>
      </c>
      <c r="AV359" s="16">
        <v>1.962224E+17</v>
      </c>
      <c r="AW359" s="16">
        <v>5.409661E+17</v>
      </c>
      <c r="AX359" s="16">
        <v>2.963401E+17</v>
      </c>
      <c r="AY359" s="16">
        <v>6.000004E+17</v>
      </c>
      <c r="AZ359" s="14">
        <v>32590.44</v>
      </c>
      <c r="BA359" s="14">
        <v>0.01</v>
      </c>
      <c r="BB359" s="14">
        <v>106.173</v>
      </c>
      <c r="BC359" s="14">
        <v>915</v>
      </c>
      <c r="BD359" s="15">
        <v>154</v>
      </c>
      <c r="BE359" s="18">
        <v>161</v>
      </c>
      <c r="BF359" s="18" t="s">
        <v>925</v>
      </c>
      <c r="BG359" s="19" t="s">
        <v>907</v>
      </c>
      <c r="BH359">
        <f t="shared" si="5"/>
        <v>91.95</v>
      </c>
      <c r="BI359" s="45" t="str">
        <f>CONCATENATE(TEXT(F359,"0"),TEXT(O359,"0"),TEXT(AC359,"0"),TEXT(AJ359,"0"),TEXT(AS359,"0"))</f>
        <v>13222</v>
      </c>
      <c r="BJ359" t="str">
        <f>CONCATENATE(TEXT(F359,"0"),TEXT(O359,"0"))</f>
        <v>13</v>
      </c>
      <c r="BK359" t="str">
        <f>CONCATENATE(TEXT(O359,"0"),TEXT(AC359,"0"))</f>
        <v>32</v>
      </c>
      <c r="BL359" t="str">
        <f>CONCATENATE(TEXT(AC359,"0"),TEXT(AJ359,"0"))</f>
        <v>22</v>
      </c>
      <c r="BM359" t="str">
        <f>CONCATENATE(TEXT(AJ359,"0"),TEXT(AS359,"0"))</f>
        <v>22</v>
      </c>
      <c r="BZ359" s="57"/>
      <c r="CA359" s="38"/>
      <c r="CB359" s="38">
        <v>1</v>
      </c>
      <c r="CC359" s="38">
        <v>324</v>
      </c>
      <c r="CD359" s="57">
        <v>21.917999999999999</v>
      </c>
      <c r="CE359" s="38">
        <v>57</v>
      </c>
      <c r="CF359" s="38">
        <v>1</v>
      </c>
    </row>
    <row r="360" spans="1:84" x14ac:dyDescent="0.3">
      <c r="A360" s="43">
        <v>359</v>
      </c>
      <c r="B360" s="39" t="s">
        <v>382</v>
      </c>
      <c r="C360" s="39" t="s">
        <v>375</v>
      </c>
      <c r="D360" s="39">
        <v>14</v>
      </c>
      <c r="E360" s="3">
        <v>8</v>
      </c>
      <c r="F360" s="2">
        <v>1</v>
      </c>
      <c r="G360" s="2" t="s">
        <v>943</v>
      </c>
      <c r="H360" s="2" t="s">
        <v>944</v>
      </c>
      <c r="I360" s="2">
        <v>1091.6092027</v>
      </c>
      <c r="J360" s="2" t="s">
        <v>945</v>
      </c>
      <c r="K360" s="2">
        <v>35.15</v>
      </c>
      <c r="L360" s="2">
        <v>0.21099999999999999</v>
      </c>
      <c r="M360" s="2">
        <v>103.8</v>
      </c>
      <c r="N360" s="4">
        <v>703.87900000000002</v>
      </c>
      <c r="O360" s="5">
        <v>3</v>
      </c>
      <c r="P360" s="6" t="s">
        <v>9</v>
      </c>
      <c r="Q360" s="6">
        <v>0.81159000000000003</v>
      </c>
      <c r="R360" s="6">
        <v>23.573</v>
      </c>
      <c r="S360" s="6">
        <v>14.935</v>
      </c>
      <c r="T360" s="6">
        <v>19.998999999999999</v>
      </c>
      <c r="U360" s="6">
        <v>199.29599999999999</v>
      </c>
      <c r="V360" s="6">
        <v>90</v>
      </c>
      <c r="W360" s="6">
        <v>497.31299999999999</v>
      </c>
      <c r="X360" s="6">
        <v>4011.2640000000001</v>
      </c>
      <c r="Y360" s="6">
        <v>5048.6890000000003</v>
      </c>
      <c r="Z360" s="6">
        <v>4.9710000000000001</v>
      </c>
      <c r="AA360" s="6">
        <v>92.585999999999999</v>
      </c>
      <c r="AB360" s="7">
        <v>30.007999999999999</v>
      </c>
      <c r="AC360" s="8">
        <v>3</v>
      </c>
      <c r="AD360" s="9">
        <v>22.994</v>
      </c>
      <c r="AE360" s="9" t="s">
        <v>955</v>
      </c>
      <c r="AF360" s="9" t="s">
        <v>958</v>
      </c>
      <c r="AG360" s="9">
        <v>365</v>
      </c>
      <c r="AH360" s="9">
        <v>528.80499999999995</v>
      </c>
      <c r="AI360" s="10">
        <v>107.31</v>
      </c>
      <c r="AJ360" s="11">
        <v>1</v>
      </c>
      <c r="AK360" s="11" t="s">
        <v>890</v>
      </c>
      <c r="AL360" s="11">
        <v>489</v>
      </c>
      <c r="AM360" s="11">
        <v>1657</v>
      </c>
      <c r="AN360" s="11">
        <v>3669</v>
      </c>
      <c r="AO360" s="11">
        <v>5743</v>
      </c>
      <c r="AP360" s="11">
        <v>68.866</v>
      </c>
      <c r="AQ360" s="11">
        <v>50.064999999999998</v>
      </c>
      <c r="AR360" s="12">
        <v>1.004</v>
      </c>
      <c r="AS360" s="13">
        <v>1</v>
      </c>
      <c r="AT360" s="14" t="s">
        <v>903</v>
      </c>
      <c r="AU360" s="16">
        <v>9912448000000000</v>
      </c>
      <c r="AV360" s="16">
        <v>6.097084E+16</v>
      </c>
      <c r="AW360" s="16">
        <v>1.657218E+17</v>
      </c>
      <c r="AX360" s="16">
        <v>3.02399E+17</v>
      </c>
      <c r="AY360" s="16">
        <v>5.999988E+17</v>
      </c>
      <c r="AZ360" s="14">
        <v>32202.196</v>
      </c>
      <c r="BA360" s="14">
        <v>0.01</v>
      </c>
      <c r="BB360" s="14">
        <v>103.67</v>
      </c>
      <c r="BC360" s="14">
        <v>882</v>
      </c>
      <c r="BD360" s="15">
        <v>153</v>
      </c>
      <c r="BE360" s="18">
        <v>145</v>
      </c>
      <c r="BF360" s="18" t="s">
        <v>925</v>
      </c>
      <c r="BG360" s="19" t="s">
        <v>907</v>
      </c>
      <c r="BH360">
        <f t="shared" si="5"/>
        <v>92.75</v>
      </c>
      <c r="BI360" s="45" t="str">
        <f>CONCATENATE(TEXT(F360,"0"),TEXT(O360,"0"),TEXT(AC360,"0"),TEXT(AJ360,"0"),TEXT(AS360,"0"))</f>
        <v>13311</v>
      </c>
      <c r="BJ360" t="str">
        <f>CONCATENATE(TEXT(F360,"0"),TEXT(O360,"0"))</f>
        <v>13</v>
      </c>
      <c r="BK360" t="str">
        <f>CONCATENATE(TEXT(O360,"0"),TEXT(AC360,"0"))</f>
        <v>33</v>
      </c>
      <c r="BL360" t="str">
        <f>CONCATENATE(TEXT(AC360,"0"),TEXT(AJ360,"0"))</f>
        <v>31</v>
      </c>
      <c r="BM360" t="str">
        <f>CONCATENATE(TEXT(AJ360,"0"),TEXT(AS360,"0"))</f>
        <v>11</v>
      </c>
      <c r="BZ360" s="57"/>
      <c r="CA360" s="38"/>
      <c r="CB360" s="38">
        <v>1</v>
      </c>
      <c r="CC360" s="38">
        <v>146</v>
      </c>
      <c r="CD360" s="57">
        <v>22.536999999999999</v>
      </c>
      <c r="CE360" s="38">
        <v>18</v>
      </c>
      <c r="CF360" s="38">
        <v>1</v>
      </c>
    </row>
    <row r="361" spans="1:84" x14ac:dyDescent="0.3">
      <c r="A361" s="43">
        <v>360</v>
      </c>
      <c r="B361" s="1" t="s">
        <v>383</v>
      </c>
      <c r="C361" s="1" t="s">
        <v>375</v>
      </c>
      <c r="D361" s="1">
        <v>14</v>
      </c>
      <c r="E361" s="3">
        <v>9</v>
      </c>
      <c r="F361" s="2">
        <v>2</v>
      </c>
      <c r="G361" s="2" t="s">
        <v>943</v>
      </c>
      <c r="H361" s="2" t="s">
        <v>944</v>
      </c>
      <c r="I361" s="2">
        <v>1006.2138273</v>
      </c>
      <c r="J361" s="2" t="s">
        <v>946</v>
      </c>
      <c r="K361" s="2">
        <v>41.81</v>
      </c>
      <c r="L361" s="2">
        <v>0.19500000000000001</v>
      </c>
      <c r="M361" s="2">
        <v>146</v>
      </c>
      <c r="N361" s="4">
        <v>708.76</v>
      </c>
      <c r="O361" s="5">
        <v>1</v>
      </c>
      <c r="P361" s="6" t="s">
        <v>9</v>
      </c>
      <c r="Q361" s="6">
        <v>2.0785900000000002</v>
      </c>
      <c r="R361" s="6">
        <v>14.625999999999999</v>
      </c>
      <c r="S361" s="6">
        <v>15.012</v>
      </c>
      <c r="T361" s="6">
        <v>19.998000000000001</v>
      </c>
      <c r="U361" s="6">
        <v>200.90299999999999</v>
      </c>
      <c r="V361" s="6">
        <v>90.001000000000005</v>
      </c>
      <c r="W361" s="6">
        <v>499.24299999999999</v>
      </c>
      <c r="X361" s="6">
        <v>4016.5030000000002</v>
      </c>
      <c r="Y361" s="6">
        <v>4929.4120000000003</v>
      </c>
      <c r="Z361" s="6">
        <v>4.9420000000000002</v>
      </c>
      <c r="AA361" s="6">
        <v>90.423000000000002</v>
      </c>
      <c r="AB361" s="7">
        <v>29.998999999999999</v>
      </c>
      <c r="AC361" s="8">
        <v>1</v>
      </c>
      <c r="AD361" s="9">
        <v>59.329000000000001</v>
      </c>
      <c r="AE361" s="9" t="s">
        <v>955</v>
      </c>
      <c r="AF361" s="9" t="s">
        <v>956</v>
      </c>
      <c r="AG361" s="9">
        <v>405</v>
      </c>
      <c r="AH361" s="9">
        <v>529.45100000000002</v>
      </c>
      <c r="AI361" s="10">
        <v>107.358</v>
      </c>
      <c r="AJ361" s="11">
        <v>1</v>
      </c>
      <c r="AK361" s="11" t="s">
        <v>890</v>
      </c>
      <c r="AL361" s="11">
        <v>418</v>
      </c>
      <c r="AM361" s="11">
        <v>1583</v>
      </c>
      <c r="AN361" s="11">
        <v>3651</v>
      </c>
      <c r="AO361" s="11">
        <v>5709</v>
      </c>
      <c r="AP361" s="11">
        <v>70.638999999999996</v>
      </c>
      <c r="AQ361" s="11">
        <v>51.593000000000004</v>
      </c>
      <c r="AR361" s="12">
        <v>1.0049999999999999</v>
      </c>
      <c r="AS361" s="13">
        <v>1</v>
      </c>
      <c r="AT361" s="14" t="s">
        <v>903</v>
      </c>
      <c r="AU361" s="16">
        <v>1.376004E+16</v>
      </c>
      <c r="AV361" s="16">
        <v>1.089591E+17</v>
      </c>
      <c r="AW361" s="16">
        <v>7.015454E+17</v>
      </c>
      <c r="AX361" s="16">
        <v>3.004404E+17</v>
      </c>
      <c r="AY361" s="16">
        <v>6.000006E+17</v>
      </c>
      <c r="AZ361" s="14">
        <v>31167.975999999999</v>
      </c>
      <c r="BA361" s="14">
        <v>0.01</v>
      </c>
      <c r="BB361" s="14">
        <v>104.32599999999999</v>
      </c>
      <c r="BC361" s="14">
        <v>888</v>
      </c>
      <c r="BD361" s="15">
        <v>159</v>
      </c>
      <c r="BE361" s="18">
        <v>151</v>
      </c>
      <c r="BF361" s="18" t="s">
        <v>925</v>
      </c>
      <c r="BG361" s="19" t="s">
        <v>907</v>
      </c>
      <c r="BH361">
        <f t="shared" si="5"/>
        <v>92.45</v>
      </c>
      <c r="BI361" s="45" t="str">
        <f>CONCATENATE(TEXT(F361,"0"),TEXT(O361,"0"),TEXT(AC361,"0"),TEXT(AJ361,"0"),TEXT(AS361,"0"))</f>
        <v>21111</v>
      </c>
      <c r="BJ361" t="str">
        <f>CONCATENATE(TEXT(F361,"0"),TEXT(O361,"0"))</f>
        <v>21</v>
      </c>
      <c r="BK361" t="str">
        <f>CONCATENATE(TEXT(O361,"0"),TEXT(AC361,"0"))</f>
        <v>11</v>
      </c>
      <c r="BL361" t="str">
        <f>CONCATENATE(TEXT(AC361,"0"),TEXT(AJ361,"0"))</f>
        <v>11</v>
      </c>
      <c r="BM361" t="str">
        <f>CONCATENATE(TEXT(AJ361,"0"),TEXT(AS361,"0"))</f>
        <v>11</v>
      </c>
      <c r="BZ361" s="57"/>
      <c r="CA361" s="38"/>
      <c r="CB361" s="38">
        <v>1</v>
      </c>
      <c r="CC361" s="38">
        <v>319</v>
      </c>
      <c r="CD361" s="57">
        <v>22.792999999999999</v>
      </c>
      <c r="CE361" s="38">
        <v>68</v>
      </c>
      <c r="CF361" s="38">
        <v>1</v>
      </c>
    </row>
    <row r="362" spans="1:84" x14ac:dyDescent="0.3">
      <c r="A362" s="43">
        <v>361</v>
      </c>
      <c r="B362" s="1" t="s">
        <v>384</v>
      </c>
      <c r="C362" s="1" t="s">
        <v>375</v>
      </c>
      <c r="D362" s="1">
        <v>14</v>
      </c>
      <c r="E362" s="3">
        <v>10</v>
      </c>
      <c r="F362" s="2">
        <v>2</v>
      </c>
      <c r="G362" s="2" t="s">
        <v>943</v>
      </c>
      <c r="H362" s="2" t="s">
        <v>944</v>
      </c>
      <c r="I362" s="2">
        <v>1162.2238035</v>
      </c>
      <c r="J362" s="2" t="s">
        <v>945</v>
      </c>
      <c r="K362" s="2">
        <v>32.99</v>
      </c>
      <c r="L362" s="2">
        <v>0.221</v>
      </c>
      <c r="M362" s="2">
        <v>90</v>
      </c>
      <c r="N362" s="4">
        <v>699.76400000000001</v>
      </c>
      <c r="O362" s="5">
        <v>1</v>
      </c>
      <c r="P362" s="6" t="s">
        <v>9</v>
      </c>
      <c r="Q362" s="6">
        <v>1.4435800000000001</v>
      </c>
      <c r="R362" s="6">
        <v>20.181000000000001</v>
      </c>
      <c r="S362" s="6">
        <v>15.013999999999999</v>
      </c>
      <c r="T362" s="6">
        <v>19.992000000000001</v>
      </c>
      <c r="U362" s="6">
        <v>197.12899999999999</v>
      </c>
      <c r="V362" s="6">
        <v>89.998999999999995</v>
      </c>
      <c r="W362" s="6">
        <v>503.78199999999998</v>
      </c>
      <c r="X362" s="6">
        <v>4058.777</v>
      </c>
      <c r="Y362" s="6">
        <v>5081.6400000000003</v>
      </c>
      <c r="Z362" s="6">
        <v>4.92</v>
      </c>
      <c r="AA362" s="6">
        <v>91.662000000000006</v>
      </c>
      <c r="AB362" s="7">
        <v>30.003</v>
      </c>
      <c r="AC362" s="8">
        <v>2</v>
      </c>
      <c r="AD362" s="9">
        <v>24.228000000000002</v>
      </c>
      <c r="AE362" s="9" t="s">
        <v>955</v>
      </c>
      <c r="AF362" s="9" t="s">
        <v>956</v>
      </c>
      <c r="AG362" s="9">
        <v>436</v>
      </c>
      <c r="AH362" s="9">
        <v>476.57400000000001</v>
      </c>
      <c r="AI362" s="10">
        <v>108.983</v>
      </c>
      <c r="AJ362" s="11">
        <v>2</v>
      </c>
      <c r="AK362" s="11" t="s">
        <v>890</v>
      </c>
      <c r="AL362" s="11">
        <v>405</v>
      </c>
      <c r="AM362" s="11">
        <v>1572</v>
      </c>
      <c r="AN362" s="11">
        <v>3630</v>
      </c>
      <c r="AO362" s="11">
        <v>5693</v>
      </c>
      <c r="AP362" s="11">
        <v>70.747</v>
      </c>
      <c r="AQ362" s="11">
        <v>50.320999999999998</v>
      </c>
      <c r="AR362" s="12">
        <v>1.0249999999999999</v>
      </c>
      <c r="AS362" s="13">
        <v>2</v>
      </c>
      <c r="AT362" s="14" t="s">
        <v>903</v>
      </c>
      <c r="AU362" s="16">
        <v>1.792709E+16</v>
      </c>
      <c r="AV362" s="16">
        <v>8.56551E+16</v>
      </c>
      <c r="AW362" s="16">
        <v>6.041821E+17</v>
      </c>
      <c r="AX362" s="16">
        <v>3.003981E+17</v>
      </c>
      <c r="AY362" s="16">
        <v>6.000003E+17</v>
      </c>
      <c r="AZ362" s="14">
        <v>30598.175999999999</v>
      </c>
      <c r="BA362" s="14">
        <v>0.01</v>
      </c>
      <c r="BB362" s="14">
        <v>102.71599999999999</v>
      </c>
      <c r="BC362" s="14">
        <v>860</v>
      </c>
      <c r="BD362" s="15">
        <v>155</v>
      </c>
      <c r="BE362" s="18">
        <v>110</v>
      </c>
      <c r="BF362" s="18" t="s">
        <v>925</v>
      </c>
      <c r="BG362" s="19" t="s">
        <v>907</v>
      </c>
      <c r="BH362">
        <f t="shared" si="5"/>
        <v>94.5</v>
      </c>
      <c r="BI362" s="45" t="str">
        <f>CONCATENATE(TEXT(F362,"0"),TEXT(O362,"0"),TEXT(AC362,"0"),TEXT(AJ362,"0"),TEXT(AS362,"0"))</f>
        <v>21222</v>
      </c>
      <c r="BJ362" t="str">
        <f>CONCATENATE(TEXT(F362,"0"),TEXT(O362,"0"))</f>
        <v>21</v>
      </c>
      <c r="BK362" t="str">
        <f>CONCATENATE(TEXT(O362,"0"),TEXT(AC362,"0"))</f>
        <v>12</v>
      </c>
      <c r="BL362" t="str">
        <f>CONCATENATE(TEXT(AC362,"0"),TEXT(AJ362,"0"))</f>
        <v>22</v>
      </c>
      <c r="BM362" t="str">
        <f>CONCATENATE(TEXT(AJ362,"0"),TEXT(AS362,"0"))</f>
        <v>22</v>
      </c>
      <c r="BZ362" s="57"/>
      <c r="CA362" s="38"/>
      <c r="CB362" s="38">
        <v>1</v>
      </c>
      <c r="CC362" s="38">
        <v>239</v>
      </c>
      <c r="CD362" s="57">
        <v>23.047000000000001</v>
      </c>
      <c r="CE362" s="38">
        <v>9</v>
      </c>
      <c r="CF362" s="38">
        <v>1</v>
      </c>
    </row>
    <row r="363" spans="1:84" x14ac:dyDescent="0.3">
      <c r="A363" s="43">
        <v>362</v>
      </c>
      <c r="B363" s="1" t="s">
        <v>385</v>
      </c>
      <c r="C363" s="1" t="s">
        <v>375</v>
      </c>
      <c r="D363" s="1">
        <v>14</v>
      </c>
      <c r="E363" s="3">
        <v>11</v>
      </c>
      <c r="F363" s="2">
        <v>2</v>
      </c>
      <c r="G363" s="2" t="s">
        <v>943</v>
      </c>
      <c r="H363" s="2" t="s">
        <v>944</v>
      </c>
      <c r="I363" s="2">
        <v>1054.5502859999999</v>
      </c>
      <c r="J363" s="2" t="s">
        <v>945</v>
      </c>
      <c r="K363" s="2">
        <v>29.68</v>
      </c>
      <c r="L363" s="2">
        <v>0.186</v>
      </c>
      <c r="M363" s="2">
        <v>95</v>
      </c>
      <c r="N363" s="4">
        <v>703.08399999999995</v>
      </c>
      <c r="O363" s="5">
        <v>1</v>
      </c>
      <c r="P363" s="6" t="s">
        <v>9</v>
      </c>
      <c r="Q363" s="6">
        <v>0.71545999999999998</v>
      </c>
      <c r="R363" s="6">
        <v>18.516999999999999</v>
      </c>
      <c r="S363" s="6">
        <v>14.955</v>
      </c>
      <c r="T363" s="6">
        <v>20</v>
      </c>
      <c r="U363" s="6">
        <v>194.87100000000001</v>
      </c>
      <c r="V363" s="6">
        <v>90.001000000000005</v>
      </c>
      <c r="W363" s="6">
        <v>501.94799999999998</v>
      </c>
      <c r="X363" s="6">
        <v>3993.5120000000002</v>
      </c>
      <c r="Y363" s="6">
        <v>5052.7780000000002</v>
      </c>
      <c r="Z363" s="6">
        <v>4.827</v>
      </c>
      <c r="AA363" s="6">
        <v>95.817999999999998</v>
      </c>
      <c r="AB363" s="7">
        <v>29.997</v>
      </c>
      <c r="AC363" s="8">
        <v>3</v>
      </c>
      <c r="AD363" s="9">
        <v>53.648000000000003</v>
      </c>
      <c r="AE363" s="9" t="s">
        <v>955</v>
      </c>
      <c r="AF363" s="9" t="s">
        <v>956</v>
      </c>
      <c r="AG363" s="9">
        <v>436</v>
      </c>
      <c r="AH363" s="9">
        <v>527.29399999999998</v>
      </c>
      <c r="AI363" s="10">
        <v>106.78700000000001</v>
      </c>
      <c r="AJ363" s="11">
        <v>3</v>
      </c>
      <c r="AK363" s="11" t="s">
        <v>890</v>
      </c>
      <c r="AL363" s="11">
        <v>381</v>
      </c>
      <c r="AM363" s="11">
        <v>1485</v>
      </c>
      <c r="AN363" s="11">
        <v>3671</v>
      </c>
      <c r="AO363" s="11">
        <v>5722</v>
      </c>
      <c r="AP363" s="11">
        <v>70.320999999999998</v>
      </c>
      <c r="AQ363" s="11">
        <v>52.238</v>
      </c>
      <c r="AR363" s="12">
        <v>1.0109999999999999</v>
      </c>
      <c r="AS363" s="13">
        <v>3</v>
      </c>
      <c r="AT363" s="14" t="s">
        <v>903</v>
      </c>
      <c r="AU363" s="16">
        <v>1.07259E+16</v>
      </c>
      <c r="AV363" s="16">
        <v>9.568327E+16</v>
      </c>
      <c r="AW363" s="16">
        <v>2.489806E+17</v>
      </c>
      <c r="AX363" s="16">
        <v>3.006358E+17</v>
      </c>
      <c r="AY363" s="16">
        <v>6.000004E+17</v>
      </c>
      <c r="AZ363" s="14">
        <v>32095.532999999999</v>
      </c>
      <c r="BA363" s="14">
        <v>0.01</v>
      </c>
      <c r="BB363" s="14">
        <v>103.37</v>
      </c>
      <c r="BC363" s="14">
        <v>902</v>
      </c>
      <c r="BD363" s="15">
        <v>155</v>
      </c>
      <c r="BE363" s="18">
        <v>93</v>
      </c>
      <c r="BF363" s="18" t="s">
        <v>925</v>
      </c>
      <c r="BG363" s="19" t="s">
        <v>907</v>
      </c>
      <c r="BH363">
        <f t="shared" si="5"/>
        <v>95.35</v>
      </c>
      <c r="BI363" s="45" t="str">
        <f>CONCATENATE(TEXT(F363,"0"),TEXT(O363,"0"),TEXT(AC363,"0"),TEXT(AJ363,"0"),TEXT(AS363,"0"))</f>
        <v>21333</v>
      </c>
      <c r="BJ363" t="str">
        <f>CONCATENATE(TEXT(F363,"0"),TEXT(O363,"0"))</f>
        <v>21</v>
      </c>
      <c r="BK363" t="str">
        <f>CONCATENATE(TEXT(O363,"0"),TEXT(AC363,"0"))</f>
        <v>13</v>
      </c>
      <c r="BL363" t="str">
        <f>CONCATENATE(TEXT(AC363,"0"),TEXT(AJ363,"0"))</f>
        <v>33</v>
      </c>
      <c r="BM363" t="str">
        <f>CONCATENATE(TEXT(AJ363,"0"),TEXT(AS363,"0"))</f>
        <v>33</v>
      </c>
      <c r="BZ363" s="57"/>
      <c r="CA363" s="38"/>
      <c r="CB363" s="38">
        <v>1</v>
      </c>
      <c r="CC363" s="38">
        <v>457</v>
      </c>
      <c r="CD363" s="57">
        <v>23.234000000000002</v>
      </c>
      <c r="CE363" s="38">
        <v>45</v>
      </c>
      <c r="CF363" s="38">
        <v>1</v>
      </c>
    </row>
    <row r="364" spans="1:84" x14ac:dyDescent="0.3">
      <c r="A364" s="43">
        <v>363</v>
      </c>
      <c r="B364" s="1" t="s">
        <v>386</v>
      </c>
      <c r="C364" s="1" t="s">
        <v>375</v>
      </c>
      <c r="D364" s="1">
        <v>14</v>
      </c>
      <c r="E364" s="3">
        <v>12</v>
      </c>
      <c r="F364" s="2">
        <v>2</v>
      </c>
      <c r="G364" s="2" t="s">
        <v>943</v>
      </c>
      <c r="H364" s="2" t="s">
        <v>944</v>
      </c>
      <c r="I364" s="2">
        <v>1104.8475756</v>
      </c>
      <c r="J364" s="2" t="s">
        <v>946</v>
      </c>
      <c r="K364" s="2">
        <v>30.09</v>
      </c>
      <c r="L364" s="2">
        <v>0.19500000000000001</v>
      </c>
      <c r="M364" s="2">
        <v>115</v>
      </c>
      <c r="N364" s="4">
        <v>697.44100000000003</v>
      </c>
      <c r="O364" s="5">
        <v>2</v>
      </c>
      <c r="P364" s="6" t="s">
        <v>9</v>
      </c>
      <c r="Q364" s="6">
        <v>0.43354999999999999</v>
      </c>
      <c r="R364" s="6">
        <v>15.859</v>
      </c>
      <c r="S364" s="6">
        <v>15.007</v>
      </c>
      <c r="T364" s="6">
        <v>20.003</v>
      </c>
      <c r="U364" s="6">
        <v>200.988</v>
      </c>
      <c r="V364" s="6">
        <v>90</v>
      </c>
      <c r="W364" s="6">
        <v>499.28</v>
      </c>
      <c r="X364" s="6">
        <v>4077.424</v>
      </c>
      <c r="Y364" s="6">
        <v>4922.2089999999998</v>
      </c>
      <c r="Z364" s="6">
        <v>5.069</v>
      </c>
      <c r="AA364" s="6">
        <v>94.12</v>
      </c>
      <c r="AB364" s="7">
        <v>30.004000000000001</v>
      </c>
      <c r="AC364" s="8">
        <v>1</v>
      </c>
      <c r="AD364" s="9">
        <v>33.960999999999999</v>
      </c>
      <c r="AE364" s="9" t="s">
        <v>955</v>
      </c>
      <c r="AF364" s="9" t="s">
        <v>958</v>
      </c>
      <c r="AG364" s="9">
        <v>436</v>
      </c>
      <c r="AH364" s="9">
        <v>527.22199999999998</v>
      </c>
      <c r="AI364" s="10">
        <v>105.32599999999999</v>
      </c>
      <c r="AJ364" s="11">
        <v>3</v>
      </c>
      <c r="AK364" s="11" t="s">
        <v>890</v>
      </c>
      <c r="AL364" s="11">
        <v>203</v>
      </c>
      <c r="AM364" s="11">
        <v>1615</v>
      </c>
      <c r="AN364" s="11">
        <v>3659</v>
      </c>
      <c r="AO364" s="11">
        <v>5709</v>
      </c>
      <c r="AP364" s="11">
        <v>70.86</v>
      </c>
      <c r="AQ364" s="11">
        <v>51.686999999999998</v>
      </c>
      <c r="AR364" s="12">
        <v>1.044</v>
      </c>
      <c r="AS364" s="13">
        <v>3</v>
      </c>
      <c r="AT364" s="14" t="s">
        <v>903</v>
      </c>
      <c r="AU364" s="16">
        <v>1.436297E+16</v>
      </c>
      <c r="AV364" s="16">
        <v>5.219737E+16</v>
      </c>
      <c r="AW364" s="16">
        <v>9.276569E+17</v>
      </c>
      <c r="AX364" s="16">
        <v>2.985788E+17</v>
      </c>
      <c r="AY364" s="16">
        <v>5.999988E+17</v>
      </c>
      <c r="AZ364" s="14">
        <v>31074.083999999999</v>
      </c>
      <c r="BA364" s="14">
        <v>0.01</v>
      </c>
      <c r="BB364" s="14">
        <v>101.30200000000001</v>
      </c>
      <c r="BC364" s="14">
        <v>893</v>
      </c>
      <c r="BD364" s="15">
        <v>155</v>
      </c>
      <c r="BE364" s="18">
        <v>76</v>
      </c>
      <c r="BF364" s="18" t="s">
        <v>925</v>
      </c>
      <c r="BG364" s="19" t="s">
        <v>907</v>
      </c>
      <c r="BH364">
        <f t="shared" si="5"/>
        <v>96.2</v>
      </c>
      <c r="BI364" s="45" t="str">
        <f>CONCATENATE(TEXT(F364,"0"),TEXT(O364,"0"),TEXT(AC364,"0"),TEXT(AJ364,"0"),TEXT(AS364,"0"))</f>
        <v>22133</v>
      </c>
      <c r="BJ364" t="str">
        <f>CONCATENATE(TEXT(F364,"0"),TEXT(O364,"0"))</f>
        <v>22</v>
      </c>
      <c r="BK364" t="str">
        <f>CONCATENATE(TEXT(O364,"0"),TEXT(AC364,"0"))</f>
        <v>21</v>
      </c>
      <c r="BL364" t="str">
        <f>CONCATENATE(TEXT(AC364,"0"),TEXT(AJ364,"0"))</f>
        <v>13</v>
      </c>
      <c r="BM364" t="str">
        <f>CONCATENATE(TEXT(AJ364,"0"),TEXT(AS364,"0"))</f>
        <v>33</v>
      </c>
      <c r="BZ364" s="57"/>
      <c r="CA364" s="38"/>
      <c r="CB364" s="38">
        <v>1</v>
      </c>
      <c r="CC364" s="38">
        <v>354</v>
      </c>
      <c r="CD364" s="57">
        <v>23.274000000000001</v>
      </c>
      <c r="CE364" s="38">
        <v>96</v>
      </c>
      <c r="CF364" s="38">
        <v>1</v>
      </c>
    </row>
    <row r="365" spans="1:84" x14ac:dyDescent="0.3">
      <c r="A365" s="43">
        <v>364</v>
      </c>
      <c r="B365" s="1" t="s">
        <v>387</v>
      </c>
      <c r="C365" s="1" t="s">
        <v>375</v>
      </c>
      <c r="D365" s="1">
        <v>14</v>
      </c>
      <c r="E365" s="3">
        <v>13</v>
      </c>
      <c r="F365" s="2">
        <v>2</v>
      </c>
      <c r="G365" s="2" t="s">
        <v>943</v>
      </c>
      <c r="H365" s="2" t="s">
        <v>947</v>
      </c>
      <c r="I365" s="2">
        <v>1105.2587857999999</v>
      </c>
      <c r="J365" s="2" t="s">
        <v>945</v>
      </c>
      <c r="K365" s="2">
        <v>45.75</v>
      </c>
      <c r="L365" s="2">
        <v>0.21099999999999999</v>
      </c>
      <c r="M365" s="2">
        <v>56</v>
      </c>
      <c r="N365" s="4">
        <v>709.50699999999995</v>
      </c>
      <c r="O365" s="5">
        <v>2</v>
      </c>
      <c r="P365" s="6" t="s">
        <v>9</v>
      </c>
      <c r="Q365" s="6">
        <v>1.64049</v>
      </c>
      <c r="R365" s="6">
        <v>19.567</v>
      </c>
      <c r="S365" s="6">
        <v>14.926</v>
      </c>
      <c r="T365" s="6">
        <v>20.001999999999999</v>
      </c>
      <c r="U365" s="6">
        <v>198.279</v>
      </c>
      <c r="V365" s="6">
        <v>90.001000000000005</v>
      </c>
      <c r="W365" s="6">
        <v>500.637</v>
      </c>
      <c r="X365" s="6">
        <v>4114.82</v>
      </c>
      <c r="Y365" s="6">
        <v>4978.1390000000001</v>
      </c>
      <c r="Z365" s="6">
        <v>5.0259999999999998</v>
      </c>
      <c r="AA365" s="6">
        <v>96.346000000000004</v>
      </c>
      <c r="AB365" s="7">
        <v>30.004999999999999</v>
      </c>
      <c r="AC365" s="8">
        <v>2</v>
      </c>
      <c r="AD365" s="9">
        <v>48.94</v>
      </c>
      <c r="AE365" s="9" t="s">
        <v>955</v>
      </c>
      <c r="AF365" s="9" t="s">
        <v>956</v>
      </c>
      <c r="AG365" s="9">
        <v>365</v>
      </c>
      <c r="AH365" s="9">
        <v>500.85599999999999</v>
      </c>
      <c r="AI365" s="10">
        <v>107.066</v>
      </c>
      <c r="AJ365" s="11">
        <v>2</v>
      </c>
      <c r="AK365" s="11" t="s">
        <v>890</v>
      </c>
      <c r="AL365" s="11">
        <v>446</v>
      </c>
      <c r="AM365" s="11">
        <v>1422</v>
      </c>
      <c r="AN365" s="11">
        <v>3639</v>
      </c>
      <c r="AO365" s="11">
        <v>5699</v>
      </c>
      <c r="AP365" s="11">
        <v>69.132999999999996</v>
      </c>
      <c r="AQ365" s="11">
        <v>50.789000000000001</v>
      </c>
      <c r="AR365" s="12">
        <v>1.004</v>
      </c>
      <c r="AS365" s="13">
        <v>2</v>
      </c>
      <c r="AT365" s="14" t="s">
        <v>903</v>
      </c>
      <c r="AU365" s="16">
        <v>1.004187E+16</v>
      </c>
      <c r="AV365" s="16">
        <v>1.306497E+17</v>
      </c>
      <c r="AW365" s="16">
        <v>6.994751E+17</v>
      </c>
      <c r="AX365" s="16">
        <v>2.999168E+17</v>
      </c>
      <c r="AY365" s="16">
        <v>6.000003E+17</v>
      </c>
      <c r="AZ365" s="14">
        <v>31732.45</v>
      </c>
      <c r="BA365" s="14">
        <v>0.01</v>
      </c>
      <c r="BB365" s="14">
        <v>104.196</v>
      </c>
      <c r="BC365" s="14">
        <v>912</v>
      </c>
      <c r="BD365" s="15">
        <v>153</v>
      </c>
      <c r="BE365" s="18">
        <v>65</v>
      </c>
      <c r="BF365" s="18" t="s">
        <v>925</v>
      </c>
      <c r="BG365" s="19" t="s">
        <v>907</v>
      </c>
      <c r="BH365">
        <f t="shared" si="5"/>
        <v>96.75</v>
      </c>
      <c r="BI365" s="45" t="str">
        <f>CONCATENATE(TEXT(F365,"0"),TEXT(O365,"0"),TEXT(AC365,"0"),TEXT(AJ365,"0"),TEXT(AS365,"0"))</f>
        <v>22222</v>
      </c>
      <c r="BJ365" t="str">
        <f>CONCATENATE(TEXT(F365,"0"),TEXT(O365,"0"))</f>
        <v>22</v>
      </c>
      <c r="BK365" t="str">
        <f>CONCATENATE(TEXT(O365,"0"),TEXT(AC365,"0"))</f>
        <v>22</v>
      </c>
      <c r="BL365" t="str">
        <f>CONCATENATE(TEXT(AC365,"0"),TEXT(AJ365,"0"))</f>
        <v>22</v>
      </c>
      <c r="BM365" t="str">
        <f>CONCATENATE(TEXT(AJ365,"0"),TEXT(AS365,"0"))</f>
        <v>22</v>
      </c>
      <c r="BZ365" s="57"/>
      <c r="CA365" s="38"/>
      <c r="CB365" s="38">
        <v>1</v>
      </c>
      <c r="CC365" s="38">
        <v>563</v>
      </c>
      <c r="CD365" s="57">
        <v>23.663</v>
      </c>
      <c r="CE365" s="38">
        <v>89</v>
      </c>
      <c r="CF365" s="38">
        <v>1</v>
      </c>
    </row>
    <row r="366" spans="1:84" x14ac:dyDescent="0.3">
      <c r="A366" s="43">
        <v>365</v>
      </c>
      <c r="B366" s="1" t="s">
        <v>388</v>
      </c>
      <c r="C366" s="1" t="s">
        <v>375</v>
      </c>
      <c r="D366" s="1">
        <v>14</v>
      </c>
      <c r="E366" s="3">
        <v>14</v>
      </c>
      <c r="F366" s="2">
        <v>2</v>
      </c>
      <c r="G366" s="2" t="s">
        <v>943</v>
      </c>
      <c r="H366" s="2" t="s">
        <v>947</v>
      </c>
      <c r="I366" s="2">
        <v>1176.5400752</v>
      </c>
      <c r="J366" s="2" t="s">
        <v>945</v>
      </c>
      <c r="K366" s="2">
        <v>21.07</v>
      </c>
      <c r="L366" s="2">
        <v>0.21299999999999999</v>
      </c>
      <c r="M366" s="2">
        <v>107</v>
      </c>
      <c r="N366" s="4">
        <v>709.60900000000004</v>
      </c>
      <c r="O366" s="5">
        <v>2</v>
      </c>
      <c r="P366" s="6" t="s">
        <v>9</v>
      </c>
      <c r="Q366" s="6">
        <v>1.4292800000000001</v>
      </c>
      <c r="R366" s="6">
        <v>15.651999999999999</v>
      </c>
      <c r="S366" s="6">
        <v>14.993</v>
      </c>
      <c r="T366" s="6">
        <v>20.010000000000002</v>
      </c>
      <c r="U366" s="6">
        <v>198.93</v>
      </c>
      <c r="V366" s="6">
        <v>90.001000000000005</v>
      </c>
      <c r="W366" s="6">
        <v>499.94099999999997</v>
      </c>
      <c r="X366" s="6">
        <v>3983.69</v>
      </c>
      <c r="Y366" s="6">
        <v>5152.5429999999997</v>
      </c>
      <c r="Z366" s="6">
        <v>5.0170000000000003</v>
      </c>
      <c r="AA366" s="6">
        <v>91.355999999999995</v>
      </c>
      <c r="AB366" s="7">
        <v>29.995000000000001</v>
      </c>
      <c r="AC366" s="8">
        <v>3</v>
      </c>
      <c r="AD366" s="9">
        <v>40.811999999999998</v>
      </c>
      <c r="AE366" s="9" t="s">
        <v>955</v>
      </c>
      <c r="AF366" s="9" t="s">
        <v>958</v>
      </c>
      <c r="AG366" s="9">
        <v>365</v>
      </c>
      <c r="AH366" s="9">
        <v>489.18</v>
      </c>
      <c r="AI366" s="10">
        <v>107.39100000000001</v>
      </c>
      <c r="AJ366" s="11">
        <v>1</v>
      </c>
      <c r="AK366" s="11" t="s">
        <v>890</v>
      </c>
      <c r="AL366" s="11">
        <v>125</v>
      </c>
      <c r="AM366" s="11">
        <v>1395</v>
      </c>
      <c r="AN366" s="11">
        <v>3642</v>
      </c>
      <c r="AO366" s="11">
        <v>5737</v>
      </c>
      <c r="AP366" s="11">
        <v>69.701999999999998</v>
      </c>
      <c r="AQ366" s="11">
        <v>50.383000000000003</v>
      </c>
      <c r="AR366" s="12">
        <v>1.0680000000000001</v>
      </c>
      <c r="AS366" s="13">
        <v>1</v>
      </c>
      <c r="AT366" s="14" t="s">
        <v>903</v>
      </c>
      <c r="AU366" s="16">
        <v>8189794000000000</v>
      </c>
      <c r="AV366" s="16">
        <v>7.541628E+16</v>
      </c>
      <c r="AW366" s="16">
        <v>8.469825E+17</v>
      </c>
      <c r="AX366" s="16">
        <v>2.989893E+17</v>
      </c>
      <c r="AY366" s="16">
        <v>5.999999E+17</v>
      </c>
      <c r="AZ366" s="14">
        <v>31559.580999999998</v>
      </c>
      <c r="BA366" s="14">
        <v>0.01</v>
      </c>
      <c r="BB366" s="14">
        <v>101.5</v>
      </c>
      <c r="BC366" s="14">
        <v>909</v>
      </c>
      <c r="BD366" s="15">
        <v>154</v>
      </c>
      <c r="BE366" s="18">
        <v>53</v>
      </c>
      <c r="BF366" s="18" t="s">
        <v>925</v>
      </c>
      <c r="BG366" s="19" t="s">
        <v>907</v>
      </c>
      <c r="BH366">
        <f t="shared" si="5"/>
        <v>97.350000000000009</v>
      </c>
      <c r="BI366" s="45" t="str">
        <f>CONCATENATE(TEXT(F366,"0"),TEXT(O366,"0"),TEXT(AC366,"0"),TEXT(AJ366,"0"),TEXT(AS366,"0"))</f>
        <v>22311</v>
      </c>
      <c r="BJ366" t="str">
        <f>CONCATENATE(TEXT(F366,"0"),TEXT(O366,"0"))</f>
        <v>22</v>
      </c>
      <c r="BK366" t="str">
        <f>CONCATENATE(TEXT(O366,"0"),TEXT(AC366,"0"))</f>
        <v>23</v>
      </c>
      <c r="BL366" t="str">
        <f>CONCATENATE(TEXT(AC366,"0"),TEXT(AJ366,"0"))</f>
        <v>31</v>
      </c>
      <c r="BM366" t="str">
        <f>CONCATENATE(TEXT(AJ366,"0"),TEXT(AS366,"0"))</f>
        <v>11</v>
      </c>
      <c r="BZ366" s="57"/>
      <c r="CA366" s="38"/>
      <c r="CB366" s="38">
        <v>1</v>
      </c>
      <c r="CC366" s="38">
        <v>176</v>
      </c>
      <c r="CD366" s="57">
        <v>23.719000000000001</v>
      </c>
      <c r="CE366" s="38">
        <v>81</v>
      </c>
      <c r="CF366" s="38">
        <v>1</v>
      </c>
    </row>
    <row r="367" spans="1:84" x14ac:dyDescent="0.3">
      <c r="A367" s="43">
        <v>366</v>
      </c>
      <c r="B367" s="1" t="s">
        <v>389</v>
      </c>
      <c r="C367" s="1" t="s">
        <v>375</v>
      </c>
      <c r="D367" s="1">
        <v>14</v>
      </c>
      <c r="E367" s="3">
        <v>15</v>
      </c>
      <c r="F367" s="2">
        <v>2</v>
      </c>
      <c r="G367" s="2" t="s">
        <v>943</v>
      </c>
      <c r="H367" s="2" t="s">
        <v>944</v>
      </c>
      <c r="I367" s="2">
        <v>1028.7882029</v>
      </c>
      <c r="J367" s="2" t="s">
        <v>945</v>
      </c>
      <c r="K367" s="2">
        <v>32.17</v>
      </c>
      <c r="L367" s="2">
        <v>0.21099999999999999</v>
      </c>
      <c r="M367" s="2">
        <v>44</v>
      </c>
      <c r="N367" s="4">
        <v>714.05600000000004</v>
      </c>
      <c r="O367" s="5">
        <v>3</v>
      </c>
      <c r="P367" s="6" t="s">
        <v>9</v>
      </c>
      <c r="Q367" s="6">
        <v>0.55003999999999997</v>
      </c>
      <c r="R367" s="6">
        <v>16.187000000000001</v>
      </c>
      <c r="S367" s="6">
        <v>14.968</v>
      </c>
      <c r="T367" s="6">
        <v>19.998999999999999</v>
      </c>
      <c r="U367" s="6">
        <v>194.99</v>
      </c>
      <c r="V367" s="6">
        <v>90.001000000000005</v>
      </c>
      <c r="W367" s="6">
        <v>504.54</v>
      </c>
      <c r="X367" s="6">
        <v>4009.3629999999998</v>
      </c>
      <c r="Y367" s="6">
        <v>4975.3029999999999</v>
      </c>
      <c r="Z367" s="6">
        <v>4.8940000000000001</v>
      </c>
      <c r="AA367" s="6">
        <v>92.105999999999995</v>
      </c>
      <c r="AB367" s="7">
        <v>30.007000000000001</v>
      </c>
      <c r="AC367" s="8">
        <v>1</v>
      </c>
      <c r="AD367" s="9">
        <v>38.259</v>
      </c>
      <c r="AE367" s="9" t="s">
        <v>955</v>
      </c>
      <c r="AF367" s="9" t="s">
        <v>958</v>
      </c>
      <c r="AG367" s="9">
        <v>405</v>
      </c>
      <c r="AH367" s="9">
        <v>539.59400000000005</v>
      </c>
      <c r="AI367" s="10">
        <v>106.346</v>
      </c>
      <c r="AJ367" s="11">
        <v>1</v>
      </c>
      <c r="AK367" s="11" t="s">
        <v>890</v>
      </c>
      <c r="AL367" s="11">
        <v>443</v>
      </c>
      <c r="AM367" s="11">
        <v>1532</v>
      </c>
      <c r="AN367" s="11">
        <v>3670</v>
      </c>
      <c r="AO367" s="11">
        <v>5712</v>
      </c>
      <c r="AP367" s="11">
        <v>70.582999999999998</v>
      </c>
      <c r="AQ367" s="11">
        <v>50.798999999999999</v>
      </c>
      <c r="AR367" s="12">
        <v>1.018</v>
      </c>
      <c r="AS367" s="13">
        <v>1</v>
      </c>
      <c r="AT367" s="14" t="s">
        <v>903</v>
      </c>
      <c r="AU367" s="16">
        <v>8243736000000000</v>
      </c>
      <c r="AV367" s="16">
        <v>1.243463E+16</v>
      </c>
      <c r="AW367" s="16">
        <v>8.480794E+17</v>
      </c>
      <c r="AX367" s="16">
        <v>3.00072E+17</v>
      </c>
      <c r="AY367" s="16">
        <v>5.999997E+17</v>
      </c>
      <c r="AZ367" s="14">
        <v>31251.253000000001</v>
      </c>
      <c r="BA367" s="14">
        <v>0.01</v>
      </c>
      <c r="BB367" s="14">
        <v>101.809</v>
      </c>
      <c r="BC367" s="14">
        <v>906</v>
      </c>
      <c r="BD367" s="15">
        <v>155</v>
      </c>
      <c r="BE367" s="18">
        <v>127</v>
      </c>
      <c r="BF367" s="18" t="s">
        <v>925</v>
      </c>
      <c r="BG367" s="19" t="s">
        <v>907</v>
      </c>
      <c r="BH367">
        <f t="shared" si="5"/>
        <v>93.65</v>
      </c>
      <c r="BI367" s="45" t="str">
        <f>CONCATENATE(TEXT(F367,"0"),TEXT(O367,"0"),TEXT(AC367,"0"),TEXT(AJ367,"0"),TEXT(AS367,"0"))</f>
        <v>23111</v>
      </c>
      <c r="BJ367" t="str">
        <f>CONCATENATE(TEXT(F367,"0"),TEXT(O367,"0"))</f>
        <v>23</v>
      </c>
      <c r="BK367" t="str">
        <f>CONCATENATE(TEXT(O367,"0"),TEXT(AC367,"0"))</f>
        <v>31</v>
      </c>
      <c r="BL367" t="str">
        <f>CONCATENATE(TEXT(AC367,"0"),TEXT(AJ367,"0"))</f>
        <v>11</v>
      </c>
      <c r="BM367" t="str">
        <f>CONCATENATE(TEXT(AJ367,"0"),TEXT(AS367,"0"))</f>
        <v>11</v>
      </c>
      <c r="BZ367" s="57"/>
      <c r="CA367" s="38"/>
      <c r="CB367" s="38">
        <v>1</v>
      </c>
      <c r="CC367" s="38">
        <v>415</v>
      </c>
      <c r="CD367" s="57">
        <v>23.753</v>
      </c>
      <c r="CE367" s="38">
        <v>114</v>
      </c>
      <c r="CF367" s="38">
        <v>1</v>
      </c>
    </row>
    <row r="368" spans="1:84" x14ac:dyDescent="0.3">
      <c r="A368" s="43">
        <v>367</v>
      </c>
      <c r="B368" s="1" t="s">
        <v>390</v>
      </c>
      <c r="C368" s="1" t="s">
        <v>375</v>
      </c>
      <c r="D368" s="1">
        <v>14</v>
      </c>
      <c r="E368" s="3">
        <v>16</v>
      </c>
      <c r="F368" s="2">
        <v>2</v>
      </c>
      <c r="G368" s="2" t="s">
        <v>943</v>
      </c>
      <c r="H368" s="2" t="s">
        <v>944</v>
      </c>
      <c r="I368" s="2">
        <v>1123.4658621000001</v>
      </c>
      <c r="J368" s="2" t="s">
        <v>946</v>
      </c>
      <c r="K368" s="2">
        <v>29.66</v>
      </c>
      <c r="L368" s="2">
        <v>0.21099999999999999</v>
      </c>
      <c r="M368" s="2">
        <v>99</v>
      </c>
      <c r="N368" s="4">
        <v>721.66600000000005</v>
      </c>
      <c r="O368" s="5">
        <v>3</v>
      </c>
      <c r="P368" s="6" t="s">
        <v>9</v>
      </c>
      <c r="Q368" s="6">
        <v>1.5919399999999999</v>
      </c>
      <c r="R368" s="6">
        <v>15.266</v>
      </c>
      <c r="S368" s="6">
        <v>15.02</v>
      </c>
      <c r="T368" s="6">
        <v>20.001000000000001</v>
      </c>
      <c r="U368" s="6">
        <v>196.54599999999999</v>
      </c>
      <c r="V368" s="6">
        <v>89.998999999999995</v>
      </c>
      <c r="W368" s="6">
        <v>496.005</v>
      </c>
      <c r="X368" s="6">
        <v>4023.5050000000001</v>
      </c>
      <c r="Y368" s="6">
        <v>5114.9269999999997</v>
      </c>
      <c r="Z368" s="6">
        <v>5.0789999999999997</v>
      </c>
      <c r="AA368" s="6">
        <v>92.606999999999999</v>
      </c>
      <c r="AB368" s="7">
        <v>30.004999999999999</v>
      </c>
      <c r="AC368" s="8">
        <v>2</v>
      </c>
      <c r="AD368" s="9">
        <v>59.087000000000003</v>
      </c>
      <c r="AE368" s="9" t="s">
        <v>955</v>
      </c>
      <c r="AF368" s="9" t="s">
        <v>957</v>
      </c>
      <c r="AG368" s="9">
        <v>405</v>
      </c>
      <c r="AH368" s="9">
        <v>572.47</v>
      </c>
      <c r="AI368" s="10">
        <v>109.009</v>
      </c>
      <c r="AJ368" s="11">
        <v>2</v>
      </c>
      <c r="AK368" s="11" t="s">
        <v>890</v>
      </c>
      <c r="AL368" s="11">
        <v>473</v>
      </c>
      <c r="AM368" s="11">
        <v>1341</v>
      </c>
      <c r="AN368" s="11">
        <v>3657</v>
      </c>
      <c r="AO368" s="11">
        <v>5714</v>
      </c>
      <c r="AP368" s="11">
        <v>70.414000000000001</v>
      </c>
      <c r="AQ368" s="11">
        <v>51.688000000000002</v>
      </c>
      <c r="AR368" s="12">
        <v>1.034</v>
      </c>
      <c r="AS368" s="13">
        <v>2</v>
      </c>
      <c r="AT368" s="14" t="s">
        <v>903</v>
      </c>
      <c r="AU368" s="16">
        <v>8267961000000000</v>
      </c>
      <c r="AV368" s="16">
        <v>7.794628E+16</v>
      </c>
      <c r="AW368" s="16">
        <v>5.9204E+17</v>
      </c>
      <c r="AX368" s="16">
        <v>3.002804E+17</v>
      </c>
      <c r="AY368" s="16">
        <v>6E+17</v>
      </c>
      <c r="AZ368" s="14">
        <v>31364.131000000001</v>
      </c>
      <c r="BA368" s="14">
        <v>0.01</v>
      </c>
      <c r="BB368" s="14">
        <v>103.785</v>
      </c>
      <c r="BC368" s="14">
        <v>906</v>
      </c>
      <c r="BD368" s="15">
        <v>155</v>
      </c>
      <c r="BE368" s="18">
        <v>202</v>
      </c>
      <c r="BF368" s="18" t="s">
        <v>925</v>
      </c>
      <c r="BG368" s="19" t="s">
        <v>909</v>
      </c>
      <c r="BH368">
        <f t="shared" si="5"/>
        <v>89.9</v>
      </c>
      <c r="BI368" s="45" t="str">
        <f>CONCATENATE(TEXT(F368,"0"),TEXT(O368,"0"),TEXT(AC368,"0"),TEXT(AJ368,"0"),TEXT(AS368,"0"))</f>
        <v>23222</v>
      </c>
      <c r="BJ368" t="str">
        <f>CONCATENATE(TEXT(F368,"0"),TEXT(O368,"0"))</f>
        <v>23</v>
      </c>
      <c r="BK368" t="str">
        <f>CONCATENATE(TEXT(O368,"0"),TEXT(AC368,"0"))</f>
        <v>32</v>
      </c>
      <c r="BL368" t="str">
        <f>CONCATENATE(TEXT(AC368,"0"),TEXT(AJ368,"0"))</f>
        <v>22</v>
      </c>
      <c r="BM368" t="str">
        <f>CONCATENATE(TEXT(AJ368,"0"),TEXT(AS368,"0"))</f>
        <v>22</v>
      </c>
      <c r="BZ368" s="57"/>
      <c r="CA368" s="38"/>
      <c r="CB368" s="38">
        <v>1</v>
      </c>
      <c r="CC368" s="38">
        <v>495</v>
      </c>
      <c r="CD368" s="57">
        <v>24.123999999999999</v>
      </c>
      <c r="CE368" s="38">
        <v>96</v>
      </c>
      <c r="CF368" s="38">
        <v>1</v>
      </c>
    </row>
    <row r="369" spans="1:84" x14ac:dyDescent="0.3">
      <c r="A369" s="43">
        <v>368</v>
      </c>
      <c r="B369" s="1" t="s">
        <v>391</v>
      </c>
      <c r="C369" s="1" t="s">
        <v>375</v>
      </c>
      <c r="D369" s="1">
        <v>14</v>
      </c>
      <c r="E369" s="3">
        <v>17</v>
      </c>
      <c r="F369" s="2">
        <v>2</v>
      </c>
      <c r="G369" s="2" t="s">
        <v>943</v>
      </c>
      <c r="H369" s="2" t="s">
        <v>944</v>
      </c>
      <c r="I369" s="2">
        <v>1064.7034586</v>
      </c>
      <c r="J369" s="2" t="s">
        <v>945</v>
      </c>
      <c r="K369" s="2">
        <v>41.58</v>
      </c>
      <c r="L369" s="2">
        <v>0.21299999999999999</v>
      </c>
      <c r="M369" s="2">
        <v>214</v>
      </c>
      <c r="N369" s="4">
        <v>701.38300000000004</v>
      </c>
      <c r="O369" s="5">
        <v>3</v>
      </c>
      <c r="P369" s="6" t="s">
        <v>9</v>
      </c>
      <c r="Q369" s="6">
        <v>1.74268</v>
      </c>
      <c r="R369" s="6">
        <v>17.670999999999999</v>
      </c>
      <c r="S369" s="6">
        <v>15.016</v>
      </c>
      <c r="T369" s="6">
        <v>20</v>
      </c>
      <c r="U369" s="6">
        <v>204.524</v>
      </c>
      <c r="V369" s="6">
        <v>90.001000000000005</v>
      </c>
      <c r="W369" s="6">
        <v>499.32299999999998</v>
      </c>
      <c r="X369" s="6">
        <v>3945.3229999999999</v>
      </c>
      <c r="Y369" s="6">
        <v>5086.2839999999997</v>
      </c>
      <c r="Z369" s="6">
        <v>5.0359999999999996</v>
      </c>
      <c r="AA369" s="6">
        <v>92.352000000000004</v>
      </c>
      <c r="AB369" s="7">
        <v>30.006</v>
      </c>
      <c r="AC369" s="8">
        <v>3</v>
      </c>
      <c r="AD369" s="9">
        <v>33.691000000000003</v>
      </c>
      <c r="AE369" s="9" t="s">
        <v>955</v>
      </c>
      <c r="AF369" s="9" t="s">
        <v>956</v>
      </c>
      <c r="AG369" s="9">
        <v>365</v>
      </c>
      <c r="AH369" s="9">
        <v>541.22699999999998</v>
      </c>
      <c r="AI369" s="10">
        <v>108.846</v>
      </c>
      <c r="AJ369" s="11">
        <v>3</v>
      </c>
      <c r="AK369" s="11" t="s">
        <v>890</v>
      </c>
      <c r="AL369" s="11">
        <v>298</v>
      </c>
      <c r="AM369" s="11">
        <v>1564</v>
      </c>
      <c r="AN369" s="11">
        <v>3652</v>
      </c>
      <c r="AO369" s="11">
        <v>5724</v>
      </c>
      <c r="AP369" s="11">
        <v>70.48</v>
      </c>
      <c r="AQ369" s="11">
        <v>50.720999999999997</v>
      </c>
      <c r="AR369" s="12">
        <v>0.98799999999999999</v>
      </c>
      <c r="AS369" s="13">
        <v>3</v>
      </c>
      <c r="AT369" s="14" t="s">
        <v>903</v>
      </c>
      <c r="AU369" s="16">
        <v>1.217452E+16</v>
      </c>
      <c r="AV369" s="16">
        <v>1.130444E+17</v>
      </c>
      <c r="AW369" s="16">
        <v>8.249929E+17</v>
      </c>
      <c r="AX369" s="16">
        <v>3.003181E+17</v>
      </c>
      <c r="AY369" s="16">
        <v>5.99999E+17</v>
      </c>
      <c r="AZ369" s="14">
        <v>32166.592000000001</v>
      </c>
      <c r="BA369" s="14">
        <v>0.01</v>
      </c>
      <c r="BB369" s="14">
        <v>102.54</v>
      </c>
      <c r="BC369" s="14">
        <v>911</v>
      </c>
      <c r="BD369" s="15">
        <v>153</v>
      </c>
      <c r="BE369" s="18">
        <v>84</v>
      </c>
      <c r="BF369" s="18" t="s">
        <v>925</v>
      </c>
      <c r="BG369" s="19" t="s">
        <v>907</v>
      </c>
      <c r="BH369">
        <f t="shared" si="5"/>
        <v>95.8</v>
      </c>
      <c r="BI369" s="45" t="str">
        <f>CONCATENATE(TEXT(F369,"0"),TEXT(O369,"0"),TEXT(AC369,"0"),TEXT(AJ369,"0"),TEXT(AS369,"0"))</f>
        <v>23333</v>
      </c>
      <c r="BJ369" t="str">
        <f>CONCATENATE(TEXT(F369,"0"),TEXT(O369,"0"))</f>
        <v>23</v>
      </c>
      <c r="BK369" t="str">
        <f>CONCATENATE(TEXT(O369,"0"),TEXT(AC369,"0"))</f>
        <v>33</v>
      </c>
      <c r="BL369" t="str">
        <f>CONCATENATE(TEXT(AC369,"0"),TEXT(AJ369,"0"))</f>
        <v>33</v>
      </c>
      <c r="BM369" t="str">
        <f>CONCATENATE(TEXT(AJ369,"0"),TEXT(AS369,"0"))</f>
        <v>33</v>
      </c>
      <c r="BZ369" s="57"/>
      <c r="CA369" s="38"/>
      <c r="CB369" s="38">
        <v>1</v>
      </c>
      <c r="CC369" s="38">
        <v>269</v>
      </c>
      <c r="CD369" s="57">
        <v>24.228000000000002</v>
      </c>
      <c r="CE369" s="38">
        <v>110</v>
      </c>
      <c r="CF369" s="38">
        <v>1</v>
      </c>
    </row>
    <row r="370" spans="1:84" x14ac:dyDescent="0.3">
      <c r="A370" s="43">
        <v>369</v>
      </c>
      <c r="B370" s="1" t="s">
        <v>392</v>
      </c>
      <c r="C370" s="1" t="s">
        <v>375</v>
      </c>
      <c r="D370" s="1">
        <v>14</v>
      </c>
      <c r="E370" s="3">
        <v>18</v>
      </c>
      <c r="F370" s="2">
        <v>3</v>
      </c>
      <c r="G370" s="2" t="s">
        <v>943</v>
      </c>
      <c r="H370" s="2" t="s">
        <v>947</v>
      </c>
      <c r="I370" s="2">
        <v>1103.9829043</v>
      </c>
      <c r="J370" s="2" t="s">
        <v>945</v>
      </c>
      <c r="K370" s="2">
        <v>40.549999999999997</v>
      </c>
      <c r="L370" s="2">
        <v>0.214</v>
      </c>
      <c r="M370" s="2">
        <v>152</v>
      </c>
      <c r="N370" s="4">
        <v>720.58</v>
      </c>
      <c r="O370" s="5">
        <v>1</v>
      </c>
      <c r="P370" s="6" t="s">
        <v>9</v>
      </c>
      <c r="Q370" s="6">
        <v>1.21401</v>
      </c>
      <c r="R370" s="6">
        <v>11.039</v>
      </c>
      <c r="S370" s="6">
        <v>15.05</v>
      </c>
      <c r="T370" s="6">
        <v>20.003</v>
      </c>
      <c r="U370" s="6">
        <v>204.89699999999999</v>
      </c>
      <c r="V370" s="6">
        <v>89.998999999999995</v>
      </c>
      <c r="W370" s="6">
        <v>504.31599999999997</v>
      </c>
      <c r="X370" s="6">
        <v>3963.2530000000002</v>
      </c>
      <c r="Y370" s="6">
        <v>4934.74</v>
      </c>
      <c r="Z370" s="6">
        <v>5.0990000000000002</v>
      </c>
      <c r="AA370" s="6">
        <v>92.718000000000004</v>
      </c>
      <c r="AB370" s="7">
        <v>29.998999999999999</v>
      </c>
      <c r="AC370" s="8">
        <v>1</v>
      </c>
      <c r="AD370" s="9">
        <v>32.646999999999998</v>
      </c>
      <c r="AE370" s="9" t="s">
        <v>955</v>
      </c>
      <c r="AF370" s="9" t="s">
        <v>958</v>
      </c>
      <c r="AG370" s="9">
        <v>405</v>
      </c>
      <c r="AH370" s="9">
        <v>508.15300000000002</v>
      </c>
      <c r="AI370" s="10">
        <v>109.164</v>
      </c>
      <c r="AJ370" s="11">
        <v>3</v>
      </c>
      <c r="AK370" s="11" t="s">
        <v>890</v>
      </c>
      <c r="AL370" s="11">
        <v>467</v>
      </c>
      <c r="AM370" s="11">
        <v>1532</v>
      </c>
      <c r="AN370" s="11">
        <v>3657</v>
      </c>
      <c r="AO370" s="11">
        <v>5731</v>
      </c>
      <c r="AP370" s="11">
        <v>71.519000000000005</v>
      </c>
      <c r="AQ370" s="11">
        <v>49.98</v>
      </c>
      <c r="AR370" s="12">
        <v>1.0660000000000001</v>
      </c>
      <c r="AS370" s="13">
        <v>3</v>
      </c>
      <c r="AT370" s="14" t="s">
        <v>903</v>
      </c>
      <c r="AU370" s="16">
        <v>1.176343E+16</v>
      </c>
      <c r="AV370" s="16">
        <v>1.144573E+17</v>
      </c>
      <c r="AW370" s="16">
        <v>4.725295E+17</v>
      </c>
      <c r="AX370" s="16">
        <v>2.990905E+17</v>
      </c>
      <c r="AY370" s="16">
        <v>5.999992E+17</v>
      </c>
      <c r="AZ370" s="14">
        <v>32602.428</v>
      </c>
      <c r="BA370" s="14">
        <v>0.01</v>
      </c>
      <c r="BB370" s="14">
        <v>104.07899999999999</v>
      </c>
      <c r="BC370" s="14">
        <v>917</v>
      </c>
      <c r="BD370" s="15">
        <v>160</v>
      </c>
      <c r="BE370" s="18">
        <v>272</v>
      </c>
      <c r="BF370" s="18" t="s">
        <v>925</v>
      </c>
      <c r="BG370" s="19" t="s">
        <v>909</v>
      </c>
      <c r="BH370">
        <f t="shared" si="5"/>
        <v>86.4</v>
      </c>
      <c r="BI370" s="45" t="str">
        <f>CONCATENATE(TEXT(F370,"0"),TEXT(O370,"0"),TEXT(AC370,"0"),TEXT(AJ370,"0"),TEXT(AS370,"0"))</f>
        <v>31133</v>
      </c>
      <c r="BJ370" t="str">
        <f>CONCATENATE(TEXT(F370,"0"),TEXT(O370,"0"))</f>
        <v>31</v>
      </c>
      <c r="BK370" t="str">
        <f>CONCATENATE(TEXT(O370,"0"),TEXT(AC370,"0"))</f>
        <v>11</v>
      </c>
      <c r="BL370" t="str">
        <f>CONCATENATE(TEXT(AC370,"0"),TEXT(AJ370,"0"))</f>
        <v>13</v>
      </c>
      <c r="BM370" t="str">
        <f>CONCATENATE(TEXT(AJ370,"0"),TEXT(AS370,"0"))</f>
        <v>33</v>
      </c>
      <c r="BZ370" s="57"/>
      <c r="CA370" s="38"/>
      <c r="CB370" s="38">
        <v>1</v>
      </c>
      <c r="CC370" s="38">
        <v>413</v>
      </c>
      <c r="CD370" s="57">
        <v>24.236000000000001</v>
      </c>
      <c r="CE370" s="38">
        <v>176</v>
      </c>
      <c r="CF370" s="38">
        <v>1</v>
      </c>
    </row>
    <row r="371" spans="1:84" x14ac:dyDescent="0.3">
      <c r="A371" s="43">
        <v>370</v>
      </c>
      <c r="B371" s="1" t="s">
        <v>393</v>
      </c>
      <c r="C371" s="1" t="s">
        <v>375</v>
      </c>
      <c r="D371" s="1">
        <v>14</v>
      </c>
      <c r="E371" s="3">
        <v>19</v>
      </c>
      <c r="F371" s="2">
        <v>3</v>
      </c>
      <c r="G371" s="2" t="s">
        <v>943</v>
      </c>
      <c r="H371" s="2" t="s">
        <v>944</v>
      </c>
      <c r="I371" s="2">
        <v>1053.9157972999999</v>
      </c>
      <c r="J371" s="2" t="s">
        <v>946</v>
      </c>
      <c r="K371" s="2">
        <v>32.729999999999997</v>
      </c>
      <c r="L371" s="2">
        <v>0.20300000000000001</v>
      </c>
      <c r="M371" s="2">
        <v>104</v>
      </c>
      <c r="N371" s="4">
        <v>710.12300000000005</v>
      </c>
      <c r="O371" s="5">
        <v>1</v>
      </c>
      <c r="P371" s="6" t="s">
        <v>9</v>
      </c>
      <c r="Q371" s="6">
        <v>1.14974</v>
      </c>
      <c r="R371" s="6">
        <v>16.201000000000001</v>
      </c>
      <c r="S371" s="6">
        <v>15.026</v>
      </c>
      <c r="T371" s="6">
        <v>19.998999999999999</v>
      </c>
      <c r="U371" s="6">
        <v>200.32400000000001</v>
      </c>
      <c r="V371" s="6">
        <v>90.001000000000005</v>
      </c>
      <c r="W371" s="6">
        <v>499.18700000000001</v>
      </c>
      <c r="X371" s="6">
        <v>3951.4119999999998</v>
      </c>
      <c r="Y371" s="6">
        <v>5084.3149999999996</v>
      </c>
      <c r="Z371" s="6">
        <v>5.0529999999999999</v>
      </c>
      <c r="AA371" s="6">
        <v>92.956000000000003</v>
      </c>
      <c r="AB371" s="7">
        <v>29.992000000000001</v>
      </c>
      <c r="AC371" s="8">
        <v>2</v>
      </c>
      <c r="AD371" s="9">
        <v>56.475000000000001</v>
      </c>
      <c r="AE371" s="9" t="s">
        <v>955</v>
      </c>
      <c r="AF371" s="9" t="s">
        <v>956</v>
      </c>
      <c r="AG371" s="9">
        <v>405</v>
      </c>
      <c r="AH371" s="9">
        <v>479.66500000000002</v>
      </c>
      <c r="AI371" s="10">
        <v>106.777</v>
      </c>
      <c r="AJ371" s="11">
        <v>2</v>
      </c>
      <c r="AK371" s="11" t="s">
        <v>890</v>
      </c>
      <c r="AL371" s="11">
        <v>310</v>
      </c>
      <c r="AM371" s="11">
        <v>1377</v>
      </c>
      <c r="AN371" s="11">
        <v>3641</v>
      </c>
      <c r="AO371" s="11">
        <v>5732</v>
      </c>
      <c r="AP371" s="11">
        <v>71.070999999999998</v>
      </c>
      <c r="AQ371" s="11">
        <v>50.758000000000003</v>
      </c>
      <c r="AR371" s="12">
        <v>1.0349999999999999</v>
      </c>
      <c r="AS371" s="13">
        <v>2</v>
      </c>
      <c r="AT371" s="14" t="s">
        <v>903</v>
      </c>
      <c r="AU371" s="16">
        <v>6747512000000000</v>
      </c>
      <c r="AV371" s="16">
        <v>9.893539E+16</v>
      </c>
      <c r="AW371" s="16">
        <v>2.112254E+17</v>
      </c>
      <c r="AX371" s="16">
        <v>2.995297E+17</v>
      </c>
      <c r="AY371" s="16">
        <v>5.999997E+17</v>
      </c>
      <c r="AZ371" s="14">
        <v>31126.822</v>
      </c>
      <c r="BA371" s="14">
        <v>0.01</v>
      </c>
      <c r="BB371" s="14">
        <v>103.831</v>
      </c>
      <c r="BC371" s="14">
        <v>894</v>
      </c>
      <c r="BD371" s="15">
        <v>156</v>
      </c>
      <c r="BE371" s="18">
        <v>76</v>
      </c>
      <c r="BF371" s="18" t="s">
        <v>925</v>
      </c>
      <c r="BG371" s="19" t="s">
        <v>907</v>
      </c>
      <c r="BH371">
        <f t="shared" si="5"/>
        <v>96.2</v>
      </c>
      <c r="BI371" s="45" t="str">
        <f>CONCATENATE(TEXT(F371,"0"),TEXT(O371,"0"),TEXT(AC371,"0"),TEXT(AJ371,"0"),TEXT(AS371,"0"))</f>
        <v>31222</v>
      </c>
      <c r="BJ371" t="str">
        <f>CONCATENATE(TEXT(F371,"0"),TEXT(O371,"0"))</f>
        <v>31</v>
      </c>
      <c r="BK371" t="str">
        <f>CONCATENATE(TEXT(O371,"0"),TEXT(AC371,"0"))</f>
        <v>12</v>
      </c>
      <c r="BL371" t="str">
        <f>CONCATENATE(TEXT(AC371,"0"),TEXT(AJ371,"0"))</f>
        <v>22</v>
      </c>
      <c r="BM371" t="str">
        <f>CONCATENATE(TEXT(AJ371,"0"),TEXT(AS371,"0"))</f>
        <v>22</v>
      </c>
      <c r="BZ371" s="57"/>
      <c r="CA371" s="38"/>
      <c r="CB371" s="38">
        <v>1</v>
      </c>
      <c r="CC371" s="38">
        <v>514</v>
      </c>
      <c r="CD371" s="57">
        <v>24.251000000000001</v>
      </c>
      <c r="CE371" s="38">
        <v>93</v>
      </c>
      <c r="CF371" s="38">
        <v>1</v>
      </c>
    </row>
    <row r="372" spans="1:84" x14ac:dyDescent="0.3">
      <c r="A372" s="43">
        <v>371</v>
      </c>
      <c r="B372" s="1" t="s">
        <v>394</v>
      </c>
      <c r="C372" s="1" t="s">
        <v>375</v>
      </c>
      <c r="D372" s="1">
        <v>14</v>
      </c>
      <c r="E372" s="3">
        <v>20</v>
      </c>
      <c r="F372" s="2">
        <v>3</v>
      </c>
      <c r="G372" s="2" t="s">
        <v>943</v>
      </c>
      <c r="H372" s="2" t="s">
        <v>944</v>
      </c>
      <c r="I372" s="2">
        <v>1028.3486075999999</v>
      </c>
      <c r="J372" s="2" t="s">
        <v>946</v>
      </c>
      <c r="K372" s="2">
        <v>36.93</v>
      </c>
      <c r="L372" s="2">
        <v>0.22700000000000001</v>
      </c>
      <c r="M372" s="2">
        <v>75</v>
      </c>
      <c r="N372" s="4">
        <v>707.34199999999998</v>
      </c>
      <c r="O372" s="5">
        <v>1</v>
      </c>
      <c r="P372" s="6" t="s">
        <v>9</v>
      </c>
      <c r="Q372" s="6">
        <v>1.9470799999999999</v>
      </c>
      <c r="R372" s="6">
        <v>13.677</v>
      </c>
      <c r="S372" s="6">
        <v>15.009</v>
      </c>
      <c r="T372" s="6">
        <v>19.998999999999999</v>
      </c>
      <c r="U372" s="6">
        <v>200.37</v>
      </c>
      <c r="V372" s="6">
        <v>90.001000000000005</v>
      </c>
      <c r="W372" s="6">
        <v>497.16899999999998</v>
      </c>
      <c r="X372" s="6">
        <v>4033.7689999999998</v>
      </c>
      <c r="Y372" s="6">
        <v>5002.8490000000002</v>
      </c>
      <c r="Z372" s="6">
        <v>4.9509999999999996</v>
      </c>
      <c r="AA372" s="6">
        <v>89.927000000000007</v>
      </c>
      <c r="AB372" s="7">
        <v>29.99</v>
      </c>
      <c r="AC372" s="8">
        <v>3</v>
      </c>
      <c r="AD372" s="9">
        <v>17.852</v>
      </c>
      <c r="AE372" s="9" t="s">
        <v>955</v>
      </c>
      <c r="AF372" s="9" t="s">
        <v>958</v>
      </c>
      <c r="AG372" s="9">
        <v>436</v>
      </c>
      <c r="AH372" s="9">
        <v>471.726</v>
      </c>
      <c r="AI372" s="10">
        <v>111.51900000000001</v>
      </c>
      <c r="AJ372" s="11">
        <v>1</v>
      </c>
      <c r="AK372" s="11" t="s">
        <v>890</v>
      </c>
      <c r="AL372" s="11">
        <v>273</v>
      </c>
      <c r="AM372" s="11">
        <v>1489</v>
      </c>
      <c r="AN372" s="11">
        <v>3650</v>
      </c>
      <c r="AO372" s="11">
        <v>5722</v>
      </c>
      <c r="AP372" s="11">
        <v>71.293999999999997</v>
      </c>
      <c r="AQ372" s="11">
        <v>50.009</v>
      </c>
      <c r="AR372" s="12">
        <v>1.012</v>
      </c>
      <c r="AS372" s="13">
        <v>1</v>
      </c>
      <c r="AT372" s="14" t="s">
        <v>903</v>
      </c>
      <c r="AU372" s="16">
        <v>1.490109E+16</v>
      </c>
      <c r="AV372" s="16">
        <v>3.520983E+16</v>
      </c>
      <c r="AW372" s="16">
        <v>4.270336E+17</v>
      </c>
      <c r="AX372" s="16">
        <v>3.008829E+17</v>
      </c>
      <c r="AY372" s="16">
        <v>6.000021E+17</v>
      </c>
      <c r="AZ372" s="14">
        <v>31795.543000000001</v>
      </c>
      <c r="BA372" s="14">
        <v>0.01</v>
      </c>
      <c r="BB372" s="14">
        <v>104.113</v>
      </c>
      <c r="BC372" s="14">
        <v>875</v>
      </c>
      <c r="BD372" s="15">
        <v>154</v>
      </c>
      <c r="BE372" s="18">
        <v>95</v>
      </c>
      <c r="BF372" s="18" t="s">
        <v>925</v>
      </c>
      <c r="BG372" s="19" t="s">
        <v>907</v>
      </c>
      <c r="BH372">
        <f t="shared" si="5"/>
        <v>95.25</v>
      </c>
      <c r="BI372" s="45" t="str">
        <f>CONCATENATE(TEXT(F372,"0"),TEXT(O372,"0"),TEXT(AC372,"0"),TEXT(AJ372,"0"),TEXT(AS372,"0"))</f>
        <v>31311</v>
      </c>
      <c r="BJ372" t="str">
        <f>CONCATENATE(TEXT(F372,"0"),TEXT(O372,"0"))</f>
        <v>31</v>
      </c>
      <c r="BK372" t="str">
        <f>CONCATENATE(TEXT(O372,"0"),TEXT(AC372,"0"))</f>
        <v>13</v>
      </c>
      <c r="BL372" t="str">
        <f>CONCATENATE(TEXT(AC372,"0"),TEXT(AJ372,"0"))</f>
        <v>31</v>
      </c>
      <c r="BM372" t="str">
        <f>CONCATENATE(TEXT(AJ372,"0"),TEXT(AS372,"0"))</f>
        <v>11</v>
      </c>
      <c r="BZ372" s="57"/>
      <c r="CA372" s="38"/>
      <c r="CB372" s="38">
        <v>1</v>
      </c>
      <c r="CC372" s="38">
        <v>391</v>
      </c>
      <c r="CD372" s="57">
        <v>24.260999999999999</v>
      </c>
      <c r="CE372" s="38">
        <v>114</v>
      </c>
      <c r="CF372" s="38">
        <v>1</v>
      </c>
    </row>
    <row r="373" spans="1:84" x14ac:dyDescent="0.3">
      <c r="A373" s="43">
        <v>372</v>
      </c>
      <c r="B373" s="1" t="s">
        <v>395</v>
      </c>
      <c r="C373" s="1" t="s">
        <v>375</v>
      </c>
      <c r="D373" s="1">
        <v>14</v>
      </c>
      <c r="E373" s="3">
        <v>21</v>
      </c>
      <c r="F373" s="2">
        <v>3</v>
      </c>
      <c r="G373" s="2" t="s">
        <v>943</v>
      </c>
      <c r="H373" s="2" t="s">
        <v>944</v>
      </c>
      <c r="I373" s="2">
        <v>1046.2354984999999</v>
      </c>
      <c r="J373" s="2" t="s">
        <v>946</v>
      </c>
      <c r="K373" s="2">
        <v>36.799999999999997</v>
      </c>
      <c r="L373" s="2">
        <v>0.224</v>
      </c>
      <c r="M373" s="2">
        <v>118</v>
      </c>
      <c r="N373" s="4">
        <v>699.524</v>
      </c>
      <c r="O373" s="5">
        <v>2</v>
      </c>
      <c r="P373" s="6" t="s">
        <v>9</v>
      </c>
      <c r="Q373" s="6">
        <v>0.52209000000000005</v>
      </c>
      <c r="R373" s="6">
        <v>14.114000000000001</v>
      </c>
      <c r="S373" s="6">
        <v>15.074999999999999</v>
      </c>
      <c r="T373" s="6">
        <v>20.004000000000001</v>
      </c>
      <c r="U373" s="6">
        <v>199.04599999999999</v>
      </c>
      <c r="V373" s="6">
        <v>90.001000000000005</v>
      </c>
      <c r="W373" s="6">
        <v>500.70499999999998</v>
      </c>
      <c r="X373" s="6">
        <v>4020.9459999999999</v>
      </c>
      <c r="Y373" s="6">
        <v>5074.9009999999998</v>
      </c>
      <c r="Z373" s="6">
        <v>5.032</v>
      </c>
      <c r="AA373" s="6">
        <v>92.197000000000003</v>
      </c>
      <c r="AB373" s="7">
        <v>30.006</v>
      </c>
      <c r="AC373" s="8">
        <v>1</v>
      </c>
      <c r="AD373" s="9">
        <v>43.094000000000001</v>
      </c>
      <c r="AE373" s="9" t="s">
        <v>955</v>
      </c>
      <c r="AF373" s="9" t="s">
        <v>957</v>
      </c>
      <c r="AG373" s="9">
        <v>405</v>
      </c>
      <c r="AH373" s="9">
        <v>537.08299999999997</v>
      </c>
      <c r="AI373" s="10">
        <v>107.613</v>
      </c>
      <c r="AJ373" s="11">
        <v>1</v>
      </c>
      <c r="AK373" s="11" t="s">
        <v>890</v>
      </c>
      <c r="AL373" s="11">
        <v>582</v>
      </c>
      <c r="AM373" s="11">
        <v>1576</v>
      </c>
      <c r="AN373" s="11">
        <v>3668</v>
      </c>
      <c r="AO373" s="11">
        <v>5746</v>
      </c>
      <c r="AP373" s="11">
        <v>69.353999999999999</v>
      </c>
      <c r="AQ373" s="11">
        <v>50.718000000000004</v>
      </c>
      <c r="AR373" s="12">
        <v>1.02</v>
      </c>
      <c r="AS373" s="13">
        <v>1</v>
      </c>
      <c r="AT373" s="14" t="s">
        <v>903</v>
      </c>
      <c r="AU373" s="16">
        <v>6749139000000000</v>
      </c>
      <c r="AV373" s="16">
        <v>1.0833E+17</v>
      </c>
      <c r="AW373" s="16">
        <v>6.21584E+17</v>
      </c>
      <c r="AX373" s="16">
        <v>3.010697E+17</v>
      </c>
      <c r="AY373" s="16">
        <v>5.999977E+17</v>
      </c>
      <c r="AZ373" s="14">
        <v>31209.027999999998</v>
      </c>
      <c r="BA373" s="14">
        <v>0.01</v>
      </c>
      <c r="BB373" s="14">
        <v>103.854</v>
      </c>
      <c r="BC373" s="14">
        <v>884</v>
      </c>
      <c r="BD373" s="15">
        <v>156</v>
      </c>
      <c r="BE373" s="18">
        <v>184</v>
      </c>
      <c r="BF373" s="18" t="s">
        <v>925</v>
      </c>
      <c r="BG373" s="19" t="s">
        <v>907</v>
      </c>
      <c r="BH373">
        <f t="shared" si="5"/>
        <v>90.8</v>
      </c>
      <c r="BI373" s="45" t="str">
        <f>CONCATENATE(TEXT(F373,"0"),TEXT(O373,"0"),TEXT(AC373,"0"),TEXT(AJ373,"0"),TEXT(AS373,"0"))</f>
        <v>32111</v>
      </c>
      <c r="BJ373" t="str">
        <f>CONCATENATE(TEXT(F373,"0"),TEXT(O373,"0"))</f>
        <v>32</v>
      </c>
      <c r="BK373" t="str">
        <f>CONCATENATE(TEXT(O373,"0"),TEXT(AC373,"0"))</f>
        <v>21</v>
      </c>
      <c r="BL373" t="str">
        <f>CONCATENATE(TEXT(AC373,"0"),TEXT(AJ373,"0"))</f>
        <v>11</v>
      </c>
      <c r="BM373" t="str">
        <f>CONCATENATE(TEXT(AJ373,"0"),TEXT(AS373,"0"))</f>
        <v>11</v>
      </c>
      <c r="BZ373" s="57"/>
      <c r="CA373" s="38"/>
      <c r="CB373" s="38">
        <v>1</v>
      </c>
      <c r="CC373" s="38">
        <v>284</v>
      </c>
      <c r="CD373" s="57">
        <v>24.327999999999999</v>
      </c>
      <c r="CE373" s="38">
        <v>39</v>
      </c>
      <c r="CF373" s="38">
        <v>1</v>
      </c>
    </row>
    <row r="374" spans="1:84" x14ac:dyDescent="0.3">
      <c r="A374" s="43">
        <v>373</v>
      </c>
      <c r="B374" s="1" t="s">
        <v>396</v>
      </c>
      <c r="C374" s="1" t="s">
        <v>375</v>
      </c>
      <c r="D374" s="1">
        <v>14</v>
      </c>
      <c r="E374" s="3">
        <v>22</v>
      </c>
      <c r="F374" s="2">
        <v>3</v>
      </c>
      <c r="G374" s="2" t="s">
        <v>943</v>
      </c>
      <c r="H374" s="2" t="s">
        <v>947</v>
      </c>
      <c r="I374" s="2">
        <v>1219.3871237000001</v>
      </c>
      <c r="J374" s="2" t="s">
        <v>945</v>
      </c>
      <c r="K374" s="2">
        <v>35.97</v>
      </c>
      <c r="L374" s="2">
        <v>0.20300000000000001</v>
      </c>
      <c r="M374" s="2">
        <v>127</v>
      </c>
      <c r="N374" s="4">
        <v>689.68399999999997</v>
      </c>
      <c r="O374" s="5">
        <v>2</v>
      </c>
      <c r="P374" s="6" t="s">
        <v>9</v>
      </c>
      <c r="Q374" s="6">
        <v>1.9474899999999999</v>
      </c>
      <c r="R374" s="6">
        <v>15.49</v>
      </c>
      <c r="S374" s="6">
        <v>14.994999999999999</v>
      </c>
      <c r="T374" s="6">
        <v>20.003</v>
      </c>
      <c r="U374" s="6">
        <v>195.75</v>
      </c>
      <c r="V374" s="6">
        <v>90</v>
      </c>
      <c r="W374" s="6">
        <v>504.863</v>
      </c>
      <c r="X374" s="6">
        <v>4009.634</v>
      </c>
      <c r="Y374" s="6">
        <v>5009.2489999999998</v>
      </c>
      <c r="Z374" s="6">
        <v>5.0190000000000001</v>
      </c>
      <c r="AA374" s="6">
        <v>92.600999999999999</v>
      </c>
      <c r="AB374" s="7">
        <v>30.007000000000001</v>
      </c>
      <c r="AC374" s="8">
        <v>2</v>
      </c>
      <c r="AD374" s="9">
        <v>55.39</v>
      </c>
      <c r="AE374" s="9" t="s">
        <v>955</v>
      </c>
      <c r="AF374" s="9" t="s">
        <v>956</v>
      </c>
      <c r="AG374" s="9">
        <v>365</v>
      </c>
      <c r="AH374" s="9">
        <v>518.08699999999999</v>
      </c>
      <c r="AI374" s="10">
        <v>107.48399999999999</v>
      </c>
      <c r="AJ374" s="11">
        <v>2</v>
      </c>
      <c r="AK374" s="11" t="s">
        <v>890</v>
      </c>
      <c r="AL374" s="11">
        <v>427</v>
      </c>
      <c r="AM374" s="11">
        <v>1548</v>
      </c>
      <c r="AN374" s="11">
        <v>3666</v>
      </c>
      <c r="AO374" s="11">
        <v>5689</v>
      </c>
      <c r="AP374" s="11">
        <v>70.906000000000006</v>
      </c>
      <c r="AQ374" s="11">
        <v>50.854999999999997</v>
      </c>
      <c r="AR374" s="12">
        <v>1.0369999999999999</v>
      </c>
      <c r="AS374" s="13">
        <v>2</v>
      </c>
      <c r="AT374" s="14" t="s">
        <v>903</v>
      </c>
      <c r="AU374" s="16">
        <v>2984483000000000</v>
      </c>
      <c r="AV374" s="16">
        <v>8.42697E+16</v>
      </c>
      <c r="AW374" s="16">
        <v>6.478632E+17</v>
      </c>
      <c r="AX374" s="16">
        <v>3.014628E+17</v>
      </c>
      <c r="AY374" s="16">
        <v>5.999997E+17</v>
      </c>
      <c r="AZ374" s="14">
        <v>30954.030999999999</v>
      </c>
      <c r="BA374" s="14">
        <v>0.01</v>
      </c>
      <c r="BB374" s="14">
        <v>99.555000000000007</v>
      </c>
      <c r="BC374" s="14">
        <v>895</v>
      </c>
      <c r="BD374" s="15">
        <v>155</v>
      </c>
      <c r="BE374" s="18">
        <v>84</v>
      </c>
      <c r="BF374" s="18" t="s">
        <v>925</v>
      </c>
      <c r="BG374" s="19" t="s">
        <v>907</v>
      </c>
      <c r="BH374">
        <f t="shared" si="5"/>
        <v>95.8</v>
      </c>
      <c r="BI374" s="45" t="str">
        <f>CONCATENATE(TEXT(F374,"0"),TEXT(O374,"0"),TEXT(AC374,"0"),TEXT(AJ374,"0"),TEXT(AS374,"0"))</f>
        <v>32222</v>
      </c>
      <c r="BJ374" t="str">
        <f>CONCATENATE(TEXT(F374,"0"),TEXT(O374,"0"))</f>
        <v>32</v>
      </c>
      <c r="BK374" t="str">
        <f>CONCATENATE(TEXT(O374,"0"),TEXT(AC374,"0"))</f>
        <v>22</v>
      </c>
      <c r="BL374" t="str">
        <f>CONCATENATE(TEXT(AC374,"0"),TEXT(AJ374,"0"))</f>
        <v>22</v>
      </c>
      <c r="BM374" t="str">
        <f>CONCATENATE(TEXT(AJ374,"0"),TEXT(AS374,"0"))</f>
        <v>22</v>
      </c>
      <c r="BZ374" s="57"/>
      <c r="CA374" s="38"/>
      <c r="CB374" s="38">
        <v>1</v>
      </c>
      <c r="CC374" s="38">
        <v>304</v>
      </c>
      <c r="CD374" s="57">
        <v>24.515000000000001</v>
      </c>
      <c r="CE374" s="38">
        <v>75</v>
      </c>
      <c r="CF374" s="38">
        <v>1</v>
      </c>
    </row>
    <row r="375" spans="1:84" x14ac:dyDescent="0.3">
      <c r="A375" s="43">
        <v>374</v>
      </c>
      <c r="B375" s="1" t="s">
        <v>397</v>
      </c>
      <c r="C375" s="1" t="s">
        <v>375</v>
      </c>
      <c r="D375" s="1">
        <v>14</v>
      </c>
      <c r="E375" s="3">
        <v>23</v>
      </c>
      <c r="F375" s="2">
        <v>3</v>
      </c>
      <c r="G375" s="2" t="s">
        <v>943</v>
      </c>
      <c r="H375" s="2" t="s">
        <v>947</v>
      </c>
      <c r="I375" s="2">
        <v>1139.5729454</v>
      </c>
      <c r="J375" s="2" t="s">
        <v>945</v>
      </c>
      <c r="K375" s="2">
        <v>38.57</v>
      </c>
      <c r="L375" s="2">
        <v>0.214</v>
      </c>
      <c r="M375" s="2">
        <v>100</v>
      </c>
      <c r="N375" s="4">
        <v>699.63599999999997</v>
      </c>
      <c r="O375" s="5">
        <v>3</v>
      </c>
      <c r="P375" s="6" t="s">
        <v>9</v>
      </c>
      <c r="Q375" s="6">
        <v>1.31097</v>
      </c>
      <c r="R375" s="6">
        <v>15.798</v>
      </c>
      <c r="S375" s="6">
        <v>14.994</v>
      </c>
      <c r="T375" s="6">
        <v>20.010999999999999</v>
      </c>
      <c r="U375" s="6">
        <v>203.761</v>
      </c>
      <c r="V375" s="6">
        <v>90</v>
      </c>
      <c r="W375" s="6">
        <v>499.69099999999997</v>
      </c>
      <c r="X375" s="6">
        <v>4005.473</v>
      </c>
      <c r="Y375" s="6">
        <v>4976.357</v>
      </c>
      <c r="Z375" s="6">
        <v>5.1070000000000002</v>
      </c>
      <c r="AA375" s="6">
        <v>92.525000000000006</v>
      </c>
      <c r="AB375" s="7">
        <v>30.003</v>
      </c>
      <c r="AC375" s="8">
        <v>1</v>
      </c>
      <c r="AD375" s="9">
        <v>33.588999999999999</v>
      </c>
      <c r="AE375" s="9" t="s">
        <v>955</v>
      </c>
      <c r="AF375" s="9" t="s">
        <v>958</v>
      </c>
      <c r="AG375" s="9">
        <v>365</v>
      </c>
      <c r="AH375" s="9">
        <v>525.35900000000004</v>
      </c>
      <c r="AI375" s="10">
        <v>106.322</v>
      </c>
      <c r="AJ375" s="11">
        <v>3</v>
      </c>
      <c r="AK375" s="11" t="s">
        <v>890</v>
      </c>
      <c r="AL375" s="11">
        <v>469</v>
      </c>
      <c r="AM375" s="11">
        <v>1460</v>
      </c>
      <c r="AN375" s="11">
        <v>3691</v>
      </c>
      <c r="AO375" s="11">
        <v>5703</v>
      </c>
      <c r="AP375" s="11">
        <v>69.792000000000002</v>
      </c>
      <c r="AQ375" s="11">
        <v>51.890999999999998</v>
      </c>
      <c r="AR375" s="12">
        <v>1.01</v>
      </c>
      <c r="AS375" s="13">
        <v>3</v>
      </c>
      <c r="AT375" s="14" t="s">
        <v>903</v>
      </c>
      <c r="AU375" s="16">
        <v>1.581196E+16</v>
      </c>
      <c r="AV375" s="16">
        <v>9.950344E+16</v>
      </c>
      <c r="AW375" s="16">
        <v>3.070465E+17</v>
      </c>
      <c r="AX375" s="16">
        <v>3.022948E+17</v>
      </c>
      <c r="AY375" s="16">
        <v>5.999988E+17</v>
      </c>
      <c r="AZ375" s="14">
        <v>31265.101999999999</v>
      </c>
      <c r="BA375" s="14">
        <v>0.01</v>
      </c>
      <c r="BB375" s="14">
        <v>101.988</v>
      </c>
      <c r="BC375" s="14">
        <v>916</v>
      </c>
      <c r="BD375" s="15">
        <v>150</v>
      </c>
      <c r="BE375" s="18">
        <v>120</v>
      </c>
      <c r="BF375" s="18" t="s">
        <v>925</v>
      </c>
      <c r="BG375" s="19" t="s">
        <v>907</v>
      </c>
      <c r="BH375">
        <f t="shared" si="5"/>
        <v>94</v>
      </c>
      <c r="BI375" s="45" t="str">
        <f>CONCATENATE(TEXT(F375,"0"),TEXT(O375,"0"),TEXT(AC375,"0"),TEXT(AJ375,"0"),TEXT(AS375,"0"))</f>
        <v>33133</v>
      </c>
      <c r="BJ375" t="str">
        <f>CONCATENATE(TEXT(F375,"0"),TEXT(O375,"0"))</f>
        <v>33</v>
      </c>
      <c r="BK375" t="str">
        <f>CONCATENATE(TEXT(O375,"0"),TEXT(AC375,"0"))</f>
        <v>31</v>
      </c>
      <c r="BL375" t="str">
        <f>CONCATENATE(TEXT(AC375,"0"),TEXT(AJ375,"0"))</f>
        <v>13</v>
      </c>
      <c r="BM375" t="str">
        <f>CONCATENATE(TEXT(AJ375,"0"),TEXT(AS375,"0"))</f>
        <v>33</v>
      </c>
      <c r="BZ375" s="57"/>
      <c r="CA375" s="38"/>
      <c r="CB375" s="38">
        <v>1</v>
      </c>
      <c r="CC375" s="38">
        <v>433</v>
      </c>
      <c r="CD375" s="57">
        <v>24.552</v>
      </c>
      <c r="CE375" s="38">
        <v>97</v>
      </c>
      <c r="CF375" s="38">
        <v>1</v>
      </c>
    </row>
    <row r="376" spans="1:84" x14ac:dyDescent="0.3">
      <c r="A376" s="43">
        <v>375</v>
      </c>
      <c r="B376" s="1" t="s">
        <v>398</v>
      </c>
      <c r="C376" s="1" t="s">
        <v>375</v>
      </c>
      <c r="D376" s="1">
        <v>14</v>
      </c>
      <c r="E376" s="3">
        <v>24</v>
      </c>
      <c r="F376" s="2">
        <v>3</v>
      </c>
      <c r="G376" s="2" t="s">
        <v>943</v>
      </c>
      <c r="H376" s="2" t="s">
        <v>944</v>
      </c>
      <c r="I376" s="2">
        <v>1268.9219327999999</v>
      </c>
      <c r="J376" s="2" t="s">
        <v>946</v>
      </c>
      <c r="K376" s="2">
        <v>23.7</v>
      </c>
      <c r="L376" s="2">
        <v>0.216</v>
      </c>
      <c r="M376" s="2">
        <v>156</v>
      </c>
      <c r="N376" s="4">
        <v>715.14200000000005</v>
      </c>
      <c r="O376" s="5">
        <v>3</v>
      </c>
      <c r="P376" s="6" t="s">
        <v>9</v>
      </c>
      <c r="Q376" s="6">
        <v>1.3299000000000001</v>
      </c>
      <c r="R376" s="6">
        <v>14.76</v>
      </c>
      <c r="S376" s="6">
        <v>15.102</v>
      </c>
      <c r="T376" s="6">
        <v>19.995999999999999</v>
      </c>
      <c r="U376" s="6">
        <v>203.28100000000001</v>
      </c>
      <c r="V376" s="6">
        <v>90</v>
      </c>
      <c r="W376" s="6">
        <v>499.20100000000002</v>
      </c>
      <c r="X376" s="6">
        <v>4011.123</v>
      </c>
      <c r="Y376" s="6">
        <v>4888.3419999999996</v>
      </c>
      <c r="Z376" s="6">
        <v>4.9690000000000003</v>
      </c>
      <c r="AA376" s="6">
        <v>89.185000000000002</v>
      </c>
      <c r="AB376" s="7">
        <v>30.007000000000001</v>
      </c>
      <c r="AC376" s="8">
        <v>3</v>
      </c>
      <c r="AD376" s="9">
        <v>39.027999999999999</v>
      </c>
      <c r="AE376" s="9" t="s">
        <v>955</v>
      </c>
      <c r="AF376" s="9" t="s">
        <v>958</v>
      </c>
      <c r="AG376" s="9">
        <v>365</v>
      </c>
      <c r="AH376" s="9">
        <v>510.96899999999999</v>
      </c>
      <c r="AI376" s="10">
        <v>106.31100000000001</v>
      </c>
      <c r="AJ376" s="11">
        <v>1</v>
      </c>
      <c r="AK376" s="11" t="s">
        <v>890</v>
      </c>
      <c r="AL376" s="11">
        <v>470</v>
      </c>
      <c r="AM376" s="11">
        <v>1495</v>
      </c>
      <c r="AN376" s="11">
        <v>3669</v>
      </c>
      <c r="AO376" s="11">
        <v>5715</v>
      </c>
      <c r="AP376" s="11">
        <v>70.903999999999996</v>
      </c>
      <c r="AQ376" s="11">
        <v>51.018000000000001</v>
      </c>
      <c r="AR376" s="12">
        <v>1.038</v>
      </c>
      <c r="AS376" s="13">
        <v>1</v>
      </c>
      <c r="AT376" s="14" t="s">
        <v>903</v>
      </c>
      <c r="AU376" s="16">
        <v>6412499000000000</v>
      </c>
      <c r="AV376" s="16">
        <v>5498729000000000</v>
      </c>
      <c r="AW376" s="16">
        <v>4.504817E+17</v>
      </c>
      <c r="AX376" s="16">
        <v>2.99305E+17</v>
      </c>
      <c r="AY376" s="16">
        <v>5.999985E+17</v>
      </c>
      <c r="AZ376" s="14">
        <v>32267.153999999999</v>
      </c>
      <c r="BA376" s="14">
        <v>0.01</v>
      </c>
      <c r="BB376" s="14">
        <v>104.10899999999999</v>
      </c>
      <c r="BC376" s="14">
        <v>907</v>
      </c>
      <c r="BD376" s="15">
        <v>155</v>
      </c>
      <c r="BE376" s="18">
        <v>215</v>
      </c>
      <c r="BF376" s="18" t="s">
        <v>925</v>
      </c>
      <c r="BG376" s="19" t="s">
        <v>909</v>
      </c>
      <c r="BH376">
        <f t="shared" si="5"/>
        <v>89.25</v>
      </c>
      <c r="BI376" s="45" t="str">
        <f>CONCATENATE(TEXT(F376,"0"),TEXT(O376,"0"),TEXT(AC376,"0"),TEXT(AJ376,"0"),TEXT(AS376,"0"))</f>
        <v>33311</v>
      </c>
      <c r="BJ376" t="str">
        <f>CONCATENATE(TEXT(F376,"0"),TEXT(O376,"0"))</f>
        <v>33</v>
      </c>
      <c r="BK376" t="str">
        <f>CONCATENATE(TEXT(O376,"0"),TEXT(AC376,"0"))</f>
        <v>33</v>
      </c>
      <c r="BL376" t="str">
        <f>CONCATENATE(TEXT(AC376,"0"),TEXT(AJ376,"0"))</f>
        <v>31</v>
      </c>
      <c r="BM376" t="str">
        <f>CONCATENATE(TEXT(AJ376,"0"),TEXT(AS376,"0"))</f>
        <v>11</v>
      </c>
      <c r="BZ376" s="57"/>
      <c r="CA376" s="38"/>
      <c r="CB376" s="38">
        <v>1</v>
      </c>
      <c r="CC376" s="38">
        <v>233</v>
      </c>
      <c r="CD376" s="57">
        <v>24.632999999999999</v>
      </c>
      <c r="CE376" s="38">
        <v>171</v>
      </c>
      <c r="CF376" s="38">
        <v>1</v>
      </c>
    </row>
    <row r="377" spans="1:84" x14ac:dyDescent="0.3">
      <c r="A377" s="43">
        <v>376</v>
      </c>
      <c r="B377" s="1" t="s">
        <v>399</v>
      </c>
      <c r="C377" s="1" t="s">
        <v>375</v>
      </c>
      <c r="D377" s="1">
        <v>14</v>
      </c>
      <c r="E377" s="3">
        <v>25</v>
      </c>
      <c r="F377" s="2">
        <v>1</v>
      </c>
      <c r="G377" s="2" t="s">
        <v>943</v>
      </c>
      <c r="H377" s="2" t="s">
        <v>947</v>
      </c>
      <c r="I377" s="2">
        <v>1050.4904449999999</v>
      </c>
      <c r="J377" s="2" t="s">
        <v>945</v>
      </c>
      <c r="K377" s="2">
        <v>33.22</v>
      </c>
      <c r="L377" s="2">
        <v>0.193</v>
      </c>
      <c r="M377" s="2">
        <v>117</v>
      </c>
      <c r="N377" s="4">
        <v>726.61199999999997</v>
      </c>
      <c r="O377" s="5">
        <v>1</v>
      </c>
      <c r="P377" s="6" t="s">
        <v>9</v>
      </c>
      <c r="Q377" s="6">
        <v>1.4660200000000001</v>
      </c>
      <c r="R377" s="6">
        <v>14.055999999999999</v>
      </c>
      <c r="S377" s="6">
        <v>14.946</v>
      </c>
      <c r="T377" s="6">
        <v>19.998999999999999</v>
      </c>
      <c r="U377" s="6">
        <v>205.72200000000001</v>
      </c>
      <c r="V377" s="6">
        <v>90.001000000000005</v>
      </c>
      <c r="W377" s="6">
        <v>500.928</v>
      </c>
      <c r="X377" s="6">
        <v>3925.0070000000001</v>
      </c>
      <c r="Y377" s="6">
        <v>4953.6459999999997</v>
      </c>
      <c r="Z377" s="6">
        <v>4.9800000000000004</v>
      </c>
      <c r="AA377" s="6">
        <v>93.686999999999998</v>
      </c>
      <c r="AB377" s="7">
        <v>29.989000000000001</v>
      </c>
      <c r="AC377" s="8">
        <v>1</v>
      </c>
      <c r="AD377" s="9">
        <v>36.622999999999998</v>
      </c>
      <c r="AE377" s="9" t="s">
        <v>955</v>
      </c>
      <c r="AF377" s="9" t="s">
        <v>958</v>
      </c>
      <c r="AG377" s="9">
        <v>405</v>
      </c>
      <c r="AH377" s="9">
        <v>496.31400000000002</v>
      </c>
      <c r="AI377" s="10">
        <v>112.069</v>
      </c>
      <c r="AJ377" s="11">
        <v>1</v>
      </c>
      <c r="AK377" s="11" t="s">
        <v>890</v>
      </c>
      <c r="AL377" s="11">
        <v>310</v>
      </c>
      <c r="AM377" s="11">
        <v>1449</v>
      </c>
      <c r="AN377" s="11">
        <v>3634</v>
      </c>
      <c r="AO377" s="11">
        <v>5711</v>
      </c>
      <c r="AP377" s="11">
        <v>71.924000000000007</v>
      </c>
      <c r="AQ377" s="11">
        <v>50.917999999999999</v>
      </c>
      <c r="AR377" s="12">
        <v>1.004</v>
      </c>
      <c r="AS377" s="13">
        <v>1</v>
      </c>
      <c r="AT377" s="14" t="s">
        <v>903</v>
      </c>
      <c r="AU377" s="16">
        <v>1.540944E+16</v>
      </c>
      <c r="AV377" s="16">
        <v>5.379989E+16</v>
      </c>
      <c r="AW377" s="16">
        <v>2.174705E+17</v>
      </c>
      <c r="AX377" s="16">
        <v>3.025131E+17</v>
      </c>
      <c r="AY377" s="16">
        <v>5.999979E+17</v>
      </c>
      <c r="AZ377" s="14">
        <v>31799.934000000001</v>
      </c>
      <c r="BA377" s="14">
        <v>0.01</v>
      </c>
      <c r="BB377" s="14">
        <v>104.071</v>
      </c>
      <c r="BC377" s="14">
        <v>917</v>
      </c>
      <c r="BD377" s="15">
        <v>150</v>
      </c>
      <c r="BE377" s="18">
        <v>74</v>
      </c>
      <c r="BF377" s="18" t="s">
        <v>925</v>
      </c>
      <c r="BG377" s="19" t="s">
        <v>907</v>
      </c>
      <c r="BH377">
        <f t="shared" si="5"/>
        <v>96.3</v>
      </c>
      <c r="BI377" s="45" t="str">
        <f>CONCATENATE(TEXT(F377,"0"),TEXT(O377,"0"),TEXT(AC377,"0"),TEXT(AJ377,"0"),TEXT(AS377,"0"))</f>
        <v>11111</v>
      </c>
      <c r="BJ377" t="str">
        <f>CONCATENATE(TEXT(F377,"0"),TEXT(O377,"0"))</f>
        <v>11</v>
      </c>
      <c r="BK377" t="str">
        <f>CONCATENATE(TEXT(O377,"0"),TEXT(AC377,"0"))</f>
        <v>11</v>
      </c>
      <c r="BL377" t="str">
        <f>CONCATENATE(TEXT(AC377,"0"),TEXT(AJ377,"0"))</f>
        <v>11</v>
      </c>
      <c r="BM377" t="str">
        <f>CONCATENATE(TEXT(AJ377,"0"),TEXT(AS377,"0"))</f>
        <v>11</v>
      </c>
      <c r="BZ377" s="57"/>
      <c r="CA377" s="38"/>
      <c r="CB377" s="38">
        <v>1</v>
      </c>
      <c r="CC377" s="38">
        <v>240</v>
      </c>
      <c r="CD377" s="57">
        <v>24.693999999999999</v>
      </c>
      <c r="CE377" s="38">
        <v>138</v>
      </c>
      <c r="CF377" s="38">
        <v>1</v>
      </c>
    </row>
    <row r="378" spans="1:84" x14ac:dyDescent="0.3">
      <c r="A378" s="43">
        <v>377</v>
      </c>
      <c r="B378" s="1" t="s">
        <v>400</v>
      </c>
      <c r="C378" s="1" t="s">
        <v>375</v>
      </c>
      <c r="D378" s="1">
        <v>14</v>
      </c>
      <c r="E378" s="3">
        <v>26</v>
      </c>
      <c r="F378" s="2">
        <v>1</v>
      </c>
      <c r="G378" s="2" t="s">
        <v>943</v>
      </c>
      <c r="H378" s="2" t="s">
        <v>947</v>
      </c>
      <c r="I378" s="2">
        <v>1080.0871284</v>
      </c>
      <c r="J378" s="2" t="s">
        <v>945</v>
      </c>
      <c r="K378" s="2">
        <v>31.04</v>
      </c>
      <c r="L378" s="2">
        <v>0.19400000000000001</v>
      </c>
      <c r="M378" s="2">
        <v>128</v>
      </c>
      <c r="N378" s="4">
        <v>710.88599999999997</v>
      </c>
      <c r="O378" s="5">
        <v>1</v>
      </c>
      <c r="P378" s="6" t="s">
        <v>9</v>
      </c>
      <c r="Q378" s="6">
        <v>0.61556</v>
      </c>
      <c r="R378" s="6">
        <v>16.103000000000002</v>
      </c>
      <c r="S378" s="6">
        <v>15.016999999999999</v>
      </c>
      <c r="T378" s="6">
        <v>19.995000000000001</v>
      </c>
      <c r="U378" s="6">
        <v>200.63</v>
      </c>
      <c r="V378" s="6">
        <v>90</v>
      </c>
      <c r="W378" s="6">
        <v>502.327</v>
      </c>
      <c r="X378" s="6">
        <v>3984.7150000000001</v>
      </c>
      <c r="Y378" s="6">
        <v>4883.3490000000002</v>
      </c>
      <c r="Z378" s="6">
        <v>5.0289999999999999</v>
      </c>
      <c r="AA378" s="6">
        <v>92.147999999999996</v>
      </c>
      <c r="AB378" s="7">
        <v>30.004999999999999</v>
      </c>
      <c r="AC378" s="8">
        <v>2</v>
      </c>
      <c r="AD378" s="9">
        <v>44.947000000000003</v>
      </c>
      <c r="AE378" s="9" t="s">
        <v>955</v>
      </c>
      <c r="AF378" s="9" t="s">
        <v>956</v>
      </c>
      <c r="AG378" s="9">
        <v>436</v>
      </c>
      <c r="AH378" s="9">
        <v>512.78899999999999</v>
      </c>
      <c r="AI378" s="10">
        <v>111.526</v>
      </c>
      <c r="AJ378" s="11">
        <v>2</v>
      </c>
      <c r="AK378" s="11" t="s">
        <v>890</v>
      </c>
      <c r="AL378" s="11">
        <v>315</v>
      </c>
      <c r="AM378" s="11">
        <v>1527</v>
      </c>
      <c r="AN378" s="11">
        <v>3701</v>
      </c>
      <c r="AO378" s="11">
        <v>5702</v>
      </c>
      <c r="AP378" s="11">
        <v>70.793999999999997</v>
      </c>
      <c r="AQ378" s="11">
        <v>50.944000000000003</v>
      </c>
      <c r="AR378" s="12">
        <v>1.026</v>
      </c>
      <c r="AS378" s="13">
        <v>2</v>
      </c>
      <c r="AT378" s="14" t="s">
        <v>903</v>
      </c>
      <c r="AU378" s="16">
        <v>1.226493E+16</v>
      </c>
      <c r="AV378" s="16">
        <v>8.839359E+16</v>
      </c>
      <c r="AW378" s="16">
        <v>6.373524E+17</v>
      </c>
      <c r="AX378" s="16">
        <v>2.993842E+17</v>
      </c>
      <c r="AY378" s="16">
        <v>6.000006E+17</v>
      </c>
      <c r="AZ378" s="14">
        <v>32222.226999999999</v>
      </c>
      <c r="BA378" s="14">
        <v>0.01</v>
      </c>
      <c r="BB378" s="14">
        <v>104.658</v>
      </c>
      <c r="BC378" s="14">
        <v>893</v>
      </c>
      <c r="BD378" s="15">
        <v>157</v>
      </c>
      <c r="BE378" s="18">
        <v>83</v>
      </c>
      <c r="BF378" s="18" t="s">
        <v>925</v>
      </c>
      <c r="BG378" s="19" t="s">
        <v>907</v>
      </c>
      <c r="BH378">
        <f t="shared" si="5"/>
        <v>95.850000000000009</v>
      </c>
      <c r="BI378" s="45" t="str">
        <f>CONCATENATE(TEXT(F378,"0"),TEXT(O378,"0"),TEXT(AC378,"0"),TEXT(AJ378,"0"),TEXT(AS378,"0"))</f>
        <v>11222</v>
      </c>
      <c r="BJ378" t="str">
        <f>CONCATENATE(TEXT(F378,"0"),TEXT(O378,"0"))</f>
        <v>11</v>
      </c>
      <c r="BK378" t="str">
        <f>CONCATENATE(TEXT(O378,"0"),TEXT(AC378,"0"))</f>
        <v>12</v>
      </c>
      <c r="BL378" t="str">
        <f>CONCATENATE(TEXT(AC378,"0"),TEXT(AJ378,"0"))</f>
        <v>22</v>
      </c>
      <c r="BM378" t="str">
        <f>CONCATENATE(TEXT(AJ378,"0"),TEXT(AS378,"0"))</f>
        <v>22</v>
      </c>
      <c r="BZ378" s="57"/>
      <c r="CA378" s="38"/>
      <c r="CB378" s="38">
        <v>1</v>
      </c>
      <c r="CC378" s="38">
        <v>319</v>
      </c>
      <c r="CD378" s="57">
        <v>24.79</v>
      </c>
      <c r="CE378" s="38">
        <v>9</v>
      </c>
      <c r="CF378" s="38">
        <v>1</v>
      </c>
    </row>
    <row r="379" spans="1:84" x14ac:dyDescent="0.3">
      <c r="A379" s="43">
        <v>378</v>
      </c>
      <c r="B379" s="1" t="s">
        <v>401</v>
      </c>
      <c r="C379" s="1" t="s">
        <v>375</v>
      </c>
      <c r="D379" s="1">
        <v>14</v>
      </c>
      <c r="E379" s="3">
        <v>27</v>
      </c>
      <c r="F379" s="2">
        <v>1</v>
      </c>
      <c r="G379" s="2" t="s">
        <v>943</v>
      </c>
      <c r="H379" s="2" t="s">
        <v>944</v>
      </c>
      <c r="I379" s="2">
        <v>998.89265610999996</v>
      </c>
      <c r="J379" s="2" t="s">
        <v>945</v>
      </c>
      <c r="K379" s="2">
        <v>33.450000000000003</v>
      </c>
      <c r="L379" s="2">
        <v>0.21099999999999999</v>
      </c>
      <c r="M379" s="2">
        <v>168</v>
      </c>
      <c r="N379" s="4">
        <v>714.47299999999996</v>
      </c>
      <c r="O379" s="5">
        <v>1</v>
      </c>
      <c r="P379" s="6" t="s">
        <v>9</v>
      </c>
      <c r="Q379" s="6">
        <v>0.72735000000000005</v>
      </c>
      <c r="R379" s="6">
        <v>14.419</v>
      </c>
      <c r="S379" s="6">
        <v>14.994999999999999</v>
      </c>
      <c r="T379" s="6">
        <v>19.994</v>
      </c>
      <c r="U379" s="6">
        <v>199.00800000000001</v>
      </c>
      <c r="V379" s="6">
        <v>90.001000000000005</v>
      </c>
      <c r="W379" s="6">
        <v>500.25599999999997</v>
      </c>
      <c r="X379" s="6">
        <v>4000.0749999999998</v>
      </c>
      <c r="Y379" s="6">
        <v>5049.7380000000003</v>
      </c>
      <c r="Z379" s="6">
        <v>5.0359999999999996</v>
      </c>
      <c r="AA379" s="6">
        <v>92.629000000000005</v>
      </c>
      <c r="AB379" s="7">
        <v>30.001000000000001</v>
      </c>
      <c r="AC379" s="8">
        <v>3</v>
      </c>
      <c r="AD379" s="9">
        <v>50.402000000000001</v>
      </c>
      <c r="AE379" s="9" t="s">
        <v>955</v>
      </c>
      <c r="AF379" s="9" t="s">
        <v>957</v>
      </c>
      <c r="AG379" s="9">
        <v>436</v>
      </c>
      <c r="AH379" s="9">
        <v>529.00099999999998</v>
      </c>
      <c r="AI379" s="10">
        <v>107.578</v>
      </c>
      <c r="AJ379" s="11">
        <v>3</v>
      </c>
      <c r="AK379" s="11" t="s">
        <v>890</v>
      </c>
      <c r="AL379" s="11">
        <v>267</v>
      </c>
      <c r="AM379" s="11">
        <v>1377</v>
      </c>
      <c r="AN379" s="11">
        <v>3645</v>
      </c>
      <c r="AO379" s="11">
        <v>5695</v>
      </c>
      <c r="AP379" s="11">
        <v>71.566000000000003</v>
      </c>
      <c r="AQ379" s="11">
        <v>50.722999999999999</v>
      </c>
      <c r="AR379" s="12">
        <v>1.048</v>
      </c>
      <c r="AS379" s="13">
        <v>3</v>
      </c>
      <c r="AT379" s="14" t="s">
        <v>903</v>
      </c>
      <c r="AU379" s="16">
        <v>3410275000000000</v>
      </c>
      <c r="AV379" s="16">
        <v>1.258597E+17</v>
      </c>
      <c r="AW379" s="16">
        <v>6.61313E+17</v>
      </c>
      <c r="AX379" s="16">
        <v>3.014685E+17</v>
      </c>
      <c r="AY379" s="16">
        <v>5.999987E+17</v>
      </c>
      <c r="AZ379" s="14">
        <v>32130.348999999998</v>
      </c>
      <c r="BA379" s="14">
        <v>0.01</v>
      </c>
      <c r="BB379" s="14">
        <v>102.474</v>
      </c>
      <c r="BC379" s="14">
        <v>900</v>
      </c>
      <c r="BD379" s="15">
        <v>157</v>
      </c>
      <c r="BE379" s="18">
        <v>75</v>
      </c>
      <c r="BF379" s="18" t="s">
        <v>925</v>
      </c>
      <c r="BG379" s="19" t="s">
        <v>907</v>
      </c>
      <c r="BH379">
        <f t="shared" si="5"/>
        <v>96.25</v>
      </c>
      <c r="BI379" s="45" t="str">
        <f>CONCATENATE(TEXT(F379,"0"),TEXT(O379,"0"),TEXT(AC379,"0"),TEXT(AJ379,"0"),TEXT(AS379,"0"))</f>
        <v>11333</v>
      </c>
      <c r="BJ379" t="str">
        <f>CONCATENATE(TEXT(F379,"0"),TEXT(O379,"0"))</f>
        <v>11</v>
      </c>
      <c r="BK379" t="str">
        <f>CONCATENATE(TEXT(O379,"0"),TEXT(AC379,"0"))</f>
        <v>13</v>
      </c>
      <c r="BL379" t="str">
        <f>CONCATENATE(TEXT(AC379,"0"),TEXT(AJ379,"0"))</f>
        <v>33</v>
      </c>
      <c r="BM379" t="str">
        <f>CONCATENATE(TEXT(AJ379,"0"),TEXT(AS379,"0"))</f>
        <v>33</v>
      </c>
      <c r="BZ379" s="57"/>
      <c r="CA379" s="38"/>
      <c r="CB379" s="38">
        <v>1</v>
      </c>
      <c r="CC379" s="38">
        <v>589</v>
      </c>
      <c r="CD379" s="57">
        <v>25.02</v>
      </c>
      <c r="CE379" s="38">
        <v>126</v>
      </c>
      <c r="CF379" s="38">
        <v>1</v>
      </c>
    </row>
    <row r="380" spans="1:84" x14ac:dyDescent="0.3">
      <c r="A380" s="43">
        <v>379</v>
      </c>
      <c r="B380" s="1" t="s">
        <v>402</v>
      </c>
      <c r="C380" s="1" t="s">
        <v>403</v>
      </c>
      <c r="D380" s="1">
        <v>15</v>
      </c>
      <c r="E380" s="3">
        <v>1</v>
      </c>
      <c r="F380" s="2">
        <v>1</v>
      </c>
      <c r="G380" s="2" t="s">
        <v>943</v>
      </c>
      <c r="H380" s="2" t="s">
        <v>947</v>
      </c>
      <c r="I380" s="2">
        <v>1083.9834116</v>
      </c>
      <c r="J380" s="2" t="s">
        <v>946</v>
      </c>
      <c r="K380" s="2">
        <v>39.270000000000003</v>
      </c>
      <c r="L380" s="2">
        <v>0.217</v>
      </c>
      <c r="M380" s="2">
        <v>135</v>
      </c>
      <c r="N380" s="4">
        <v>687.58199999999999</v>
      </c>
      <c r="O380" s="5">
        <v>2</v>
      </c>
      <c r="P380" s="6" t="s">
        <v>9</v>
      </c>
      <c r="Q380" s="6">
        <v>1.3948799999999999</v>
      </c>
      <c r="R380" s="6">
        <v>13.457000000000001</v>
      </c>
      <c r="S380" s="6">
        <v>14.976000000000001</v>
      </c>
      <c r="T380" s="6">
        <v>20.001999999999999</v>
      </c>
      <c r="U380" s="6">
        <v>204.33500000000001</v>
      </c>
      <c r="V380" s="6">
        <v>90</v>
      </c>
      <c r="W380" s="6">
        <v>500.084</v>
      </c>
      <c r="X380" s="6">
        <v>4099.4399999999996</v>
      </c>
      <c r="Y380" s="6">
        <v>4950.8900000000003</v>
      </c>
      <c r="Z380" s="6">
        <v>5.0970000000000004</v>
      </c>
      <c r="AA380" s="6">
        <v>92.703000000000003</v>
      </c>
      <c r="AB380" s="7">
        <v>30.001999999999999</v>
      </c>
      <c r="AC380" s="8">
        <v>1</v>
      </c>
      <c r="AD380" s="9">
        <v>42.835000000000001</v>
      </c>
      <c r="AE380" s="9" t="s">
        <v>955</v>
      </c>
      <c r="AF380" s="9" t="s">
        <v>957</v>
      </c>
      <c r="AG380" s="9">
        <v>436</v>
      </c>
      <c r="AH380" s="9">
        <v>548.79600000000005</v>
      </c>
      <c r="AI380" s="10">
        <v>106.907</v>
      </c>
      <c r="AJ380" s="11">
        <v>3</v>
      </c>
      <c r="AK380" s="11" t="s">
        <v>890</v>
      </c>
      <c r="AL380" s="11">
        <v>363</v>
      </c>
      <c r="AM380" s="11">
        <v>1506</v>
      </c>
      <c r="AN380" s="11">
        <v>3640</v>
      </c>
      <c r="AO380" s="11">
        <v>5706</v>
      </c>
      <c r="AP380" s="11">
        <v>71.94</v>
      </c>
      <c r="AQ380" s="11">
        <v>51.430999999999997</v>
      </c>
      <c r="AR380" s="12">
        <v>1.022</v>
      </c>
      <c r="AS380" s="13">
        <v>3</v>
      </c>
      <c r="AT380" s="14" t="s">
        <v>903</v>
      </c>
      <c r="AU380" s="16">
        <v>2880388000000000</v>
      </c>
      <c r="AV380" s="16">
        <v>1.19562E+16</v>
      </c>
      <c r="AW380" s="16">
        <v>5.215246E+17</v>
      </c>
      <c r="AX380" s="16">
        <v>3.006671E+17</v>
      </c>
      <c r="AY380" s="16">
        <v>5.999992E+17</v>
      </c>
      <c r="AZ380" s="14">
        <v>32241.562000000002</v>
      </c>
      <c r="BA380" s="14">
        <v>0.01</v>
      </c>
      <c r="BB380" s="14">
        <v>102.059</v>
      </c>
      <c r="BC380" s="14">
        <v>912</v>
      </c>
      <c r="BD380" s="15">
        <v>156</v>
      </c>
      <c r="BE380" s="18">
        <v>70</v>
      </c>
      <c r="BF380" s="18" t="s">
        <v>926</v>
      </c>
      <c r="BG380" s="19" t="s">
        <v>907</v>
      </c>
      <c r="BH380">
        <f t="shared" si="5"/>
        <v>96.5</v>
      </c>
      <c r="BI380" s="45" t="str">
        <f>CONCATENATE(TEXT(F380,"0"),TEXT(O380,"0"),TEXT(AC380,"0"),TEXT(AJ380,"0"),TEXT(AS380,"0"))</f>
        <v>12133</v>
      </c>
      <c r="BJ380" t="str">
        <f>CONCATENATE(TEXT(F380,"0"),TEXT(O380,"0"))</f>
        <v>12</v>
      </c>
      <c r="BK380" t="str">
        <f>CONCATENATE(TEXT(O380,"0"),TEXT(AC380,"0"))</f>
        <v>21</v>
      </c>
      <c r="BL380" t="str">
        <f>CONCATENATE(TEXT(AC380,"0"),TEXT(AJ380,"0"))</f>
        <v>13</v>
      </c>
      <c r="BM380" t="str">
        <f>CONCATENATE(TEXT(AJ380,"0"),TEXT(AS380,"0"))</f>
        <v>33</v>
      </c>
      <c r="BZ380" s="57"/>
      <c r="CA380" s="38"/>
      <c r="CB380" s="38">
        <v>1</v>
      </c>
      <c r="CC380" s="38">
        <v>363</v>
      </c>
      <c r="CD380" s="57">
        <v>25.231000000000002</v>
      </c>
      <c r="CE380" s="38">
        <v>69</v>
      </c>
      <c r="CF380" s="38">
        <v>1</v>
      </c>
    </row>
    <row r="381" spans="1:84" x14ac:dyDescent="0.3">
      <c r="A381" s="43">
        <v>380</v>
      </c>
      <c r="B381" s="1" t="s">
        <v>404</v>
      </c>
      <c r="C381" s="1" t="s">
        <v>403</v>
      </c>
      <c r="D381" s="1">
        <v>15</v>
      </c>
      <c r="E381" s="3">
        <v>2</v>
      </c>
      <c r="F381" s="2">
        <v>1</v>
      </c>
      <c r="G381" s="2" t="s">
        <v>943</v>
      </c>
      <c r="H381" s="2" t="s">
        <v>947</v>
      </c>
      <c r="I381" s="2">
        <v>1086.5661869</v>
      </c>
      <c r="J381" s="2" t="s">
        <v>946</v>
      </c>
      <c r="K381" s="2">
        <v>35.159999999999997</v>
      </c>
      <c r="L381" s="2">
        <v>0.216</v>
      </c>
      <c r="M381" s="2">
        <v>93</v>
      </c>
      <c r="N381" s="4">
        <v>715.03399999999999</v>
      </c>
      <c r="O381" s="5">
        <v>2</v>
      </c>
      <c r="P381" s="6" t="s">
        <v>9</v>
      </c>
      <c r="Q381" s="6">
        <v>1.6708400000000001</v>
      </c>
      <c r="R381" s="6">
        <v>15.465</v>
      </c>
      <c r="S381" s="6">
        <v>15.087999999999999</v>
      </c>
      <c r="T381" s="6">
        <v>20.001000000000001</v>
      </c>
      <c r="U381" s="6">
        <v>198.499</v>
      </c>
      <c r="V381" s="6">
        <v>89.998999999999995</v>
      </c>
      <c r="W381" s="6">
        <v>497.56400000000002</v>
      </c>
      <c r="X381" s="6">
        <v>4023.0889999999999</v>
      </c>
      <c r="Y381" s="6">
        <v>5061.5749999999998</v>
      </c>
      <c r="Z381" s="6">
        <v>5.09</v>
      </c>
      <c r="AA381" s="6">
        <v>94.048000000000002</v>
      </c>
      <c r="AB381" s="7">
        <v>29.991</v>
      </c>
      <c r="AC381" s="8">
        <v>2</v>
      </c>
      <c r="AD381" s="9">
        <v>45.173000000000002</v>
      </c>
      <c r="AE381" s="9" t="s">
        <v>955</v>
      </c>
      <c r="AF381" s="9" t="s">
        <v>956</v>
      </c>
      <c r="AG381" s="9">
        <v>436</v>
      </c>
      <c r="AH381" s="9">
        <v>533.00199999999995</v>
      </c>
      <c r="AI381" s="10">
        <v>109.443</v>
      </c>
      <c r="AJ381" s="11">
        <v>2</v>
      </c>
      <c r="AK381" s="11" t="s">
        <v>890</v>
      </c>
      <c r="AL381" s="11">
        <v>425</v>
      </c>
      <c r="AM381" s="11">
        <v>1525</v>
      </c>
      <c r="AN381" s="11">
        <v>3662</v>
      </c>
      <c r="AO381" s="11">
        <v>5722</v>
      </c>
      <c r="AP381" s="11">
        <v>70.081999999999994</v>
      </c>
      <c r="AQ381" s="11">
        <v>51.207000000000001</v>
      </c>
      <c r="AR381" s="12">
        <v>1.012</v>
      </c>
      <c r="AS381" s="13">
        <v>2</v>
      </c>
      <c r="AT381" s="14" t="s">
        <v>903</v>
      </c>
      <c r="AU381" s="16">
        <v>8143840000000000</v>
      </c>
      <c r="AV381" s="16">
        <v>1.646376E+17</v>
      </c>
      <c r="AW381" s="16">
        <v>2.535079E+17</v>
      </c>
      <c r="AX381" s="16">
        <v>3.006398E+17</v>
      </c>
      <c r="AY381" s="16">
        <v>5.999999E+17</v>
      </c>
      <c r="AZ381" s="14">
        <v>32695.350999999999</v>
      </c>
      <c r="BA381" s="14">
        <v>0.01</v>
      </c>
      <c r="BB381" s="14">
        <v>100.52</v>
      </c>
      <c r="BC381" s="14">
        <v>893</v>
      </c>
      <c r="BD381" s="15">
        <v>158</v>
      </c>
      <c r="BE381" s="18">
        <v>107</v>
      </c>
      <c r="BF381" s="18" t="s">
        <v>926</v>
      </c>
      <c r="BG381" s="19" t="s">
        <v>907</v>
      </c>
      <c r="BH381">
        <f t="shared" si="5"/>
        <v>94.65</v>
      </c>
      <c r="BI381" s="45" t="str">
        <f>CONCATENATE(TEXT(F381,"0"),TEXT(O381,"0"),TEXT(AC381,"0"),TEXT(AJ381,"0"),TEXT(AS381,"0"))</f>
        <v>12222</v>
      </c>
      <c r="BJ381" t="str">
        <f>CONCATENATE(TEXT(F381,"0"),TEXT(O381,"0"))</f>
        <v>12</v>
      </c>
      <c r="BK381" t="str">
        <f>CONCATENATE(TEXT(O381,"0"),TEXT(AC381,"0"))</f>
        <v>22</v>
      </c>
      <c r="BL381" t="str">
        <f>CONCATENATE(TEXT(AC381,"0"),TEXT(AJ381,"0"))</f>
        <v>22</v>
      </c>
      <c r="BM381" t="str">
        <f>CONCATENATE(TEXT(AJ381,"0"),TEXT(AS381,"0"))</f>
        <v>22</v>
      </c>
      <c r="BZ381" s="57"/>
      <c r="CA381" s="38"/>
      <c r="CB381" s="38">
        <v>1</v>
      </c>
      <c r="CC381" s="38">
        <v>315</v>
      </c>
      <c r="CD381" s="57">
        <v>25.437999999999999</v>
      </c>
      <c r="CE381" s="38">
        <v>24</v>
      </c>
      <c r="CF381" s="38">
        <v>1</v>
      </c>
    </row>
    <row r="382" spans="1:84" x14ac:dyDescent="0.3">
      <c r="A382" s="43">
        <v>381</v>
      </c>
      <c r="B382" s="1" t="s">
        <v>405</v>
      </c>
      <c r="C382" s="1" t="s">
        <v>403</v>
      </c>
      <c r="D382" s="1">
        <v>15</v>
      </c>
      <c r="E382" s="3">
        <v>3</v>
      </c>
      <c r="F382" s="2">
        <v>1</v>
      </c>
      <c r="G382" s="2" t="s">
        <v>943</v>
      </c>
      <c r="H382" s="2" t="s">
        <v>944</v>
      </c>
      <c r="I382" s="2">
        <v>1134.1455587999999</v>
      </c>
      <c r="J382" s="2" t="s">
        <v>945</v>
      </c>
      <c r="K382" s="2">
        <v>31.99</v>
      </c>
      <c r="L382" s="2">
        <v>0.22</v>
      </c>
      <c r="M382" s="2">
        <v>103</v>
      </c>
      <c r="N382" s="4">
        <v>695.45799999999997</v>
      </c>
      <c r="O382" s="5">
        <v>2</v>
      </c>
      <c r="P382" s="6" t="s">
        <v>9</v>
      </c>
      <c r="Q382" s="6">
        <v>1.1455500000000001</v>
      </c>
      <c r="R382" s="6">
        <v>16.149000000000001</v>
      </c>
      <c r="S382" s="6">
        <v>15.099</v>
      </c>
      <c r="T382" s="6">
        <v>20</v>
      </c>
      <c r="U382" s="6">
        <v>200.08600000000001</v>
      </c>
      <c r="V382" s="6">
        <v>90</v>
      </c>
      <c r="W382" s="6">
        <v>503.137</v>
      </c>
      <c r="X382" s="6">
        <v>4100.5559999999996</v>
      </c>
      <c r="Y382" s="6">
        <v>4995.7979999999998</v>
      </c>
      <c r="Z382" s="6">
        <v>5.0179999999999998</v>
      </c>
      <c r="AA382" s="6">
        <v>94.478999999999999</v>
      </c>
      <c r="AB382" s="7">
        <v>29.995000000000001</v>
      </c>
      <c r="AC382" s="8">
        <v>3</v>
      </c>
      <c r="AD382" s="9">
        <v>56.222999999999999</v>
      </c>
      <c r="AE382" s="9" t="s">
        <v>955</v>
      </c>
      <c r="AF382" s="9" t="s">
        <v>957</v>
      </c>
      <c r="AG382" s="9">
        <v>436</v>
      </c>
      <c r="AH382" s="9">
        <v>526.85900000000004</v>
      </c>
      <c r="AI382" s="10">
        <v>108.358</v>
      </c>
      <c r="AJ382" s="11">
        <v>1</v>
      </c>
      <c r="AK382" s="11" t="s">
        <v>890</v>
      </c>
      <c r="AL382" s="11">
        <v>309</v>
      </c>
      <c r="AM382" s="11">
        <v>1465</v>
      </c>
      <c r="AN382" s="11">
        <v>3664</v>
      </c>
      <c r="AO382" s="11">
        <v>5723</v>
      </c>
      <c r="AP382" s="11">
        <v>71.146000000000001</v>
      </c>
      <c r="AQ382" s="11">
        <v>50.255000000000003</v>
      </c>
      <c r="AR382" s="12">
        <v>1.0549999999999999</v>
      </c>
      <c r="AS382" s="13">
        <v>1</v>
      </c>
      <c r="AT382" s="14" t="s">
        <v>903</v>
      </c>
      <c r="AU382" s="16">
        <v>1.416747E+16</v>
      </c>
      <c r="AV382" s="16">
        <v>9.768423E+16</v>
      </c>
      <c r="AW382" s="16">
        <v>3.158035E+17</v>
      </c>
      <c r="AX382" s="16">
        <v>2.990584E+17</v>
      </c>
      <c r="AY382" s="16">
        <v>6E+17</v>
      </c>
      <c r="AZ382" s="14">
        <v>32457.98</v>
      </c>
      <c r="BA382" s="14">
        <v>0.01</v>
      </c>
      <c r="BB382" s="14">
        <v>103.259</v>
      </c>
      <c r="BC382" s="14">
        <v>894</v>
      </c>
      <c r="BD382" s="15">
        <v>152</v>
      </c>
      <c r="BE382" s="18">
        <v>77</v>
      </c>
      <c r="BF382" s="18" t="s">
        <v>926</v>
      </c>
      <c r="BG382" s="19" t="s">
        <v>907</v>
      </c>
      <c r="BH382">
        <f t="shared" si="5"/>
        <v>96.15</v>
      </c>
      <c r="BI382" s="45" t="str">
        <f>CONCATENATE(TEXT(F382,"0"),TEXT(O382,"0"),TEXT(AC382,"0"),TEXT(AJ382,"0"),TEXT(AS382,"0"))</f>
        <v>12311</v>
      </c>
      <c r="BJ382" t="str">
        <f>CONCATENATE(TEXT(F382,"0"),TEXT(O382,"0"))</f>
        <v>12</v>
      </c>
      <c r="BK382" t="str">
        <f>CONCATENATE(TEXT(O382,"0"),TEXT(AC382,"0"))</f>
        <v>23</v>
      </c>
      <c r="BL382" t="str">
        <f>CONCATENATE(TEXT(AC382,"0"),TEXT(AJ382,"0"))</f>
        <v>31</v>
      </c>
      <c r="BM382" t="str">
        <f>CONCATENATE(TEXT(AJ382,"0"),TEXT(AS382,"0"))</f>
        <v>11</v>
      </c>
      <c r="BZ382" s="57"/>
      <c r="CA382" s="38"/>
      <c r="CB382" s="38">
        <v>1</v>
      </c>
      <c r="CC382" s="38">
        <v>573</v>
      </c>
      <c r="CD382" s="57">
        <v>25.47</v>
      </c>
      <c r="CE382" s="38">
        <v>57</v>
      </c>
      <c r="CF382" s="38">
        <v>1</v>
      </c>
    </row>
    <row r="383" spans="1:84" x14ac:dyDescent="0.3">
      <c r="A383" s="43">
        <v>382</v>
      </c>
      <c r="B383" s="1" t="s">
        <v>406</v>
      </c>
      <c r="C383" s="1" t="s">
        <v>403</v>
      </c>
      <c r="D383" s="1">
        <v>15</v>
      </c>
      <c r="E383" s="3">
        <v>4</v>
      </c>
      <c r="F383" s="2">
        <v>1</v>
      </c>
      <c r="G383" s="2" t="s">
        <v>943</v>
      </c>
      <c r="H383" s="2" t="s">
        <v>944</v>
      </c>
      <c r="I383" s="2">
        <v>965.97865449999995</v>
      </c>
      <c r="J383" s="2" t="s">
        <v>945</v>
      </c>
      <c r="K383" s="2">
        <v>45.08</v>
      </c>
      <c r="L383" s="2">
        <v>0.20499999999999999</v>
      </c>
      <c r="M383" s="2">
        <v>87</v>
      </c>
      <c r="N383" s="4">
        <v>705.09400000000005</v>
      </c>
      <c r="O383" s="5">
        <v>3</v>
      </c>
      <c r="P383" s="6" t="s">
        <v>9</v>
      </c>
      <c r="Q383" s="6">
        <v>1.08432</v>
      </c>
      <c r="R383" s="6">
        <v>15.371</v>
      </c>
      <c r="S383" s="6">
        <v>14.875</v>
      </c>
      <c r="T383" s="6">
        <v>19.994</v>
      </c>
      <c r="U383" s="6">
        <v>199.38200000000001</v>
      </c>
      <c r="V383" s="6">
        <v>90.001000000000005</v>
      </c>
      <c r="W383" s="6">
        <v>500.04199999999997</v>
      </c>
      <c r="X383" s="6">
        <v>4028.0830000000001</v>
      </c>
      <c r="Y383" s="6">
        <v>4922.5020000000004</v>
      </c>
      <c r="Z383" s="6">
        <v>5.1749999999999998</v>
      </c>
      <c r="AA383" s="6">
        <v>93.882000000000005</v>
      </c>
      <c r="AB383" s="7">
        <v>30.004999999999999</v>
      </c>
      <c r="AC383" s="8">
        <v>1</v>
      </c>
      <c r="AD383" s="9">
        <v>50.152000000000001</v>
      </c>
      <c r="AE383" s="9" t="s">
        <v>955</v>
      </c>
      <c r="AF383" s="9" t="s">
        <v>957</v>
      </c>
      <c r="AG383" s="9">
        <v>405</v>
      </c>
      <c r="AH383" s="9">
        <v>510.63499999999999</v>
      </c>
      <c r="AI383" s="10">
        <v>108.664</v>
      </c>
      <c r="AJ383" s="11">
        <v>1</v>
      </c>
      <c r="AK383" s="11" t="s">
        <v>890</v>
      </c>
      <c r="AL383" s="11">
        <v>285</v>
      </c>
      <c r="AM383" s="11">
        <v>1596</v>
      </c>
      <c r="AN383" s="11">
        <v>3660</v>
      </c>
      <c r="AO383" s="11">
        <v>5741</v>
      </c>
      <c r="AP383" s="11">
        <v>69.262</v>
      </c>
      <c r="AQ383" s="11">
        <v>50.686999999999998</v>
      </c>
      <c r="AR383" s="12">
        <v>1.0329999999999999</v>
      </c>
      <c r="AS383" s="13">
        <v>1</v>
      </c>
      <c r="AT383" s="14" t="s">
        <v>903</v>
      </c>
      <c r="AU383" s="16">
        <v>1.227945E+16</v>
      </c>
      <c r="AV383" s="16">
        <v>9.697936E+16</v>
      </c>
      <c r="AW383" s="16">
        <v>3.208202E+17</v>
      </c>
      <c r="AX383" s="16">
        <v>3.005956E+17</v>
      </c>
      <c r="AY383" s="16">
        <v>6.000005E+17</v>
      </c>
      <c r="AZ383" s="14">
        <v>32385.463</v>
      </c>
      <c r="BA383" s="14">
        <v>0.01</v>
      </c>
      <c r="BB383" s="14">
        <v>100.834</v>
      </c>
      <c r="BC383" s="14">
        <v>901</v>
      </c>
      <c r="BD383" s="15">
        <v>155</v>
      </c>
      <c r="BE383" s="18">
        <v>89</v>
      </c>
      <c r="BF383" s="18" t="s">
        <v>926</v>
      </c>
      <c r="BG383" s="19" t="s">
        <v>907</v>
      </c>
      <c r="BH383">
        <f t="shared" si="5"/>
        <v>95.55</v>
      </c>
      <c r="BI383" s="45" t="str">
        <f>CONCATENATE(TEXT(F383,"0"),TEXT(O383,"0"),TEXT(AC383,"0"),TEXT(AJ383,"0"),TEXT(AS383,"0"))</f>
        <v>13111</v>
      </c>
      <c r="BJ383" t="str">
        <f>CONCATENATE(TEXT(F383,"0"),TEXT(O383,"0"))</f>
        <v>13</v>
      </c>
      <c r="BK383" t="str">
        <f>CONCATENATE(TEXT(O383,"0"),TEXT(AC383,"0"))</f>
        <v>31</v>
      </c>
      <c r="BL383" t="str">
        <f>CONCATENATE(TEXT(AC383,"0"),TEXT(AJ383,"0"))</f>
        <v>11</v>
      </c>
      <c r="BM383" t="str">
        <f>CONCATENATE(TEXT(AJ383,"0"),TEXT(AS383,"0"))</f>
        <v>11</v>
      </c>
      <c r="BZ383" s="57"/>
      <c r="CA383" s="38"/>
      <c r="CB383" s="38">
        <v>1</v>
      </c>
      <c r="CC383" s="38">
        <v>422</v>
      </c>
      <c r="CD383" s="57">
        <v>25.474</v>
      </c>
      <c r="CE383" s="38">
        <v>99</v>
      </c>
      <c r="CF383" s="38">
        <v>1</v>
      </c>
    </row>
    <row r="384" spans="1:84" x14ac:dyDescent="0.3">
      <c r="A384" s="43">
        <v>383</v>
      </c>
      <c r="B384" s="1" t="s">
        <v>407</v>
      </c>
      <c r="C384" s="1" t="s">
        <v>403</v>
      </c>
      <c r="D384" s="1">
        <v>15</v>
      </c>
      <c r="E384" s="3">
        <v>5</v>
      </c>
      <c r="F384" s="2">
        <v>1</v>
      </c>
      <c r="G384" s="2" t="s">
        <v>943</v>
      </c>
      <c r="H384" s="2" t="s">
        <v>944</v>
      </c>
      <c r="I384" s="2">
        <v>973.95603301999995</v>
      </c>
      <c r="J384" s="2" t="s">
        <v>945</v>
      </c>
      <c r="K384" s="2">
        <v>43.66</v>
      </c>
      <c r="L384" s="2">
        <v>0.22</v>
      </c>
      <c r="M384" s="2">
        <v>103</v>
      </c>
      <c r="N384" s="4">
        <v>706.96299999999997</v>
      </c>
      <c r="O384" s="5">
        <v>3</v>
      </c>
      <c r="P384" s="6" t="s">
        <v>9</v>
      </c>
      <c r="Q384" s="6">
        <v>1.3867</v>
      </c>
      <c r="R384" s="6">
        <v>17.047000000000001</v>
      </c>
      <c r="S384" s="6">
        <v>15.004</v>
      </c>
      <c r="T384" s="6">
        <v>20.001000000000001</v>
      </c>
      <c r="U384" s="6">
        <v>201.67</v>
      </c>
      <c r="V384" s="6">
        <v>90</v>
      </c>
      <c r="W384" s="6">
        <v>503</v>
      </c>
      <c r="X384" s="6">
        <v>4018.6640000000002</v>
      </c>
      <c r="Y384" s="6">
        <v>5123.6949999999997</v>
      </c>
      <c r="Z384" s="6">
        <v>4.9029999999999996</v>
      </c>
      <c r="AA384" s="6">
        <v>90.418000000000006</v>
      </c>
      <c r="AB384" s="7">
        <v>29.997</v>
      </c>
      <c r="AC384" s="8">
        <v>3</v>
      </c>
      <c r="AD384" s="9">
        <v>45.960999999999999</v>
      </c>
      <c r="AE384" s="9" t="s">
        <v>955</v>
      </c>
      <c r="AF384" s="9" t="s">
        <v>956</v>
      </c>
      <c r="AG384" s="9">
        <v>436</v>
      </c>
      <c r="AH384" s="9">
        <v>497.68700000000001</v>
      </c>
      <c r="AI384" s="10">
        <v>108.858</v>
      </c>
      <c r="AJ384" s="11">
        <v>3</v>
      </c>
      <c r="AK384" s="11" t="s">
        <v>890</v>
      </c>
      <c r="AL384" s="11">
        <v>306</v>
      </c>
      <c r="AM384" s="11">
        <v>1627</v>
      </c>
      <c r="AN384" s="11">
        <v>3670</v>
      </c>
      <c r="AO384" s="11">
        <v>5722</v>
      </c>
      <c r="AP384" s="11">
        <v>69.822000000000003</v>
      </c>
      <c r="AQ384" s="11">
        <v>51.237000000000002</v>
      </c>
      <c r="AR384" s="12">
        <v>1.0309999999999999</v>
      </c>
      <c r="AS384" s="13">
        <v>3</v>
      </c>
      <c r="AT384" s="14" t="s">
        <v>903</v>
      </c>
      <c r="AU384" s="16">
        <v>1.78281E+16</v>
      </c>
      <c r="AV384" s="16">
        <v>6.637699E+16</v>
      </c>
      <c r="AW384" s="16">
        <v>6.577057E+17</v>
      </c>
      <c r="AX384" s="16">
        <v>3.001938E+17</v>
      </c>
      <c r="AY384" s="16">
        <v>5.999998E+17</v>
      </c>
      <c r="AZ384" s="14">
        <v>32928.822999999997</v>
      </c>
      <c r="BA384" s="14">
        <v>0.01</v>
      </c>
      <c r="BB384" s="14">
        <v>104.711</v>
      </c>
      <c r="BC384" s="14">
        <v>885</v>
      </c>
      <c r="BD384" s="15">
        <v>153</v>
      </c>
      <c r="BE384" s="18">
        <v>138</v>
      </c>
      <c r="BF384" s="18" t="s">
        <v>926</v>
      </c>
      <c r="BG384" s="19" t="s">
        <v>907</v>
      </c>
      <c r="BH384">
        <f t="shared" si="5"/>
        <v>93.100000000000009</v>
      </c>
      <c r="BI384" s="45" t="str">
        <f>CONCATENATE(TEXT(F384,"0"),TEXT(O384,"0"),TEXT(AC384,"0"),TEXT(AJ384,"0"),TEXT(AS384,"0"))</f>
        <v>13333</v>
      </c>
      <c r="BJ384" t="str">
        <f>CONCATENATE(TEXT(F384,"0"),TEXT(O384,"0"))</f>
        <v>13</v>
      </c>
      <c r="BK384" t="str">
        <f>CONCATENATE(TEXT(O384,"0"),TEXT(AC384,"0"))</f>
        <v>33</v>
      </c>
      <c r="BL384" t="str">
        <f>CONCATENATE(TEXT(AC384,"0"),TEXT(AJ384,"0"))</f>
        <v>33</v>
      </c>
      <c r="BM384" t="str">
        <f>CONCATENATE(TEXT(AJ384,"0"),TEXT(AS384,"0"))</f>
        <v>33</v>
      </c>
      <c r="BZ384" s="62"/>
      <c r="CA384" s="63"/>
      <c r="CB384" s="63">
        <v>26</v>
      </c>
      <c r="CC384" s="63">
        <v>369.25925925925924</v>
      </c>
      <c r="CD384" s="57">
        <v>25.888999999999999</v>
      </c>
      <c r="CE384" s="38">
        <v>86</v>
      </c>
      <c r="CF384" s="38">
        <v>1</v>
      </c>
    </row>
    <row r="385" spans="1:84" x14ac:dyDescent="0.3">
      <c r="A385" s="43">
        <v>384</v>
      </c>
      <c r="B385" s="1" t="s">
        <v>408</v>
      </c>
      <c r="C385" s="1" t="s">
        <v>403</v>
      </c>
      <c r="D385" s="1">
        <v>15</v>
      </c>
      <c r="E385" s="3">
        <v>6</v>
      </c>
      <c r="F385" s="2">
        <v>2</v>
      </c>
      <c r="G385" s="2" t="s">
        <v>943</v>
      </c>
      <c r="H385" s="2" t="s">
        <v>944</v>
      </c>
      <c r="I385" s="2">
        <v>1130.7697161999999</v>
      </c>
      <c r="J385" s="2" t="s">
        <v>946</v>
      </c>
      <c r="K385" s="2">
        <v>26.92</v>
      </c>
      <c r="L385" s="2">
        <v>0.19600000000000001</v>
      </c>
      <c r="M385" s="2">
        <v>121</v>
      </c>
      <c r="N385" s="4">
        <v>726.39599999999996</v>
      </c>
      <c r="O385" s="5">
        <v>1</v>
      </c>
      <c r="P385" s="6" t="s">
        <v>9</v>
      </c>
      <c r="Q385" s="6">
        <v>1.4168499999999999</v>
      </c>
      <c r="R385" s="6">
        <v>17.544</v>
      </c>
      <c r="S385" s="6">
        <v>14.916</v>
      </c>
      <c r="T385" s="6">
        <v>19.994</v>
      </c>
      <c r="U385" s="6">
        <v>204.08</v>
      </c>
      <c r="V385" s="6">
        <v>89.998000000000005</v>
      </c>
      <c r="W385" s="6">
        <v>502.35300000000001</v>
      </c>
      <c r="X385" s="6">
        <v>4071.6489999999999</v>
      </c>
      <c r="Y385" s="6">
        <v>5006.6930000000002</v>
      </c>
      <c r="Z385" s="6">
        <v>4.9640000000000004</v>
      </c>
      <c r="AA385" s="6">
        <v>93.432000000000002</v>
      </c>
      <c r="AB385" s="7">
        <v>29.995999999999999</v>
      </c>
      <c r="AC385" s="8">
        <v>1</v>
      </c>
      <c r="AD385" s="9">
        <v>49.155000000000001</v>
      </c>
      <c r="AE385" s="9" t="s">
        <v>955</v>
      </c>
      <c r="AF385" s="9" t="s">
        <v>958</v>
      </c>
      <c r="AG385" s="9">
        <v>436</v>
      </c>
      <c r="AH385" s="9">
        <v>545.41099999999994</v>
      </c>
      <c r="AI385" s="10">
        <v>109.447</v>
      </c>
      <c r="AJ385" s="11">
        <v>3</v>
      </c>
      <c r="AK385" s="11" t="s">
        <v>890</v>
      </c>
      <c r="AL385" s="11">
        <v>448</v>
      </c>
      <c r="AM385" s="11">
        <v>1648</v>
      </c>
      <c r="AN385" s="11">
        <v>3654</v>
      </c>
      <c r="AO385" s="11">
        <v>5725</v>
      </c>
      <c r="AP385" s="11">
        <v>71.021000000000001</v>
      </c>
      <c r="AQ385" s="11">
        <v>51.969000000000001</v>
      </c>
      <c r="AR385" s="12">
        <v>1.054</v>
      </c>
      <c r="AS385" s="13">
        <v>3</v>
      </c>
      <c r="AT385" s="14" t="s">
        <v>903</v>
      </c>
      <c r="AU385" s="16">
        <v>5990395000000000</v>
      </c>
      <c r="AV385" s="16">
        <v>1.352964E+17</v>
      </c>
      <c r="AW385" s="16">
        <v>1.141639E+18</v>
      </c>
      <c r="AX385" s="16">
        <v>2.985401E+17</v>
      </c>
      <c r="AY385" s="16">
        <v>6.000006E+17</v>
      </c>
      <c r="AZ385" s="14">
        <v>32507.472000000002</v>
      </c>
      <c r="BA385" s="14">
        <v>0.01</v>
      </c>
      <c r="BB385" s="14">
        <v>103.749</v>
      </c>
      <c r="BC385" s="14">
        <v>907</v>
      </c>
      <c r="BD385" s="15">
        <v>153</v>
      </c>
      <c r="BE385" s="18">
        <v>154</v>
      </c>
      <c r="BF385" s="18" t="s">
        <v>926</v>
      </c>
      <c r="BG385" s="19" t="s">
        <v>907</v>
      </c>
      <c r="BH385">
        <f t="shared" si="5"/>
        <v>92.300000000000011</v>
      </c>
      <c r="BI385" s="45" t="str">
        <f>CONCATENATE(TEXT(F385,"0"),TEXT(O385,"0"),TEXT(AC385,"0"),TEXT(AJ385,"0"),TEXT(AS385,"0"))</f>
        <v>21133</v>
      </c>
      <c r="BJ385" t="str">
        <f>CONCATENATE(TEXT(F385,"0"),TEXT(O385,"0"))</f>
        <v>21</v>
      </c>
      <c r="BK385" t="str">
        <f>CONCATENATE(TEXT(O385,"0"),TEXT(AC385,"0"))</f>
        <v>11</v>
      </c>
      <c r="BL385" t="str">
        <f>CONCATENATE(TEXT(AC385,"0"),TEXT(AJ385,"0"))</f>
        <v>13</v>
      </c>
      <c r="BM385" t="str">
        <f>CONCATENATE(TEXT(AJ385,"0"),TEXT(AS385,"0"))</f>
        <v>33</v>
      </c>
      <c r="BZ385" s="57"/>
      <c r="CA385" s="38"/>
      <c r="CB385" s="38">
        <v>1</v>
      </c>
      <c r="CC385" s="38">
        <v>13</v>
      </c>
      <c r="CD385" s="57">
        <v>25.943999999999999</v>
      </c>
      <c r="CE385" s="38">
        <v>114</v>
      </c>
      <c r="CF385" s="38">
        <v>1</v>
      </c>
    </row>
    <row r="386" spans="1:84" x14ac:dyDescent="0.3">
      <c r="A386" s="43">
        <v>385</v>
      </c>
      <c r="B386" s="1" t="s">
        <v>409</v>
      </c>
      <c r="C386" s="1" t="s">
        <v>403</v>
      </c>
      <c r="D386" s="1">
        <v>15</v>
      </c>
      <c r="E386" s="3">
        <v>7</v>
      </c>
      <c r="F386" s="2">
        <v>2</v>
      </c>
      <c r="G386" s="2" t="s">
        <v>943</v>
      </c>
      <c r="H386" s="2" t="s">
        <v>944</v>
      </c>
      <c r="I386" s="2">
        <v>1158.4319555</v>
      </c>
      <c r="J386" s="2" t="s">
        <v>945</v>
      </c>
      <c r="K386" s="2">
        <v>31.95</v>
      </c>
      <c r="L386" s="2">
        <v>0.20200000000000001</v>
      </c>
      <c r="M386" s="2">
        <v>115</v>
      </c>
      <c r="N386" s="4">
        <v>712.17</v>
      </c>
      <c r="O386" s="5">
        <v>1</v>
      </c>
      <c r="P386" s="6" t="s">
        <v>9</v>
      </c>
      <c r="Q386" s="6">
        <v>1.7184900000000001</v>
      </c>
      <c r="R386" s="6">
        <v>14.894</v>
      </c>
      <c r="S386" s="6">
        <v>15.036</v>
      </c>
      <c r="T386" s="6">
        <v>19.998000000000001</v>
      </c>
      <c r="U386" s="6">
        <v>199.80500000000001</v>
      </c>
      <c r="V386" s="6">
        <v>90.001000000000005</v>
      </c>
      <c r="W386" s="6">
        <v>496.88</v>
      </c>
      <c r="X386" s="6">
        <v>4144.4539999999997</v>
      </c>
      <c r="Y386" s="6">
        <v>5026.875</v>
      </c>
      <c r="Z386" s="6">
        <v>4.8550000000000004</v>
      </c>
      <c r="AA386" s="6">
        <v>92.453999999999994</v>
      </c>
      <c r="AB386" s="7">
        <v>29.998000000000001</v>
      </c>
      <c r="AC386" s="8">
        <v>3</v>
      </c>
      <c r="AD386" s="9">
        <v>36.854999999999997</v>
      </c>
      <c r="AE386" s="9" t="s">
        <v>955</v>
      </c>
      <c r="AF386" s="9" t="s">
        <v>956</v>
      </c>
      <c r="AG386" s="9">
        <v>405</v>
      </c>
      <c r="AH386" s="9">
        <v>549.87699999999995</v>
      </c>
      <c r="AI386" s="10">
        <v>107.83</v>
      </c>
      <c r="AJ386" s="11">
        <v>1</v>
      </c>
      <c r="AK386" s="11" t="s">
        <v>890</v>
      </c>
      <c r="AL386" s="11">
        <v>463</v>
      </c>
      <c r="AM386" s="11">
        <v>1247</v>
      </c>
      <c r="AN386" s="11">
        <v>3632</v>
      </c>
      <c r="AO386" s="11">
        <v>5726</v>
      </c>
      <c r="AP386" s="11">
        <v>70.563000000000002</v>
      </c>
      <c r="AQ386" s="11">
        <v>52.148000000000003</v>
      </c>
      <c r="AR386" s="12">
        <v>1.042</v>
      </c>
      <c r="AS386" s="13">
        <v>1</v>
      </c>
      <c r="AT386" s="14" t="s">
        <v>903</v>
      </c>
      <c r="AU386" s="16">
        <v>9964673000000000</v>
      </c>
      <c r="AV386" s="16">
        <v>5.893998E+16</v>
      </c>
      <c r="AW386" s="16">
        <v>6.866564E+17</v>
      </c>
      <c r="AX386" s="16">
        <v>3.009917E+17</v>
      </c>
      <c r="AY386" s="16">
        <v>5.999988E+17</v>
      </c>
      <c r="AZ386" s="14">
        <v>31557.691999999999</v>
      </c>
      <c r="BA386" s="14">
        <v>0.01</v>
      </c>
      <c r="BB386" s="14">
        <v>99.555000000000007</v>
      </c>
      <c r="BC386" s="14">
        <v>897</v>
      </c>
      <c r="BD386" s="15">
        <v>154</v>
      </c>
      <c r="BE386" s="18">
        <v>62</v>
      </c>
      <c r="BF386" s="18" t="s">
        <v>926</v>
      </c>
      <c r="BG386" s="19" t="s">
        <v>907</v>
      </c>
      <c r="BH386">
        <f t="shared" ref="BH386:BH449" si="6">(1-BE386/2000)*100</f>
        <v>96.899999999999991</v>
      </c>
      <c r="BI386" s="45" t="str">
        <f>CONCATENATE(TEXT(F386,"0"),TEXT(O386,"0"),TEXT(AC386,"0"),TEXT(AJ386,"0"),TEXT(AS386,"0"))</f>
        <v>21311</v>
      </c>
      <c r="BJ386" t="str">
        <f>CONCATENATE(TEXT(F386,"0"),TEXT(O386,"0"))</f>
        <v>21</v>
      </c>
      <c r="BK386" t="str">
        <f>CONCATENATE(TEXT(O386,"0"),TEXT(AC386,"0"))</f>
        <v>13</v>
      </c>
      <c r="BL386" t="str">
        <f>CONCATENATE(TEXT(AC386,"0"),TEXT(AJ386,"0"))</f>
        <v>31</v>
      </c>
      <c r="BM386" t="str">
        <f>CONCATENATE(TEXT(AJ386,"0"),TEXT(AS386,"0"))</f>
        <v>11</v>
      </c>
      <c r="BZ386" s="57"/>
      <c r="CA386" s="38"/>
      <c r="CB386" s="38">
        <v>1</v>
      </c>
      <c r="CC386" s="38">
        <v>288</v>
      </c>
      <c r="CD386" s="57">
        <v>25.966000000000001</v>
      </c>
      <c r="CE386" s="38">
        <v>87</v>
      </c>
      <c r="CF386" s="38">
        <v>1</v>
      </c>
    </row>
    <row r="387" spans="1:84" x14ac:dyDescent="0.3">
      <c r="A387" s="43">
        <v>386</v>
      </c>
      <c r="B387" s="1" t="s">
        <v>410</v>
      </c>
      <c r="C387" s="1" t="s">
        <v>403</v>
      </c>
      <c r="D387" s="1">
        <v>15</v>
      </c>
      <c r="E387" s="3">
        <v>8</v>
      </c>
      <c r="F387" s="2">
        <v>2</v>
      </c>
      <c r="G387" s="2" t="s">
        <v>943</v>
      </c>
      <c r="H387" s="2" t="s">
        <v>944</v>
      </c>
      <c r="I387" s="2">
        <v>979.65096503999996</v>
      </c>
      <c r="J387" s="2" t="s">
        <v>946</v>
      </c>
      <c r="K387" s="2">
        <v>38.880000000000003</v>
      </c>
      <c r="L387" s="2">
        <v>0.21199999999999999</v>
      </c>
      <c r="M387" s="2">
        <v>129</v>
      </c>
      <c r="N387" s="4">
        <v>715.45299999999997</v>
      </c>
      <c r="O387" s="5">
        <v>2</v>
      </c>
      <c r="P387" s="6" t="s">
        <v>9</v>
      </c>
      <c r="Q387" s="6">
        <v>0.78456999999999999</v>
      </c>
      <c r="R387" s="6">
        <v>16.547000000000001</v>
      </c>
      <c r="S387" s="6">
        <v>14.901999999999999</v>
      </c>
      <c r="T387" s="6">
        <v>20.001000000000001</v>
      </c>
      <c r="U387" s="6">
        <v>202.47399999999999</v>
      </c>
      <c r="V387" s="6">
        <v>90.001000000000005</v>
      </c>
      <c r="W387" s="6">
        <v>500.851</v>
      </c>
      <c r="X387" s="6">
        <v>4044.0659999999998</v>
      </c>
      <c r="Y387" s="6">
        <v>4870.5959999999995</v>
      </c>
      <c r="Z387" s="6">
        <v>4.9009999999999998</v>
      </c>
      <c r="AA387" s="6">
        <v>90.263999999999996</v>
      </c>
      <c r="AB387" s="7">
        <v>30.001000000000001</v>
      </c>
      <c r="AC387" s="8">
        <v>1</v>
      </c>
      <c r="AD387" s="9">
        <v>30.556000000000001</v>
      </c>
      <c r="AE387" s="9" t="s">
        <v>955</v>
      </c>
      <c r="AF387" s="9" t="s">
        <v>956</v>
      </c>
      <c r="AG387" s="9">
        <v>365</v>
      </c>
      <c r="AH387" s="9">
        <v>500.37299999999999</v>
      </c>
      <c r="AI387" s="10">
        <v>108.374</v>
      </c>
      <c r="AJ387" s="11">
        <v>1</v>
      </c>
      <c r="AK387" s="11" t="s">
        <v>890</v>
      </c>
      <c r="AL387" s="11">
        <v>250</v>
      </c>
      <c r="AM387" s="11">
        <v>1325</v>
      </c>
      <c r="AN387" s="11">
        <v>3688</v>
      </c>
      <c r="AO387" s="11">
        <v>5692</v>
      </c>
      <c r="AP387" s="11">
        <v>69.102999999999994</v>
      </c>
      <c r="AQ387" s="11">
        <v>51.667999999999999</v>
      </c>
      <c r="AR387" s="12">
        <v>1.032</v>
      </c>
      <c r="AS387" s="13">
        <v>1</v>
      </c>
      <c r="AT387" s="14" t="s">
        <v>903</v>
      </c>
      <c r="AU387" s="16">
        <v>7058287000000000</v>
      </c>
      <c r="AV387" s="16">
        <v>1.190879E+17</v>
      </c>
      <c r="AW387" s="16">
        <v>5.25515E+17</v>
      </c>
      <c r="AX387" s="16">
        <v>2.998555E+17</v>
      </c>
      <c r="AY387" s="16">
        <v>6.000005E+17</v>
      </c>
      <c r="AZ387" s="14">
        <v>32314.848999999998</v>
      </c>
      <c r="BA387" s="14">
        <v>0.01</v>
      </c>
      <c r="BB387" s="14">
        <v>102.377</v>
      </c>
      <c r="BC387" s="14">
        <v>916</v>
      </c>
      <c r="BD387" s="15">
        <v>153</v>
      </c>
      <c r="BE387" s="18">
        <v>125</v>
      </c>
      <c r="BF387" s="18" t="s">
        <v>926</v>
      </c>
      <c r="BG387" s="19" t="s">
        <v>907</v>
      </c>
      <c r="BH387">
        <f t="shared" si="6"/>
        <v>93.75</v>
      </c>
      <c r="BI387" s="45" t="str">
        <f>CONCATENATE(TEXT(F387,"0"),TEXT(O387,"0"),TEXT(AC387,"0"),TEXT(AJ387,"0"),TEXT(AS387,"0"))</f>
        <v>22111</v>
      </c>
      <c r="BJ387" t="str">
        <f>CONCATENATE(TEXT(F387,"0"),TEXT(O387,"0"))</f>
        <v>22</v>
      </c>
      <c r="BK387" t="str">
        <f>CONCATENATE(TEXT(O387,"0"),TEXT(AC387,"0"))</f>
        <v>21</v>
      </c>
      <c r="BL387" t="str">
        <f>CONCATENATE(TEXT(AC387,"0"),TEXT(AJ387,"0"))</f>
        <v>11</v>
      </c>
      <c r="BM387" t="str">
        <f>CONCATENATE(TEXT(AJ387,"0"),TEXT(AS387,"0"))</f>
        <v>11</v>
      </c>
      <c r="BZ387" s="57"/>
      <c r="CA387" s="38"/>
      <c r="CB387" s="38">
        <v>1</v>
      </c>
      <c r="CC387" s="38">
        <v>308</v>
      </c>
      <c r="CD387" s="57">
        <v>25.99</v>
      </c>
      <c r="CE387" s="38">
        <v>70</v>
      </c>
      <c r="CF387" s="38">
        <v>1</v>
      </c>
    </row>
    <row r="388" spans="1:84" x14ac:dyDescent="0.3">
      <c r="A388" s="43">
        <v>387</v>
      </c>
      <c r="B388" s="1" t="s">
        <v>411</v>
      </c>
      <c r="C388" s="1" t="s">
        <v>403</v>
      </c>
      <c r="D388" s="1">
        <v>15</v>
      </c>
      <c r="E388" s="3">
        <v>9</v>
      </c>
      <c r="F388" s="2">
        <v>2</v>
      </c>
      <c r="G388" s="2" t="s">
        <v>943</v>
      </c>
      <c r="H388" s="2" t="s">
        <v>947</v>
      </c>
      <c r="I388" s="2">
        <v>1080.6594250999999</v>
      </c>
      <c r="J388" s="2" t="s">
        <v>946</v>
      </c>
      <c r="K388" s="2">
        <v>34.22</v>
      </c>
      <c r="L388" s="2">
        <v>0.20200000000000001</v>
      </c>
      <c r="M388" s="2">
        <v>118</v>
      </c>
      <c r="N388" s="4">
        <v>710.52599999999995</v>
      </c>
      <c r="O388" s="5">
        <v>2</v>
      </c>
      <c r="P388" s="6" t="s">
        <v>9</v>
      </c>
      <c r="Q388" s="6">
        <v>2.1489699999999998</v>
      </c>
      <c r="R388" s="6">
        <v>17.035</v>
      </c>
      <c r="S388" s="6">
        <v>15.010999999999999</v>
      </c>
      <c r="T388" s="6">
        <v>19.997</v>
      </c>
      <c r="U388" s="6">
        <v>200.74799999999999</v>
      </c>
      <c r="V388" s="6">
        <v>90.001000000000005</v>
      </c>
      <c r="W388" s="6">
        <v>496.91800000000001</v>
      </c>
      <c r="X388" s="6">
        <v>3959.7440000000001</v>
      </c>
      <c r="Y388" s="6">
        <v>5034.9889999999996</v>
      </c>
      <c r="Z388" s="6">
        <v>5.0069999999999997</v>
      </c>
      <c r="AA388" s="6">
        <v>92.186999999999998</v>
      </c>
      <c r="AB388" s="7">
        <v>30.006</v>
      </c>
      <c r="AC388" s="8">
        <v>2</v>
      </c>
      <c r="AD388" s="9">
        <v>40.801000000000002</v>
      </c>
      <c r="AE388" s="9" t="s">
        <v>955</v>
      </c>
      <c r="AF388" s="9" t="s">
        <v>956</v>
      </c>
      <c r="AG388" s="9">
        <v>436</v>
      </c>
      <c r="AH388" s="9">
        <v>530.11599999999999</v>
      </c>
      <c r="AI388" s="10">
        <v>108.501</v>
      </c>
      <c r="AJ388" s="11">
        <v>2</v>
      </c>
      <c r="AK388" s="11" t="s">
        <v>890</v>
      </c>
      <c r="AL388" s="11">
        <v>362</v>
      </c>
      <c r="AM388" s="11">
        <v>1709</v>
      </c>
      <c r="AN388" s="11">
        <v>3653</v>
      </c>
      <c r="AO388" s="11">
        <v>5732</v>
      </c>
      <c r="AP388" s="11">
        <v>70.774000000000001</v>
      </c>
      <c r="AQ388" s="11">
        <v>51.67</v>
      </c>
      <c r="AR388" s="12">
        <v>1.0449999999999999</v>
      </c>
      <c r="AS388" s="13">
        <v>2</v>
      </c>
      <c r="AT388" s="14" t="s">
        <v>903</v>
      </c>
      <c r="AU388" s="16">
        <v>1.169855E+16</v>
      </c>
      <c r="AV388" s="16">
        <v>5.232629E+16</v>
      </c>
      <c r="AW388" s="16">
        <v>5.983195E+17</v>
      </c>
      <c r="AX388" s="16">
        <v>3.012545E+17</v>
      </c>
      <c r="AY388" s="16">
        <v>6.000003E+17</v>
      </c>
      <c r="AZ388" s="14">
        <v>32704.560000000001</v>
      </c>
      <c r="BA388" s="14">
        <v>0.01</v>
      </c>
      <c r="BB388" s="14">
        <v>104.58499999999999</v>
      </c>
      <c r="BC388" s="14">
        <v>911</v>
      </c>
      <c r="BD388" s="15">
        <v>153</v>
      </c>
      <c r="BE388" s="18">
        <v>129</v>
      </c>
      <c r="BF388" s="18" t="s">
        <v>926</v>
      </c>
      <c r="BG388" s="19" t="s">
        <v>907</v>
      </c>
      <c r="BH388">
        <f t="shared" si="6"/>
        <v>93.55</v>
      </c>
      <c r="BI388" s="45" t="str">
        <f>CONCATENATE(TEXT(F388,"0"),TEXT(O388,"0"),TEXT(AC388,"0"),TEXT(AJ388,"0"),TEXT(AS388,"0"))</f>
        <v>22222</v>
      </c>
      <c r="BJ388" t="str">
        <f>CONCATENATE(TEXT(F388,"0"),TEXT(O388,"0"))</f>
        <v>22</v>
      </c>
      <c r="BK388" t="str">
        <f>CONCATENATE(TEXT(O388,"0"),TEXT(AC388,"0"))</f>
        <v>22</v>
      </c>
      <c r="BL388" t="str">
        <f>CONCATENATE(TEXT(AC388,"0"),TEXT(AJ388,"0"))</f>
        <v>22</v>
      </c>
      <c r="BM388" t="str">
        <f>CONCATENATE(TEXT(AJ388,"0"),TEXT(AS388,"0"))</f>
        <v>22</v>
      </c>
      <c r="BZ388" s="57"/>
      <c r="CA388" s="38"/>
      <c r="CB388" s="38">
        <v>1</v>
      </c>
      <c r="CC388" s="38">
        <v>398</v>
      </c>
      <c r="CD388" s="57">
        <v>26.291</v>
      </c>
      <c r="CE388" s="38">
        <v>18</v>
      </c>
      <c r="CF388" s="38">
        <v>1</v>
      </c>
    </row>
    <row r="389" spans="1:84" x14ac:dyDescent="0.3">
      <c r="A389" s="43">
        <v>388</v>
      </c>
      <c r="B389" s="1" t="s">
        <v>412</v>
      </c>
      <c r="C389" s="1" t="s">
        <v>403</v>
      </c>
      <c r="D389" s="1">
        <v>15</v>
      </c>
      <c r="E389" s="3">
        <v>10</v>
      </c>
      <c r="F389" s="2">
        <v>2</v>
      </c>
      <c r="G389" s="2" t="s">
        <v>943</v>
      </c>
      <c r="H389" s="2" t="s">
        <v>944</v>
      </c>
      <c r="I389" s="2">
        <v>1151.8702036</v>
      </c>
      <c r="J389" s="2" t="s">
        <v>946</v>
      </c>
      <c r="K389" s="2">
        <v>41.86</v>
      </c>
      <c r="L389" s="2">
        <v>0.20399999999999999</v>
      </c>
      <c r="M389" s="2">
        <v>149</v>
      </c>
      <c r="N389" s="4">
        <v>703.33299999999997</v>
      </c>
      <c r="O389" s="5">
        <v>2</v>
      </c>
      <c r="P389" s="6" t="s">
        <v>9</v>
      </c>
      <c r="Q389" s="6">
        <v>1.1790099999999999</v>
      </c>
      <c r="R389" s="6">
        <v>16.608000000000001</v>
      </c>
      <c r="S389" s="6">
        <v>14.997999999999999</v>
      </c>
      <c r="T389" s="6">
        <v>20.004999999999999</v>
      </c>
      <c r="U389" s="6">
        <v>200.69300000000001</v>
      </c>
      <c r="V389" s="6">
        <v>90</v>
      </c>
      <c r="W389" s="6">
        <v>499.62299999999999</v>
      </c>
      <c r="X389" s="6">
        <v>3949.569</v>
      </c>
      <c r="Y389" s="6">
        <v>4999.2250000000004</v>
      </c>
      <c r="Z389" s="6">
        <v>5.0830000000000002</v>
      </c>
      <c r="AA389" s="6">
        <v>89.245000000000005</v>
      </c>
      <c r="AB389" s="7">
        <v>30.009</v>
      </c>
      <c r="AC389" s="8">
        <v>3</v>
      </c>
      <c r="AD389" s="9">
        <v>24.677</v>
      </c>
      <c r="AE389" s="9" t="s">
        <v>955</v>
      </c>
      <c r="AF389" s="9" t="s">
        <v>956</v>
      </c>
      <c r="AG389" s="9">
        <v>405</v>
      </c>
      <c r="AH389" s="9">
        <v>500.46600000000001</v>
      </c>
      <c r="AI389" s="10">
        <v>105.36</v>
      </c>
      <c r="AJ389" s="11">
        <v>3</v>
      </c>
      <c r="AK389" s="11" t="s">
        <v>890</v>
      </c>
      <c r="AL389" s="11">
        <v>348</v>
      </c>
      <c r="AM389" s="11">
        <v>1468</v>
      </c>
      <c r="AN389" s="11">
        <v>3649</v>
      </c>
      <c r="AO389" s="11">
        <v>5715</v>
      </c>
      <c r="AP389" s="11">
        <v>70.769000000000005</v>
      </c>
      <c r="AQ389" s="11">
        <v>50.223999999999997</v>
      </c>
      <c r="AR389" s="12">
        <v>1.04</v>
      </c>
      <c r="AS389" s="13">
        <v>3</v>
      </c>
      <c r="AT389" s="14" t="s">
        <v>903</v>
      </c>
      <c r="AU389" s="16">
        <v>8723706000000000</v>
      </c>
      <c r="AV389" s="16">
        <v>1.377158E+17</v>
      </c>
      <c r="AW389" s="16">
        <v>3.739E+17</v>
      </c>
      <c r="AX389" s="16">
        <v>3.012983E+17</v>
      </c>
      <c r="AY389" s="16">
        <v>5.999975E+17</v>
      </c>
      <c r="AZ389" s="14">
        <v>32148.267</v>
      </c>
      <c r="BA389" s="14">
        <v>0.01</v>
      </c>
      <c r="BB389" s="14">
        <v>104.398</v>
      </c>
      <c r="BC389" s="14">
        <v>896</v>
      </c>
      <c r="BD389" s="15">
        <v>158</v>
      </c>
      <c r="BE389" s="18">
        <v>85</v>
      </c>
      <c r="BF389" s="18" t="s">
        <v>926</v>
      </c>
      <c r="BG389" s="19" t="s">
        <v>907</v>
      </c>
      <c r="BH389">
        <f t="shared" si="6"/>
        <v>95.75</v>
      </c>
      <c r="BI389" s="45" t="str">
        <f>CONCATENATE(TEXT(F389,"0"),TEXT(O389,"0"),TEXT(AC389,"0"),TEXT(AJ389,"0"),TEXT(AS389,"0"))</f>
        <v>22333</v>
      </c>
      <c r="BJ389" t="str">
        <f>CONCATENATE(TEXT(F389,"0"),TEXT(O389,"0"))</f>
        <v>22</v>
      </c>
      <c r="BK389" t="str">
        <f>CONCATENATE(TEXT(O389,"0"),TEXT(AC389,"0"))</f>
        <v>23</v>
      </c>
      <c r="BL389" t="str">
        <f>CONCATENATE(TEXT(AC389,"0"),TEXT(AJ389,"0"))</f>
        <v>33</v>
      </c>
      <c r="BM389" t="str">
        <f>CONCATENATE(TEXT(AJ389,"0"),TEXT(AS389,"0"))</f>
        <v>33</v>
      </c>
      <c r="BZ389" s="57"/>
      <c r="CA389" s="38"/>
      <c r="CB389" s="38">
        <v>1</v>
      </c>
      <c r="CC389" s="38">
        <v>456</v>
      </c>
      <c r="CD389" s="57">
        <v>26.405000000000001</v>
      </c>
      <c r="CE389" s="38">
        <v>6</v>
      </c>
      <c r="CF389" s="38">
        <v>1</v>
      </c>
    </row>
    <row r="390" spans="1:84" x14ac:dyDescent="0.3">
      <c r="A390" s="43">
        <v>389</v>
      </c>
      <c r="B390" s="1" t="s">
        <v>413</v>
      </c>
      <c r="C390" s="1" t="s">
        <v>403</v>
      </c>
      <c r="D390" s="1">
        <v>15</v>
      </c>
      <c r="E390" s="3">
        <v>11</v>
      </c>
      <c r="F390" s="2">
        <v>2</v>
      </c>
      <c r="G390" s="2" t="s">
        <v>943</v>
      </c>
      <c r="H390" s="2" t="s">
        <v>944</v>
      </c>
      <c r="I390" s="2">
        <v>957.76693303000002</v>
      </c>
      <c r="J390" s="2" t="s">
        <v>946</v>
      </c>
      <c r="K390" s="2">
        <v>37.630000000000003</v>
      </c>
      <c r="L390" s="2">
        <v>0.20100000000000001</v>
      </c>
      <c r="M390" s="2">
        <v>71</v>
      </c>
      <c r="N390" s="4">
        <v>704.58600000000001</v>
      </c>
      <c r="O390" s="5">
        <v>3</v>
      </c>
      <c r="P390" s="6" t="s">
        <v>9</v>
      </c>
      <c r="Q390" s="6">
        <v>1.3027299999999999</v>
      </c>
      <c r="R390" s="6">
        <v>20.396999999999998</v>
      </c>
      <c r="S390" s="6">
        <v>15.097</v>
      </c>
      <c r="T390" s="6">
        <v>20.001000000000001</v>
      </c>
      <c r="U390" s="6">
        <v>200.197</v>
      </c>
      <c r="V390" s="6">
        <v>90.001000000000005</v>
      </c>
      <c r="W390" s="6">
        <v>500.839</v>
      </c>
      <c r="X390" s="6">
        <v>4035.6880000000001</v>
      </c>
      <c r="Y390" s="6">
        <v>5015.6750000000002</v>
      </c>
      <c r="Z390" s="6">
        <v>5.0350000000000001</v>
      </c>
      <c r="AA390" s="6">
        <v>90.885999999999996</v>
      </c>
      <c r="AB390" s="7">
        <v>30.01</v>
      </c>
      <c r="AC390" s="8">
        <v>1</v>
      </c>
      <c r="AD390" s="9">
        <v>29.033000000000001</v>
      </c>
      <c r="AE390" s="9" t="s">
        <v>955</v>
      </c>
      <c r="AF390" s="9" t="s">
        <v>958</v>
      </c>
      <c r="AG390" s="9">
        <v>365</v>
      </c>
      <c r="AH390" s="9">
        <v>492.31900000000002</v>
      </c>
      <c r="AI390" s="10">
        <v>108.251</v>
      </c>
      <c r="AJ390" s="11">
        <v>3</v>
      </c>
      <c r="AK390" s="11" t="s">
        <v>890</v>
      </c>
      <c r="AL390" s="11">
        <v>460</v>
      </c>
      <c r="AM390" s="11">
        <v>1466</v>
      </c>
      <c r="AN390" s="11">
        <v>3686</v>
      </c>
      <c r="AO390" s="11">
        <v>5714</v>
      </c>
      <c r="AP390" s="11">
        <v>69.021000000000001</v>
      </c>
      <c r="AQ390" s="11">
        <v>50.177999999999997</v>
      </c>
      <c r="AR390" s="12">
        <v>1.016</v>
      </c>
      <c r="AS390" s="13">
        <v>3</v>
      </c>
      <c r="AT390" s="14" t="s">
        <v>903</v>
      </c>
      <c r="AU390" s="16">
        <v>1.153345E+16</v>
      </c>
      <c r="AV390" s="16">
        <v>1.519095E+17</v>
      </c>
      <c r="AW390" s="16">
        <v>4.575777E+17</v>
      </c>
      <c r="AX390" s="16">
        <v>2.9976E+17</v>
      </c>
      <c r="AY390" s="16">
        <v>5.99999E+17</v>
      </c>
      <c r="AZ390" s="14">
        <v>32153.409</v>
      </c>
      <c r="BA390" s="14">
        <v>0.01</v>
      </c>
      <c r="BB390" s="14">
        <v>102.027</v>
      </c>
      <c r="BC390" s="14">
        <v>911</v>
      </c>
      <c r="BD390" s="15">
        <v>156</v>
      </c>
      <c r="BE390" s="18">
        <v>132</v>
      </c>
      <c r="BF390" s="18" t="s">
        <v>926</v>
      </c>
      <c r="BG390" s="19" t="s">
        <v>907</v>
      </c>
      <c r="BH390">
        <f t="shared" si="6"/>
        <v>93.399999999999991</v>
      </c>
      <c r="BI390" s="45" t="str">
        <f>CONCATENATE(TEXT(F390,"0"),TEXT(O390,"0"),TEXT(AC390,"0"),TEXT(AJ390,"0"),TEXT(AS390,"0"))</f>
        <v>23133</v>
      </c>
      <c r="BJ390" t="str">
        <f>CONCATENATE(TEXT(F390,"0"),TEXT(O390,"0"))</f>
        <v>23</v>
      </c>
      <c r="BK390" t="str">
        <f>CONCATENATE(TEXT(O390,"0"),TEXT(AC390,"0"))</f>
        <v>31</v>
      </c>
      <c r="BL390" t="str">
        <f>CONCATENATE(TEXT(AC390,"0"),TEXT(AJ390,"0"))</f>
        <v>13</v>
      </c>
      <c r="BM390" t="str">
        <f>CONCATENATE(TEXT(AJ390,"0"),TEXT(AS390,"0"))</f>
        <v>33</v>
      </c>
      <c r="BZ390" s="57"/>
      <c r="CA390" s="38"/>
      <c r="CB390" s="38">
        <v>1</v>
      </c>
      <c r="CC390" s="38">
        <v>280</v>
      </c>
      <c r="CD390" s="57">
        <v>26.661999999999999</v>
      </c>
      <c r="CE390" s="38">
        <v>159</v>
      </c>
      <c r="CF390" s="38">
        <v>1</v>
      </c>
    </row>
    <row r="391" spans="1:84" x14ac:dyDescent="0.3">
      <c r="A391" s="43">
        <v>390</v>
      </c>
      <c r="B391" s="1" t="s">
        <v>414</v>
      </c>
      <c r="C391" s="1" t="s">
        <v>403</v>
      </c>
      <c r="D391" s="1">
        <v>15</v>
      </c>
      <c r="E391" s="3">
        <v>12</v>
      </c>
      <c r="F391" s="2">
        <v>2</v>
      </c>
      <c r="G391" s="2" t="s">
        <v>943</v>
      </c>
      <c r="H391" s="2" t="s">
        <v>944</v>
      </c>
      <c r="I391" s="2">
        <v>994.59147934999999</v>
      </c>
      <c r="J391" s="2" t="s">
        <v>946</v>
      </c>
      <c r="K391" s="2">
        <v>31.62</v>
      </c>
      <c r="L391" s="2">
        <v>0.20699999999999999</v>
      </c>
      <c r="M391" s="2">
        <v>86</v>
      </c>
      <c r="N391" s="4">
        <v>711.11099999999999</v>
      </c>
      <c r="O391" s="5">
        <v>3</v>
      </c>
      <c r="P391" s="6" t="s">
        <v>9</v>
      </c>
      <c r="Q391" s="6">
        <v>1.1398200000000001</v>
      </c>
      <c r="R391" s="6">
        <v>16.972999999999999</v>
      </c>
      <c r="S391" s="6">
        <v>15.071</v>
      </c>
      <c r="T391" s="6">
        <v>19.998999999999999</v>
      </c>
      <c r="U391" s="6">
        <v>200.63499999999999</v>
      </c>
      <c r="V391" s="6">
        <v>90</v>
      </c>
      <c r="W391" s="6">
        <v>498.791</v>
      </c>
      <c r="X391" s="6">
        <v>3939.2750000000001</v>
      </c>
      <c r="Y391" s="6">
        <v>5034.2619999999997</v>
      </c>
      <c r="Z391" s="6">
        <v>5.0119999999999996</v>
      </c>
      <c r="AA391" s="6">
        <v>91.989000000000004</v>
      </c>
      <c r="AB391" s="7">
        <v>29.994</v>
      </c>
      <c r="AC391" s="8">
        <v>2</v>
      </c>
      <c r="AD391" s="9">
        <v>37.351999999999997</v>
      </c>
      <c r="AE391" s="9" t="s">
        <v>955</v>
      </c>
      <c r="AF391" s="9" t="s">
        <v>956</v>
      </c>
      <c r="AG391" s="9">
        <v>365</v>
      </c>
      <c r="AH391" s="9">
        <v>554.65899999999999</v>
      </c>
      <c r="AI391" s="10">
        <v>108.363</v>
      </c>
      <c r="AJ391" s="11">
        <v>2</v>
      </c>
      <c r="AK391" s="11" t="s">
        <v>890</v>
      </c>
      <c r="AL391" s="11">
        <v>263</v>
      </c>
      <c r="AM391" s="11">
        <v>1390</v>
      </c>
      <c r="AN391" s="11">
        <v>3660</v>
      </c>
      <c r="AO391" s="11">
        <v>5706</v>
      </c>
      <c r="AP391" s="11">
        <v>71.792000000000002</v>
      </c>
      <c r="AQ391" s="11">
        <v>49.793999999999997</v>
      </c>
      <c r="AR391" s="12">
        <v>1.024</v>
      </c>
      <c r="AS391" s="13">
        <v>2</v>
      </c>
      <c r="AT391" s="14" t="s">
        <v>903</v>
      </c>
      <c r="AU391" s="16">
        <v>1.461353E+16</v>
      </c>
      <c r="AV391" s="16">
        <v>2.6917E+16</v>
      </c>
      <c r="AW391" s="16">
        <v>6.043016E+17</v>
      </c>
      <c r="AX391" s="16">
        <v>2.999889E+17</v>
      </c>
      <c r="AY391" s="16">
        <v>6.000001E+17</v>
      </c>
      <c r="AZ391" s="14">
        <v>32034.212</v>
      </c>
      <c r="BA391" s="14">
        <v>0.01</v>
      </c>
      <c r="BB391" s="14">
        <v>107.376</v>
      </c>
      <c r="BC391" s="14">
        <v>878</v>
      </c>
      <c r="BD391" s="15">
        <v>156</v>
      </c>
      <c r="BE391" s="18">
        <v>95</v>
      </c>
      <c r="BF391" s="18" t="s">
        <v>926</v>
      </c>
      <c r="BG391" s="19" t="s">
        <v>907</v>
      </c>
      <c r="BH391">
        <f t="shared" si="6"/>
        <v>95.25</v>
      </c>
      <c r="BI391" s="45" t="str">
        <f>CONCATENATE(TEXT(F391,"0"),TEXT(O391,"0"),TEXT(AC391,"0"),TEXT(AJ391,"0"),TEXT(AS391,"0"))</f>
        <v>23222</v>
      </c>
      <c r="BJ391" t="str">
        <f>CONCATENATE(TEXT(F391,"0"),TEXT(O391,"0"))</f>
        <v>23</v>
      </c>
      <c r="BK391" t="str">
        <f>CONCATENATE(TEXT(O391,"0"),TEXT(AC391,"0"))</f>
        <v>32</v>
      </c>
      <c r="BL391" t="str">
        <f>CONCATENATE(TEXT(AC391,"0"),TEXT(AJ391,"0"))</f>
        <v>22</v>
      </c>
      <c r="BM391" t="str">
        <f>CONCATENATE(TEXT(AJ391,"0"),TEXT(AS391,"0"))</f>
        <v>22</v>
      </c>
      <c r="BZ391" s="57"/>
      <c r="CA391" s="38"/>
      <c r="CB391" s="38">
        <v>1</v>
      </c>
      <c r="CC391" s="38">
        <v>181</v>
      </c>
      <c r="CD391" s="57">
        <v>26.803000000000001</v>
      </c>
      <c r="CE391" s="38">
        <v>75</v>
      </c>
      <c r="CF391" s="38">
        <v>1</v>
      </c>
    </row>
    <row r="392" spans="1:84" x14ac:dyDescent="0.3">
      <c r="A392" s="43">
        <v>391</v>
      </c>
      <c r="B392" s="1" t="s">
        <v>415</v>
      </c>
      <c r="C392" s="1" t="s">
        <v>403</v>
      </c>
      <c r="D392" s="1">
        <v>15</v>
      </c>
      <c r="E392" s="3">
        <v>13</v>
      </c>
      <c r="F392" s="2">
        <v>2</v>
      </c>
      <c r="G392" s="2" t="s">
        <v>943</v>
      </c>
      <c r="H392" s="2" t="s">
        <v>947</v>
      </c>
      <c r="I392" s="2">
        <v>1109.5569413999999</v>
      </c>
      <c r="J392" s="2" t="s">
        <v>945</v>
      </c>
      <c r="K392" s="2">
        <v>39.159999999999997</v>
      </c>
      <c r="L392" s="2">
        <v>0.21099999999999999</v>
      </c>
      <c r="M392" s="2">
        <v>157</v>
      </c>
      <c r="N392" s="4">
        <v>707.71500000000003</v>
      </c>
      <c r="O392" s="5">
        <v>3</v>
      </c>
      <c r="P392" s="6" t="s">
        <v>9</v>
      </c>
      <c r="Q392" s="6">
        <v>1.4183699999999999</v>
      </c>
      <c r="R392" s="6">
        <v>13.518000000000001</v>
      </c>
      <c r="S392" s="6">
        <v>14.992000000000001</v>
      </c>
      <c r="T392" s="6">
        <v>19.992999999999999</v>
      </c>
      <c r="U392" s="6">
        <v>199.63200000000001</v>
      </c>
      <c r="V392" s="6">
        <v>89.998999999999995</v>
      </c>
      <c r="W392" s="6">
        <v>501.137</v>
      </c>
      <c r="X392" s="6">
        <v>3999.7330000000002</v>
      </c>
      <c r="Y392" s="6">
        <v>4981.0200000000004</v>
      </c>
      <c r="Z392" s="6">
        <v>5.03</v>
      </c>
      <c r="AA392" s="6">
        <v>93.257000000000005</v>
      </c>
      <c r="AB392" s="7">
        <v>30.004000000000001</v>
      </c>
      <c r="AC392" s="8">
        <v>3</v>
      </c>
      <c r="AD392" s="9">
        <v>55.804000000000002</v>
      </c>
      <c r="AE392" s="9" t="s">
        <v>955</v>
      </c>
      <c r="AF392" s="9" t="s">
        <v>958</v>
      </c>
      <c r="AG392" s="9">
        <v>405</v>
      </c>
      <c r="AH392" s="9">
        <v>483.726</v>
      </c>
      <c r="AI392" s="10">
        <v>109.70099999999999</v>
      </c>
      <c r="AJ392" s="11">
        <v>1</v>
      </c>
      <c r="AK392" s="11" t="s">
        <v>890</v>
      </c>
      <c r="AL392" s="11">
        <v>498</v>
      </c>
      <c r="AM392" s="11">
        <v>1561</v>
      </c>
      <c r="AN392" s="11">
        <v>3632</v>
      </c>
      <c r="AO392" s="11">
        <v>5724</v>
      </c>
      <c r="AP392" s="11">
        <v>70.100999999999999</v>
      </c>
      <c r="AQ392" s="11">
        <v>50.718000000000004</v>
      </c>
      <c r="AR392" s="12">
        <v>1.0269999999999999</v>
      </c>
      <c r="AS392" s="13">
        <v>1</v>
      </c>
      <c r="AT392" s="14" t="s">
        <v>903</v>
      </c>
      <c r="AU392" s="16">
        <v>9501467000000000</v>
      </c>
      <c r="AV392" s="16">
        <v>1.144955E+17</v>
      </c>
      <c r="AW392" s="16">
        <v>4.294682E+17</v>
      </c>
      <c r="AX392" s="16">
        <v>3.034721E+17</v>
      </c>
      <c r="AY392" s="16">
        <v>5.999986E+17</v>
      </c>
      <c r="AZ392" s="14">
        <v>30966.612000000001</v>
      </c>
      <c r="BA392" s="14">
        <v>0.01</v>
      </c>
      <c r="BB392" s="14">
        <v>105.285</v>
      </c>
      <c r="BC392" s="14">
        <v>903</v>
      </c>
      <c r="BD392" s="15">
        <v>152</v>
      </c>
      <c r="BE392" s="18">
        <v>117</v>
      </c>
      <c r="BF392" s="18" t="s">
        <v>926</v>
      </c>
      <c r="BG392" s="19" t="s">
        <v>907</v>
      </c>
      <c r="BH392">
        <f t="shared" si="6"/>
        <v>94.15</v>
      </c>
      <c r="BI392" s="45" t="str">
        <f>CONCATENATE(TEXT(F392,"0"),TEXT(O392,"0"),TEXT(AC392,"0"),TEXT(AJ392,"0"),TEXT(AS392,"0"))</f>
        <v>23311</v>
      </c>
      <c r="BJ392" t="str">
        <f>CONCATENATE(TEXT(F392,"0"),TEXT(O392,"0"))</f>
        <v>23</v>
      </c>
      <c r="BK392" t="str">
        <f>CONCATENATE(TEXT(O392,"0"),TEXT(AC392,"0"))</f>
        <v>33</v>
      </c>
      <c r="BL392" t="str">
        <f>CONCATENATE(TEXT(AC392,"0"),TEXT(AJ392,"0"))</f>
        <v>31</v>
      </c>
      <c r="BM392" t="str">
        <f>CONCATENATE(TEXT(AJ392,"0"),TEXT(AS392,"0"))</f>
        <v>11</v>
      </c>
      <c r="BZ392" s="57"/>
      <c r="CA392" s="38"/>
      <c r="CB392" s="38">
        <v>1</v>
      </c>
      <c r="CC392" s="38">
        <v>425</v>
      </c>
      <c r="CD392" s="57">
        <v>26.925000000000001</v>
      </c>
      <c r="CE392" s="38">
        <v>102</v>
      </c>
      <c r="CF392" s="38">
        <v>1</v>
      </c>
    </row>
    <row r="393" spans="1:84" x14ac:dyDescent="0.3">
      <c r="A393" s="43">
        <v>392</v>
      </c>
      <c r="B393" s="1" t="s">
        <v>416</v>
      </c>
      <c r="C393" s="1" t="s">
        <v>403</v>
      </c>
      <c r="D393" s="1">
        <v>15</v>
      </c>
      <c r="E393" s="3">
        <v>14</v>
      </c>
      <c r="F393" s="2">
        <v>3</v>
      </c>
      <c r="G393" s="2" t="s">
        <v>943</v>
      </c>
      <c r="H393" s="2" t="s">
        <v>944</v>
      </c>
      <c r="I393" s="2">
        <v>946.98477449999996</v>
      </c>
      <c r="J393" s="2" t="s">
        <v>945</v>
      </c>
      <c r="K393" s="2">
        <v>30.39</v>
      </c>
      <c r="L393" s="2">
        <v>0.19900000000000001</v>
      </c>
      <c r="M393" s="2">
        <v>74</v>
      </c>
      <c r="N393" s="4">
        <v>717.88499999999999</v>
      </c>
      <c r="O393" s="5">
        <v>1</v>
      </c>
      <c r="P393" s="6" t="s">
        <v>9</v>
      </c>
      <c r="Q393" s="6">
        <v>0.65719000000000005</v>
      </c>
      <c r="R393" s="6">
        <v>15.955</v>
      </c>
      <c r="S393" s="6">
        <v>15.058</v>
      </c>
      <c r="T393" s="6">
        <v>19.995000000000001</v>
      </c>
      <c r="U393" s="6">
        <v>206.84200000000001</v>
      </c>
      <c r="V393" s="6">
        <v>89.998999999999995</v>
      </c>
      <c r="W393" s="6">
        <v>494.58199999999999</v>
      </c>
      <c r="X393" s="6">
        <v>3979.5259999999998</v>
      </c>
      <c r="Y393" s="6">
        <v>4978.6570000000002</v>
      </c>
      <c r="Z393" s="6">
        <v>5.0069999999999997</v>
      </c>
      <c r="AA393" s="6">
        <v>90.465999999999994</v>
      </c>
      <c r="AB393" s="7">
        <v>30.007999999999999</v>
      </c>
      <c r="AC393" s="8">
        <v>1</v>
      </c>
      <c r="AD393" s="9">
        <v>49.652000000000001</v>
      </c>
      <c r="AE393" s="9" t="s">
        <v>955</v>
      </c>
      <c r="AF393" s="9" t="s">
        <v>957</v>
      </c>
      <c r="AG393" s="9">
        <v>365</v>
      </c>
      <c r="AH393" s="9">
        <v>538.94000000000005</v>
      </c>
      <c r="AI393" s="10">
        <v>106.935</v>
      </c>
      <c r="AJ393" s="11">
        <v>1</v>
      </c>
      <c r="AK393" s="11" t="s">
        <v>890</v>
      </c>
      <c r="AL393" s="11">
        <v>192</v>
      </c>
      <c r="AM393" s="11">
        <v>1665</v>
      </c>
      <c r="AN393" s="11">
        <v>3671</v>
      </c>
      <c r="AO393" s="11">
        <v>5729</v>
      </c>
      <c r="AP393" s="11">
        <v>70.710999999999999</v>
      </c>
      <c r="AQ393" s="11">
        <v>51.040999999999997</v>
      </c>
      <c r="AR393" s="12">
        <v>1.0109999999999999</v>
      </c>
      <c r="AS393" s="13">
        <v>1</v>
      </c>
      <c r="AT393" s="14" t="s">
        <v>903</v>
      </c>
      <c r="AU393" s="16">
        <v>1.107739E+16</v>
      </c>
      <c r="AV393" s="16">
        <v>1.4618E+17</v>
      </c>
      <c r="AW393" s="16">
        <v>3.773208E+17</v>
      </c>
      <c r="AX393" s="16">
        <v>2.997643E+17</v>
      </c>
      <c r="AY393" s="16">
        <v>5.999987E+17</v>
      </c>
      <c r="AZ393" s="14">
        <v>31509.217000000001</v>
      </c>
      <c r="BA393" s="14">
        <v>0.01</v>
      </c>
      <c r="BB393" s="14">
        <v>104.176</v>
      </c>
      <c r="BC393" s="14">
        <v>884</v>
      </c>
      <c r="BD393" s="15">
        <v>154</v>
      </c>
      <c r="BE393" s="18">
        <v>110</v>
      </c>
      <c r="BF393" s="18" t="s">
        <v>926</v>
      </c>
      <c r="BG393" s="19" t="s">
        <v>907</v>
      </c>
      <c r="BH393">
        <f t="shared" si="6"/>
        <v>94.5</v>
      </c>
      <c r="BI393" s="45" t="str">
        <f>CONCATENATE(TEXT(F393,"0"),TEXT(O393,"0"),TEXT(AC393,"0"),TEXT(AJ393,"0"),TEXT(AS393,"0"))</f>
        <v>31111</v>
      </c>
      <c r="BJ393" t="str">
        <f>CONCATENATE(TEXT(F393,"0"),TEXT(O393,"0"))</f>
        <v>31</v>
      </c>
      <c r="BK393" t="str">
        <f>CONCATENATE(TEXT(O393,"0"),TEXT(AC393,"0"))</f>
        <v>11</v>
      </c>
      <c r="BL393" t="str">
        <f>CONCATENATE(TEXT(AC393,"0"),TEXT(AJ393,"0"))</f>
        <v>11</v>
      </c>
      <c r="BM393" t="str">
        <f>CONCATENATE(TEXT(AJ393,"0"),TEXT(AS393,"0"))</f>
        <v>11</v>
      </c>
      <c r="BZ393" s="57"/>
      <c r="CA393" s="38"/>
      <c r="CB393" s="38">
        <v>1</v>
      </c>
      <c r="CC393" s="38">
        <v>436</v>
      </c>
      <c r="CD393" s="57">
        <v>27.664000000000001</v>
      </c>
      <c r="CE393" s="38">
        <v>70</v>
      </c>
      <c r="CF393" s="38">
        <v>1</v>
      </c>
    </row>
    <row r="394" spans="1:84" x14ac:dyDescent="0.3">
      <c r="A394" s="43">
        <v>393</v>
      </c>
      <c r="B394" s="1" t="s">
        <v>417</v>
      </c>
      <c r="C394" s="1" t="s">
        <v>403</v>
      </c>
      <c r="D394" s="1">
        <v>15</v>
      </c>
      <c r="E394" s="3">
        <v>15</v>
      </c>
      <c r="F394" s="2">
        <v>3</v>
      </c>
      <c r="G394" s="2" t="s">
        <v>943</v>
      </c>
      <c r="H394" s="2" t="s">
        <v>947</v>
      </c>
      <c r="I394" s="2">
        <v>1035.8374174</v>
      </c>
      <c r="J394" s="2" t="s">
        <v>945</v>
      </c>
      <c r="K394" s="2">
        <v>32.409999999999997</v>
      </c>
      <c r="L394" s="2">
        <v>0.218</v>
      </c>
      <c r="M394" s="2">
        <v>112</v>
      </c>
      <c r="N394" s="4">
        <v>719.15499999999997</v>
      </c>
      <c r="O394" s="5">
        <v>1</v>
      </c>
      <c r="P394" s="6" t="s">
        <v>9</v>
      </c>
      <c r="Q394" s="6">
        <v>1.2342500000000001</v>
      </c>
      <c r="R394" s="6">
        <v>15.675000000000001</v>
      </c>
      <c r="S394" s="6">
        <v>14.976000000000001</v>
      </c>
      <c r="T394" s="6">
        <v>19.994</v>
      </c>
      <c r="U394" s="6">
        <v>202.786</v>
      </c>
      <c r="V394" s="6">
        <v>90.001000000000005</v>
      </c>
      <c r="W394" s="6">
        <v>503.04500000000002</v>
      </c>
      <c r="X394" s="6">
        <v>4095.857</v>
      </c>
      <c r="Y394" s="6">
        <v>4958.6509999999998</v>
      </c>
      <c r="Z394" s="6">
        <v>4.9050000000000002</v>
      </c>
      <c r="AA394" s="6">
        <v>92.046999999999997</v>
      </c>
      <c r="AB394" s="7">
        <v>30.001000000000001</v>
      </c>
      <c r="AC394" s="8">
        <v>3</v>
      </c>
      <c r="AD394" s="9">
        <v>45.387</v>
      </c>
      <c r="AE394" s="9" t="s">
        <v>955</v>
      </c>
      <c r="AF394" s="9" t="s">
        <v>956</v>
      </c>
      <c r="AG394" s="9">
        <v>405</v>
      </c>
      <c r="AH394" s="9">
        <v>540.04200000000003</v>
      </c>
      <c r="AI394" s="10">
        <v>107.83799999999999</v>
      </c>
      <c r="AJ394" s="11">
        <v>3</v>
      </c>
      <c r="AK394" s="11" t="s">
        <v>890</v>
      </c>
      <c r="AL394" s="11">
        <v>387</v>
      </c>
      <c r="AM394" s="11">
        <v>1573</v>
      </c>
      <c r="AN394" s="11">
        <v>3631</v>
      </c>
      <c r="AO394" s="11">
        <v>5718</v>
      </c>
      <c r="AP394" s="11">
        <v>71.778999999999996</v>
      </c>
      <c r="AQ394" s="11">
        <v>51.067</v>
      </c>
      <c r="AR394" s="12">
        <v>1.0149999999999999</v>
      </c>
      <c r="AS394" s="13">
        <v>3</v>
      </c>
      <c r="AT394" s="14" t="s">
        <v>903</v>
      </c>
      <c r="AU394" s="16">
        <v>1.152554E+16</v>
      </c>
      <c r="AV394" s="16">
        <v>9.129872E+16</v>
      </c>
      <c r="AW394" s="16">
        <v>4.820917E+17</v>
      </c>
      <c r="AX394" s="16">
        <v>3.033582E+17</v>
      </c>
      <c r="AY394" s="16">
        <v>6.000011E+17</v>
      </c>
      <c r="AZ394" s="14">
        <v>31497.31</v>
      </c>
      <c r="BA394" s="14">
        <v>0.01</v>
      </c>
      <c r="BB394" s="14">
        <v>105.04300000000001</v>
      </c>
      <c r="BC394" s="14">
        <v>906</v>
      </c>
      <c r="BD394" s="15">
        <v>152</v>
      </c>
      <c r="BE394" s="18">
        <v>88</v>
      </c>
      <c r="BF394" s="18" t="s">
        <v>926</v>
      </c>
      <c r="BG394" s="19" t="s">
        <v>907</v>
      </c>
      <c r="BH394">
        <f t="shared" si="6"/>
        <v>95.6</v>
      </c>
      <c r="BI394" s="45" t="str">
        <f>CONCATENATE(TEXT(F394,"0"),TEXT(O394,"0"),TEXT(AC394,"0"),TEXT(AJ394,"0"),TEXT(AS394,"0"))</f>
        <v>31333</v>
      </c>
      <c r="BJ394" t="str">
        <f>CONCATENATE(TEXT(F394,"0"),TEXT(O394,"0"))</f>
        <v>31</v>
      </c>
      <c r="BK394" t="str">
        <f>CONCATENATE(TEXT(O394,"0"),TEXT(AC394,"0"))</f>
        <v>13</v>
      </c>
      <c r="BL394" t="str">
        <f>CONCATENATE(TEXT(AC394,"0"),TEXT(AJ394,"0"))</f>
        <v>33</v>
      </c>
      <c r="BM394" t="str">
        <f>CONCATENATE(TEXT(AJ394,"0"),TEXT(AS394,"0"))</f>
        <v>33</v>
      </c>
      <c r="BZ394" s="57"/>
      <c r="CA394" s="38"/>
      <c r="CB394" s="38">
        <v>1</v>
      </c>
      <c r="CC394" s="38">
        <v>495</v>
      </c>
      <c r="CD394" s="57">
        <v>28.065999999999999</v>
      </c>
      <c r="CE394" s="38">
        <v>24</v>
      </c>
      <c r="CF394" s="38">
        <v>1</v>
      </c>
    </row>
    <row r="395" spans="1:84" x14ac:dyDescent="0.3">
      <c r="A395" s="43">
        <v>394</v>
      </c>
      <c r="B395" s="1" t="s">
        <v>418</v>
      </c>
      <c r="C395" s="1" t="s">
        <v>403</v>
      </c>
      <c r="D395" s="1">
        <v>15</v>
      </c>
      <c r="E395" s="3">
        <v>16</v>
      </c>
      <c r="F395" s="2">
        <v>3</v>
      </c>
      <c r="G395" s="2" t="s">
        <v>943</v>
      </c>
      <c r="H395" s="2" t="s">
        <v>947</v>
      </c>
      <c r="I395" s="2">
        <v>1123.5352347</v>
      </c>
      <c r="J395" s="2" t="s">
        <v>946</v>
      </c>
      <c r="K395" s="2">
        <v>32.090000000000003</v>
      </c>
      <c r="L395" s="2">
        <v>0.19400000000000001</v>
      </c>
      <c r="M395" s="2">
        <v>103</v>
      </c>
      <c r="N395" s="4">
        <v>708.83500000000004</v>
      </c>
      <c r="O395" s="5">
        <v>2</v>
      </c>
      <c r="P395" s="6" t="s">
        <v>9</v>
      </c>
      <c r="Q395" s="6">
        <v>1.2742100000000001</v>
      </c>
      <c r="R395" s="6">
        <v>15.554</v>
      </c>
      <c r="S395" s="6">
        <v>14.97</v>
      </c>
      <c r="T395" s="6">
        <v>20.004000000000001</v>
      </c>
      <c r="U395" s="6">
        <v>195.96299999999999</v>
      </c>
      <c r="V395" s="6">
        <v>89.998999999999995</v>
      </c>
      <c r="W395" s="6">
        <v>499.13499999999999</v>
      </c>
      <c r="X395" s="6">
        <v>4043.7579999999998</v>
      </c>
      <c r="Y395" s="6">
        <v>4926.4459999999999</v>
      </c>
      <c r="Z395" s="6">
        <v>5.0270000000000001</v>
      </c>
      <c r="AA395" s="6">
        <v>91.822000000000003</v>
      </c>
      <c r="AB395" s="7">
        <v>29.997</v>
      </c>
      <c r="AC395" s="8">
        <v>1</v>
      </c>
      <c r="AD395" s="9">
        <v>31.283000000000001</v>
      </c>
      <c r="AE395" s="9" t="s">
        <v>955</v>
      </c>
      <c r="AF395" s="9" t="s">
        <v>957</v>
      </c>
      <c r="AG395" s="9">
        <v>436</v>
      </c>
      <c r="AH395" s="9">
        <v>525.21900000000005</v>
      </c>
      <c r="AI395" s="10">
        <v>107.91200000000001</v>
      </c>
      <c r="AJ395" s="11">
        <v>3</v>
      </c>
      <c r="AK395" s="11" t="s">
        <v>890</v>
      </c>
      <c r="AL395" s="11">
        <v>450</v>
      </c>
      <c r="AM395" s="11">
        <v>1526</v>
      </c>
      <c r="AN395" s="11">
        <v>3642</v>
      </c>
      <c r="AO395" s="11">
        <v>5733</v>
      </c>
      <c r="AP395" s="11">
        <v>70.585999999999999</v>
      </c>
      <c r="AQ395" s="11">
        <v>51.287999999999997</v>
      </c>
      <c r="AR395" s="12">
        <v>0.999</v>
      </c>
      <c r="AS395" s="13">
        <v>3</v>
      </c>
      <c r="AT395" s="14" t="s">
        <v>903</v>
      </c>
      <c r="AU395" s="16">
        <v>2.011364E+16</v>
      </c>
      <c r="AV395" s="16">
        <v>1.577883E+17</v>
      </c>
      <c r="AW395" s="16">
        <v>5.615168E+17</v>
      </c>
      <c r="AX395" s="16">
        <v>3.005175E+17</v>
      </c>
      <c r="AY395" s="16">
        <v>5.999996E+17</v>
      </c>
      <c r="AZ395" s="14">
        <v>30883.8</v>
      </c>
      <c r="BA395" s="14">
        <v>0.01</v>
      </c>
      <c r="BB395" s="14">
        <v>100.72799999999999</v>
      </c>
      <c r="BC395" s="14">
        <v>906</v>
      </c>
      <c r="BD395" s="15">
        <v>150</v>
      </c>
      <c r="BE395" s="18">
        <v>55</v>
      </c>
      <c r="BF395" s="18" t="s">
        <v>926</v>
      </c>
      <c r="BG395" s="19" t="s">
        <v>907</v>
      </c>
      <c r="BH395">
        <f t="shared" si="6"/>
        <v>97.25</v>
      </c>
      <c r="BI395" s="45" t="str">
        <f>CONCATENATE(TEXT(F395,"0"),TEXT(O395,"0"),TEXT(AC395,"0"),TEXT(AJ395,"0"),TEXT(AS395,"0"))</f>
        <v>32133</v>
      </c>
      <c r="BJ395" t="str">
        <f>CONCATENATE(TEXT(F395,"0"),TEXT(O395,"0"))</f>
        <v>32</v>
      </c>
      <c r="BK395" t="str">
        <f>CONCATENATE(TEXT(O395,"0"),TEXT(AC395,"0"))</f>
        <v>21</v>
      </c>
      <c r="BL395" t="str">
        <f>CONCATENATE(TEXT(AC395,"0"),TEXT(AJ395,"0"))</f>
        <v>13</v>
      </c>
      <c r="BM395" t="str">
        <f>CONCATENATE(TEXT(AJ395,"0"),TEXT(AS395,"0"))</f>
        <v>33</v>
      </c>
      <c r="BZ395" s="57"/>
      <c r="CA395" s="38"/>
      <c r="CB395" s="38">
        <v>1</v>
      </c>
      <c r="CC395" s="38">
        <v>514</v>
      </c>
      <c r="CD395" s="57">
        <v>28.684000000000001</v>
      </c>
      <c r="CE395" s="38">
        <v>39</v>
      </c>
      <c r="CF395" s="38">
        <v>1</v>
      </c>
    </row>
    <row r="396" spans="1:84" x14ac:dyDescent="0.3">
      <c r="A396" s="43">
        <v>395</v>
      </c>
      <c r="B396" s="1" t="s">
        <v>419</v>
      </c>
      <c r="C396" s="1" t="s">
        <v>403</v>
      </c>
      <c r="D396" s="1">
        <v>15</v>
      </c>
      <c r="E396" s="3">
        <v>17</v>
      </c>
      <c r="F396" s="2">
        <v>3</v>
      </c>
      <c r="G396" s="2" t="s">
        <v>943</v>
      </c>
      <c r="H396" s="2" t="s">
        <v>944</v>
      </c>
      <c r="I396" s="2">
        <v>1008.6959216</v>
      </c>
      <c r="J396" s="2" t="s">
        <v>945</v>
      </c>
      <c r="K396" s="2">
        <v>28.58</v>
      </c>
      <c r="L396" s="2">
        <v>0.21199999999999999</v>
      </c>
      <c r="M396" s="2">
        <v>198</v>
      </c>
      <c r="N396" s="4">
        <v>702.21</v>
      </c>
      <c r="O396" s="5">
        <v>2</v>
      </c>
      <c r="P396" s="6" t="s">
        <v>9</v>
      </c>
      <c r="Q396" s="6">
        <v>1.2643599999999999</v>
      </c>
      <c r="R396" s="6">
        <v>14.521000000000001</v>
      </c>
      <c r="S396" s="6">
        <v>14.928000000000001</v>
      </c>
      <c r="T396" s="6">
        <v>20</v>
      </c>
      <c r="U396" s="6">
        <v>198.18199999999999</v>
      </c>
      <c r="V396" s="6">
        <v>90</v>
      </c>
      <c r="W396" s="6">
        <v>495.303</v>
      </c>
      <c r="X396" s="6">
        <v>3977.556</v>
      </c>
      <c r="Y396" s="6">
        <v>5105.6450000000004</v>
      </c>
      <c r="Z396" s="6">
        <v>5.0010000000000003</v>
      </c>
      <c r="AA396" s="6">
        <v>91.144000000000005</v>
      </c>
      <c r="AB396" s="7">
        <v>30.007000000000001</v>
      </c>
      <c r="AC396" s="8">
        <v>2</v>
      </c>
      <c r="AD396" s="9">
        <v>46.514000000000003</v>
      </c>
      <c r="AE396" s="9" t="s">
        <v>955</v>
      </c>
      <c r="AF396" s="9" t="s">
        <v>958</v>
      </c>
      <c r="AG396" s="9">
        <v>365</v>
      </c>
      <c r="AH396" s="9">
        <v>506.17</v>
      </c>
      <c r="AI396" s="10">
        <v>107.899</v>
      </c>
      <c r="AJ396" s="11">
        <v>2</v>
      </c>
      <c r="AK396" s="11" t="s">
        <v>890</v>
      </c>
      <c r="AL396" s="11">
        <v>371</v>
      </c>
      <c r="AM396" s="11">
        <v>1481</v>
      </c>
      <c r="AN396" s="11">
        <v>3666</v>
      </c>
      <c r="AO396" s="11">
        <v>5727</v>
      </c>
      <c r="AP396" s="11">
        <v>70.171000000000006</v>
      </c>
      <c r="AQ396" s="11">
        <v>51.048999999999999</v>
      </c>
      <c r="AR396" s="12">
        <v>1.0409999999999999</v>
      </c>
      <c r="AS396" s="13">
        <v>2</v>
      </c>
      <c r="AT396" s="14" t="s">
        <v>903</v>
      </c>
      <c r="AU396" s="16">
        <v>7295120000000000</v>
      </c>
      <c r="AV396" s="16">
        <v>1.794887E+17</v>
      </c>
      <c r="AW396" s="16">
        <v>3.308587E+17</v>
      </c>
      <c r="AX396" s="16">
        <v>2.997437E+17</v>
      </c>
      <c r="AY396" s="16">
        <v>6E+17</v>
      </c>
      <c r="AZ396" s="14">
        <v>32548.685000000001</v>
      </c>
      <c r="BA396" s="14">
        <v>0.01</v>
      </c>
      <c r="BB396" s="14">
        <v>101.80500000000001</v>
      </c>
      <c r="BC396" s="14">
        <v>913</v>
      </c>
      <c r="BD396" s="15">
        <v>153</v>
      </c>
      <c r="BE396" s="18">
        <v>118</v>
      </c>
      <c r="BF396" s="18" t="s">
        <v>926</v>
      </c>
      <c r="BG396" s="19" t="s">
        <v>907</v>
      </c>
      <c r="BH396">
        <f t="shared" si="6"/>
        <v>94.100000000000009</v>
      </c>
      <c r="BI396" s="45" t="str">
        <f>CONCATENATE(TEXT(F396,"0"),TEXT(O396,"0"),TEXT(AC396,"0"),TEXT(AJ396,"0"),TEXT(AS396,"0"))</f>
        <v>32222</v>
      </c>
      <c r="BJ396" t="str">
        <f>CONCATENATE(TEXT(F396,"0"),TEXT(O396,"0"))</f>
        <v>32</v>
      </c>
      <c r="BK396" t="str">
        <f>CONCATENATE(TEXT(O396,"0"),TEXT(AC396,"0"))</f>
        <v>22</v>
      </c>
      <c r="BL396" t="str">
        <f>CONCATENATE(TEXT(AC396,"0"),TEXT(AJ396,"0"))</f>
        <v>22</v>
      </c>
      <c r="BM396" t="str">
        <f>CONCATENATE(TEXT(AJ396,"0"),TEXT(AS396,"0"))</f>
        <v>22</v>
      </c>
      <c r="BZ396" s="57"/>
      <c r="CA396" s="38"/>
      <c r="CB396" s="38">
        <v>1</v>
      </c>
      <c r="CC396" s="38">
        <v>198</v>
      </c>
      <c r="CD396" s="57">
        <v>28.852</v>
      </c>
      <c r="CE396" s="38">
        <v>45</v>
      </c>
      <c r="CF396" s="38">
        <v>1</v>
      </c>
    </row>
    <row r="397" spans="1:84" x14ac:dyDescent="0.3">
      <c r="A397" s="43">
        <v>396</v>
      </c>
      <c r="B397" s="1" t="s">
        <v>420</v>
      </c>
      <c r="C397" s="1" t="s">
        <v>403</v>
      </c>
      <c r="D397" s="1">
        <v>15</v>
      </c>
      <c r="E397" s="3">
        <v>18</v>
      </c>
      <c r="F397" s="2">
        <v>3</v>
      </c>
      <c r="G397" s="2" t="s">
        <v>943</v>
      </c>
      <c r="H397" s="2" t="s">
        <v>947</v>
      </c>
      <c r="I397" s="2">
        <v>1245.4052478000001</v>
      </c>
      <c r="J397" s="2" t="s">
        <v>945</v>
      </c>
      <c r="K397" s="2">
        <v>29.14</v>
      </c>
      <c r="L397" s="2">
        <v>0.21199999999999999</v>
      </c>
      <c r="M397" s="2">
        <v>22</v>
      </c>
      <c r="N397" s="4">
        <v>716.60299999999995</v>
      </c>
      <c r="O397" s="5">
        <v>2</v>
      </c>
      <c r="P397" s="6" t="s">
        <v>9</v>
      </c>
      <c r="Q397" s="6">
        <v>1.8255999999999999</v>
      </c>
      <c r="R397" s="6">
        <v>15.932</v>
      </c>
      <c r="S397" s="6">
        <v>15.079000000000001</v>
      </c>
      <c r="T397" s="6">
        <v>19.994</v>
      </c>
      <c r="U397" s="6">
        <v>200.31100000000001</v>
      </c>
      <c r="V397" s="6">
        <v>90.001000000000005</v>
      </c>
      <c r="W397" s="6">
        <v>509.05500000000001</v>
      </c>
      <c r="X397" s="6">
        <v>4040.9369999999999</v>
      </c>
      <c r="Y397" s="6">
        <v>5036.6379999999999</v>
      </c>
      <c r="Z397" s="6">
        <v>4.8849999999999998</v>
      </c>
      <c r="AA397" s="6">
        <v>92.019000000000005</v>
      </c>
      <c r="AB397" s="7">
        <v>30.013000000000002</v>
      </c>
      <c r="AC397" s="8">
        <v>3</v>
      </c>
      <c r="AD397" s="9">
        <v>37.378</v>
      </c>
      <c r="AE397" s="9" t="s">
        <v>955</v>
      </c>
      <c r="AF397" s="9" t="s">
        <v>958</v>
      </c>
      <c r="AG397" s="9">
        <v>436</v>
      </c>
      <c r="AH397" s="9">
        <v>526.17399999999998</v>
      </c>
      <c r="AI397" s="10">
        <v>107.429</v>
      </c>
      <c r="AJ397" s="11">
        <v>1</v>
      </c>
      <c r="AK397" s="11" t="s">
        <v>890</v>
      </c>
      <c r="AL397" s="11">
        <v>277</v>
      </c>
      <c r="AM397" s="11">
        <v>1588</v>
      </c>
      <c r="AN397" s="11">
        <v>3700</v>
      </c>
      <c r="AO397" s="11">
        <v>5720</v>
      </c>
      <c r="AP397" s="11">
        <v>70.692999999999998</v>
      </c>
      <c r="AQ397" s="11">
        <v>51.23</v>
      </c>
      <c r="AR397" s="12">
        <v>1.0329999999999999</v>
      </c>
      <c r="AS397" s="13">
        <v>1</v>
      </c>
      <c r="AT397" s="14" t="s">
        <v>903</v>
      </c>
      <c r="AU397" s="16">
        <v>1.337823E+16</v>
      </c>
      <c r="AV397" s="16">
        <v>8.037859E+16</v>
      </c>
      <c r="AW397" s="16">
        <v>3.524617E+17</v>
      </c>
      <c r="AX397" s="16">
        <v>3.007609E+17</v>
      </c>
      <c r="AY397" s="16">
        <v>5.999969E+17</v>
      </c>
      <c r="AZ397" s="14">
        <v>32096.824000000001</v>
      </c>
      <c r="BA397" s="14">
        <v>0.01</v>
      </c>
      <c r="BB397" s="14">
        <v>102.901</v>
      </c>
      <c r="BC397" s="14">
        <v>889</v>
      </c>
      <c r="BD397" s="15">
        <v>154</v>
      </c>
      <c r="BE397" s="18">
        <v>159</v>
      </c>
      <c r="BF397" s="18" t="s">
        <v>926</v>
      </c>
      <c r="BG397" s="19" t="s">
        <v>907</v>
      </c>
      <c r="BH397">
        <f t="shared" si="6"/>
        <v>92.05</v>
      </c>
      <c r="BI397" s="45" t="str">
        <f>CONCATENATE(TEXT(F397,"0"),TEXT(O397,"0"),TEXT(AC397,"0"),TEXT(AJ397,"0"),TEXT(AS397,"0"))</f>
        <v>32311</v>
      </c>
      <c r="BJ397" t="str">
        <f>CONCATENATE(TEXT(F397,"0"),TEXT(O397,"0"))</f>
        <v>32</v>
      </c>
      <c r="BK397" t="str">
        <f>CONCATENATE(TEXT(O397,"0"),TEXT(AC397,"0"))</f>
        <v>23</v>
      </c>
      <c r="BL397" t="str">
        <f>CONCATENATE(TEXT(AC397,"0"),TEXT(AJ397,"0"))</f>
        <v>31</v>
      </c>
      <c r="BM397" t="str">
        <f>CONCATENATE(TEXT(AJ397,"0"),TEXT(AS397,"0"))</f>
        <v>11</v>
      </c>
      <c r="BZ397" s="57"/>
      <c r="CA397" s="38"/>
      <c r="CB397" s="38">
        <v>1</v>
      </c>
      <c r="CC397" s="38">
        <v>446</v>
      </c>
      <c r="CD397" s="57">
        <v>28.975000000000001</v>
      </c>
      <c r="CE397" s="38">
        <v>39</v>
      </c>
      <c r="CF397" s="38">
        <v>1</v>
      </c>
    </row>
    <row r="398" spans="1:84" x14ac:dyDescent="0.3">
      <c r="A398" s="43">
        <v>397</v>
      </c>
      <c r="B398" s="1" t="s">
        <v>421</v>
      </c>
      <c r="C398" s="1" t="s">
        <v>403</v>
      </c>
      <c r="D398" s="1">
        <v>15</v>
      </c>
      <c r="E398" s="3">
        <v>19</v>
      </c>
      <c r="F398" s="2">
        <v>3</v>
      </c>
      <c r="G398" s="2" t="s">
        <v>943</v>
      </c>
      <c r="H398" s="2" t="s">
        <v>947</v>
      </c>
      <c r="I398" s="2">
        <v>1086.8511323</v>
      </c>
      <c r="J398" s="2" t="s">
        <v>945</v>
      </c>
      <c r="K398" s="2">
        <v>35.67</v>
      </c>
      <c r="L398" s="2">
        <v>0.20599999999999999</v>
      </c>
      <c r="M398" s="2">
        <v>87</v>
      </c>
      <c r="N398" s="4">
        <v>703.77</v>
      </c>
      <c r="O398" s="5">
        <v>3</v>
      </c>
      <c r="P398" s="6" t="s">
        <v>9</v>
      </c>
      <c r="Q398" s="6">
        <v>1.10259</v>
      </c>
      <c r="R398" s="6">
        <v>12.731</v>
      </c>
      <c r="S398" s="6">
        <v>14.968</v>
      </c>
      <c r="T398" s="6">
        <v>19.997</v>
      </c>
      <c r="U398" s="6">
        <v>200.34</v>
      </c>
      <c r="V398" s="6">
        <v>90.001000000000005</v>
      </c>
      <c r="W398" s="6">
        <v>505.37200000000001</v>
      </c>
      <c r="X398" s="6">
        <v>4012.77</v>
      </c>
      <c r="Y398" s="6">
        <v>5035.87</v>
      </c>
      <c r="Z398" s="6">
        <v>5.0369999999999999</v>
      </c>
      <c r="AA398" s="6">
        <v>93.691000000000003</v>
      </c>
      <c r="AB398" s="7">
        <v>30</v>
      </c>
      <c r="AC398" s="8">
        <v>1</v>
      </c>
      <c r="AD398" s="9">
        <v>33.003999999999998</v>
      </c>
      <c r="AE398" s="9" t="s">
        <v>955</v>
      </c>
      <c r="AF398" s="9" t="s">
        <v>956</v>
      </c>
      <c r="AG398" s="9">
        <v>436</v>
      </c>
      <c r="AH398" s="9">
        <v>514.69899999999996</v>
      </c>
      <c r="AI398" s="10">
        <v>109.571</v>
      </c>
      <c r="AJ398" s="11">
        <v>1</v>
      </c>
      <c r="AK398" s="11" t="s">
        <v>890</v>
      </c>
      <c r="AL398" s="11">
        <v>359</v>
      </c>
      <c r="AM398" s="11">
        <v>1441</v>
      </c>
      <c r="AN398" s="11">
        <v>3675</v>
      </c>
      <c r="AO398" s="11">
        <v>5716</v>
      </c>
      <c r="AP398" s="11">
        <v>71.747</v>
      </c>
      <c r="AQ398" s="11">
        <v>50.344000000000001</v>
      </c>
      <c r="AR398" s="12">
        <v>1.0449999999999999</v>
      </c>
      <c r="AS398" s="13">
        <v>1</v>
      </c>
      <c r="AT398" s="14" t="s">
        <v>903</v>
      </c>
      <c r="AU398" s="16">
        <v>8715719000000000</v>
      </c>
      <c r="AV398" s="16">
        <v>5.58304E+16</v>
      </c>
      <c r="AW398" s="16">
        <v>4.216451E+17</v>
      </c>
      <c r="AX398" s="16">
        <v>3.000895E+17</v>
      </c>
      <c r="AY398" s="16">
        <v>5.999999E+17</v>
      </c>
      <c r="AZ398" s="14">
        <v>31876.775000000001</v>
      </c>
      <c r="BA398" s="14">
        <v>0.01</v>
      </c>
      <c r="BB398" s="14">
        <v>103.40900000000001</v>
      </c>
      <c r="BC398" s="14">
        <v>900</v>
      </c>
      <c r="BD398" s="15">
        <v>156</v>
      </c>
      <c r="BE398" s="18">
        <v>127</v>
      </c>
      <c r="BF398" s="18" t="s">
        <v>926</v>
      </c>
      <c r="BG398" s="19" t="s">
        <v>907</v>
      </c>
      <c r="BH398">
        <f t="shared" si="6"/>
        <v>93.65</v>
      </c>
      <c r="BI398" s="45" t="str">
        <f>CONCATENATE(TEXT(F398,"0"),TEXT(O398,"0"),TEXT(AC398,"0"),TEXT(AJ398,"0"),TEXT(AS398,"0"))</f>
        <v>33111</v>
      </c>
      <c r="BJ398" t="str">
        <f>CONCATENATE(TEXT(F398,"0"),TEXT(O398,"0"))</f>
        <v>33</v>
      </c>
      <c r="BK398" t="str">
        <f>CONCATENATE(TEXT(O398,"0"),TEXT(AC398,"0"))</f>
        <v>31</v>
      </c>
      <c r="BL398" t="str">
        <f>CONCATENATE(TEXT(AC398,"0"),TEXT(AJ398,"0"))</f>
        <v>11</v>
      </c>
      <c r="BM398" t="str">
        <f>CONCATENATE(TEXT(AJ398,"0"),TEXT(AS398,"0"))</f>
        <v>11</v>
      </c>
      <c r="BZ398" s="57"/>
      <c r="CA398" s="38"/>
      <c r="CB398" s="38">
        <v>1</v>
      </c>
      <c r="CC398" s="38">
        <v>179</v>
      </c>
      <c r="CD398" s="57">
        <v>28.978999999999999</v>
      </c>
      <c r="CE398" s="38">
        <v>118</v>
      </c>
      <c r="CF398" s="38">
        <v>1</v>
      </c>
    </row>
    <row r="399" spans="1:84" x14ac:dyDescent="0.3">
      <c r="A399" s="43">
        <v>398</v>
      </c>
      <c r="B399" s="1" t="s">
        <v>422</v>
      </c>
      <c r="C399" s="1" t="s">
        <v>403</v>
      </c>
      <c r="D399" s="1">
        <v>15</v>
      </c>
      <c r="E399" s="3">
        <v>20</v>
      </c>
      <c r="F399" s="2">
        <v>3</v>
      </c>
      <c r="G399" s="2" t="s">
        <v>943</v>
      </c>
      <c r="H399" s="2" t="s">
        <v>947</v>
      </c>
      <c r="I399" s="2">
        <v>1088.4632984</v>
      </c>
      <c r="J399" s="2" t="s">
        <v>945</v>
      </c>
      <c r="K399" s="2">
        <v>33.590000000000003</v>
      </c>
      <c r="L399" s="2">
        <v>0.20799999999999999</v>
      </c>
      <c r="M399" s="2">
        <v>66</v>
      </c>
      <c r="N399" s="4">
        <v>717.25699999999995</v>
      </c>
      <c r="O399" s="5">
        <v>3</v>
      </c>
      <c r="P399" s="6" t="s">
        <v>9</v>
      </c>
      <c r="Q399" s="6">
        <v>1.83466</v>
      </c>
      <c r="R399" s="6">
        <v>15.444000000000001</v>
      </c>
      <c r="S399" s="6">
        <v>15.000999999999999</v>
      </c>
      <c r="T399" s="6">
        <v>19.995999999999999</v>
      </c>
      <c r="U399" s="6">
        <v>196.43700000000001</v>
      </c>
      <c r="V399" s="6">
        <v>89.998999999999995</v>
      </c>
      <c r="W399" s="6">
        <v>498.03699999999998</v>
      </c>
      <c r="X399" s="6">
        <v>4065.3919999999998</v>
      </c>
      <c r="Y399" s="6">
        <v>5054.5429999999997</v>
      </c>
      <c r="Z399" s="6">
        <v>4.9349999999999996</v>
      </c>
      <c r="AA399" s="6">
        <v>90.95</v>
      </c>
      <c r="AB399" s="7">
        <v>29.991</v>
      </c>
      <c r="AC399" s="8">
        <v>2</v>
      </c>
      <c r="AD399" s="9">
        <v>41.801000000000002</v>
      </c>
      <c r="AE399" s="9" t="s">
        <v>955</v>
      </c>
      <c r="AF399" s="9" t="s">
        <v>957</v>
      </c>
      <c r="AG399" s="9">
        <v>436</v>
      </c>
      <c r="AH399" s="9">
        <v>476.82600000000002</v>
      </c>
      <c r="AI399" s="10">
        <v>106.08199999999999</v>
      </c>
      <c r="AJ399" s="11">
        <v>2</v>
      </c>
      <c r="AK399" s="11" t="s">
        <v>890</v>
      </c>
      <c r="AL399" s="11">
        <v>343</v>
      </c>
      <c r="AM399" s="11">
        <v>1441</v>
      </c>
      <c r="AN399" s="11">
        <v>3660</v>
      </c>
      <c r="AO399" s="11">
        <v>5708</v>
      </c>
      <c r="AP399" s="11">
        <v>70.718000000000004</v>
      </c>
      <c r="AQ399" s="11">
        <v>51.012</v>
      </c>
      <c r="AR399" s="12">
        <v>1.014</v>
      </c>
      <c r="AS399" s="13">
        <v>2</v>
      </c>
      <c r="AT399" s="14" t="s">
        <v>903</v>
      </c>
      <c r="AU399" s="16">
        <v>1.615749E+16</v>
      </c>
      <c r="AV399" s="16">
        <v>5.103231E+16</v>
      </c>
      <c r="AW399" s="16">
        <v>4.599687E+17</v>
      </c>
      <c r="AX399" s="16">
        <v>2.987991E+17</v>
      </c>
      <c r="AY399" s="16">
        <v>5.999988E+17</v>
      </c>
      <c r="AZ399" s="14">
        <v>31373.264999999999</v>
      </c>
      <c r="BA399" s="14">
        <v>0.01</v>
      </c>
      <c r="BB399" s="14">
        <v>103.899</v>
      </c>
      <c r="BC399" s="14">
        <v>911</v>
      </c>
      <c r="BD399" s="15">
        <v>154</v>
      </c>
      <c r="BE399" s="18">
        <v>69</v>
      </c>
      <c r="BF399" s="18" t="s">
        <v>926</v>
      </c>
      <c r="BG399" s="19" t="s">
        <v>907</v>
      </c>
      <c r="BH399">
        <f t="shared" si="6"/>
        <v>96.55</v>
      </c>
      <c r="BI399" s="45" t="str">
        <f>CONCATENATE(TEXT(F399,"0"),TEXT(O399,"0"),TEXT(AC399,"0"),TEXT(AJ399,"0"),TEXT(AS399,"0"))</f>
        <v>33222</v>
      </c>
      <c r="BJ399" t="str">
        <f>CONCATENATE(TEXT(F399,"0"),TEXT(O399,"0"))</f>
        <v>33</v>
      </c>
      <c r="BK399" t="str">
        <f>CONCATENATE(TEXT(O399,"0"),TEXT(AC399,"0"))</f>
        <v>32</v>
      </c>
      <c r="BL399" t="str">
        <f>CONCATENATE(TEXT(AC399,"0"),TEXT(AJ399,"0"))</f>
        <v>22</v>
      </c>
      <c r="BM399" t="str">
        <f>CONCATENATE(TEXT(AJ399,"0"),TEXT(AS399,"0"))</f>
        <v>22</v>
      </c>
      <c r="BZ399" s="57"/>
      <c r="CA399" s="38"/>
      <c r="CB399" s="38">
        <v>1</v>
      </c>
      <c r="CC399" s="38">
        <v>154</v>
      </c>
      <c r="CD399" s="57">
        <v>29.099</v>
      </c>
      <c r="CE399" s="38">
        <v>184</v>
      </c>
      <c r="CF399" s="38">
        <v>1</v>
      </c>
    </row>
    <row r="400" spans="1:84" x14ac:dyDescent="0.3">
      <c r="A400" s="43">
        <v>399</v>
      </c>
      <c r="B400" s="1" t="s">
        <v>423</v>
      </c>
      <c r="C400" s="1" t="s">
        <v>403</v>
      </c>
      <c r="D400" s="1">
        <v>15</v>
      </c>
      <c r="E400" s="3">
        <v>21</v>
      </c>
      <c r="F400" s="2">
        <v>3</v>
      </c>
      <c r="G400" s="2" t="s">
        <v>943</v>
      </c>
      <c r="H400" s="2" t="s">
        <v>947</v>
      </c>
      <c r="I400" s="2">
        <v>1107.0418661000001</v>
      </c>
      <c r="J400" s="2" t="s">
        <v>946</v>
      </c>
      <c r="K400" s="2">
        <v>32.590000000000003</v>
      </c>
      <c r="L400" s="2">
        <v>0.21199999999999999</v>
      </c>
      <c r="M400" s="2">
        <v>118</v>
      </c>
      <c r="N400" s="4">
        <v>719.25699999999995</v>
      </c>
      <c r="O400" s="5">
        <v>3</v>
      </c>
      <c r="P400" s="6" t="s">
        <v>9</v>
      </c>
      <c r="Q400" s="6">
        <v>1.3211200000000001</v>
      </c>
      <c r="R400" s="6">
        <v>11.805</v>
      </c>
      <c r="S400" s="6">
        <v>15.081</v>
      </c>
      <c r="T400" s="6">
        <v>20.004999999999999</v>
      </c>
      <c r="U400" s="6">
        <v>199.03200000000001</v>
      </c>
      <c r="V400" s="6">
        <v>89.998999999999995</v>
      </c>
      <c r="W400" s="6">
        <v>496.959</v>
      </c>
      <c r="X400" s="6">
        <v>4086.5970000000002</v>
      </c>
      <c r="Y400" s="6">
        <v>4924.6869999999999</v>
      </c>
      <c r="Z400" s="6">
        <v>4.915</v>
      </c>
      <c r="AA400" s="6">
        <v>89.284999999999997</v>
      </c>
      <c r="AB400" s="7">
        <v>29.998000000000001</v>
      </c>
      <c r="AC400" s="8">
        <v>3</v>
      </c>
      <c r="AD400" s="9">
        <v>25.265000000000001</v>
      </c>
      <c r="AE400" s="9" t="s">
        <v>955</v>
      </c>
      <c r="AF400" s="9" t="s">
        <v>957</v>
      </c>
      <c r="AG400" s="9">
        <v>405</v>
      </c>
      <c r="AH400" s="9">
        <v>516.32399999999996</v>
      </c>
      <c r="AI400" s="10">
        <v>108.21299999999999</v>
      </c>
      <c r="AJ400" s="11">
        <v>3</v>
      </c>
      <c r="AK400" s="11" t="s">
        <v>890</v>
      </c>
      <c r="AL400" s="11">
        <v>261</v>
      </c>
      <c r="AM400" s="11">
        <v>1402</v>
      </c>
      <c r="AN400" s="11">
        <v>3661</v>
      </c>
      <c r="AO400" s="11">
        <v>5699</v>
      </c>
      <c r="AP400" s="11">
        <v>70.269000000000005</v>
      </c>
      <c r="AQ400" s="11">
        <v>49.957000000000001</v>
      </c>
      <c r="AR400" s="12">
        <v>1.0249999999999999</v>
      </c>
      <c r="AS400" s="13">
        <v>3</v>
      </c>
      <c r="AT400" s="14" t="s">
        <v>903</v>
      </c>
      <c r="AU400" s="16">
        <v>1.0832E+16</v>
      </c>
      <c r="AV400" s="16">
        <v>7.93293E+16</v>
      </c>
      <c r="AW400" s="16">
        <v>4.799026E+17</v>
      </c>
      <c r="AX400" s="16">
        <v>2.98364E+17</v>
      </c>
      <c r="AY400" s="16">
        <v>5.999987E+17</v>
      </c>
      <c r="AZ400" s="14">
        <v>32270.884999999998</v>
      </c>
      <c r="BA400" s="14">
        <v>0.01</v>
      </c>
      <c r="BB400" s="14">
        <v>102.84099999999999</v>
      </c>
      <c r="BC400" s="14">
        <v>903</v>
      </c>
      <c r="BD400" s="15">
        <v>157</v>
      </c>
      <c r="BE400" s="18">
        <v>93</v>
      </c>
      <c r="BF400" s="18" t="s">
        <v>926</v>
      </c>
      <c r="BG400" s="19" t="s">
        <v>907</v>
      </c>
      <c r="BH400">
        <f t="shared" si="6"/>
        <v>95.35</v>
      </c>
      <c r="BI400" s="45" t="str">
        <f>CONCATENATE(TEXT(F400,"0"),TEXT(O400,"0"),TEXT(AC400,"0"),TEXT(AJ400,"0"),TEXT(AS400,"0"))</f>
        <v>33333</v>
      </c>
      <c r="BJ400" t="str">
        <f>CONCATENATE(TEXT(F400,"0"),TEXT(O400,"0"))</f>
        <v>33</v>
      </c>
      <c r="BK400" t="str">
        <f>CONCATENATE(TEXT(O400,"0"),TEXT(AC400,"0"))</f>
        <v>33</v>
      </c>
      <c r="BL400" t="str">
        <f>CONCATENATE(TEXT(AC400,"0"),TEXT(AJ400,"0"))</f>
        <v>33</v>
      </c>
      <c r="BM400" t="str">
        <f>CONCATENATE(TEXT(AJ400,"0"),TEXT(AS400,"0"))</f>
        <v>33</v>
      </c>
      <c r="BZ400" s="57"/>
      <c r="CA400" s="38"/>
      <c r="CB400" s="38">
        <v>1</v>
      </c>
      <c r="CC400" s="38">
        <v>445</v>
      </c>
      <c r="CD400" s="57">
        <v>29.196999999999999</v>
      </c>
      <c r="CE400" s="38">
        <v>87</v>
      </c>
      <c r="CF400" s="38">
        <v>1</v>
      </c>
    </row>
    <row r="401" spans="1:84" x14ac:dyDescent="0.3">
      <c r="A401" s="43">
        <v>400</v>
      </c>
      <c r="B401" s="1" t="s">
        <v>424</v>
      </c>
      <c r="C401" s="1" t="s">
        <v>403</v>
      </c>
      <c r="D401" s="1">
        <v>15</v>
      </c>
      <c r="E401" s="3">
        <v>22</v>
      </c>
      <c r="F401" s="2">
        <v>1</v>
      </c>
      <c r="G401" s="2" t="s">
        <v>943</v>
      </c>
      <c r="H401" s="2" t="s">
        <v>944</v>
      </c>
      <c r="I401" s="2">
        <v>1253.4212156000001</v>
      </c>
      <c r="J401" s="2" t="s">
        <v>946</v>
      </c>
      <c r="K401" s="2">
        <v>35.130000000000003</v>
      </c>
      <c r="L401" s="2">
        <v>0.20699999999999999</v>
      </c>
      <c r="M401" s="2">
        <v>177</v>
      </c>
      <c r="N401" s="4">
        <v>688.97299999999996</v>
      </c>
      <c r="O401" s="5">
        <v>1</v>
      </c>
      <c r="P401" s="6" t="s">
        <v>9</v>
      </c>
      <c r="Q401" s="6">
        <v>0.43567</v>
      </c>
      <c r="R401" s="6">
        <v>19.373000000000001</v>
      </c>
      <c r="S401" s="6">
        <v>15.058</v>
      </c>
      <c r="T401" s="6">
        <v>20.004999999999999</v>
      </c>
      <c r="U401" s="6">
        <v>198.274</v>
      </c>
      <c r="V401" s="6">
        <v>90.001999999999995</v>
      </c>
      <c r="W401" s="6">
        <v>498.64299999999997</v>
      </c>
      <c r="X401" s="6">
        <v>4080.489</v>
      </c>
      <c r="Y401" s="6">
        <v>5064.6390000000001</v>
      </c>
      <c r="Z401" s="6">
        <v>5.125</v>
      </c>
      <c r="AA401" s="6">
        <v>89.914000000000001</v>
      </c>
      <c r="AB401" s="7">
        <v>30.015000000000001</v>
      </c>
      <c r="AC401" s="8">
        <v>1</v>
      </c>
      <c r="AD401" s="9">
        <v>51.722999999999999</v>
      </c>
      <c r="AE401" s="9" t="s">
        <v>955</v>
      </c>
      <c r="AF401" s="9" t="s">
        <v>957</v>
      </c>
      <c r="AG401" s="9">
        <v>405</v>
      </c>
      <c r="AH401" s="9">
        <v>516.22299999999996</v>
      </c>
      <c r="AI401" s="10">
        <v>107.833</v>
      </c>
      <c r="AJ401" s="11">
        <v>3</v>
      </c>
      <c r="AK401" s="11" t="s">
        <v>890</v>
      </c>
      <c r="AL401" s="11">
        <v>244</v>
      </c>
      <c r="AM401" s="11">
        <v>1509</v>
      </c>
      <c r="AN401" s="11">
        <v>3647</v>
      </c>
      <c r="AO401" s="11">
        <v>5706</v>
      </c>
      <c r="AP401" s="11">
        <v>69.28</v>
      </c>
      <c r="AQ401" s="11">
        <v>50.752000000000002</v>
      </c>
      <c r="AR401" s="12">
        <v>1.056</v>
      </c>
      <c r="AS401" s="13">
        <v>3</v>
      </c>
      <c r="AT401" s="14" t="s">
        <v>903</v>
      </c>
      <c r="AU401" s="16">
        <v>1.436037E+16</v>
      </c>
      <c r="AV401" s="16">
        <v>1.289469E+17</v>
      </c>
      <c r="AW401" s="16">
        <v>6.718541E+17</v>
      </c>
      <c r="AX401" s="16">
        <v>2.989985E+17</v>
      </c>
      <c r="AY401" s="16">
        <v>5.999997E+17</v>
      </c>
      <c r="AZ401" s="14">
        <v>32062.371999999999</v>
      </c>
      <c r="BA401" s="14">
        <v>0.01</v>
      </c>
      <c r="BB401" s="14">
        <v>104.328</v>
      </c>
      <c r="BC401" s="14">
        <v>885</v>
      </c>
      <c r="BD401" s="15">
        <v>152</v>
      </c>
      <c r="BE401" s="18">
        <v>88</v>
      </c>
      <c r="BF401" s="18" t="s">
        <v>926</v>
      </c>
      <c r="BG401" s="19" t="s">
        <v>907</v>
      </c>
      <c r="BH401">
        <f t="shared" si="6"/>
        <v>95.6</v>
      </c>
      <c r="BI401" s="45" t="str">
        <f>CONCATENATE(TEXT(F401,"0"),TEXT(O401,"0"),TEXT(AC401,"0"),TEXT(AJ401,"0"),TEXT(AS401,"0"))</f>
        <v>11133</v>
      </c>
      <c r="BJ401" t="str">
        <f>CONCATENATE(TEXT(F401,"0"),TEXT(O401,"0"))</f>
        <v>11</v>
      </c>
      <c r="BK401" t="str">
        <f>CONCATENATE(TEXT(O401,"0"),TEXT(AC401,"0"))</f>
        <v>11</v>
      </c>
      <c r="BL401" t="str">
        <f>CONCATENATE(TEXT(AC401,"0"),TEXT(AJ401,"0"))</f>
        <v>13</v>
      </c>
      <c r="BM401" t="str">
        <f>CONCATENATE(TEXT(AJ401,"0"),TEXT(AS401,"0"))</f>
        <v>33</v>
      </c>
      <c r="BZ401" s="57"/>
      <c r="CA401" s="38"/>
      <c r="CB401" s="38"/>
      <c r="CC401" s="38">
        <v>462</v>
      </c>
      <c r="CD401" s="57">
        <v>29.346</v>
      </c>
      <c r="CE401" s="38">
        <v>75</v>
      </c>
      <c r="CF401" s="38">
        <v>1</v>
      </c>
    </row>
    <row r="402" spans="1:84" x14ac:dyDescent="0.3">
      <c r="A402" s="43">
        <v>401</v>
      </c>
      <c r="B402" s="1" t="s">
        <v>425</v>
      </c>
      <c r="C402" s="1" t="s">
        <v>403</v>
      </c>
      <c r="D402" s="1">
        <v>15</v>
      </c>
      <c r="E402" s="3">
        <v>23</v>
      </c>
      <c r="F402" s="2">
        <v>1</v>
      </c>
      <c r="G402" s="2" t="s">
        <v>943</v>
      </c>
      <c r="H402" s="2" t="s">
        <v>944</v>
      </c>
      <c r="I402" s="2">
        <v>1193.1780914999999</v>
      </c>
      <c r="J402" s="2" t="s">
        <v>946</v>
      </c>
      <c r="K402" s="2">
        <v>34.26</v>
      </c>
      <c r="L402" s="2">
        <v>0.20300000000000001</v>
      </c>
      <c r="M402" s="2">
        <v>70</v>
      </c>
      <c r="N402" s="4">
        <v>709.62900000000002</v>
      </c>
      <c r="O402" s="5">
        <v>1</v>
      </c>
      <c r="P402" s="6" t="s">
        <v>9</v>
      </c>
      <c r="Q402" s="6">
        <v>0.60662000000000005</v>
      </c>
      <c r="R402" s="6">
        <v>15.465</v>
      </c>
      <c r="S402" s="6">
        <v>14.84</v>
      </c>
      <c r="T402" s="6">
        <v>20.001000000000001</v>
      </c>
      <c r="U402" s="6">
        <v>200.85499999999999</v>
      </c>
      <c r="V402" s="6">
        <v>90</v>
      </c>
      <c r="W402" s="6">
        <v>498.38099999999997</v>
      </c>
      <c r="X402" s="6">
        <v>4061.9639999999999</v>
      </c>
      <c r="Y402" s="6">
        <v>5037.0309999999999</v>
      </c>
      <c r="Z402" s="6">
        <v>4.9729999999999999</v>
      </c>
      <c r="AA402" s="6">
        <v>92.887</v>
      </c>
      <c r="AB402" s="7">
        <v>29.998000000000001</v>
      </c>
      <c r="AC402" s="8">
        <v>2</v>
      </c>
      <c r="AD402" s="9">
        <v>45.432000000000002</v>
      </c>
      <c r="AE402" s="9" t="s">
        <v>955</v>
      </c>
      <c r="AF402" s="9" t="s">
        <v>956</v>
      </c>
      <c r="AG402" s="9">
        <v>436</v>
      </c>
      <c r="AH402" s="9">
        <v>494.74299999999999</v>
      </c>
      <c r="AI402" s="10">
        <v>107.334</v>
      </c>
      <c r="AJ402" s="11">
        <v>2</v>
      </c>
      <c r="AK402" s="11" t="s">
        <v>890</v>
      </c>
      <c r="AL402" s="11">
        <v>218</v>
      </c>
      <c r="AM402" s="11">
        <v>1576</v>
      </c>
      <c r="AN402" s="11">
        <v>3651</v>
      </c>
      <c r="AO402" s="11">
        <v>5690</v>
      </c>
      <c r="AP402" s="11">
        <v>70.840999999999994</v>
      </c>
      <c r="AQ402" s="11">
        <v>50.725999999999999</v>
      </c>
      <c r="AR402" s="12">
        <v>1.036</v>
      </c>
      <c r="AS402" s="13">
        <v>2</v>
      </c>
      <c r="AT402" s="14" t="s">
        <v>903</v>
      </c>
      <c r="AU402" s="16">
        <v>1.734001E+16</v>
      </c>
      <c r="AV402" s="16">
        <v>9.952238E+16</v>
      </c>
      <c r="AW402" s="16">
        <v>6.118E+16</v>
      </c>
      <c r="AX402" s="16">
        <v>3.00245E+17</v>
      </c>
      <c r="AY402" s="16">
        <v>5.999995E+17</v>
      </c>
      <c r="AZ402" s="14">
        <v>32374.895</v>
      </c>
      <c r="BA402" s="14">
        <v>0.01</v>
      </c>
      <c r="BB402" s="14">
        <v>104.18</v>
      </c>
      <c r="BC402" s="14">
        <v>898</v>
      </c>
      <c r="BD402" s="15">
        <v>155</v>
      </c>
      <c r="BE402" s="18">
        <v>79</v>
      </c>
      <c r="BF402" s="18" t="s">
        <v>926</v>
      </c>
      <c r="BG402" s="19" t="s">
        <v>907</v>
      </c>
      <c r="BH402">
        <f t="shared" si="6"/>
        <v>96.05</v>
      </c>
      <c r="BI402" s="45" t="str">
        <f>CONCATENATE(TEXT(F402,"0"),TEXT(O402,"0"),TEXT(AC402,"0"),TEXT(AJ402,"0"),TEXT(AS402,"0"))</f>
        <v>11222</v>
      </c>
      <c r="BJ402" t="str">
        <f>CONCATENATE(TEXT(F402,"0"),TEXT(O402,"0"))</f>
        <v>11</v>
      </c>
      <c r="BK402" t="str">
        <f>CONCATENATE(TEXT(O402,"0"),TEXT(AC402,"0"))</f>
        <v>12</v>
      </c>
      <c r="BL402" t="str">
        <f>CONCATENATE(TEXT(AC402,"0"),TEXT(AJ402,"0"))</f>
        <v>22</v>
      </c>
      <c r="BM402" t="str">
        <f>CONCATENATE(TEXT(AJ402,"0"),TEXT(AS402,"0"))</f>
        <v>22</v>
      </c>
      <c r="BZ402" s="57"/>
      <c r="CA402" s="38"/>
      <c r="CB402" s="38">
        <v>1</v>
      </c>
      <c r="CC402" s="38">
        <v>325</v>
      </c>
      <c r="CD402" s="57">
        <v>29.478999999999999</v>
      </c>
      <c r="CE402" s="38">
        <v>145</v>
      </c>
      <c r="CF402" s="38">
        <v>1</v>
      </c>
    </row>
    <row r="403" spans="1:84" x14ac:dyDescent="0.3">
      <c r="A403" s="43">
        <v>402</v>
      </c>
      <c r="B403" s="1" t="s">
        <v>426</v>
      </c>
      <c r="C403" s="1" t="s">
        <v>403</v>
      </c>
      <c r="D403" s="1">
        <v>15</v>
      </c>
      <c r="E403" s="3">
        <v>24</v>
      </c>
      <c r="F403" s="2">
        <v>1</v>
      </c>
      <c r="G403" s="2" t="s">
        <v>943</v>
      </c>
      <c r="H403" s="2" t="s">
        <v>944</v>
      </c>
      <c r="I403" s="2">
        <v>1045.6681153</v>
      </c>
      <c r="J403" s="2" t="s">
        <v>946</v>
      </c>
      <c r="K403" s="2">
        <v>29.21</v>
      </c>
      <c r="L403" s="2">
        <v>0.215</v>
      </c>
      <c r="M403" s="2">
        <v>145</v>
      </c>
      <c r="N403" s="4">
        <v>708.40099999999995</v>
      </c>
      <c r="O403" s="5">
        <v>1</v>
      </c>
      <c r="P403" s="6" t="s">
        <v>9</v>
      </c>
      <c r="Q403" s="6">
        <v>1.24908</v>
      </c>
      <c r="R403" s="6">
        <v>9.6850000000000005</v>
      </c>
      <c r="S403" s="6">
        <v>15.013999999999999</v>
      </c>
      <c r="T403" s="6">
        <v>20.001000000000001</v>
      </c>
      <c r="U403" s="6">
        <v>201.82400000000001</v>
      </c>
      <c r="V403" s="6">
        <v>90</v>
      </c>
      <c r="W403" s="6">
        <v>501.80500000000001</v>
      </c>
      <c r="X403" s="6">
        <v>4021.9920000000002</v>
      </c>
      <c r="Y403" s="6">
        <v>4937.4549999999999</v>
      </c>
      <c r="Z403" s="6">
        <v>5.048</v>
      </c>
      <c r="AA403" s="6">
        <v>92.212000000000003</v>
      </c>
      <c r="AB403" s="7">
        <v>29.998999999999999</v>
      </c>
      <c r="AC403" s="8">
        <v>3</v>
      </c>
      <c r="AD403" s="9">
        <v>39.255000000000003</v>
      </c>
      <c r="AE403" s="9" t="s">
        <v>955</v>
      </c>
      <c r="AF403" s="9" t="s">
        <v>958</v>
      </c>
      <c r="AG403" s="9">
        <v>436</v>
      </c>
      <c r="AH403" s="9">
        <v>528.74</v>
      </c>
      <c r="AI403" s="10">
        <v>106.71899999999999</v>
      </c>
      <c r="AJ403" s="11">
        <v>1</v>
      </c>
      <c r="AK403" s="11" t="s">
        <v>890</v>
      </c>
      <c r="AL403" s="11">
        <v>315</v>
      </c>
      <c r="AM403" s="11">
        <v>1486</v>
      </c>
      <c r="AN403" s="11">
        <v>3644</v>
      </c>
      <c r="AO403" s="11">
        <v>5720</v>
      </c>
      <c r="AP403" s="11">
        <v>69.915999999999997</v>
      </c>
      <c r="AQ403" s="11">
        <v>50.503999999999998</v>
      </c>
      <c r="AR403" s="12">
        <v>1.028</v>
      </c>
      <c r="AS403" s="13">
        <v>1</v>
      </c>
      <c r="AT403" s="14" t="s">
        <v>903</v>
      </c>
      <c r="AU403" s="16">
        <v>8720687000000000</v>
      </c>
      <c r="AV403" s="16">
        <v>1.002565E+17</v>
      </c>
      <c r="AW403" s="16">
        <v>6.541431E+17</v>
      </c>
      <c r="AX403" s="16">
        <v>2.98146E+17</v>
      </c>
      <c r="AY403" s="16">
        <v>5.999986E+17</v>
      </c>
      <c r="AZ403" s="14">
        <v>31438.723000000002</v>
      </c>
      <c r="BA403" s="14">
        <v>0.01</v>
      </c>
      <c r="BB403" s="14">
        <v>104.82899999999999</v>
      </c>
      <c r="BC403" s="14">
        <v>908</v>
      </c>
      <c r="BD403" s="15">
        <v>148</v>
      </c>
      <c r="BE403" s="18">
        <v>92</v>
      </c>
      <c r="BF403" s="18" t="s">
        <v>926</v>
      </c>
      <c r="BG403" s="19" t="s">
        <v>907</v>
      </c>
      <c r="BH403">
        <f t="shared" si="6"/>
        <v>95.399999999999991</v>
      </c>
      <c r="BI403" s="45" t="str">
        <f>CONCATENATE(TEXT(F403,"0"),TEXT(O403,"0"),TEXT(AC403,"0"),TEXT(AJ403,"0"),TEXT(AS403,"0"))</f>
        <v>11311</v>
      </c>
      <c r="BJ403" t="str">
        <f>CONCATENATE(TEXT(F403,"0"),TEXT(O403,"0"))</f>
        <v>11</v>
      </c>
      <c r="BK403" t="str">
        <f>CONCATENATE(TEXT(O403,"0"),TEXT(AC403,"0"))</f>
        <v>13</v>
      </c>
      <c r="BL403" t="str">
        <f>CONCATENATE(TEXT(AC403,"0"),TEXT(AJ403,"0"))</f>
        <v>31</v>
      </c>
      <c r="BM403" t="str">
        <f>CONCATENATE(TEXT(AJ403,"0"),TEXT(AS403,"0"))</f>
        <v>11</v>
      </c>
      <c r="BZ403" s="57"/>
      <c r="CA403" s="38"/>
      <c r="CB403" s="38">
        <v>1</v>
      </c>
      <c r="CC403" s="38">
        <v>401</v>
      </c>
      <c r="CD403" s="57">
        <v>29.652999999999999</v>
      </c>
      <c r="CE403" s="38">
        <v>102</v>
      </c>
      <c r="CF403" s="38">
        <v>1</v>
      </c>
    </row>
    <row r="404" spans="1:84" x14ac:dyDescent="0.3">
      <c r="A404" s="43">
        <v>403</v>
      </c>
      <c r="B404" s="1" t="s">
        <v>427</v>
      </c>
      <c r="C404" s="1" t="s">
        <v>403</v>
      </c>
      <c r="D404" s="1">
        <v>15</v>
      </c>
      <c r="E404" s="3">
        <v>25</v>
      </c>
      <c r="F404" s="2">
        <v>1</v>
      </c>
      <c r="G404" s="2" t="s">
        <v>943</v>
      </c>
      <c r="H404" s="2" t="s">
        <v>947</v>
      </c>
      <c r="I404" s="2">
        <v>1178.5072009</v>
      </c>
      <c r="J404" s="2" t="s">
        <v>945</v>
      </c>
      <c r="K404" s="2">
        <v>49.17</v>
      </c>
      <c r="L404" s="2">
        <v>0.20699999999999999</v>
      </c>
      <c r="M404" s="2">
        <v>74</v>
      </c>
      <c r="N404" s="4">
        <v>715.03300000000002</v>
      </c>
      <c r="O404" s="5">
        <v>2</v>
      </c>
      <c r="P404" s="6" t="s">
        <v>9</v>
      </c>
      <c r="Q404" s="6">
        <v>2.39432</v>
      </c>
      <c r="R404" s="6">
        <v>17.87</v>
      </c>
      <c r="S404" s="6">
        <v>14.965</v>
      </c>
      <c r="T404" s="6">
        <v>20.003</v>
      </c>
      <c r="U404" s="6">
        <v>196.67</v>
      </c>
      <c r="V404" s="6">
        <v>90.001000000000005</v>
      </c>
      <c r="W404" s="6">
        <v>501.18900000000002</v>
      </c>
      <c r="X404" s="6">
        <v>3996.7539999999999</v>
      </c>
      <c r="Y404" s="6">
        <v>5110.6949999999997</v>
      </c>
      <c r="Z404" s="6">
        <v>4.9960000000000004</v>
      </c>
      <c r="AA404" s="6">
        <v>89.498999999999995</v>
      </c>
      <c r="AB404" s="7">
        <v>30.012</v>
      </c>
      <c r="AC404" s="8">
        <v>1</v>
      </c>
      <c r="AD404" s="9">
        <v>41.238</v>
      </c>
      <c r="AE404" s="9" t="s">
        <v>955</v>
      </c>
      <c r="AF404" s="9" t="s">
        <v>956</v>
      </c>
      <c r="AG404" s="9">
        <v>405</v>
      </c>
      <c r="AH404" s="9">
        <v>519.44000000000005</v>
      </c>
      <c r="AI404" s="10">
        <v>109.17700000000001</v>
      </c>
      <c r="AJ404" s="11">
        <v>1</v>
      </c>
      <c r="AK404" s="11" t="s">
        <v>890</v>
      </c>
      <c r="AL404" s="11">
        <v>417</v>
      </c>
      <c r="AM404" s="11">
        <v>1456</v>
      </c>
      <c r="AN404" s="11">
        <v>3638</v>
      </c>
      <c r="AO404" s="11">
        <v>5732</v>
      </c>
      <c r="AP404" s="11">
        <v>69.159000000000006</v>
      </c>
      <c r="AQ404" s="11">
        <v>50.557000000000002</v>
      </c>
      <c r="AR404" s="12">
        <v>1.0149999999999999</v>
      </c>
      <c r="AS404" s="13">
        <v>1</v>
      </c>
      <c r="AT404" s="14" t="s">
        <v>903</v>
      </c>
      <c r="AU404" s="16">
        <v>7304338000000000</v>
      </c>
      <c r="AV404" s="16">
        <v>1.132868E+17</v>
      </c>
      <c r="AW404" s="16">
        <v>6.124576E+17</v>
      </c>
      <c r="AX404" s="16">
        <v>3.002157E+17</v>
      </c>
      <c r="AY404" s="16">
        <v>6.000008E+17</v>
      </c>
      <c r="AZ404" s="14">
        <v>32297.342000000001</v>
      </c>
      <c r="BA404" s="14">
        <v>0.01</v>
      </c>
      <c r="BB404" s="14">
        <v>102.55500000000001</v>
      </c>
      <c r="BC404" s="14">
        <v>893</v>
      </c>
      <c r="BD404" s="15">
        <v>152</v>
      </c>
      <c r="BE404" s="18">
        <v>60</v>
      </c>
      <c r="BF404" s="18" t="s">
        <v>926</v>
      </c>
      <c r="BG404" s="19" t="s">
        <v>907</v>
      </c>
      <c r="BH404">
        <f t="shared" si="6"/>
        <v>97</v>
      </c>
      <c r="BI404" s="45" t="str">
        <f>CONCATENATE(TEXT(F404,"0"),TEXT(O404,"0"),TEXT(AC404,"0"),TEXT(AJ404,"0"),TEXT(AS404,"0"))</f>
        <v>12111</v>
      </c>
      <c r="BJ404" t="str">
        <f>CONCATENATE(TEXT(F404,"0"),TEXT(O404,"0"))</f>
        <v>12</v>
      </c>
      <c r="BK404" t="str">
        <f>CONCATENATE(TEXT(O404,"0"),TEXT(AC404,"0"))</f>
        <v>21</v>
      </c>
      <c r="BL404" t="str">
        <f>CONCATENATE(TEXT(AC404,"0"),TEXT(AJ404,"0"))</f>
        <v>11</v>
      </c>
      <c r="BM404" t="str">
        <f>CONCATENATE(TEXT(AJ404,"0"),TEXT(AS404,"0"))</f>
        <v>11</v>
      </c>
      <c r="BZ404" s="57"/>
      <c r="CA404" s="38"/>
      <c r="CB404" s="38">
        <v>1</v>
      </c>
      <c r="CC404" s="38">
        <v>245</v>
      </c>
      <c r="CD404" s="57">
        <v>29.905999999999999</v>
      </c>
      <c r="CE404" s="38">
        <v>18</v>
      </c>
      <c r="CF404" s="38">
        <v>1</v>
      </c>
    </row>
    <row r="405" spans="1:84" x14ac:dyDescent="0.3">
      <c r="A405" s="43">
        <v>404</v>
      </c>
      <c r="B405" s="1" t="s">
        <v>428</v>
      </c>
      <c r="C405" s="1" t="s">
        <v>403</v>
      </c>
      <c r="D405" s="1">
        <v>15</v>
      </c>
      <c r="E405" s="3">
        <v>26</v>
      </c>
      <c r="F405" s="2">
        <v>1</v>
      </c>
      <c r="G405" s="2" t="s">
        <v>943</v>
      </c>
      <c r="H405" s="2" t="s">
        <v>944</v>
      </c>
      <c r="I405" s="2">
        <v>923.58461969999996</v>
      </c>
      <c r="J405" s="2" t="s">
        <v>945</v>
      </c>
      <c r="K405" s="2">
        <v>37.17</v>
      </c>
      <c r="L405" s="2">
        <v>0.192</v>
      </c>
      <c r="M405" s="2">
        <v>75</v>
      </c>
      <c r="N405" s="4">
        <v>707.53800000000001</v>
      </c>
      <c r="O405" s="5">
        <v>2</v>
      </c>
      <c r="P405" s="6" t="s">
        <v>9</v>
      </c>
      <c r="Q405" s="6">
        <v>1.11835</v>
      </c>
      <c r="R405" s="6">
        <v>13.382</v>
      </c>
      <c r="S405" s="6">
        <v>14.904999999999999</v>
      </c>
      <c r="T405" s="6">
        <v>19.992000000000001</v>
      </c>
      <c r="U405" s="6">
        <v>201.90899999999999</v>
      </c>
      <c r="V405" s="6">
        <v>89.998999999999995</v>
      </c>
      <c r="W405" s="6">
        <v>498.351</v>
      </c>
      <c r="X405" s="6">
        <v>4074.165</v>
      </c>
      <c r="Y405" s="6">
        <v>4971.3040000000001</v>
      </c>
      <c r="Z405" s="6">
        <v>5.0759999999999996</v>
      </c>
      <c r="AA405" s="6">
        <v>89.4</v>
      </c>
      <c r="AB405" s="7">
        <v>30.001000000000001</v>
      </c>
      <c r="AC405" s="8">
        <v>3</v>
      </c>
      <c r="AD405" s="9">
        <v>58.744999999999997</v>
      </c>
      <c r="AE405" s="9" t="s">
        <v>955</v>
      </c>
      <c r="AF405" s="9" t="s">
        <v>957</v>
      </c>
      <c r="AG405" s="9">
        <v>436</v>
      </c>
      <c r="AH405" s="9">
        <v>461.88499999999999</v>
      </c>
      <c r="AI405" s="10">
        <v>104.821</v>
      </c>
      <c r="AJ405" s="11">
        <v>3</v>
      </c>
      <c r="AK405" s="11" t="s">
        <v>890</v>
      </c>
      <c r="AL405" s="11">
        <v>172</v>
      </c>
      <c r="AM405" s="11">
        <v>1420</v>
      </c>
      <c r="AN405" s="11">
        <v>3643</v>
      </c>
      <c r="AO405" s="11">
        <v>5736</v>
      </c>
      <c r="AP405" s="11">
        <v>70.468999999999994</v>
      </c>
      <c r="AQ405" s="11">
        <v>51.335999999999999</v>
      </c>
      <c r="AR405" s="12">
        <v>1.0089999999999999</v>
      </c>
      <c r="AS405" s="13">
        <v>3</v>
      </c>
      <c r="AT405" s="14" t="s">
        <v>903</v>
      </c>
      <c r="AU405" s="16">
        <v>1.818099E+16</v>
      </c>
      <c r="AV405" s="16">
        <v>6.315329E+16</v>
      </c>
      <c r="AW405" s="16">
        <v>6.904119E+17</v>
      </c>
      <c r="AX405" s="16">
        <v>3.006478E+17</v>
      </c>
      <c r="AY405" s="16">
        <v>6.000012E+17</v>
      </c>
      <c r="AZ405" s="14">
        <v>31153.753000000001</v>
      </c>
      <c r="BA405" s="14">
        <v>0.01</v>
      </c>
      <c r="BB405" s="14">
        <v>103.587</v>
      </c>
      <c r="BC405" s="14">
        <v>927</v>
      </c>
      <c r="BD405" s="15">
        <v>154</v>
      </c>
      <c r="BE405" s="18">
        <v>54</v>
      </c>
      <c r="BF405" s="18" t="s">
        <v>926</v>
      </c>
      <c r="BG405" s="19" t="s">
        <v>907</v>
      </c>
      <c r="BH405">
        <f t="shared" si="6"/>
        <v>97.3</v>
      </c>
      <c r="BI405" s="45" t="str">
        <f>CONCATENATE(TEXT(F405,"0"),TEXT(O405,"0"),TEXT(AC405,"0"),TEXT(AJ405,"0"),TEXT(AS405,"0"))</f>
        <v>12333</v>
      </c>
      <c r="BJ405" t="str">
        <f>CONCATENATE(TEXT(F405,"0"),TEXT(O405,"0"))</f>
        <v>12</v>
      </c>
      <c r="BK405" t="str">
        <f>CONCATENATE(TEXT(O405,"0"),TEXT(AC405,"0"))</f>
        <v>23</v>
      </c>
      <c r="BL405" t="str">
        <f>CONCATENATE(TEXT(AC405,"0"),TEXT(AJ405,"0"))</f>
        <v>33</v>
      </c>
      <c r="BM405" t="str">
        <f>CONCATENATE(TEXT(AJ405,"0"),TEXT(AS405,"0"))</f>
        <v>33</v>
      </c>
      <c r="BZ405" s="57"/>
      <c r="CA405" s="38"/>
      <c r="CB405" s="38">
        <v>1</v>
      </c>
      <c r="CC405" s="38">
        <v>300</v>
      </c>
      <c r="CD405" s="57">
        <v>30.059000000000001</v>
      </c>
      <c r="CE405" s="38">
        <v>63</v>
      </c>
      <c r="CF405" s="38">
        <v>1</v>
      </c>
    </row>
    <row r="406" spans="1:84" x14ac:dyDescent="0.3">
      <c r="A406" s="43">
        <v>405</v>
      </c>
      <c r="B406" s="1" t="s">
        <v>429</v>
      </c>
      <c r="C406" s="1" t="s">
        <v>403</v>
      </c>
      <c r="D406" s="1">
        <v>15</v>
      </c>
      <c r="E406" s="3">
        <v>27</v>
      </c>
      <c r="F406" s="2">
        <v>1</v>
      </c>
      <c r="G406" s="2" t="s">
        <v>943</v>
      </c>
      <c r="H406" s="2" t="s">
        <v>944</v>
      </c>
      <c r="I406" s="2">
        <v>1171.3522330999999</v>
      </c>
      <c r="J406" s="2" t="s">
        <v>946</v>
      </c>
      <c r="K406" s="2">
        <v>29.45</v>
      </c>
      <c r="L406" s="2">
        <v>0.21099999999999999</v>
      </c>
      <c r="M406" s="2">
        <v>108</v>
      </c>
      <c r="N406" s="4">
        <v>700.71900000000005</v>
      </c>
      <c r="O406" s="5">
        <v>3</v>
      </c>
      <c r="P406" s="6" t="s">
        <v>9</v>
      </c>
      <c r="Q406" s="6">
        <v>1.3272999999999999</v>
      </c>
      <c r="R406" s="6">
        <v>15.965</v>
      </c>
      <c r="S406" s="6">
        <v>14.968</v>
      </c>
      <c r="T406" s="6">
        <v>19.995999999999999</v>
      </c>
      <c r="U406" s="6">
        <v>200.435</v>
      </c>
      <c r="V406" s="6">
        <v>90</v>
      </c>
      <c r="W406" s="6">
        <v>501.81700000000001</v>
      </c>
      <c r="X406" s="6">
        <v>4078.0650000000001</v>
      </c>
      <c r="Y406" s="6">
        <v>4942.6790000000001</v>
      </c>
      <c r="Z406" s="6">
        <v>5.0369999999999999</v>
      </c>
      <c r="AA406" s="6">
        <v>92.227999999999994</v>
      </c>
      <c r="AB406" s="7">
        <v>29.998000000000001</v>
      </c>
      <c r="AC406" s="8">
        <v>1</v>
      </c>
      <c r="AD406" s="9">
        <v>30.213999999999999</v>
      </c>
      <c r="AE406" s="9" t="s">
        <v>955</v>
      </c>
      <c r="AF406" s="9" t="s">
        <v>958</v>
      </c>
      <c r="AG406" s="9">
        <v>436</v>
      </c>
      <c r="AH406" s="9">
        <v>491.18599999999998</v>
      </c>
      <c r="AI406" s="10">
        <v>109.592</v>
      </c>
      <c r="AJ406" s="11">
        <v>3</v>
      </c>
      <c r="AK406" s="11" t="s">
        <v>890</v>
      </c>
      <c r="AL406" s="11">
        <v>285</v>
      </c>
      <c r="AM406" s="11">
        <v>1506</v>
      </c>
      <c r="AN406" s="11">
        <v>3669</v>
      </c>
      <c r="AO406" s="11">
        <v>5729</v>
      </c>
      <c r="AP406" s="11">
        <v>72.094999999999999</v>
      </c>
      <c r="AQ406" s="11">
        <v>50.087000000000003</v>
      </c>
      <c r="AR406" s="12">
        <v>1.046</v>
      </c>
      <c r="AS406" s="13">
        <v>3</v>
      </c>
      <c r="AT406" s="14" t="s">
        <v>903</v>
      </c>
      <c r="AU406" s="16">
        <v>1.300995E+16</v>
      </c>
      <c r="AV406" s="16">
        <v>1.49476E+17</v>
      </c>
      <c r="AW406" s="16">
        <v>6.139864E+17</v>
      </c>
      <c r="AX406" s="16">
        <v>3.024165E+17</v>
      </c>
      <c r="AY406" s="16">
        <v>6.000002E+17</v>
      </c>
      <c r="AZ406" s="14">
        <v>32181.305</v>
      </c>
      <c r="BA406" s="14">
        <v>0.01</v>
      </c>
      <c r="BB406" s="14">
        <v>104.43</v>
      </c>
      <c r="BC406" s="14">
        <v>906</v>
      </c>
      <c r="BD406" s="15">
        <v>156</v>
      </c>
      <c r="BE406" s="18">
        <v>91</v>
      </c>
      <c r="BF406" s="18" t="s">
        <v>926</v>
      </c>
      <c r="BG406" s="19" t="s">
        <v>907</v>
      </c>
      <c r="BH406">
        <f t="shared" si="6"/>
        <v>95.45</v>
      </c>
      <c r="BI406" s="45" t="str">
        <f>CONCATENATE(TEXT(F406,"0"),TEXT(O406,"0"),TEXT(AC406,"0"),TEXT(AJ406,"0"),TEXT(AS406,"0"))</f>
        <v>13133</v>
      </c>
      <c r="BJ406" t="str">
        <f>CONCATENATE(TEXT(F406,"0"),TEXT(O406,"0"))</f>
        <v>13</v>
      </c>
      <c r="BK406" t="str">
        <f>CONCATENATE(TEXT(O406,"0"),TEXT(AC406,"0"))</f>
        <v>31</v>
      </c>
      <c r="BL406" t="str">
        <f>CONCATENATE(TEXT(AC406,"0"),TEXT(AJ406,"0"))</f>
        <v>13</v>
      </c>
      <c r="BM406" t="str">
        <f>CONCATENATE(TEXT(AJ406,"0"),TEXT(AS406,"0"))</f>
        <v>33</v>
      </c>
      <c r="BZ406" s="57"/>
      <c r="CA406" s="38"/>
      <c r="CB406" s="38">
        <v>1</v>
      </c>
      <c r="CC406" s="38">
        <v>498</v>
      </c>
      <c r="CD406" s="57">
        <v>30.239000000000001</v>
      </c>
      <c r="CE406" s="38">
        <v>72</v>
      </c>
      <c r="CF406" s="38">
        <v>1</v>
      </c>
    </row>
    <row r="407" spans="1:84" x14ac:dyDescent="0.3">
      <c r="A407" s="43">
        <v>406</v>
      </c>
      <c r="B407" s="1" t="s">
        <v>430</v>
      </c>
      <c r="C407" s="1" t="s">
        <v>431</v>
      </c>
      <c r="D407" s="1">
        <v>16</v>
      </c>
      <c r="E407" s="3">
        <v>1</v>
      </c>
      <c r="F407" s="40">
        <v>1</v>
      </c>
      <c r="G407" s="2" t="s">
        <v>943</v>
      </c>
      <c r="H407" s="2" t="s">
        <v>944</v>
      </c>
      <c r="I407" s="2">
        <v>988.75237674000005</v>
      </c>
      <c r="J407" s="2" t="s">
        <v>946</v>
      </c>
      <c r="K407" s="2">
        <v>31.82</v>
      </c>
      <c r="L407" s="2">
        <v>0.20599999999999999</v>
      </c>
      <c r="M407" s="2">
        <v>144</v>
      </c>
      <c r="N407" s="4">
        <v>699.27</v>
      </c>
      <c r="O407" s="5">
        <v>3</v>
      </c>
      <c r="P407" s="6" t="s">
        <v>9</v>
      </c>
      <c r="Q407" s="6">
        <v>1.3963699999999999</v>
      </c>
      <c r="R407" s="6">
        <v>16.209</v>
      </c>
      <c r="S407" s="6">
        <v>14.952999999999999</v>
      </c>
      <c r="T407" s="6">
        <v>19.998999999999999</v>
      </c>
      <c r="U407" s="6">
        <v>198.45500000000001</v>
      </c>
      <c r="V407" s="6">
        <v>90</v>
      </c>
      <c r="W407" s="6">
        <v>502.39100000000002</v>
      </c>
      <c r="X407" s="6">
        <v>4037.819</v>
      </c>
      <c r="Y407" s="6">
        <v>4928.4470000000001</v>
      </c>
      <c r="Z407" s="6">
        <v>5.1150000000000002</v>
      </c>
      <c r="AA407" s="6">
        <v>93.171999999999997</v>
      </c>
      <c r="AB407" s="7">
        <v>29.998999999999999</v>
      </c>
      <c r="AC407" s="8">
        <v>2</v>
      </c>
      <c r="AD407" s="9">
        <v>39.984999999999999</v>
      </c>
      <c r="AE407" s="9" t="s">
        <v>955</v>
      </c>
      <c r="AF407" s="9" t="s">
        <v>958</v>
      </c>
      <c r="AG407" s="9">
        <v>365</v>
      </c>
      <c r="AH407" s="9">
        <v>530.61</v>
      </c>
      <c r="AI407" s="10">
        <v>107.08499999999999</v>
      </c>
      <c r="AJ407" s="11">
        <v>2</v>
      </c>
      <c r="AK407" s="11" t="s">
        <v>890</v>
      </c>
      <c r="AL407" s="11">
        <v>230</v>
      </c>
      <c r="AM407" s="11">
        <v>1634</v>
      </c>
      <c r="AN407" s="11">
        <v>3685</v>
      </c>
      <c r="AO407" s="11">
        <v>5727</v>
      </c>
      <c r="AP407" s="11">
        <v>72.003</v>
      </c>
      <c r="AQ407" s="11">
        <v>51.716000000000001</v>
      </c>
      <c r="AR407" s="12">
        <v>0.99399999999999999</v>
      </c>
      <c r="AS407" s="13">
        <v>2</v>
      </c>
      <c r="AT407" s="14" t="s">
        <v>903</v>
      </c>
      <c r="AU407" s="16">
        <v>5169398000000000</v>
      </c>
      <c r="AV407" s="16">
        <v>1.708637E+16</v>
      </c>
      <c r="AW407" s="16">
        <v>7.528468E+17</v>
      </c>
      <c r="AX407" s="16">
        <v>2.999035E+17</v>
      </c>
      <c r="AY407" s="16">
        <v>5.999968E+17</v>
      </c>
      <c r="AZ407" s="14">
        <v>31639.317999999999</v>
      </c>
      <c r="BA407" s="14">
        <v>0.01</v>
      </c>
      <c r="BB407" s="14">
        <v>103.843</v>
      </c>
      <c r="BC407" s="14">
        <v>902</v>
      </c>
      <c r="BD407" s="15">
        <v>155</v>
      </c>
      <c r="BE407" s="18">
        <v>139</v>
      </c>
      <c r="BF407" s="18" t="s">
        <v>927</v>
      </c>
      <c r="BG407" s="19" t="s">
        <v>907</v>
      </c>
      <c r="BH407">
        <f t="shared" si="6"/>
        <v>93.05</v>
      </c>
      <c r="BI407" s="45" t="str">
        <f>CONCATENATE(TEXT(F407,"0"),TEXT(O407,"0"),TEXT(AC407,"0"),TEXT(AJ407,"0"),TEXT(AS407,"0"))</f>
        <v>13222</v>
      </c>
      <c r="BJ407" t="str">
        <f>CONCATENATE(TEXT(F407,"0"),TEXT(O407,"0"))</f>
        <v>13</v>
      </c>
      <c r="BK407" t="str">
        <f>CONCATENATE(TEXT(O407,"0"),TEXT(AC407,"0"))</f>
        <v>32</v>
      </c>
      <c r="BL407" t="str">
        <f>CONCATENATE(TEXT(AC407,"0"),TEXT(AJ407,"0"))</f>
        <v>22</v>
      </c>
      <c r="BM407" t="str">
        <f>CONCATENATE(TEXT(AJ407,"0"),TEXT(AS407,"0"))</f>
        <v>22</v>
      </c>
      <c r="BZ407" s="57"/>
      <c r="CA407" s="38"/>
      <c r="CB407" s="38">
        <v>1</v>
      </c>
      <c r="CC407" s="38">
        <v>425</v>
      </c>
      <c r="CD407" s="57">
        <v>30.279</v>
      </c>
      <c r="CE407" s="38">
        <v>73</v>
      </c>
      <c r="CF407" s="38">
        <v>1</v>
      </c>
    </row>
    <row r="408" spans="1:84" x14ac:dyDescent="0.3">
      <c r="A408" s="43">
        <v>407</v>
      </c>
      <c r="B408" s="1" t="s">
        <v>432</v>
      </c>
      <c r="C408" s="1" t="s">
        <v>431</v>
      </c>
      <c r="D408" s="1">
        <v>16</v>
      </c>
      <c r="E408" s="3">
        <v>2</v>
      </c>
      <c r="F408" s="2">
        <v>1</v>
      </c>
      <c r="G408" s="2" t="s">
        <v>943</v>
      </c>
      <c r="H408" s="2" t="s">
        <v>947</v>
      </c>
      <c r="I408" s="2">
        <v>1219.7771187000001</v>
      </c>
      <c r="J408" s="2" t="s">
        <v>945</v>
      </c>
      <c r="K408" s="2">
        <v>31.5</v>
      </c>
      <c r="L408" s="2">
        <v>0.21299999999999999</v>
      </c>
      <c r="M408" s="2">
        <v>125</v>
      </c>
      <c r="N408" s="4">
        <v>715.86400000000003</v>
      </c>
      <c r="O408" s="5">
        <v>3</v>
      </c>
      <c r="P408" s="6" t="s">
        <v>9</v>
      </c>
      <c r="Q408" s="6">
        <v>0.46572000000000002</v>
      </c>
      <c r="R408" s="6">
        <v>12.516</v>
      </c>
      <c r="S408" s="6">
        <v>15.005000000000001</v>
      </c>
      <c r="T408" s="6">
        <v>20.003</v>
      </c>
      <c r="U408" s="6">
        <v>202.15199999999999</v>
      </c>
      <c r="V408" s="6">
        <v>90</v>
      </c>
      <c r="W408" s="6">
        <v>507.18299999999999</v>
      </c>
      <c r="X408" s="6">
        <v>4005.84</v>
      </c>
      <c r="Y408" s="6">
        <v>4988.8500000000004</v>
      </c>
      <c r="Z408" s="6">
        <v>5.01</v>
      </c>
      <c r="AA408" s="6">
        <v>92.424000000000007</v>
      </c>
      <c r="AB408" s="7">
        <v>29.998999999999999</v>
      </c>
      <c r="AC408" s="8">
        <v>3</v>
      </c>
      <c r="AD408" s="9">
        <v>48.249000000000002</v>
      </c>
      <c r="AE408" s="9" t="s">
        <v>955</v>
      </c>
      <c r="AF408" s="9" t="s">
        <v>956</v>
      </c>
      <c r="AG408" s="9">
        <v>436</v>
      </c>
      <c r="AH408" s="9">
        <v>500.18299999999999</v>
      </c>
      <c r="AI408" s="10">
        <v>108.65300000000001</v>
      </c>
      <c r="AJ408" s="11">
        <v>1</v>
      </c>
      <c r="AK408" s="11" t="s">
        <v>890</v>
      </c>
      <c r="AL408" s="11">
        <v>484</v>
      </c>
      <c r="AM408" s="11">
        <v>1437</v>
      </c>
      <c r="AN408" s="11">
        <v>3655</v>
      </c>
      <c r="AO408" s="11">
        <v>5694</v>
      </c>
      <c r="AP408" s="11">
        <v>72.123999999999995</v>
      </c>
      <c r="AQ408" s="11">
        <v>51.058999999999997</v>
      </c>
      <c r="AR408" s="12">
        <v>1.0389999999999999</v>
      </c>
      <c r="AS408" s="13">
        <v>1</v>
      </c>
      <c r="AT408" s="14" t="s">
        <v>903</v>
      </c>
      <c r="AU408" s="16">
        <v>1.302772E+16</v>
      </c>
      <c r="AV408" s="16">
        <v>1.833304E+17</v>
      </c>
      <c r="AW408" s="16">
        <v>3.864962E+17</v>
      </c>
      <c r="AX408" s="16">
        <v>3.013709E+17</v>
      </c>
      <c r="AY408" s="16">
        <v>6.000013E+17</v>
      </c>
      <c r="AZ408" s="14">
        <v>31468.269</v>
      </c>
      <c r="BA408" s="14">
        <v>0.01</v>
      </c>
      <c r="BB408" s="14">
        <v>102.59699999999999</v>
      </c>
      <c r="BC408" s="14">
        <v>923</v>
      </c>
      <c r="BD408" s="15">
        <v>153</v>
      </c>
      <c r="BE408" s="18">
        <v>118</v>
      </c>
      <c r="BF408" s="18" t="s">
        <v>927</v>
      </c>
      <c r="BG408" s="19" t="s">
        <v>907</v>
      </c>
      <c r="BH408">
        <f t="shared" si="6"/>
        <v>94.100000000000009</v>
      </c>
      <c r="BI408" s="45" t="str">
        <f>CONCATENATE(TEXT(F408,"0"),TEXT(O408,"0"),TEXT(AC408,"0"),TEXT(AJ408,"0"),TEXT(AS408,"0"))</f>
        <v>13311</v>
      </c>
      <c r="BJ408" t="str">
        <f>CONCATENATE(TEXT(F408,"0"),TEXT(O408,"0"))</f>
        <v>13</v>
      </c>
      <c r="BK408" t="str">
        <f>CONCATENATE(TEXT(O408,"0"),TEXT(AC408,"0"))</f>
        <v>33</v>
      </c>
      <c r="BL408" t="str">
        <f>CONCATENATE(TEXT(AC408,"0"),TEXT(AJ408,"0"))</f>
        <v>31</v>
      </c>
      <c r="BM408" t="str">
        <f>CONCATENATE(TEXT(AJ408,"0"),TEXT(AS408,"0"))</f>
        <v>11</v>
      </c>
      <c r="BZ408" s="57"/>
      <c r="CA408" s="38"/>
      <c r="CB408" s="38">
        <v>1</v>
      </c>
      <c r="CC408" s="38">
        <v>501</v>
      </c>
      <c r="CD408" s="57">
        <v>30.315000000000001</v>
      </c>
      <c r="CE408" s="38">
        <v>150</v>
      </c>
      <c r="CF408" s="38">
        <v>1</v>
      </c>
    </row>
    <row r="409" spans="1:84" x14ac:dyDescent="0.3">
      <c r="A409" s="43">
        <v>408</v>
      </c>
      <c r="B409" s="39" t="s">
        <v>433</v>
      </c>
      <c r="C409" s="39" t="s">
        <v>431</v>
      </c>
      <c r="D409" s="39">
        <v>16</v>
      </c>
      <c r="E409" s="3">
        <v>3</v>
      </c>
      <c r="F409" s="2">
        <v>2</v>
      </c>
      <c r="G409" s="2" t="s">
        <v>943</v>
      </c>
      <c r="H409" s="2" t="s">
        <v>947</v>
      </c>
      <c r="I409" s="2">
        <v>871.21747171000004</v>
      </c>
      <c r="J409" s="2" t="s">
        <v>946</v>
      </c>
      <c r="K409" s="2">
        <v>40.049999999999997</v>
      </c>
      <c r="L409" s="2">
        <v>0.21</v>
      </c>
      <c r="M409" s="2">
        <v>45</v>
      </c>
      <c r="N409" s="4">
        <v>731.85500000000002</v>
      </c>
      <c r="O409" s="5">
        <v>1</v>
      </c>
      <c r="P409" s="6" t="s">
        <v>9</v>
      </c>
      <c r="Q409" s="6">
        <v>1.41726</v>
      </c>
      <c r="R409" s="6">
        <v>12.859</v>
      </c>
      <c r="S409" s="6">
        <v>15.054</v>
      </c>
      <c r="T409" s="6">
        <v>20.004999999999999</v>
      </c>
      <c r="U409" s="6">
        <v>199.59299999999999</v>
      </c>
      <c r="V409" s="6">
        <v>89.998999999999995</v>
      </c>
      <c r="W409" s="6">
        <v>501.286</v>
      </c>
      <c r="X409" s="6">
        <v>4067.5410000000002</v>
      </c>
      <c r="Y409" s="6">
        <v>5083.9579999999996</v>
      </c>
      <c r="Z409" s="6">
        <v>5.085</v>
      </c>
      <c r="AA409" s="6">
        <v>91.638000000000005</v>
      </c>
      <c r="AB409" s="7">
        <v>30.006</v>
      </c>
      <c r="AC409" s="8">
        <v>1</v>
      </c>
      <c r="AD409" s="9">
        <v>42.936</v>
      </c>
      <c r="AE409" s="9" t="s">
        <v>955</v>
      </c>
      <c r="AF409" s="9" t="s">
        <v>957</v>
      </c>
      <c r="AG409" s="9">
        <v>405</v>
      </c>
      <c r="AH409" s="9">
        <v>545.072</v>
      </c>
      <c r="AI409" s="10">
        <v>104.708</v>
      </c>
      <c r="AJ409" s="11">
        <v>1</v>
      </c>
      <c r="AK409" s="11" t="s">
        <v>890</v>
      </c>
      <c r="AL409" s="11">
        <v>316</v>
      </c>
      <c r="AM409" s="11">
        <v>1505</v>
      </c>
      <c r="AN409" s="11">
        <v>3625</v>
      </c>
      <c r="AO409" s="11">
        <v>5667</v>
      </c>
      <c r="AP409" s="11">
        <v>72.581000000000003</v>
      </c>
      <c r="AQ409" s="11">
        <v>51.848999999999997</v>
      </c>
      <c r="AR409" s="12">
        <v>1.0680000000000001</v>
      </c>
      <c r="AS409" s="13">
        <v>1</v>
      </c>
      <c r="AT409" s="14" t="s">
        <v>903</v>
      </c>
      <c r="AU409" s="16">
        <v>1.611976E+16</v>
      </c>
      <c r="AV409" s="16">
        <v>7.848036E+16</v>
      </c>
      <c r="AW409" s="16">
        <v>9.667111E+17</v>
      </c>
      <c r="AX409" s="16">
        <v>2.995905E+17</v>
      </c>
      <c r="AY409" s="16">
        <v>6.000001E+17</v>
      </c>
      <c r="AZ409" s="14">
        <v>30906.701000000001</v>
      </c>
      <c r="BA409" s="14">
        <v>0.01</v>
      </c>
      <c r="BB409" s="14">
        <v>104.33799999999999</v>
      </c>
      <c r="BC409" s="14">
        <v>910</v>
      </c>
      <c r="BD409" s="15">
        <v>149</v>
      </c>
      <c r="BE409" s="18">
        <v>187</v>
      </c>
      <c r="BF409" s="18" t="s">
        <v>927</v>
      </c>
      <c r="BG409" s="19" t="s">
        <v>907</v>
      </c>
      <c r="BH409">
        <f t="shared" si="6"/>
        <v>90.649999999999991</v>
      </c>
      <c r="BI409" s="45" t="str">
        <f>CONCATENATE(TEXT(F409,"0"),TEXT(O409,"0"),TEXT(AC409,"0"),TEXT(AJ409,"0"),TEXT(AS409,"0"))</f>
        <v>21111</v>
      </c>
      <c r="BJ409" t="str">
        <f>CONCATENATE(TEXT(F409,"0"),TEXT(O409,"0"))</f>
        <v>21</v>
      </c>
      <c r="BK409" t="str">
        <f>CONCATENATE(TEXT(O409,"0"),TEXT(AC409,"0"))</f>
        <v>11</v>
      </c>
      <c r="BL409" t="str">
        <f>CONCATENATE(TEXT(AC409,"0"),TEXT(AJ409,"0"))</f>
        <v>11</v>
      </c>
      <c r="BM409" t="str">
        <f>CONCATENATE(TEXT(AJ409,"0"),TEXT(AS409,"0"))</f>
        <v>11</v>
      </c>
      <c r="BZ409" s="57"/>
      <c r="CA409" s="38"/>
      <c r="CB409" s="38">
        <v>1</v>
      </c>
      <c r="CC409" s="38">
        <v>349</v>
      </c>
      <c r="CD409" s="57">
        <v>30.321999999999999</v>
      </c>
      <c r="CE409" s="38">
        <v>69</v>
      </c>
      <c r="CF409" s="38">
        <v>1</v>
      </c>
    </row>
    <row r="410" spans="1:84" x14ac:dyDescent="0.3">
      <c r="A410" s="43">
        <v>409</v>
      </c>
      <c r="B410" s="1" t="s">
        <v>434</v>
      </c>
      <c r="C410" s="1" t="s">
        <v>431</v>
      </c>
      <c r="D410" s="1">
        <v>16</v>
      </c>
      <c r="E410" s="3">
        <v>4</v>
      </c>
      <c r="F410" s="2">
        <v>2</v>
      </c>
      <c r="G410" s="2" t="s">
        <v>943</v>
      </c>
      <c r="H410" s="2" t="s">
        <v>947</v>
      </c>
      <c r="I410" s="2">
        <v>964.76519082000004</v>
      </c>
      <c r="J410" s="2" t="s">
        <v>946</v>
      </c>
      <c r="K410" s="2">
        <v>30.73</v>
      </c>
      <c r="L410" s="2">
        <v>0.20200000000000001</v>
      </c>
      <c r="M410" s="2">
        <v>101</v>
      </c>
      <c r="N410" s="4">
        <v>708.93299999999999</v>
      </c>
      <c r="O410" s="5">
        <v>1</v>
      </c>
      <c r="P410" s="6" t="s">
        <v>9</v>
      </c>
      <c r="Q410" s="6">
        <v>1.05565</v>
      </c>
      <c r="R410" s="6">
        <v>15.214</v>
      </c>
      <c r="S410" s="6">
        <v>14.946</v>
      </c>
      <c r="T410" s="6">
        <v>19.995000000000001</v>
      </c>
      <c r="U410" s="6">
        <v>201.17699999999999</v>
      </c>
      <c r="V410" s="6">
        <v>90.001000000000005</v>
      </c>
      <c r="W410" s="6">
        <v>503.39600000000002</v>
      </c>
      <c r="X410" s="6">
        <v>4038.83</v>
      </c>
      <c r="Y410" s="6">
        <v>5105.0110000000004</v>
      </c>
      <c r="Z410" s="6">
        <v>5.1120000000000001</v>
      </c>
      <c r="AA410" s="6">
        <v>89.340999999999994</v>
      </c>
      <c r="AB410" s="7">
        <v>30.003</v>
      </c>
      <c r="AC410" s="8">
        <v>2</v>
      </c>
      <c r="AD410" s="9">
        <v>38.106000000000002</v>
      </c>
      <c r="AE410" s="9" t="s">
        <v>955</v>
      </c>
      <c r="AF410" s="9" t="s">
        <v>956</v>
      </c>
      <c r="AG410" s="9">
        <v>365</v>
      </c>
      <c r="AH410" s="9">
        <v>522.79</v>
      </c>
      <c r="AI410" s="10">
        <v>106.614</v>
      </c>
      <c r="AJ410" s="11">
        <v>2</v>
      </c>
      <c r="AK410" s="11" t="s">
        <v>890</v>
      </c>
      <c r="AL410" s="11">
        <v>432</v>
      </c>
      <c r="AM410" s="11">
        <v>1515</v>
      </c>
      <c r="AN410" s="11">
        <v>3654</v>
      </c>
      <c r="AO410" s="11">
        <v>5731</v>
      </c>
      <c r="AP410" s="11">
        <v>71.721000000000004</v>
      </c>
      <c r="AQ410" s="11">
        <v>50.856000000000002</v>
      </c>
      <c r="AR410" s="12">
        <v>0.99299999999999999</v>
      </c>
      <c r="AS410" s="13">
        <v>2</v>
      </c>
      <c r="AT410" s="14" t="s">
        <v>903</v>
      </c>
      <c r="AU410" s="16">
        <v>9419114000000000</v>
      </c>
      <c r="AV410" s="16">
        <v>1.804231E+17</v>
      </c>
      <c r="AW410" s="16">
        <v>4.592458E+17</v>
      </c>
      <c r="AX410" s="16">
        <v>3.021294E+17</v>
      </c>
      <c r="AY410" s="16">
        <v>5.999989E+17</v>
      </c>
      <c r="AZ410" s="14">
        <v>31668.746999999999</v>
      </c>
      <c r="BA410" s="14">
        <v>0.01</v>
      </c>
      <c r="BB410" s="14">
        <v>104.57599999999999</v>
      </c>
      <c r="BC410" s="14">
        <v>919</v>
      </c>
      <c r="BD410" s="15">
        <v>157</v>
      </c>
      <c r="BE410" s="18">
        <v>127</v>
      </c>
      <c r="BF410" s="18" t="s">
        <v>927</v>
      </c>
      <c r="BG410" s="19" t="s">
        <v>907</v>
      </c>
      <c r="BH410">
        <f t="shared" si="6"/>
        <v>93.65</v>
      </c>
      <c r="BI410" s="45" t="str">
        <f>CONCATENATE(TEXT(F410,"0"),TEXT(O410,"0"),TEXT(AC410,"0"),TEXT(AJ410,"0"),TEXT(AS410,"0"))</f>
        <v>21222</v>
      </c>
      <c r="BJ410" t="str">
        <f>CONCATENATE(TEXT(F410,"0"),TEXT(O410,"0"))</f>
        <v>21</v>
      </c>
      <c r="BK410" t="str">
        <f>CONCATENATE(TEXT(O410,"0"),TEXT(AC410,"0"))</f>
        <v>12</v>
      </c>
      <c r="BL410" t="str">
        <f>CONCATENATE(TEXT(AC410,"0"),TEXT(AJ410,"0"))</f>
        <v>22</v>
      </c>
      <c r="BM410" t="str">
        <f>CONCATENATE(TEXT(AJ410,"0"),TEXT(AS410,"0"))</f>
        <v>22</v>
      </c>
      <c r="BZ410" s="57"/>
      <c r="CA410" s="38"/>
      <c r="CB410" s="38">
        <v>1</v>
      </c>
      <c r="CC410" s="38">
        <v>578</v>
      </c>
      <c r="CD410" s="57">
        <v>30.501000000000001</v>
      </c>
      <c r="CE410" s="38">
        <v>63</v>
      </c>
      <c r="CF410" s="38">
        <v>1</v>
      </c>
    </row>
    <row r="411" spans="1:84" x14ac:dyDescent="0.3">
      <c r="A411" s="43">
        <v>410</v>
      </c>
      <c r="B411" s="1" t="s">
        <v>435</v>
      </c>
      <c r="C411" s="1" t="s">
        <v>431</v>
      </c>
      <c r="D411" s="1">
        <v>16</v>
      </c>
      <c r="E411" s="3">
        <v>5</v>
      </c>
      <c r="F411" s="2">
        <v>2</v>
      </c>
      <c r="G411" s="2" t="s">
        <v>943</v>
      </c>
      <c r="H411" s="2" t="s">
        <v>944</v>
      </c>
      <c r="I411" s="2">
        <v>1044.9237171</v>
      </c>
      <c r="J411" s="2" t="s">
        <v>945</v>
      </c>
      <c r="K411" s="2">
        <v>29.77</v>
      </c>
      <c r="L411" s="2">
        <v>0.20200000000000001</v>
      </c>
      <c r="M411" s="2">
        <v>165</v>
      </c>
      <c r="N411" s="4">
        <v>727.81299999999999</v>
      </c>
      <c r="O411" s="5">
        <v>1</v>
      </c>
      <c r="P411" s="6" t="s">
        <v>9</v>
      </c>
      <c r="Q411" s="6">
        <v>0.89102000000000003</v>
      </c>
      <c r="R411" s="6">
        <v>13.763999999999999</v>
      </c>
      <c r="S411" s="6">
        <v>14.975</v>
      </c>
      <c r="T411" s="6">
        <v>19.997</v>
      </c>
      <c r="U411" s="6">
        <v>200.095</v>
      </c>
      <c r="V411" s="6">
        <v>89.998999999999995</v>
      </c>
      <c r="W411" s="6">
        <v>501.423</v>
      </c>
      <c r="X411" s="6">
        <v>3929.4409999999998</v>
      </c>
      <c r="Y411" s="6">
        <v>5075.4870000000001</v>
      </c>
      <c r="Z411" s="6">
        <v>5.0140000000000002</v>
      </c>
      <c r="AA411" s="6">
        <v>91.135999999999996</v>
      </c>
      <c r="AB411" s="7">
        <v>30.007000000000001</v>
      </c>
      <c r="AC411" s="8">
        <v>3</v>
      </c>
      <c r="AD411" s="9">
        <v>36.575000000000003</v>
      </c>
      <c r="AE411" s="9" t="s">
        <v>955</v>
      </c>
      <c r="AF411" s="9" t="s">
        <v>957</v>
      </c>
      <c r="AG411" s="9">
        <v>405</v>
      </c>
      <c r="AH411" s="9">
        <v>525.58100000000002</v>
      </c>
      <c r="AI411" s="10">
        <v>104.163</v>
      </c>
      <c r="AJ411" s="11">
        <v>3</v>
      </c>
      <c r="AK411" s="11" t="s">
        <v>890</v>
      </c>
      <c r="AL411" s="11">
        <v>316</v>
      </c>
      <c r="AM411" s="11">
        <v>1564</v>
      </c>
      <c r="AN411" s="11">
        <v>3646</v>
      </c>
      <c r="AO411" s="11">
        <v>5735</v>
      </c>
      <c r="AP411" s="11">
        <v>71.102000000000004</v>
      </c>
      <c r="AQ411" s="11">
        <v>50.177999999999997</v>
      </c>
      <c r="AR411" s="12">
        <v>1.014</v>
      </c>
      <c r="AS411" s="13">
        <v>3</v>
      </c>
      <c r="AT411" s="14" t="s">
        <v>903</v>
      </c>
      <c r="AU411" s="16">
        <v>3162772000000000</v>
      </c>
      <c r="AV411" s="16">
        <v>5.032726E+16</v>
      </c>
      <c r="AW411" s="16">
        <v>1.046821E+18</v>
      </c>
      <c r="AX411" s="16">
        <v>3.005387E+17</v>
      </c>
      <c r="AY411" s="16">
        <v>5.999986E+17</v>
      </c>
      <c r="AZ411" s="14">
        <v>30876.21</v>
      </c>
      <c r="BA411" s="14">
        <v>0.01</v>
      </c>
      <c r="BB411" s="14">
        <v>103.354</v>
      </c>
      <c r="BC411" s="14">
        <v>881</v>
      </c>
      <c r="BD411" s="15">
        <v>154</v>
      </c>
      <c r="BE411" s="18">
        <v>57</v>
      </c>
      <c r="BF411" s="18" t="s">
        <v>927</v>
      </c>
      <c r="BG411" s="19" t="s">
        <v>907</v>
      </c>
      <c r="BH411">
        <f t="shared" si="6"/>
        <v>97.15</v>
      </c>
      <c r="BI411" s="45" t="str">
        <f>CONCATENATE(TEXT(F411,"0"),TEXT(O411,"0"),TEXT(AC411,"0"),TEXT(AJ411,"0"),TEXT(AS411,"0"))</f>
        <v>21333</v>
      </c>
      <c r="BJ411" t="str">
        <f>CONCATENATE(TEXT(F411,"0"),TEXT(O411,"0"))</f>
        <v>21</v>
      </c>
      <c r="BK411" t="str">
        <f>CONCATENATE(TEXT(O411,"0"),TEXT(AC411,"0"))</f>
        <v>13</v>
      </c>
      <c r="BL411" t="str">
        <f>CONCATENATE(TEXT(AC411,"0"),TEXT(AJ411,"0"))</f>
        <v>33</v>
      </c>
      <c r="BM411" t="str">
        <f>CONCATENATE(TEXT(AJ411,"0"),TEXT(AS411,"0"))</f>
        <v>33</v>
      </c>
      <c r="BZ411" s="57"/>
      <c r="CA411" s="38"/>
      <c r="CB411" s="38">
        <v>1</v>
      </c>
      <c r="CC411" s="38">
        <v>670</v>
      </c>
      <c r="CD411" s="57">
        <v>30.716000000000001</v>
      </c>
      <c r="CE411" s="38">
        <v>48</v>
      </c>
      <c r="CF411" s="38">
        <v>1</v>
      </c>
    </row>
    <row r="412" spans="1:84" x14ac:dyDescent="0.3">
      <c r="A412" s="43">
        <v>411</v>
      </c>
      <c r="B412" s="1" t="s">
        <v>436</v>
      </c>
      <c r="C412" s="1" t="s">
        <v>431</v>
      </c>
      <c r="D412" s="1">
        <v>16</v>
      </c>
      <c r="E412" s="3">
        <v>6</v>
      </c>
      <c r="F412" s="2">
        <v>2</v>
      </c>
      <c r="G412" s="2" t="s">
        <v>943</v>
      </c>
      <c r="H412" s="2" t="s">
        <v>947</v>
      </c>
      <c r="I412" s="2">
        <v>1070.2316349</v>
      </c>
      <c r="J412" s="2" t="s">
        <v>946</v>
      </c>
      <c r="K412" s="2">
        <v>33.67</v>
      </c>
      <c r="L412" s="2">
        <v>0.20699999999999999</v>
      </c>
      <c r="M412" s="2">
        <v>191</v>
      </c>
      <c r="N412" s="4">
        <v>715.57100000000003</v>
      </c>
      <c r="O412" s="5">
        <v>2</v>
      </c>
      <c r="P412" s="6" t="s">
        <v>9</v>
      </c>
      <c r="Q412" s="6">
        <v>1.0864499999999999</v>
      </c>
      <c r="R412" s="6">
        <v>14.317</v>
      </c>
      <c r="S412" s="6">
        <v>15.007</v>
      </c>
      <c r="T412" s="6">
        <v>20.001999999999999</v>
      </c>
      <c r="U412" s="6">
        <v>207.30099999999999</v>
      </c>
      <c r="V412" s="6">
        <v>90</v>
      </c>
      <c r="W412" s="6">
        <v>501.07900000000001</v>
      </c>
      <c r="X412" s="6">
        <v>4065.6489999999999</v>
      </c>
      <c r="Y412" s="6">
        <v>4944.1260000000002</v>
      </c>
      <c r="Z412" s="6">
        <v>4.9119999999999999</v>
      </c>
      <c r="AA412" s="6">
        <v>92.423000000000002</v>
      </c>
      <c r="AB412" s="7">
        <v>29.994</v>
      </c>
      <c r="AC412" s="8">
        <v>1</v>
      </c>
      <c r="AD412" s="9">
        <v>51.662999999999997</v>
      </c>
      <c r="AE412" s="9" t="s">
        <v>955</v>
      </c>
      <c r="AF412" s="9" t="s">
        <v>956</v>
      </c>
      <c r="AG412" s="9">
        <v>436</v>
      </c>
      <c r="AH412" s="9">
        <v>506.68200000000002</v>
      </c>
      <c r="AI412" s="10">
        <v>107.533</v>
      </c>
      <c r="AJ412" s="11">
        <v>3</v>
      </c>
      <c r="AK412" s="11" t="s">
        <v>890</v>
      </c>
      <c r="AL412" s="11">
        <v>369</v>
      </c>
      <c r="AM412" s="11">
        <v>1592</v>
      </c>
      <c r="AN412" s="11">
        <v>3692</v>
      </c>
      <c r="AO412" s="11">
        <v>5721</v>
      </c>
      <c r="AP412" s="11">
        <v>70.677999999999997</v>
      </c>
      <c r="AQ412" s="11">
        <v>50.536999999999999</v>
      </c>
      <c r="AR412" s="12">
        <v>1.0309999999999999</v>
      </c>
      <c r="AS412" s="13">
        <v>3</v>
      </c>
      <c r="AT412" s="14" t="s">
        <v>903</v>
      </c>
      <c r="AU412" s="16">
        <v>1.258509E+16</v>
      </c>
      <c r="AV412" s="16">
        <v>2.396831E+16</v>
      </c>
      <c r="AW412" s="16">
        <v>7.290625E+17</v>
      </c>
      <c r="AX412" s="16">
        <v>3.007916E+17</v>
      </c>
      <c r="AY412" s="16">
        <v>5.999997E+17</v>
      </c>
      <c r="AZ412" s="14">
        <v>32023.057000000001</v>
      </c>
      <c r="BA412" s="14">
        <v>0.01</v>
      </c>
      <c r="BB412" s="14">
        <v>103.827</v>
      </c>
      <c r="BC412" s="14">
        <v>871</v>
      </c>
      <c r="BD412" s="15">
        <v>154</v>
      </c>
      <c r="BE412" s="18">
        <v>136</v>
      </c>
      <c r="BF412" s="18" t="s">
        <v>927</v>
      </c>
      <c r="BG412" s="19" t="s">
        <v>907</v>
      </c>
      <c r="BH412">
        <f t="shared" si="6"/>
        <v>93.199999999999989</v>
      </c>
      <c r="BI412" s="45" t="str">
        <f>CONCATENATE(TEXT(F412,"0"),TEXT(O412,"0"),TEXT(AC412,"0"),TEXT(AJ412,"0"),TEXT(AS412,"0"))</f>
        <v>22133</v>
      </c>
      <c r="BJ412" t="str">
        <f>CONCATENATE(TEXT(F412,"0"),TEXT(O412,"0"))</f>
        <v>22</v>
      </c>
      <c r="BK412" t="str">
        <f>CONCATENATE(TEXT(O412,"0"),TEXT(AC412,"0"))</f>
        <v>21</v>
      </c>
      <c r="BL412" t="str">
        <f>CONCATENATE(TEXT(AC412,"0"),TEXT(AJ412,"0"))</f>
        <v>13</v>
      </c>
      <c r="BM412" t="str">
        <f>CONCATENATE(TEXT(AJ412,"0"),TEXT(AS412,"0"))</f>
        <v>33</v>
      </c>
      <c r="BZ412" s="62"/>
      <c r="CA412" s="63"/>
      <c r="CB412" s="63">
        <v>27</v>
      </c>
      <c r="CC412" s="63">
        <v>328.92592592592592</v>
      </c>
      <c r="CD412" s="57">
        <v>30.776</v>
      </c>
      <c r="CE412" s="38">
        <v>93</v>
      </c>
      <c r="CF412" s="38">
        <v>1</v>
      </c>
    </row>
    <row r="413" spans="1:84" x14ac:dyDescent="0.3">
      <c r="A413" s="43">
        <v>412</v>
      </c>
      <c r="B413" s="1" t="s">
        <v>437</v>
      </c>
      <c r="C413" s="1" t="s">
        <v>431</v>
      </c>
      <c r="D413" s="1">
        <v>16</v>
      </c>
      <c r="E413" s="3">
        <v>7</v>
      </c>
      <c r="F413" s="2">
        <v>2</v>
      </c>
      <c r="G413" s="2" t="s">
        <v>943</v>
      </c>
      <c r="H413" s="2" t="s">
        <v>947</v>
      </c>
      <c r="I413" s="2">
        <v>979.53605998</v>
      </c>
      <c r="J413" s="2" t="s">
        <v>946</v>
      </c>
      <c r="K413" s="2">
        <v>31.86</v>
      </c>
      <c r="L413" s="2">
        <v>0.214</v>
      </c>
      <c r="M413" s="2">
        <v>145</v>
      </c>
      <c r="N413" s="4">
        <v>711.22699999999998</v>
      </c>
      <c r="O413" s="5">
        <v>2</v>
      </c>
      <c r="P413" s="6" t="s">
        <v>9</v>
      </c>
      <c r="Q413" s="6">
        <v>1.4329000000000001</v>
      </c>
      <c r="R413" s="6">
        <v>13.068</v>
      </c>
      <c r="S413" s="6">
        <v>14.936</v>
      </c>
      <c r="T413" s="6">
        <v>20.006</v>
      </c>
      <c r="U413" s="6">
        <v>201.13800000000001</v>
      </c>
      <c r="V413" s="6">
        <v>90</v>
      </c>
      <c r="W413" s="6">
        <v>501.572</v>
      </c>
      <c r="X413" s="6">
        <v>4042.3919999999998</v>
      </c>
      <c r="Y413" s="6">
        <v>5118.893</v>
      </c>
      <c r="Z413" s="6">
        <v>5.1070000000000002</v>
      </c>
      <c r="AA413" s="6">
        <v>91.462000000000003</v>
      </c>
      <c r="AB413" s="7">
        <v>29.994</v>
      </c>
      <c r="AC413" s="8">
        <v>2</v>
      </c>
      <c r="AD413" s="9">
        <v>37.820999999999998</v>
      </c>
      <c r="AE413" s="9" t="s">
        <v>955</v>
      </c>
      <c r="AF413" s="9" t="s">
        <v>956</v>
      </c>
      <c r="AG413" s="9">
        <v>365</v>
      </c>
      <c r="AH413" s="9">
        <v>487.27</v>
      </c>
      <c r="AI413" s="10">
        <v>109.05200000000001</v>
      </c>
      <c r="AJ413" s="11">
        <v>2</v>
      </c>
      <c r="AK413" s="11" t="s">
        <v>890</v>
      </c>
      <c r="AL413" s="11">
        <v>489</v>
      </c>
      <c r="AM413" s="11">
        <v>1557</v>
      </c>
      <c r="AN413" s="11">
        <v>3657</v>
      </c>
      <c r="AO413" s="11">
        <v>5744</v>
      </c>
      <c r="AP413" s="11">
        <v>70.09</v>
      </c>
      <c r="AQ413" s="11">
        <v>51.53</v>
      </c>
      <c r="AR413" s="12">
        <v>1.0449999999999999</v>
      </c>
      <c r="AS413" s="13">
        <v>2</v>
      </c>
      <c r="AT413" s="14" t="s">
        <v>903</v>
      </c>
      <c r="AU413" s="16">
        <v>1.85771E+16</v>
      </c>
      <c r="AV413" s="16">
        <v>1.383383E+17</v>
      </c>
      <c r="AW413" s="16">
        <v>3.257654E+17</v>
      </c>
      <c r="AX413" s="16">
        <v>3.00753E+17</v>
      </c>
      <c r="AY413" s="16">
        <v>6.000001E+17</v>
      </c>
      <c r="AZ413" s="14">
        <v>32434.874</v>
      </c>
      <c r="BA413" s="14">
        <v>0.01</v>
      </c>
      <c r="BB413" s="14">
        <v>105.794</v>
      </c>
      <c r="BC413" s="14">
        <v>908</v>
      </c>
      <c r="BD413" s="15">
        <v>156</v>
      </c>
      <c r="BE413" s="18">
        <v>234</v>
      </c>
      <c r="BF413" s="18" t="s">
        <v>927</v>
      </c>
      <c r="BG413" s="19" t="s">
        <v>909</v>
      </c>
      <c r="BH413">
        <f t="shared" si="6"/>
        <v>88.3</v>
      </c>
      <c r="BI413" s="45" t="str">
        <f>CONCATENATE(TEXT(F413,"0"),TEXT(O413,"0"),TEXT(AC413,"0"),TEXT(AJ413,"0"),TEXT(AS413,"0"))</f>
        <v>22222</v>
      </c>
      <c r="BJ413" t="str">
        <f>CONCATENATE(TEXT(F413,"0"),TEXT(O413,"0"))</f>
        <v>22</v>
      </c>
      <c r="BK413" t="str">
        <f>CONCATENATE(TEXT(O413,"0"),TEXT(AC413,"0"))</f>
        <v>22</v>
      </c>
      <c r="BL413" t="str">
        <f>CONCATENATE(TEXT(AC413,"0"),TEXT(AJ413,"0"))</f>
        <v>22</v>
      </c>
      <c r="BM413" t="str">
        <f>CONCATENATE(TEXT(AJ413,"0"),TEXT(AS413,"0"))</f>
        <v>22</v>
      </c>
      <c r="BZ413" s="57"/>
      <c r="CA413" s="38"/>
      <c r="CB413" s="38">
        <v>1</v>
      </c>
      <c r="CC413" s="38">
        <v>340</v>
      </c>
      <c r="CD413" s="57">
        <v>30.954000000000001</v>
      </c>
      <c r="CE413" s="38">
        <v>66</v>
      </c>
      <c r="CF413" s="38">
        <v>1</v>
      </c>
    </row>
    <row r="414" spans="1:84" x14ac:dyDescent="0.3">
      <c r="A414" s="43">
        <v>413</v>
      </c>
      <c r="B414" s="1" t="s">
        <v>438</v>
      </c>
      <c r="C414" s="1" t="s">
        <v>431</v>
      </c>
      <c r="D414" s="1">
        <v>16</v>
      </c>
      <c r="E414" s="3">
        <v>8</v>
      </c>
      <c r="F414" s="2">
        <v>2</v>
      </c>
      <c r="G414" s="2" t="s">
        <v>943</v>
      </c>
      <c r="H414" s="2" t="s">
        <v>947</v>
      </c>
      <c r="I414" s="2">
        <v>1077.0747113</v>
      </c>
      <c r="J414" s="2" t="s">
        <v>945</v>
      </c>
      <c r="K414" s="2">
        <v>37.22</v>
      </c>
      <c r="L414" s="2">
        <v>0.2</v>
      </c>
      <c r="M414" s="2">
        <v>181</v>
      </c>
      <c r="N414" s="4">
        <v>700.92200000000003</v>
      </c>
      <c r="O414" s="5">
        <v>2</v>
      </c>
      <c r="P414" s="6" t="s">
        <v>9</v>
      </c>
      <c r="Q414" s="6">
        <v>1.32233</v>
      </c>
      <c r="R414" s="6">
        <v>15.02</v>
      </c>
      <c r="S414" s="6">
        <v>15.101000000000001</v>
      </c>
      <c r="T414" s="6">
        <v>19.989999999999998</v>
      </c>
      <c r="U414" s="6">
        <v>199.75700000000001</v>
      </c>
      <c r="V414" s="6">
        <v>90</v>
      </c>
      <c r="W414" s="6">
        <v>497.10199999999998</v>
      </c>
      <c r="X414" s="6">
        <v>4129.0640000000003</v>
      </c>
      <c r="Y414" s="6">
        <v>5013.1360000000004</v>
      </c>
      <c r="Z414" s="6">
        <v>4.9320000000000004</v>
      </c>
      <c r="AA414" s="6">
        <v>90.44</v>
      </c>
      <c r="AB414" s="7">
        <v>30.006</v>
      </c>
      <c r="AC414" s="8">
        <v>3</v>
      </c>
      <c r="AD414" s="9">
        <v>66.126000000000005</v>
      </c>
      <c r="AE414" s="9" t="s">
        <v>955</v>
      </c>
      <c r="AF414" s="9" t="s">
        <v>956</v>
      </c>
      <c r="AG414" s="9">
        <v>436</v>
      </c>
      <c r="AH414" s="9">
        <v>513.14800000000002</v>
      </c>
      <c r="AI414" s="10">
        <v>108.349</v>
      </c>
      <c r="AJ414" s="11">
        <v>1</v>
      </c>
      <c r="AK414" s="11" t="s">
        <v>890</v>
      </c>
      <c r="AL414" s="11">
        <v>363</v>
      </c>
      <c r="AM414" s="11">
        <v>1688</v>
      </c>
      <c r="AN414" s="11">
        <v>3683</v>
      </c>
      <c r="AO414" s="11">
        <v>5698</v>
      </c>
      <c r="AP414" s="11">
        <v>70.334999999999994</v>
      </c>
      <c r="AQ414" s="11">
        <v>51.531999999999996</v>
      </c>
      <c r="AR414" s="12">
        <v>1.0229999999999999</v>
      </c>
      <c r="AS414" s="13">
        <v>1</v>
      </c>
      <c r="AT414" s="14" t="s">
        <v>903</v>
      </c>
      <c r="AU414" s="16">
        <v>1.057421E+16</v>
      </c>
      <c r="AV414" s="16">
        <v>6.32867E+16</v>
      </c>
      <c r="AW414" s="16">
        <v>5.167672E+17</v>
      </c>
      <c r="AX414" s="16">
        <v>3.023798E+17</v>
      </c>
      <c r="AY414" s="16">
        <v>6.000003E+17</v>
      </c>
      <c r="AZ414" s="14">
        <v>31494.284</v>
      </c>
      <c r="BA414" s="14">
        <v>0.01</v>
      </c>
      <c r="BB414" s="14">
        <v>104.617</v>
      </c>
      <c r="BC414" s="14">
        <v>891</v>
      </c>
      <c r="BD414" s="15">
        <v>157</v>
      </c>
      <c r="BE414" s="18">
        <v>159</v>
      </c>
      <c r="BF414" s="18" t="s">
        <v>927</v>
      </c>
      <c r="BG414" s="19" t="s">
        <v>907</v>
      </c>
      <c r="BH414">
        <f t="shared" si="6"/>
        <v>92.05</v>
      </c>
      <c r="BI414" s="45" t="str">
        <f>CONCATENATE(TEXT(F414,"0"),TEXT(O414,"0"),TEXT(AC414,"0"),TEXT(AJ414,"0"),TEXT(AS414,"0"))</f>
        <v>22311</v>
      </c>
      <c r="BJ414" t="str">
        <f>CONCATENATE(TEXT(F414,"0"),TEXT(O414,"0"))</f>
        <v>22</v>
      </c>
      <c r="BK414" t="str">
        <f>CONCATENATE(TEXT(O414,"0"),TEXT(AC414,"0"))</f>
        <v>23</v>
      </c>
      <c r="BL414" t="str">
        <f>CONCATENATE(TEXT(AC414,"0"),TEXT(AJ414,"0"))</f>
        <v>31</v>
      </c>
      <c r="BM414" t="str">
        <f>CONCATENATE(TEXT(AJ414,"0"),TEXT(AS414,"0"))</f>
        <v>11</v>
      </c>
      <c r="BZ414" s="57"/>
      <c r="CA414" s="38"/>
      <c r="CB414" s="38">
        <v>1</v>
      </c>
      <c r="CC414" s="38">
        <v>265</v>
      </c>
      <c r="CD414" s="57">
        <v>31.010999999999999</v>
      </c>
      <c r="CE414" s="38">
        <v>105</v>
      </c>
      <c r="CF414" s="38">
        <v>1</v>
      </c>
    </row>
    <row r="415" spans="1:84" x14ac:dyDescent="0.3">
      <c r="A415" s="43">
        <v>414</v>
      </c>
      <c r="B415" s="1" t="s">
        <v>439</v>
      </c>
      <c r="C415" s="1" t="s">
        <v>431</v>
      </c>
      <c r="D415" s="1">
        <v>16</v>
      </c>
      <c r="E415" s="3">
        <v>9</v>
      </c>
      <c r="F415" s="2">
        <v>2</v>
      </c>
      <c r="G415" s="2" t="s">
        <v>943</v>
      </c>
      <c r="H415" s="2" t="s">
        <v>944</v>
      </c>
      <c r="I415" s="2">
        <v>1002.1648959</v>
      </c>
      <c r="J415" s="2" t="s">
        <v>946</v>
      </c>
      <c r="K415" s="2">
        <v>26.54</v>
      </c>
      <c r="L415" s="2">
        <v>0.20499999999999999</v>
      </c>
      <c r="M415" s="2">
        <v>201</v>
      </c>
      <c r="N415" s="4">
        <v>704.24300000000005</v>
      </c>
      <c r="O415" s="5">
        <v>3</v>
      </c>
      <c r="P415" s="6" t="s">
        <v>9</v>
      </c>
      <c r="Q415" s="6">
        <v>1.4877499999999999</v>
      </c>
      <c r="R415" s="6">
        <v>13.208</v>
      </c>
      <c r="S415" s="6">
        <v>15.064</v>
      </c>
      <c r="T415" s="6">
        <v>19.997</v>
      </c>
      <c r="U415" s="6">
        <v>200.91499999999999</v>
      </c>
      <c r="V415" s="6">
        <v>90.001000000000005</v>
      </c>
      <c r="W415" s="6">
        <v>500.154</v>
      </c>
      <c r="X415" s="6">
        <v>4075.078</v>
      </c>
      <c r="Y415" s="6">
        <v>4972.1499999999996</v>
      </c>
      <c r="Z415" s="6">
        <v>4.9160000000000004</v>
      </c>
      <c r="AA415" s="6">
        <v>90.634</v>
      </c>
      <c r="AB415" s="7">
        <v>30.003</v>
      </c>
      <c r="AC415" s="8">
        <v>1</v>
      </c>
      <c r="AD415" s="9">
        <v>57.006999999999998</v>
      </c>
      <c r="AE415" s="9" t="s">
        <v>955</v>
      </c>
      <c r="AF415" s="9" t="s">
        <v>956</v>
      </c>
      <c r="AG415" s="9">
        <v>436</v>
      </c>
      <c r="AH415" s="9">
        <v>515.93100000000004</v>
      </c>
      <c r="AI415" s="10">
        <v>108.045</v>
      </c>
      <c r="AJ415" s="11">
        <v>1</v>
      </c>
      <c r="AK415" s="11" t="s">
        <v>890</v>
      </c>
      <c r="AL415" s="11">
        <v>276</v>
      </c>
      <c r="AM415" s="11">
        <v>1465</v>
      </c>
      <c r="AN415" s="11">
        <v>3681</v>
      </c>
      <c r="AO415" s="11">
        <v>5732</v>
      </c>
      <c r="AP415" s="11">
        <v>70.456999999999994</v>
      </c>
      <c r="AQ415" s="11">
        <v>51.411999999999999</v>
      </c>
      <c r="AR415" s="12">
        <v>1.0620000000000001</v>
      </c>
      <c r="AS415" s="13">
        <v>1</v>
      </c>
      <c r="AT415" s="14" t="s">
        <v>903</v>
      </c>
      <c r="AU415" s="16">
        <v>9394622000000000</v>
      </c>
      <c r="AV415" s="16">
        <v>1.804636E+17</v>
      </c>
      <c r="AW415" s="16">
        <v>9.22493E+17</v>
      </c>
      <c r="AX415" s="16">
        <v>2.989752E+17</v>
      </c>
      <c r="AY415" s="16">
        <v>5.999977E+17</v>
      </c>
      <c r="AZ415" s="14">
        <v>30734.562999999998</v>
      </c>
      <c r="BA415" s="14">
        <v>0.01</v>
      </c>
      <c r="BB415" s="14">
        <v>105.21299999999999</v>
      </c>
      <c r="BC415" s="14">
        <v>910</v>
      </c>
      <c r="BD415" s="15">
        <v>153</v>
      </c>
      <c r="BE415" s="18">
        <v>162</v>
      </c>
      <c r="BF415" s="18" t="s">
        <v>927</v>
      </c>
      <c r="BG415" s="19" t="s">
        <v>907</v>
      </c>
      <c r="BH415">
        <f t="shared" si="6"/>
        <v>91.9</v>
      </c>
      <c r="BI415" s="45" t="str">
        <f>CONCATENATE(TEXT(F415,"0"),TEXT(O415,"0"),TEXT(AC415,"0"),TEXT(AJ415,"0"),TEXT(AS415,"0"))</f>
        <v>23111</v>
      </c>
      <c r="BJ415" t="str">
        <f>CONCATENATE(TEXT(F415,"0"),TEXT(O415,"0"))</f>
        <v>23</v>
      </c>
      <c r="BK415" t="str">
        <f>CONCATENATE(TEXT(O415,"0"),TEXT(AC415,"0"))</f>
        <v>31</v>
      </c>
      <c r="BL415" t="str">
        <f>CONCATENATE(TEXT(AC415,"0"),TEXT(AJ415,"0"))</f>
        <v>11</v>
      </c>
      <c r="BM415" t="str">
        <f>CONCATENATE(TEXT(AJ415,"0"),TEXT(AS415,"0"))</f>
        <v>11</v>
      </c>
      <c r="BZ415" s="57"/>
      <c r="CA415" s="38"/>
      <c r="CB415" s="38">
        <v>1</v>
      </c>
      <c r="CC415" s="38">
        <v>411</v>
      </c>
      <c r="CD415" s="57">
        <v>31.064</v>
      </c>
      <c r="CE415" s="38">
        <v>96</v>
      </c>
      <c r="CF415" s="38">
        <v>1</v>
      </c>
    </row>
    <row r="416" spans="1:84" x14ac:dyDescent="0.3">
      <c r="A416" s="43">
        <v>415</v>
      </c>
      <c r="B416" s="1" t="s">
        <v>440</v>
      </c>
      <c r="C416" s="1" t="s">
        <v>431</v>
      </c>
      <c r="D416" s="1">
        <v>16</v>
      </c>
      <c r="E416" s="3">
        <v>10</v>
      </c>
      <c r="F416" s="2">
        <v>2</v>
      </c>
      <c r="G416" s="2" t="s">
        <v>943</v>
      </c>
      <c r="H416" s="2" t="s">
        <v>947</v>
      </c>
      <c r="I416" s="2">
        <v>1053.2793223000001</v>
      </c>
      <c r="J416" s="2" t="s">
        <v>945</v>
      </c>
      <c r="K416" s="2">
        <v>33.08</v>
      </c>
      <c r="L416" s="2">
        <v>0.22</v>
      </c>
      <c r="M416" s="2">
        <v>79</v>
      </c>
      <c r="N416" s="4">
        <v>698.75699999999995</v>
      </c>
      <c r="O416" s="5">
        <v>3</v>
      </c>
      <c r="P416" s="6" t="s">
        <v>9</v>
      </c>
      <c r="Q416" s="6">
        <v>1.28921</v>
      </c>
      <c r="R416" s="6">
        <v>14.041</v>
      </c>
      <c r="S416" s="6">
        <v>14.932</v>
      </c>
      <c r="T416" s="6">
        <v>20.012</v>
      </c>
      <c r="U416" s="6">
        <v>199.149</v>
      </c>
      <c r="V416" s="6">
        <v>90.001000000000005</v>
      </c>
      <c r="W416" s="6">
        <v>501.39400000000001</v>
      </c>
      <c r="X416" s="6">
        <v>4129.9070000000002</v>
      </c>
      <c r="Y416" s="6">
        <v>4954.8890000000001</v>
      </c>
      <c r="Z416" s="6">
        <v>5.2389999999999999</v>
      </c>
      <c r="AA416" s="6">
        <v>91.951999999999998</v>
      </c>
      <c r="AB416" s="7">
        <v>29.988</v>
      </c>
      <c r="AC416" s="8">
        <v>2</v>
      </c>
      <c r="AD416" s="9">
        <v>32.167000000000002</v>
      </c>
      <c r="AE416" s="9" t="s">
        <v>955</v>
      </c>
      <c r="AF416" s="9" t="s">
        <v>957</v>
      </c>
      <c r="AG416" s="9">
        <v>365</v>
      </c>
      <c r="AH416" s="9">
        <v>507.827</v>
      </c>
      <c r="AI416" s="10">
        <v>108.004</v>
      </c>
      <c r="AJ416" s="11">
        <v>2</v>
      </c>
      <c r="AK416" s="11" t="s">
        <v>890</v>
      </c>
      <c r="AL416" s="11">
        <v>214</v>
      </c>
      <c r="AM416" s="11">
        <v>1456</v>
      </c>
      <c r="AN416" s="11">
        <v>3645</v>
      </c>
      <c r="AO416" s="11">
        <v>5727</v>
      </c>
      <c r="AP416" s="11">
        <v>71.715999999999994</v>
      </c>
      <c r="AQ416" s="11">
        <v>50.906999999999996</v>
      </c>
      <c r="AR416" s="12">
        <v>1.0229999999999999</v>
      </c>
      <c r="AS416" s="13">
        <v>2</v>
      </c>
      <c r="AT416" s="14" t="s">
        <v>903</v>
      </c>
      <c r="AU416" s="16">
        <v>1.232273E+16</v>
      </c>
      <c r="AV416" s="16">
        <v>1.475175E+17</v>
      </c>
      <c r="AW416" s="16">
        <v>4.061437E+17</v>
      </c>
      <c r="AX416" s="16">
        <v>3.003906E+17</v>
      </c>
      <c r="AY416" s="16">
        <v>5.999991E+17</v>
      </c>
      <c r="AZ416" s="14">
        <v>32057.927</v>
      </c>
      <c r="BA416" s="14">
        <v>0.01</v>
      </c>
      <c r="BB416" s="14">
        <v>106.015</v>
      </c>
      <c r="BC416" s="14">
        <v>898</v>
      </c>
      <c r="BD416" s="15">
        <v>152</v>
      </c>
      <c r="BE416" s="18">
        <v>61</v>
      </c>
      <c r="BF416" s="18" t="s">
        <v>927</v>
      </c>
      <c r="BG416" s="19" t="s">
        <v>907</v>
      </c>
      <c r="BH416">
        <f t="shared" si="6"/>
        <v>96.95</v>
      </c>
      <c r="BI416" s="45" t="str">
        <f>CONCATENATE(TEXT(F416,"0"),TEXT(O416,"0"),TEXT(AC416,"0"),TEXT(AJ416,"0"),TEXT(AS416,"0"))</f>
        <v>23222</v>
      </c>
      <c r="BJ416" t="str">
        <f>CONCATENATE(TEXT(F416,"0"),TEXT(O416,"0"))</f>
        <v>23</v>
      </c>
      <c r="BK416" t="str">
        <f>CONCATENATE(TEXT(O416,"0"),TEXT(AC416,"0"))</f>
        <v>32</v>
      </c>
      <c r="BL416" t="str">
        <f>CONCATENATE(TEXT(AC416,"0"),TEXT(AJ416,"0"))</f>
        <v>22</v>
      </c>
      <c r="BM416" t="str">
        <f>CONCATENATE(TEXT(AJ416,"0"),TEXT(AS416,"0"))</f>
        <v>22</v>
      </c>
      <c r="BZ416" s="57"/>
      <c r="CA416" s="38"/>
      <c r="CB416" s="38">
        <v>1</v>
      </c>
      <c r="CC416" s="38">
        <v>328</v>
      </c>
      <c r="CD416" s="57">
        <v>31.265000000000001</v>
      </c>
      <c r="CE416" s="38">
        <v>117</v>
      </c>
      <c r="CF416" s="38">
        <v>1</v>
      </c>
    </row>
    <row r="417" spans="1:84" x14ac:dyDescent="0.3">
      <c r="A417" s="43">
        <v>416</v>
      </c>
      <c r="B417" s="1" t="s">
        <v>441</v>
      </c>
      <c r="C417" s="1" t="s">
        <v>431</v>
      </c>
      <c r="D417" s="1">
        <v>16</v>
      </c>
      <c r="E417" s="3">
        <v>11</v>
      </c>
      <c r="F417" s="2">
        <v>2</v>
      </c>
      <c r="G417" s="2" t="s">
        <v>943</v>
      </c>
      <c r="H417" s="2" t="s">
        <v>944</v>
      </c>
      <c r="I417" s="2">
        <v>883.86054607000005</v>
      </c>
      <c r="J417" s="2" t="s">
        <v>945</v>
      </c>
      <c r="K417" s="2">
        <v>38.04</v>
      </c>
      <c r="L417" s="2">
        <v>0.2</v>
      </c>
      <c r="M417" s="2">
        <v>59</v>
      </c>
      <c r="N417" s="4">
        <v>689.56</v>
      </c>
      <c r="O417" s="5">
        <v>3</v>
      </c>
      <c r="P417" s="6" t="s">
        <v>9</v>
      </c>
      <c r="Q417" s="6">
        <v>1.0734900000000001</v>
      </c>
      <c r="R417" s="6">
        <v>15.183</v>
      </c>
      <c r="S417" s="6">
        <v>14.945</v>
      </c>
      <c r="T417" s="6">
        <v>20.001000000000001</v>
      </c>
      <c r="U417" s="6">
        <v>203.05600000000001</v>
      </c>
      <c r="V417" s="6">
        <v>89.998999999999995</v>
      </c>
      <c r="W417" s="6">
        <v>496.48700000000002</v>
      </c>
      <c r="X417" s="6">
        <v>4112.2120000000004</v>
      </c>
      <c r="Y417" s="6">
        <v>5003.5219999999999</v>
      </c>
      <c r="Z417" s="6">
        <v>4.9249999999999998</v>
      </c>
      <c r="AA417" s="6">
        <v>92.111000000000004</v>
      </c>
      <c r="AB417" s="7">
        <v>30.001999999999999</v>
      </c>
      <c r="AC417" s="8">
        <v>3</v>
      </c>
      <c r="AD417" s="9">
        <v>46.377000000000002</v>
      </c>
      <c r="AE417" s="9" t="s">
        <v>955</v>
      </c>
      <c r="AF417" s="9" t="s">
        <v>956</v>
      </c>
      <c r="AG417" s="9">
        <v>365</v>
      </c>
      <c r="AH417" s="9">
        <v>548.34900000000005</v>
      </c>
      <c r="AI417" s="10">
        <v>108.44</v>
      </c>
      <c r="AJ417" s="11">
        <v>3</v>
      </c>
      <c r="AK417" s="11" t="s">
        <v>890</v>
      </c>
      <c r="AL417" s="11">
        <v>319</v>
      </c>
      <c r="AM417" s="11">
        <v>1623</v>
      </c>
      <c r="AN417" s="11">
        <v>3671</v>
      </c>
      <c r="AO417" s="11">
        <v>5740</v>
      </c>
      <c r="AP417" s="11">
        <v>70.512</v>
      </c>
      <c r="AQ417" s="11">
        <v>51.741</v>
      </c>
      <c r="AR417" s="12">
        <v>1.0189999999999999</v>
      </c>
      <c r="AS417" s="13">
        <v>3</v>
      </c>
      <c r="AT417" s="14" t="s">
        <v>903</v>
      </c>
      <c r="AU417" s="16">
        <v>1.298822E+16</v>
      </c>
      <c r="AV417" s="16">
        <v>1.020223E+17</v>
      </c>
      <c r="AW417" s="16">
        <v>7.472155E+17</v>
      </c>
      <c r="AX417" s="16">
        <v>2.985852E+17</v>
      </c>
      <c r="AY417" s="16">
        <v>5.999982E+17</v>
      </c>
      <c r="AZ417" s="14">
        <v>31364.564999999999</v>
      </c>
      <c r="BA417" s="14">
        <v>0.01</v>
      </c>
      <c r="BB417" s="14">
        <v>103.501</v>
      </c>
      <c r="BC417" s="14">
        <v>900</v>
      </c>
      <c r="BD417" s="15">
        <v>152</v>
      </c>
      <c r="BE417" s="18">
        <v>118</v>
      </c>
      <c r="BF417" s="18" t="s">
        <v>927</v>
      </c>
      <c r="BG417" s="19" t="s">
        <v>907</v>
      </c>
      <c r="BH417">
        <f t="shared" si="6"/>
        <v>94.100000000000009</v>
      </c>
      <c r="BI417" s="45" t="str">
        <f>CONCATENATE(TEXT(F417,"0"),TEXT(O417,"0"),TEXT(AC417,"0"),TEXT(AJ417,"0"),TEXT(AS417,"0"))</f>
        <v>23333</v>
      </c>
      <c r="BJ417" t="str">
        <f>CONCATENATE(TEXT(F417,"0"),TEXT(O417,"0"))</f>
        <v>23</v>
      </c>
      <c r="BK417" t="str">
        <f>CONCATENATE(TEXT(O417,"0"),TEXT(AC417,"0"))</f>
        <v>33</v>
      </c>
      <c r="BL417" t="str">
        <f>CONCATENATE(TEXT(AC417,"0"),TEXT(AJ417,"0"))</f>
        <v>33</v>
      </c>
      <c r="BM417" t="str">
        <f>CONCATENATE(TEXT(AJ417,"0"),TEXT(AS417,"0"))</f>
        <v>33</v>
      </c>
      <c r="BZ417" s="57"/>
      <c r="CA417" s="38"/>
      <c r="CB417" s="38">
        <v>1</v>
      </c>
      <c r="CC417" s="38">
        <v>219</v>
      </c>
      <c r="CD417" s="57">
        <v>31.605</v>
      </c>
      <c r="CE417" s="38">
        <v>54</v>
      </c>
      <c r="CF417" s="38">
        <v>2</v>
      </c>
    </row>
    <row r="418" spans="1:84" x14ac:dyDescent="0.3">
      <c r="A418" s="43">
        <v>417</v>
      </c>
      <c r="B418" s="1" t="s">
        <v>442</v>
      </c>
      <c r="C418" s="1" t="s">
        <v>431</v>
      </c>
      <c r="D418" s="1">
        <v>16</v>
      </c>
      <c r="E418" s="3">
        <v>12</v>
      </c>
      <c r="F418" s="2">
        <v>3</v>
      </c>
      <c r="G418" s="2" t="s">
        <v>943</v>
      </c>
      <c r="H418" s="2" t="s">
        <v>944</v>
      </c>
      <c r="I418" s="2">
        <v>1011.9568912</v>
      </c>
      <c r="J418" s="2" t="s">
        <v>946</v>
      </c>
      <c r="K418" s="2">
        <v>23.54</v>
      </c>
      <c r="L418" s="2">
        <v>0.20699999999999999</v>
      </c>
      <c r="M418" s="2">
        <v>89</v>
      </c>
      <c r="N418" s="4">
        <v>689.09799999999996</v>
      </c>
      <c r="O418" s="5">
        <v>1</v>
      </c>
      <c r="P418" s="6" t="s">
        <v>9</v>
      </c>
      <c r="Q418" s="6">
        <v>1.03948</v>
      </c>
      <c r="R418" s="6">
        <v>12.084</v>
      </c>
      <c r="S418" s="6">
        <v>14.977</v>
      </c>
      <c r="T418" s="6">
        <v>19.994</v>
      </c>
      <c r="U418" s="6">
        <v>196.18299999999999</v>
      </c>
      <c r="V418" s="6">
        <v>90.001000000000005</v>
      </c>
      <c r="W418" s="6">
        <v>501.65499999999997</v>
      </c>
      <c r="X418" s="6">
        <v>4040.97</v>
      </c>
      <c r="Y418" s="6">
        <v>5103.9750000000004</v>
      </c>
      <c r="Z418" s="6">
        <v>5.0140000000000002</v>
      </c>
      <c r="AA418" s="6">
        <v>91.183000000000007</v>
      </c>
      <c r="AB418" s="7">
        <v>30.007000000000001</v>
      </c>
      <c r="AC418" s="8">
        <v>1</v>
      </c>
      <c r="AD418" s="9">
        <v>59.863</v>
      </c>
      <c r="AE418" s="9" t="s">
        <v>955</v>
      </c>
      <c r="AF418" s="9" t="s">
        <v>958</v>
      </c>
      <c r="AG418" s="9">
        <v>405</v>
      </c>
      <c r="AH418" s="9">
        <v>493.791</v>
      </c>
      <c r="AI418" s="10">
        <v>107.877</v>
      </c>
      <c r="AJ418" s="11">
        <v>3</v>
      </c>
      <c r="AK418" s="11" t="s">
        <v>890</v>
      </c>
      <c r="AL418" s="11">
        <v>253</v>
      </c>
      <c r="AM418" s="11">
        <v>1438</v>
      </c>
      <c r="AN418" s="11">
        <v>3633</v>
      </c>
      <c r="AO418" s="11">
        <v>5720</v>
      </c>
      <c r="AP418" s="11">
        <v>70.998999999999995</v>
      </c>
      <c r="AQ418" s="11">
        <v>51.225000000000001</v>
      </c>
      <c r="AR418" s="12">
        <v>1.0369999999999999</v>
      </c>
      <c r="AS418" s="13">
        <v>3</v>
      </c>
      <c r="AT418" s="14" t="s">
        <v>903</v>
      </c>
      <c r="AU418" s="16">
        <v>7552669000000000</v>
      </c>
      <c r="AV418" s="16">
        <v>9.435234E+16</v>
      </c>
      <c r="AW418" s="16">
        <v>9.743301E+17</v>
      </c>
      <c r="AX418" s="16">
        <v>3.015513E+17</v>
      </c>
      <c r="AY418" s="16">
        <v>5.999997E+17</v>
      </c>
      <c r="AZ418" s="14">
        <v>32541.94</v>
      </c>
      <c r="BA418" s="14">
        <v>0.01</v>
      </c>
      <c r="BB418" s="14">
        <v>101.601</v>
      </c>
      <c r="BC418" s="14">
        <v>892</v>
      </c>
      <c r="BD418" s="15">
        <v>153</v>
      </c>
      <c r="BE418" s="18">
        <v>97</v>
      </c>
      <c r="BF418" s="18" t="s">
        <v>927</v>
      </c>
      <c r="BG418" s="19" t="s">
        <v>907</v>
      </c>
      <c r="BH418">
        <f t="shared" si="6"/>
        <v>95.15</v>
      </c>
      <c r="BI418" s="45" t="str">
        <f>CONCATENATE(TEXT(F418,"0"),TEXT(O418,"0"),TEXT(AC418,"0"),TEXT(AJ418,"0"),TEXT(AS418,"0"))</f>
        <v>31133</v>
      </c>
      <c r="BJ418" t="str">
        <f>CONCATENATE(TEXT(F418,"0"),TEXT(O418,"0"))</f>
        <v>31</v>
      </c>
      <c r="BK418" t="str">
        <f>CONCATENATE(TEXT(O418,"0"),TEXT(AC418,"0"))</f>
        <v>11</v>
      </c>
      <c r="BL418" t="str">
        <f>CONCATENATE(TEXT(AC418,"0"),TEXT(AJ418,"0"))</f>
        <v>13</v>
      </c>
      <c r="BM418" t="str">
        <f>CONCATENATE(TEXT(AJ418,"0"),TEXT(AS418,"0"))</f>
        <v>33</v>
      </c>
      <c r="BZ418" s="57"/>
      <c r="CA418" s="38"/>
      <c r="CB418" s="38">
        <v>1</v>
      </c>
      <c r="CC418" s="38">
        <v>272</v>
      </c>
      <c r="CD418" s="57">
        <v>31.927</v>
      </c>
      <c r="CE418" s="38">
        <v>207</v>
      </c>
      <c r="CF418" s="38">
        <v>1</v>
      </c>
    </row>
    <row r="419" spans="1:84" x14ac:dyDescent="0.3">
      <c r="A419" s="43">
        <v>418</v>
      </c>
      <c r="B419" s="1" t="s">
        <v>443</v>
      </c>
      <c r="C419" s="1" t="s">
        <v>431</v>
      </c>
      <c r="D419" s="1">
        <v>16</v>
      </c>
      <c r="E419" s="3">
        <v>13</v>
      </c>
      <c r="F419" s="2">
        <v>3</v>
      </c>
      <c r="G419" s="2" t="s">
        <v>943</v>
      </c>
      <c r="H419" s="2" t="s">
        <v>944</v>
      </c>
      <c r="I419" s="2">
        <v>1196.7805484999999</v>
      </c>
      <c r="J419" s="2" t="s">
        <v>945</v>
      </c>
      <c r="K419" s="2">
        <v>36.26</v>
      </c>
      <c r="L419" s="2">
        <v>0.214</v>
      </c>
      <c r="M419" s="2">
        <v>162</v>
      </c>
      <c r="N419" s="4">
        <v>708.73500000000001</v>
      </c>
      <c r="O419" s="5">
        <v>1</v>
      </c>
      <c r="P419" s="6" t="s">
        <v>9</v>
      </c>
      <c r="Q419" s="6">
        <v>1.27227</v>
      </c>
      <c r="R419" s="6">
        <v>17.739999999999998</v>
      </c>
      <c r="S419" s="6">
        <v>14.959</v>
      </c>
      <c r="T419" s="6">
        <v>19.997</v>
      </c>
      <c r="U419" s="6">
        <v>200.94900000000001</v>
      </c>
      <c r="V419" s="6">
        <v>90</v>
      </c>
      <c r="W419" s="6">
        <v>495.98599999999999</v>
      </c>
      <c r="X419" s="6">
        <v>4118.9350000000004</v>
      </c>
      <c r="Y419" s="6">
        <v>4884.0550000000003</v>
      </c>
      <c r="Z419" s="6">
        <v>5.0720000000000001</v>
      </c>
      <c r="AA419" s="6">
        <v>91.278999999999996</v>
      </c>
      <c r="AB419" s="7">
        <v>29.992000000000001</v>
      </c>
      <c r="AC419" s="8">
        <v>2</v>
      </c>
      <c r="AD419" s="9">
        <v>25.888999999999999</v>
      </c>
      <c r="AE419" s="9" t="s">
        <v>955</v>
      </c>
      <c r="AF419" s="9" t="s">
        <v>957</v>
      </c>
      <c r="AG419" s="9">
        <v>365</v>
      </c>
      <c r="AH419" s="9">
        <v>494.43700000000001</v>
      </c>
      <c r="AI419" s="10">
        <v>105.99299999999999</v>
      </c>
      <c r="AJ419" s="11">
        <v>2</v>
      </c>
      <c r="AK419" s="11" t="s">
        <v>890</v>
      </c>
      <c r="AL419" s="11">
        <v>385</v>
      </c>
      <c r="AM419" s="11">
        <v>1468</v>
      </c>
      <c r="AN419" s="11">
        <v>3667</v>
      </c>
      <c r="AO419" s="11">
        <v>5710</v>
      </c>
      <c r="AP419" s="11">
        <v>70.647000000000006</v>
      </c>
      <c r="AQ419" s="11">
        <v>50.295999999999999</v>
      </c>
      <c r="AR419" s="12">
        <v>1.0369999999999999</v>
      </c>
      <c r="AS419" s="13">
        <v>2</v>
      </c>
      <c r="AT419" s="14" t="s">
        <v>903</v>
      </c>
      <c r="AU419" s="16">
        <v>9647450000000000</v>
      </c>
      <c r="AV419" s="16">
        <v>4.739463E+16</v>
      </c>
      <c r="AW419" s="16">
        <v>6.621879E+17</v>
      </c>
      <c r="AX419" s="16">
        <v>2.977343E+17</v>
      </c>
      <c r="AY419" s="16">
        <v>5.99998E+17</v>
      </c>
      <c r="AZ419" s="14">
        <v>33034.419000000002</v>
      </c>
      <c r="BA419" s="14">
        <v>0.01</v>
      </c>
      <c r="BB419" s="14">
        <v>104.309</v>
      </c>
      <c r="BC419" s="14">
        <v>923</v>
      </c>
      <c r="BD419" s="15">
        <v>152</v>
      </c>
      <c r="BE419" s="18">
        <v>86</v>
      </c>
      <c r="BF419" s="18" t="s">
        <v>927</v>
      </c>
      <c r="BG419" s="19" t="s">
        <v>907</v>
      </c>
      <c r="BH419">
        <f t="shared" si="6"/>
        <v>95.7</v>
      </c>
      <c r="BI419" s="45" t="str">
        <f>CONCATENATE(TEXT(F419,"0"),TEXT(O419,"0"),TEXT(AC419,"0"),TEXT(AJ419,"0"),TEXT(AS419,"0"))</f>
        <v>31222</v>
      </c>
      <c r="BJ419" t="str">
        <f>CONCATENATE(TEXT(F419,"0"),TEXT(O419,"0"))</f>
        <v>31</v>
      </c>
      <c r="BK419" t="str">
        <f>CONCATENATE(TEXT(O419,"0"),TEXT(AC419,"0"))</f>
        <v>12</v>
      </c>
      <c r="BL419" t="str">
        <f>CONCATENATE(TEXT(AC419,"0"),TEXT(AJ419,"0"))</f>
        <v>22</v>
      </c>
      <c r="BM419" t="str">
        <f>CONCATENATE(TEXT(AJ419,"0"),TEXT(AS419,"0"))</f>
        <v>22</v>
      </c>
      <c r="BZ419" s="57"/>
      <c r="CA419" s="38"/>
      <c r="CB419" s="38">
        <v>1</v>
      </c>
      <c r="CC419" s="38">
        <v>429</v>
      </c>
      <c r="CD419" s="57">
        <v>31.969000000000001</v>
      </c>
      <c r="CE419" s="38">
        <v>143</v>
      </c>
      <c r="CF419" s="38">
        <v>1</v>
      </c>
    </row>
    <row r="420" spans="1:84" x14ac:dyDescent="0.3">
      <c r="A420" s="43">
        <v>419</v>
      </c>
      <c r="B420" s="1" t="s">
        <v>444</v>
      </c>
      <c r="C420" s="1" t="s">
        <v>431</v>
      </c>
      <c r="D420" s="1">
        <v>16</v>
      </c>
      <c r="E420" s="3">
        <v>14</v>
      </c>
      <c r="F420" s="2">
        <v>3</v>
      </c>
      <c r="G420" s="2" t="s">
        <v>943</v>
      </c>
      <c r="H420" s="2" t="s">
        <v>944</v>
      </c>
      <c r="I420" s="2">
        <v>1191.2654075</v>
      </c>
      <c r="J420" s="2" t="s">
        <v>946</v>
      </c>
      <c r="K420" s="2">
        <v>40.93</v>
      </c>
      <c r="L420" s="2">
        <v>0.219</v>
      </c>
      <c r="M420" s="2">
        <v>31</v>
      </c>
      <c r="N420" s="4">
        <v>704.39700000000005</v>
      </c>
      <c r="O420" s="5">
        <v>1</v>
      </c>
      <c r="P420" s="6" t="s">
        <v>9</v>
      </c>
      <c r="Q420" s="6">
        <v>0.93194999999999995</v>
      </c>
      <c r="R420" s="6">
        <v>17.166</v>
      </c>
      <c r="S420" s="6">
        <v>14.872</v>
      </c>
      <c r="T420" s="6">
        <v>20.001999999999999</v>
      </c>
      <c r="U420" s="6">
        <v>200.47499999999999</v>
      </c>
      <c r="V420" s="6">
        <v>90.001000000000005</v>
      </c>
      <c r="W420" s="6">
        <v>500.44200000000001</v>
      </c>
      <c r="X420" s="6">
        <v>3983.145</v>
      </c>
      <c r="Y420" s="6">
        <v>5095.3819999999996</v>
      </c>
      <c r="Z420" s="6">
        <v>5.0259999999999998</v>
      </c>
      <c r="AA420" s="6">
        <v>90.867999999999995</v>
      </c>
      <c r="AB420" s="7">
        <v>30</v>
      </c>
      <c r="AC420" s="8">
        <v>3</v>
      </c>
      <c r="AD420" s="9">
        <v>38.539000000000001</v>
      </c>
      <c r="AE420" s="9" t="s">
        <v>955</v>
      </c>
      <c r="AF420" s="9" t="s">
        <v>956</v>
      </c>
      <c r="AG420" s="9">
        <v>365</v>
      </c>
      <c r="AH420" s="9">
        <v>503.50400000000002</v>
      </c>
      <c r="AI420" s="10">
        <v>108.845</v>
      </c>
      <c r="AJ420" s="11">
        <v>1</v>
      </c>
      <c r="AK420" s="11" t="s">
        <v>890</v>
      </c>
      <c r="AL420" s="11">
        <v>276</v>
      </c>
      <c r="AM420" s="11">
        <v>1487</v>
      </c>
      <c r="AN420" s="11">
        <v>3645</v>
      </c>
      <c r="AO420" s="11">
        <v>5713</v>
      </c>
      <c r="AP420" s="11">
        <v>71.606999999999999</v>
      </c>
      <c r="AQ420" s="11">
        <v>50.634</v>
      </c>
      <c r="AR420" s="12">
        <v>1.0389999999999999</v>
      </c>
      <c r="AS420" s="13">
        <v>1</v>
      </c>
      <c r="AT420" s="14" t="s">
        <v>903</v>
      </c>
      <c r="AU420" s="16">
        <v>1.119662E+16</v>
      </c>
      <c r="AV420" s="16">
        <v>1.535185E+17</v>
      </c>
      <c r="AW420" s="16">
        <v>6.686334E+17</v>
      </c>
      <c r="AX420" s="16">
        <v>2.995538E+17</v>
      </c>
      <c r="AY420" s="16">
        <v>5.999981E+17</v>
      </c>
      <c r="AZ420" s="14">
        <v>31946.048999999999</v>
      </c>
      <c r="BA420" s="14">
        <v>0.01</v>
      </c>
      <c r="BB420" s="14">
        <v>101.047</v>
      </c>
      <c r="BC420" s="14">
        <v>884</v>
      </c>
      <c r="BD420" s="15">
        <v>153</v>
      </c>
      <c r="BE420" s="18">
        <v>96</v>
      </c>
      <c r="BF420" s="18" t="s">
        <v>927</v>
      </c>
      <c r="BG420" s="19" t="s">
        <v>907</v>
      </c>
      <c r="BH420">
        <f t="shared" si="6"/>
        <v>95.199999999999989</v>
      </c>
      <c r="BI420" s="45" t="str">
        <f>CONCATENATE(TEXT(F420,"0"),TEXT(O420,"0"),TEXT(AC420,"0"),TEXT(AJ420,"0"),TEXT(AS420,"0"))</f>
        <v>31311</v>
      </c>
      <c r="BJ420" t="str">
        <f>CONCATENATE(TEXT(F420,"0"),TEXT(O420,"0"))</f>
        <v>31</v>
      </c>
      <c r="BK420" t="str">
        <f>CONCATENATE(TEXT(O420,"0"),TEXT(AC420,"0"))</f>
        <v>13</v>
      </c>
      <c r="BL420" t="str">
        <f>CONCATENATE(TEXT(AC420,"0"),TEXT(AJ420,"0"))</f>
        <v>31</v>
      </c>
      <c r="BM420" t="str">
        <f>CONCATENATE(TEXT(AJ420,"0"),TEXT(AS420,"0"))</f>
        <v>11</v>
      </c>
      <c r="BZ420" s="57"/>
      <c r="CA420" s="38"/>
      <c r="CB420" s="38">
        <v>1</v>
      </c>
      <c r="CC420" s="38">
        <v>561</v>
      </c>
      <c r="CD420" s="57">
        <v>32.11</v>
      </c>
      <c r="CE420" s="38">
        <v>42</v>
      </c>
      <c r="CF420" s="38">
        <v>1</v>
      </c>
    </row>
    <row r="421" spans="1:84" x14ac:dyDescent="0.3">
      <c r="A421" s="43">
        <v>420</v>
      </c>
      <c r="B421" s="39" t="s">
        <v>445</v>
      </c>
      <c r="C421" s="39" t="s">
        <v>431</v>
      </c>
      <c r="D421" s="39">
        <v>16</v>
      </c>
      <c r="E421" s="3">
        <v>15</v>
      </c>
      <c r="F421" s="2">
        <v>3</v>
      </c>
      <c r="G421" s="2" t="s">
        <v>943</v>
      </c>
      <c r="H421" s="2" t="s">
        <v>944</v>
      </c>
      <c r="I421" s="2">
        <v>1042.7613160000001</v>
      </c>
      <c r="J421" s="2" t="s">
        <v>945</v>
      </c>
      <c r="K421" s="2">
        <v>33.96</v>
      </c>
      <c r="L421" s="2">
        <v>0.21299999999999999</v>
      </c>
      <c r="M421" s="2">
        <v>119</v>
      </c>
      <c r="N421" s="4">
        <v>709.226</v>
      </c>
      <c r="O421" s="5">
        <v>2</v>
      </c>
      <c r="P421" s="6" t="s">
        <v>9</v>
      </c>
      <c r="Q421" s="6">
        <v>1.6436599999999999</v>
      </c>
      <c r="R421" s="6">
        <v>16.940999999999999</v>
      </c>
      <c r="S421" s="6">
        <v>15</v>
      </c>
      <c r="T421" s="6">
        <v>20.012</v>
      </c>
      <c r="U421" s="6">
        <v>201.929</v>
      </c>
      <c r="V421" s="6">
        <v>90</v>
      </c>
      <c r="W421" s="6">
        <v>502.26299999999998</v>
      </c>
      <c r="X421" s="6">
        <v>4073.38</v>
      </c>
      <c r="Y421" s="6">
        <v>4886.2650000000003</v>
      </c>
      <c r="Z421" s="6">
        <v>4.9980000000000002</v>
      </c>
      <c r="AA421" s="6">
        <v>92.063999999999993</v>
      </c>
      <c r="AB421" s="7">
        <v>30.004999999999999</v>
      </c>
      <c r="AC421" s="8">
        <v>1</v>
      </c>
      <c r="AD421" s="9">
        <v>51.231999999999999</v>
      </c>
      <c r="AE421" s="9" t="s">
        <v>955</v>
      </c>
      <c r="AF421" s="9" t="s">
        <v>956</v>
      </c>
      <c r="AG421" s="9">
        <v>365</v>
      </c>
      <c r="AH421" s="9">
        <v>493.86399999999998</v>
      </c>
      <c r="AI421" s="10">
        <v>107.91500000000001</v>
      </c>
      <c r="AJ421" s="11">
        <v>1</v>
      </c>
      <c r="AK421" s="11" t="s">
        <v>890</v>
      </c>
      <c r="AL421" s="11">
        <v>292</v>
      </c>
      <c r="AM421" s="11">
        <v>1588</v>
      </c>
      <c r="AN421" s="11">
        <v>3680</v>
      </c>
      <c r="AO421" s="11">
        <v>5712</v>
      </c>
      <c r="AP421" s="11">
        <v>69.825000000000003</v>
      </c>
      <c r="AQ421" s="11">
        <v>51.356000000000002</v>
      </c>
      <c r="AR421" s="12">
        <v>1.0229999999999999</v>
      </c>
      <c r="AS421" s="13">
        <v>1</v>
      </c>
      <c r="AT421" s="14" t="s">
        <v>903</v>
      </c>
      <c r="AU421" s="16">
        <v>1.387897E+16</v>
      </c>
      <c r="AV421" s="16">
        <v>7.152226E+16</v>
      </c>
      <c r="AW421" s="16">
        <v>7.368155E+17</v>
      </c>
      <c r="AX421" s="16">
        <v>3.001893E+17</v>
      </c>
      <c r="AY421" s="16">
        <v>5.999987E+17</v>
      </c>
      <c r="AZ421" s="14">
        <v>31897.706999999999</v>
      </c>
      <c r="BA421" s="14">
        <v>0.01</v>
      </c>
      <c r="BB421" s="14">
        <v>105.23</v>
      </c>
      <c r="BC421" s="14">
        <v>873</v>
      </c>
      <c r="BD421" s="15">
        <v>155</v>
      </c>
      <c r="BE421" s="18">
        <v>115</v>
      </c>
      <c r="BF421" s="18" t="s">
        <v>927</v>
      </c>
      <c r="BG421" s="19" t="s">
        <v>907</v>
      </c>
      <c r="BH421">
        <f t="shared" si="6"/>
        <v>94.25</v>
      </c>
      <c r="BI421" s="45" t="str">
        <f>CONCATENATE(TEXT(F421,"0"),TEXT(O421,"0"),TEXT(AC421,"0"),TEXT(AJ421,"0"),TEXT(AS421,"0"))</f>
        <v>32111</v>
      </c>
      <c r="BJ421" t="str">
        <f>CONCATENATE(TEXT(F421,"0"),TEXT(O421,"0"))</f>
        <v>32</v>
      </c>
      <c r="BK421" t="str">
        <f>CONCATENATE(TEXT(O421,"0"),TEXT(AC421,"0"))</f>
        <v>21</v>
      </c>
      <c r="BL421" t="str">
        <f>CONCATENATE(TEXT(AC421,"0"),TEXT(AJ421,"0"))</f>
        <v>11</v>
      </c>
      <c r="BM421" t="str">
        <f>CONCATENATE(TEXT(AJ421,"0"),TEXT(AS421,"0"))</f>
        <v>11</v>
      </c>
      <c r="BZ421" s="57"/>
      <c r="CA421" s="38"/>
      <c r="CB421" s="38">
        <v>1</v>
      </c>
      <c r="CC421" s="38">
        <v>-45</v>
      </c>
      <c r="CD421" s="57">
        <v>32.167000000000002</v>
      </c>
      <c r="CE421" s="38">
        <v>61</v>
      </c>
      <c r="CF421" s="38">
        <v>1</v>
      </c>
    </row>
    <row r="422" spans="1:84" x14ac:dyDescent="0.3">
      <c r="A422" s="43">
        <v>421</v>
      </c>
      <c r="B422" s="1" t="s">
        <v>446</v>
      </c>
      <c r="C422" s="1" t="s">
        <v>431</v>
      </c>
      <c r="D422" s="1">
        <v>16</v>
      </c>
      <c r="E422" s="3">
        <v>16</v>
      </c>
      <c r="F422" s="2">
        <v>3</v>
      </c>
      <c r="G422" s="2" t="s">
        <v>943</v>
      </c>
      <c r="H422" s="2" t="s">
        <v>944</v>
      </c>
      <c r="I422" s="2">
        <v>1096.3834907999999</v>
      </c>
      <c r="J422" s="2" t="s">
        <v>945</v>
      </c>
      <c r="K422" s="2">
        <v>34.520000000000003</v>
      </c>
      <c r="L422" s="2">
        <v>0.20100000000000001</v>
      </c>
      <c r="M422" s="2">
        <v>96</v>
      </c>
      <c r="N422" s="4">
        <v>705.13499999999999</v>
      </c>
      <c r="O422" s="5">
        <v>2</v>
      </c>
      <c r="P422" s="6" t="s">
        <v>9</v>
      </c>
      <c r="Q422" s="6">
        <v>0.92525999999999997</v>
      </c>
      <c r="R422" s="6">
        <v>17.064</v>
      </c>
      <c r="S422" s="6">
        <v>15.013</v>
      </c>
      <c r="T422" s="6">
        <v>20.001000000000001</v>
      </c>
      <c r="U422" s="6">
        <v>204.13300000000001</v>
      </c>
      <c r="V422" s="6">
        <v>90.001000000000005</v>
      </c>
      <c r="W422" s="6">
        <v>503.423</v>
      </c>
      <c r="X422" s="6">
        <v>3992.433</v>
      </c>
      <c r="Y422" s="6">
        <v>5045.4769999999999</v>
      </c>
      <c r="Z422" s="6">
        <v>5.0039999999999996</v>
      </c>
      <c r="AA422" s="6">
        <v>92.26</v>
      </c>
      <c r="AB422" s="7">
        <v>30.006</v>
      </c>
      <c r="AC422" s="8">
        <v>2</v>
      </c>
      <c r="AD422" s="9">
        <v>39.850999999999999</v>
      </c>
      <c r="AE422" s="9" t="s">
        <v>955</v>
      </c>
      <c r="AF422" s="9" t="s">
        <v>957</v>
      </c>
      <c r="AG422" s="9">
        <v>365</v>
      </c>
      <c r="AH422" s="9">
        <v>528.06500000000005</v>
      </c>
      <c r="AI422" s="10">
        <v>109.69499999999999</v>
      </c>
      <c r="AJ422" s="11">
        <v>2</v>
      </c>
      <c r="AK422" s="11" t="s">
        <v>890</v>
      </c>
      <c r="AL422" s="11">
        <v>544</v>
      </c>
      <c r="AM422" s="11">
        <v>1318</v>
      </c>
      <c r="AN422" s="11">
        <v>3663</v>
      </c>
      <c r="AO422" s="11">
        <v>5727</v>
      </c>
      <c r="AP422" s="11">
        <v>71.406000000000006</v>
      </c>
      <c r="AQ422" s="11">
        <v>51.426000000000002</v>
      </c>
      <c r="AR422" s="12">
        <v>1.0289999999999999</v>
      </c>
      <c r="AS422" s="13">
        <v>2</v>
      </c>
      <c r="AT422" s="14" t="s">
        <v>903</v>
      </c>
      <c r="AU422" s="16">
        <v>1.595854E+16</v>
      </c>
      <c r="AV422" s="16">
        <v>9.273786E+16</v>
      </c>
      <c r="AW422" s="16">
        <v>3.726772E+17</v>
      </c>
      <c r="AX422" s="16">
        <v>3.000866E+17</v>
      </c>
      <c r="AY422" s="16">
        <v>5.999996E+17</v>
      </c>
      <c r="AZ422" s="14">
        <v>32602.917000000001</v>
      </c>
      <c r="BA422" s="14">
        <v>0.01</v>
      </c>
      <c r="BB422" s="14">
        <v>102.84</v>
      </c>
      <c r="BC422" s="14">
        <v>904</v>
      </c>
      <c r="BD422" s="15">
        <v>155</v>
      </c>
      <c r="BE422" s="18">
        <v>118</v>
      </c>
      <c r="BF422" s="18" t="s">
        <v>927</v>
      </c>
      <c r="BG422" s="19" t="s">
        <v>907</v>
      </c>
      <c r="BH422">
        <f t="shared" si="6"/>
        <v>94.100000000000009</v>
      </c>
      <c r="BI422" s="45" t="str">
        <f>CONCATENATE(TEXT(F422,"0"),TEXT(O422,"0"),TEXT(AC422,"0"),TEXT(AJ422,"0"),TEXT(AS422,"0"))</f>
        <v>32222</v>
      </c>
      <c r="BJ422" t="str">
        <f>CONCATENATE(TEXT(F422,"0"),TEXT(O422,"0"))</f>
        <v>32</v>
      </c>
      <c r="BK422" t="str">
        <f>CONCATENATE(TEXT(O422,"0"),TEXT(AC422,"0"))</f>
        <v>22</v>
      </c>
      <c r="BL422" t="str">
        <f>CONCATENATE(TEXT(AC422,"0"),TEXT(AJ422,"0"))</f>
        <v>22</v>
      </c>
      <c r="BM422" t="str">
        <f>CONCATENATE(TEXT(AJ422,"0"),TEXT(AS422,"0"))</f>
        <v>22</v>
      </c>
      <c r="BZ422" s="57"/>
      <c r="CA422" s="38"/>
      <c r="CB422" s="38">
        <v>1</v>
      </c>
      <c r="CC422" s="38">
        <v>404</v>
      </c>
      <c r="CD422" s="57">
        <v>32.18</v>
      </c>
      <c r="CE422" s="38">
        <v>93</v>
      </c>
      <c r="CF422" s="38">
        <v>1</v>
      </c>
    </row>
    <row r="423" spans="1:84" x14ac:dyDescent="0.3">
      <c r="A423" s="43">
        <v>422</v>
      </c>
      <c r="B423" s="1" t="s">
        <v>447</v>
      </c>
      <c r="C423" s="1" t="s">
        <v>431</v>
      </c>
      <c r="D423" s="1">
        <v>16</v>
      </c>
      <c r="E423" s="3">
        <v>17</v>
      </c>
      <c r="F423" s="2">
        <v>3</v>
      </c>
      <c r="G423" s="2" t="s">
        <v>943</v>
      </c>
      <c r="H423" s="2" t="s">
        <v>947</v>
      </c>
      <c r="I423" s="2">
        <v>1178.7448193</v>
      </c>
      <c r="J423" s="2" t="s">
        <v>945</v>
      </c>
      <c r="K423" s="2">
        <v>33.22</v>
      </c>
      <c r="L423" s="2">
        <v>0.20399999999999999</v>
      </c>
      <c r="M423" s="2">
        <v>154</v>
      </c>
      <c r="N423" s="4">
        <v>715.38400000000001</v>
      </c>
      <c r="O423" s="5">
        <v>3</v>
      </c>
      <c r="P423" s="6" t="s">
        <v>9</v>
      </c>
      <c r="Q423" s="6">
        <v>0.89510000000000001</v>
      </c>
      <c r="R423" s="6">
        <v>13.643000000000001</v>
      </c>
      <c r="S423" s="6">
        <v>14.954000000000001</v>
      </c>
      <c r="T423" s="6">
        <v>19.997</v>
      </c>
      <c r="U423" s="6">
        <v>202.749</v>
      </c>
      <c r="V423" s="6">
        <v>90</v>
      </c>
      <c r="W423" s="6">
        <v>498.50900000000001</v>
      </c>
      <c r="X423" s="6">
        <v>4044.2440000000001</v>
      </c>
      <c r="Y423" s="6">
        <v>5005.7359999999999</v>
      </c>
      <c r="Z423" s="6">
        <v>5.1609999999999996</v>
      </c>
      <c r="AA423" s="6">
        <v>93.200999999999993</v>
      </c>
      <c r="AB423" s="7">
        <v>29.988</v>
      </c>
      <c r="AC423" s="8">
        <v>1</v>
      </c>
      <c r="AD423" s="9">
        <v>50.826000000000001</v>
      </c>
      <c r="AE423" s="9" t="s">
        <v>955</v>
      </c>
      <c r="AF423" s="9" t="s">
        <v>956</v>
      </c>
      <c r="AG423" s="9">
        <v>365</v>
      </c>
      <c r="AH423" s="9">
        <v>534.35799999999995</v>
      </c>
      <c r="AI423" s="10">
        <v>108.79300000000001</v>
      </c>
      <c r="AJ423" s="11">
        <v>3</v>
      </c>
      <c r="AK423" s="11" t="s">
        <v>890</v>
      </c>
      <c r="AL423" s="11">
        <v>298</v>
      </c>
      <c r="AM423" s="11">
        <v>1360</v>
      </c>
      <c r="AN423" s="11">
        <v>3682</v>
      </c>
      <c r="AO423" s="11">
        <v>5719</v>
      </c>
      <c r="AP423" s="11">
        <v>71.061999999999998</v>
      </c>
      <c r="AQ423" s="11">
        <v>50.103999999999999</v>
      </c>
      <c r="AR423" s="12">
        <v>1.0389999999999999</v>
      </c>
      <c r="AS423" s="13">
        <v>3</v>
      </c>
      <c r="AT423" s="14" t="s">
        <v>903</v>
      </c>
      <c r="AU423" s="16">
        <v>3598213000000000</v>
      </c>
      <c r="AV423" s="16">
        <v>1.224362E+17</v>
      </c>
      <c r="AW423" s="16">
        <v>4.459125E+17</v>
      </c>
      <c r="AX423" s="16">
        <v>3.008108E+17</v>
      </c>
      <c r="AY423" s="16">
        <v>5.999979E+17</v>
      </c>
      <c r="AZ423" s="14">
        <v>31571.823</v>
      </c>
      <c r="BA423" s="14">
        <v>0.01</v>
      </c>
      <c r="BB423" s="14">
        <v>101.127</v>
      </c>
      <c r="BC423" s="14">
        <v>892</v>
      </c>
      <c r="BD423" s="15">
        <v>155</v>
      </c>
      <c r="BE423" s="18">
        <v>79</v>
      </c>
      <c r="BF423" s="18" t="s">
        <v>927</v>
      </c>
      <c r="BG423" s="19" t="s">
        <v>907</v>
      </c>
      <c r="BH423">
        <f t="shared" si="6"/>
        <v>96.05</v>
      </c>
      <c r="BI423" s="45" t="str">
        <f>CONCATENATE(TEXT(F423,"0"),TEXT(O423,"0"),TEXT(AC423,"0"),TEXT(AJ423,"0"),TEXT(AS423,"0"))</f>
        <v>33133</v>
      </c>
      <c r="BJ423" t="str">
        <f>CONCATENATE(TEXT(F423,"0"),TEXT(O423,"0"))</f>
        <v>33</v>
      </c>
      <c r="BK423" t="str">
        <f>CONCATENATE(TEXT(O423,"0"),TEXT(AC423,"0"))</f>
        <v>31</v>
      </c>
      <c r="BL423" t="str">
        <f>CONCATENATE(TEXT(AC423,"0"),TEXT(AJ423,"0"))</f>
        <v>13</v>
      </c>
      <c r="BM423" t="str">
        <f>CONCATENATE(TEXT(AJ423,"0"),TEXT(AS423,"0"))</f>
        <v>33</v>
      </c>
      <c r="BZ423" s="57"/>
      <c r="CA423" s="38"/>
      <c r="CB423" s="38">
        <v>1</v>
      </c>
      <c r="CC423" s="38">
        <v>408</v>
      </c>
      <c r="CD423" s="57">
        <v>32.194000000000003</v>
      </c>
      <c r="CE423" s="38">
        <v>18</v>
      </c>
      <c r="CF423" s="38">
        <v>1</v>
      </c>
    </row>
    <row r="424" spans="1:84" x14ac:dyDescent="0.3">
      <c r="A424" s="43">
        <v>423</v>
      </c>
      <c r="B424" s="1" t="s">
        <v>448</v>
      </c>
      <c r="C424" s="1" t="s">
        <v>431</v>
      </c>
      <c r="D424" s="1">
        <v>16</v>
      </c>
      <c r="E424" s="3">
        <v>18</v>
      </c>
      <c r="F424" s="2">
        <v>3</v>
      </c>
      <c r="G424" s="2" t="s">
        <v>943</v>
      </c>
      <c r="H424" s="2" t="s">
        <v>944</v>
      </c>
      <c r="I424" s="2">
        <v>984.50194091000003</v>
      </c>
      <c r="J424" s="2" t="s">
        <v>945</v>
      </c>
      <c r="K424" s="2">
        <v>42.84</v>
      </c>
      <c r="L424" s="2">
        <v>0.20699999999999999</v>
      </c>
      <c r="M424" s="2">
        <v>105</v>
      </c>
      <c r="N424" s="4">
        <v>713.25800000000004</v>
      </c>
      <c r="O424" s="5">
        <v>3</v>
      </c>
      <c r="P424" s="6" t="s">
        <v>9</v>
      </c>
      <c r="Q424" s="6">
        <v>1.1106199999999999</v>
      </c>
      <c r="R424" s="6">
        <v>14.585000000000001</v>
      </c>
      <c r="S424" s="6">
        <v>15.159000000000001</v>
      </c>
      <c r="T424" s="6">
        <v>20.001000000000001</v>
      </c>
      <c r="U424" s="6">
        <v>202.31299999999999</v>
      </c>
      <c r="V424" s="6">
        <v>90</v>
      </c>
      <c r="W424" s="6">
        <v>495.40199999999999</v>
      </c>
      <c r="X424" s="6">
        <v>4001.0430000000001</v>
      </c>
      <c r="Y424" s="6">
        <v>5021.4260000000004</v>
      </c>
      <c r="Z424" s="6">
        <v>5.0540000000000003</v>
      </c>
      <c r="AA424" s="6">
        <v>92.606999999999999</v>
      </c>
      <c r="AB424" s="7">
        <v>29.998000000000001</v>
      </c>
      <c r="AC424" s="8">
        <v>2</v>
      </c>
      <c r="AD424" s="9">
        <v>49.344999999999999</v>
      </c>
      <c r="AE424" s="9" t="s">
        <v>955</v>
      </c>
      <c r="AF424" s="9" t="s">
        <v>958</v>
      </c>
      <c r="AG424" s="9">
        <v>405</v>
      </c>
      <c r="AH424" s="9">
        <v>495.07799999999997</v>
      </c>
      <c r="AI424" s="10">
        <v>108.09699999999999</v>
      </c>
      <c r="AJ424" s="11">
        <v>2</v>
      </c>
      <c r="AK424" s="11" t="s">
        <v>890</v>
      </c>
      <c r="AL424" s="11">
        <v>429</v>
      </c>
      <c r="AM424" s="11">
        <v>1577</v>
      </c>
      <c r="AN424" s="11">
        <v>3627</v>
      </c>
      <c r="AO424" s="11">
        <v>5706</v>
      </c>
      <c r="AP424" s="11">
        <v>72.241</v>
      </c>
      <c r="AQ424" s="11">
        <v>51.418999999999997</v>
      </c>
      <c r="AR424" s="12">
        <v>1.05</v>
      </c>
      <c r="AS424" s="13">
        <v>2</v>
      </c>
      <c r="AT424" s="14" t="s">
        <v>903</v>
      </c>
      <c r="AU424" s="16">
        <v>1.442094E+16</v>
      </c>
      <c r="AV424" s="16">
        <v>2.039886E+17</v>
      </c>
      <c r="AW424" s="16">
        <v>2.424867E+17</v>
      </c>
      <c r="AX424" s="16">
        <v>3.015763E+17</v>
      </c>
      <c r="AY424" s="16">
        <v>5.999999E+17</v>
      </c>
      <c r="AZ424" s="14">
        <v>32059.355</v>
      </c>
      <c r="BA424" s="14">
        <v>0.01</v>
      </c>
      <c r="BB424" s="14">
        <v>105.789</v>
      </c>
      <c r="BC424" s="14">
        <v>940</v>
      </c>
      <c r="BD424" s="15">
        <v>155</v>
      </c>
      <c r="BE424" s="18">
        <v>80</v>
      </c>
      <c r="BF424" s="18" t="s">
        <v>927</v>
      </c>
      <c r="BG424" s="19" t="s">
        <v>907</v>
      </c>
      <c r="BH424">
        <f t="shared" si="6"/>
        <v>96</v>
      </c>
      <c r="BI424" s="45" t="str">
        <f>CONCATENATE(TEXT(F424,"0"),TEXT(O424,"0"),TEXT(AC424,"0"),TEXT(AJ424,"0"),TEXT(AS424,"0"))</f>
        <v>33222</v>
      </c>
      <c r="BJ424" t="str">
        <f>CONCATENATE(TEXT(F424,"0"),TEXT(O424,"0"))</f>
        <v>33</v>
      </c>
      <c r="BK424" t="str">
        <f>CONCATENATE(TEXT(O424,"0"),TEXT(AC424,"0"))</f>
        <v>32</v>
      </c>
      <c r="BL424" t="str">
        <f>CONCATENATE(TEXT(AC424,"0"),TEXT(AJ424,"0"))</f>
        <v>22</v>
      </c>
      <c r="BM424" t="str">
        <f>CONCATENATE(TEXT(AJ424,"0"),TEXT(AS424,"0"))</f>
        <v>22</v>
      </c>
      <c r="BZ424" s="57"/>
      <c r="CA424" s="38"/>
      <c r="CB424" s="38">
        <v>1</v>
      </c>
      <c r="CC424" s="38">
        <v>362</v>
      </c>
      <c r="CD424" s="57">
        <v>32.462000000000003</v>
      </c>
      <c r="CE424" s="38">
        <v>112</v>
      </c>
      <c r="CF424" s="38">
        <v>1</v>
      </c>
    </row>
    <row r="425" spans="1:84" x14ac:dyDescent="0.3">
      <c r="A425" s="43">
        <v>424</v>
      </c>
      <c r="B425" s="1" t="s">
        <v>449</v>
      </c>
      <c r="C425" s="1" t="s">
        <v>431</v>
      </c>
      <c r="D425" s="1">
        <v>16</v>
      </c>
      <c r="E425" s="3">
        <v>19</v>
      </c>
      <c r="F425" s="2">
        <v>3</v>
      </c>
      <c r="G425" s="2" t="s">
        <v>943</v>
      </c>
      <c r="H425" s="2" t="s">
        <v>944</v>
      </c>
      <c r="I425" s="2">
        <v>1091.0068596999999</v>
      </c>
      <c r="J425" s="2" t="s">
        <v>946</v>
      </c>
      <c r="K425" s="2">
        <v>38.090000000000003</v>
      </c>
      <c r="L425" s="2">
        <v>0.20200000000000001</v>
      </c>
      <c r="M425" s="2">
        <v>92</v>
      </c>
      <c r="N425" s="4">
        <v>704.10599999999999</v>
      </c>
      <c r="O425" s="5">
        <v>3</v>
      </c>
      <c r="P425" s="6" t="s">
        <v>9</v>
      </c>
      <c r="Q425" s="6">
        <v>1.75719</v>
      </c>
      <c r="R425" s="6">
        <v>16.427</v>
      </c>
      <c r="S425" s="6">
        <v>15.111000000000001</v>
      </c>
      <c r="T425" s="6">
        <v>19.995000000000001</v>
      </c>
      <c r="U425" s="6">
        <v>200.952</v>
      </c>
      <c r="V425" s="6">
        <v>90.001000000000005</v>
      </c>
      <c r="W425" s="6">
        <v>494.517</v>
      </c>
      <c r="X425" s="6">
        <v>4019.1759999999999</v>
      </c>
      <c r="Y425" s="6">
        <v>5172.0749999999998</v>
      </c>
      <c r="Z425" s="6">
        <v>4.97</v>
      </c>
      <c r="AA425" s="6">
        <v>91.141999999999996</v>
      </c>
      <c r="AB425" s="7">
        <v>29.998000000000001</v>
      </c>
      <c r="AC425" s="8">
        <v>3</v>
      </c>
      <c r="AD425" s="9">
        <v>35.634</v>
      </c>
      <c r="AE425" s="9" t="s">
        <v>955</v>
      </c>
      <c r="AF425" s="9" t="s">
        <v>957</v>
      </c>
      <c r="AG425" s="9">
        <v>436</v>
      </c>
      <c r="AH425" s="9">
        <v>564.31100000000004</v>
      </c>
      <c r="AI425" s="10">
        <v>111.485</v>
      </c>
      <c r="AJ425" s="11">
        <v>1</v>
      </c>
      <c r="AK425" s="11" t="s">
        <v>890</v>
      </c>
      <c r="AL425" s="11">
        <v>625</v>
      </c>
      <c r="AM425" s="11">
        <v>1677</v>
      </c>
      <c r="AN425" s="11">
        <v>3661</v>
      </c>
      <c r="AO425" s="11">
        <v>5725</v>
      </c>
      <c r="AP425" s="11">
        <v>71.619</v>
      </c>
      <c r="AQ425" s="11">
        <v>51.317</v>
      </c>
      <c r="AR425" s="12">
        <v>0.998</v>
      </c>
      <c r="AS425" s="13">
        <v>1</v>
      </c>
      <c r="AT425" s="14" t="s">
        <v>903</v>
      </c>
      <c r="AU425" s="16">
        <v>1.52709E+16</v>
      </c>
      <c r="AV425" s="16">
        <v>1.900112E+17</v>
      </c>
      <c r="AW425" s="16">
        <v>4.88823E+17</v>
      </c>
      <c r="AX425" s="16">
        <v>2.998635E+17</v>
      </c>
      <c r="AY425" s="16">
        <v>6.000006E+17</v>
      </c>
      <c r="AZ425" s="14">
        <v>31414.216</v>
      </c>
      <c r="BA425" s="14">
        <v>0.01</v>
      </c>
      <c r="BB425" s="14">
        <v>102.38800000000001</v>
      </c>
      <c r="BC425" s="14">
        <v>878</v>
      </c>
      <c r="BD425" s="15">
        <v>156</v>
      </c>
      <c r="BE425" s="18">
        <v>202</v>
      </c>
      <c r="BF425" s="18" t="s">
        <v>927</v>
      </c>
      <c r="BG425" s="19" t="s">
        <v>909</v>
      </c>
      <c r="BH425">
        <f t="shared" si="6"/>
        <v>89.9</v>
      </c>
      <c r="BI425" s="45" t="str">
        <f>CONCATENATE(TEXT(F425,"0"),TEXT(O425,"0"),TEXT(AC425,"0"),TEXT(AJ425,"0"),TEXT(AS425,"0"))</f>
        <v>33311</v>
      </c>
      <c r="BJ425" t="str">
        <f>CONCATENATE(TEXT(F425,"0"),TEXT(O425,"0"))</f>
        <v>33</v>
      </c>
      <c r="BK425" t="str">
        <f>CONCATENATE(TEXT(O425,"0"),TEXT(AC425,"0"))</f>
        <v>33</v>
      </c>
      <c r="BL425" t="str">
        <f>CONCATENATE(TEXT(AC425,"0"),TEXT(AJ425,"0"))</f>
        <v>31</v>
      </c>
      <c r="BM425" t="str">
        <f>CONCATENATE(TEXT(AJ425,"0"),TEXT(AS425,"0"))</f>
        <v>11</v>
      </c>
      <c r="BZ425" s="57"/>
      <c r="CA425" s="38"/>
      <c r="CB425" s="38">
        <v>1</v>
      </c>
      <c r="CC425" s="38">
        <v>308</v>
      </c>
      <c r="CD425" s="57">
        <v>32.482999999999997</v>
      </c>
      <c r="CE425" s="38">
        <v>155</v>
      </c>
      <c r="CF425" s="38">
        <v>1</v>
      </c>
    </row>
    <row r="426" spans="1:84" x14ac:dyDescent="0.3">
      <c r="A426" s="43">
        <v>425</v>
      </c>
      <c r="B426" s="1" t="s">
        <v>450</v>
      </c>
      <c r="C426" s="1" t="s">
        <v>431</v>
      </c>
      <c r="D426" s="1">
        <v>16</v>
      </c>
      <c r="E426" s="3">
        <v>20</v>
      </c>
      <c r="F426" s="2">
        <v>1</v>
      </c>
      <c r="G426" s="2" t="s">
        <v>943</v>
      </c>
      <c r="H426" s="2" t="s">
        <v>944</v>
      </c>
      <c r="I426" s="2">
        <v>1049.2063452</v>
      </c>
      <c r="J426" s="2" t="s">
        <v>946</v>
      </c>
      <c r="K426" s="2">
        <v>37.47</v>
      </c>
      <c r="L426" s="2">
        <v>0.20599999999999999</v>
      </c>
      <c r="M426" s="2">
        <v>101</v>
      </c>
      <c r="N426" s="4">
        <v>710.16300000000001</v>
      </c>
      <c r="O426" s="5">
        <v>1</v>
      </c>
      <c r="P426" s="6" t="s">
        <v>9</v>
      </c>
      <c r="Q426" s="6">
        <v>1.6682999999999999</v>
      </c>
      <c r="R426" s="6">
        <v>13.926</v>
      </c>
      <c r="S426" s="6">
        <v>14.824</v>
      </c>
      <c r="T426" s="6">
        <v>20.004999999999999</v>
      </c>
      <c r="U426" s="6">
        <v>203.57</v>
      </c>
      <c r="V426" s="6">
        <v>90</v>
      </c>
      <c r="W426" s="6">
        <v>498.30700000000002</v>
      </c>
      <c r="X426" s="6">
        <v>4067.9250000000002</v>
      </c>
      <c r="Y426" s="6">
        <v>5059.9970000000003</v>
      </c>
      <c r="Z426" s="6">
        <v>5.0679999999999996</v>
      </c>
      <c r="AA426" s="6">
        <v>93.221000000000004</v>
      </c>
      <c r="AB426" s="7">
        <v>30.01</v>
      </c>
      <c r="AC426" s="8">
        <v>1</v>
      </c>
      <c r="AD426" s="9">
        <v>50.478999999999999</v>
      </c>
      <c r="AE426" s="9" t="s">
        <v>955</v>
      </c>
      <c r="AF426" s="9" t="s">
        <v>958</v>
      </c>
      <c r="AG426" s="9">
        <v>405</v>
      </c>
      <c r="AH426" s="9">
        <v>519.37699999999995</v>
      </c>
      <c r="AI426" s="10">
        <v>110.08</v>
      </c>
      <c r="AJ426" s="11">
        <v>1</v>
      </c>
      <c r="AK426" s="11" t="s">
        <v>890</v>
      </c>
      <c r="AL426" s="11">
        <v>286</v>
      </c>
      <c r="AM426" s="11">
        <v>1501</v>
      </c>
      <c r="AN426" s="11">
        <v>3680</v>
      </c>
      <c r="AO426" s="11">
        <v>5747</v>
      </c>
      <c r="AP426" s="11">
        <v>69.643000000000001</v>
      </c>
      <c r="AQ426" s="11">
        <v>51.066000000000003</v>
      </c>
      <c r="AR426" s="12">
        <v>1.05</v>
      </c>
      <c r="AS426" s="13">
        <v>1</v>
      </c>
      <c r="AT426" s="14" t="s">
        <v>903</v>
      </c>
      <c r="AU426" s="16">
        <v>1.346126E+16</v>
      </c>
      <c r="AV426" s="16">
        <v>1.195495E+17</v>
      </c>
      <c r="AW426" s="16">
        <v>4.015727E+17</v>
      </c>
      <c r="AX426" s="16">
        <v>3.010652E+17</v>
      </c>
      <c r="AY426" s="16">
        <v>5.999991E+17</v>
      </c>
      <c r="AZ426" s="14">
        <v>31370.246999999999</v>
      </c>
      <c r="BA426" s="14">
        <v>0.01</v>
      </c>
      <c r="BB426" s="14">
        <v>102.874</v>
      </c>
      <c r="BC426" s="14">
        <v>904</v>
      </c>
      <c r="BD426" s="15">
        <v>155</v>
      </c>
      <c r="BE426" s="18">
        <v>148</v>
      </c>
      <c r="BF426" s="18" t="s">
        <v>927</v>
      </c>
      <c r="BG426" s="19" t="s">
        <v>907</v>
      </c>
      <c r="BH426">
        <f t="shared" si="6"/>
        <v>92.600000000000009</v>
      </c>
      <c r="BI426" s="45" t="str">
        <f>CONCATENATE(TEXT(F426,"0"),TEXT(O426,"0"),TEXT(AC426,"0"),TEXT(AJ426,"0"),TEXT(AS426,"0"))</f>
        <v>11111</v>
      </c>
      <c r="BJ426" t="str">
        <f>CONCATENATE(TEXT(F426,"0"),TEXT(O426,"0"))</f>
        <v>11</v>
      </c>
      <c r="BK426" t="str">
        <f>CONCATENATE(TEXT(O426,"0"),TEXT(AC426,"0"))</f>
        <v>11</v>
      </c>
      <c r="BL426" t="str">
        <f>CONCATENATE(TEXT(AC426,"0"),TEXT(AJ426,"0"))</f>
        <v>11</v>
      </c>
      <c r="BM426" t="str">
        <f>CONCATENATE(TEXT(AJ426,"0"),TEXT(AS426,"0"))</f>
        <v>11</v>
      </c>
      <c r="BZ426" s="57"/>
      <c r="CA426" s="38"/>
      <c r="CB426" s="38">
        <v>1</v>
      </c>
      <c r="CC426" s="38">
        <v>604</v>
      </c>
      <c r="CD426" s="57">
        <v>32.787999999999997</v>
      </c>
      <c r="CE426" s="38">
        <v>75</v>
      </c>
      <c r="CF426" s="38">
        <v>1</v>
      </c>
    </row>
    <row r="427" spans="1:84" x14ac:dyDescent="0.3">
      <c r="A427" s="43">
        <v>426</v>
      </c>
      <c r="B427" s="1" t="s">
        <v>451</v>
      </c>
      <c r="C427" s="1" t="s">
        <v>431</v>
      </c>
      <c r="D427" s="1">
        <v>16</v>
      </c>
      <c r="E427" s="3">
        <v>21</v>
      </c>
      <c r="F427" s="2">
        <v>1</v>
      </c>
      <c r="G427" s="2" t="s">
        <v>943</v>
      </c>
      <c r="H427" s="2" t="s">
        <v>947</v>
      </c>
      <c r="I427" s="2">
        <v>972.01371760999996</v>
      </c>
      <c r="J427" s="2" t="s">
        <v>946</v>
      </c>
      <c r="K427" s="2">
        <v>28.8</v>
      </c>
      <c r="L427" s="2">
        <v>0.20899999999999999</v>
      </c>
      <c r="M427" s="2">
        <v>157</v>
      </c>
      <c r="N427" s="4">
        <v>706.42499999999995</v>
      </c>
      <c r="O427" s="5">
        <v>1</v>
      </c>
      <c r="P427" s="6" t="s">
        <v>9</v>
      </c>
      <c r="Q427" s="6">
        <v>1.5560499999999999</v>
      </c>
      <c r="R427" s="6">
        <v>14.734999999999999</v>
      </c>
      <c r="S427" s="6">
        <v>14.904</v>
      </c>
      <c r="T427" s="6">
        <v>19.991</v>
      </c>
      <c r="U427" s="6">
        <v>197.363</v>
      </c>
      <c r="V427" s="6">
        <v>90</v>
      </c>
      <c r="W427" s="6">
        <v>505.85899999999998</v>
      </c>
      <c r="X427" s="6">
        <v>4102.2</v>
      </c>
      <c r="Y427" s="6">
        <v>5003.3710000000001</v>
      </c>
      <c r="Z427" s="6">
        <v>5.0720000000000001</v>
      </c>
      <c r="AA427" s="6">
        <v>94.834999999999994</v>
      </c>
      <c r="AB427" s="7">
        <v>30.007999999999999</v>
      </c>
      <c r="AC427" s="8">
        <v>3</v>
      </c>
      <c r="AD427" s="9">
        <v>34.859000000000002</v>
      </c>
      <c r="AE427" s="9" t="s">
        <v>955</v>
      </c>
      <c r="AF427" s="9" t="s">
        <v>958</v>
      </c>
      <c r="AG427" s="9">
        <v>365</v>
      </c>
      <c r="AH427" s="9">
        <v>504.21699999999998</v>
      </c>
      <c r="AI427" s="10">
        <v>108.15</v>
      </c>
      <c r="AJ427" s="11">
        <v>3</v>
      </c>
      <c r="AK427" s="11" t="s">
        <v>890</v>
      </c>
      <c r="AL427" s="11">
        <v>321</v>
      </c>
      <c r="AM427" s="11">
        <v>1493</v>
      </c>
      <c r="AN427" s="11">
        <v>3639</v>
      </c>
      <c r="AO427" s="11">
        <v>5696</v>
      </c>
      <c r="AP427" s="11">
        <v>71.658000000000001</v>
      </c>
      <c r="AQ427" s="11">
        <v>50.936</v>
      </c>
      <c r="AR427" s="12">
        <v>1.026</v>
      </c>
      <c r="AS427" s="13">
        <v>3</v>
      </c>
      <c r="AT427" s="14" t="s">
        <v>903</v>
      </c>
      <c r="AU427" s="16">
        <v>9301001000000000</v>
      </c>
      <c r="AV427" s="16">
        <v>6.260361E+16</v>
      </c>
      <c r="AW427" s="16">
        <v>4.252549E+17</v>
      </c>
      <c r="AX427" s="16">
        <v>3.007513E+17</v>
      </c>
      <c r="AY427" s="16">
        <v>5.999987E+17</v>
      </c>
      <c r="AZ427" s="14">
        <v>31692.402999999998</v>
      </c>
      <c r="BA427" s="14">
        <v>0.01</v>
      </c>
      <c r="BB427" s="14">
        <v>105.464</v>
      </c>
      <c r="BC427" s="14">
        <v>906</v>
      </c>
      <c r="BD427" s="15">
        <v>156</v>
      </c>
      <c r="BE427" s="18">
        <v>98</v>
      </c>
      <c r="BF427" s="18" t="s">
        <v>927</v>
      </c>
      <c r="BG427" s="19" t="s">
        <v>907</v>
      </c>
      <c r="BH427">
        <f t="shared" si="6"/>
        <v>95.1</v>
      </c>
      <c r="BI427" s="45" t="str">
        <f>CONCATENATE(TEXT(F427,"0"),TEXT(O427,"0"),TEXT(AC427,"0"),TEXT(AJ427,"0"),TEXT(AS427,"0"))</f>
        <v>11333</v>
      </c>
      <c r="BJ427" t="str">
        <f>CONCATENATE(TEXT(F427,"0"),TEXT(O427,"0"))</f>
        <v>11</v>
      </c>
      <c r="BK427" t="str">
        <f>CONCATENATE(TEXT(O427,"0"),TEXT(AC427,"0"))</f>
        <v>13</v>
      </c>
      <c r="BL427" t="str">
        <f>CONCATENATE(TEXT(AC427,"0"),TEXT(AJ427,"0"))</f>
        <v>33</v>
      </c>
      <c r="BM427" t="str">
        <f>CONCATENATE(TEXT(AJ427,"0"),TEXT(AS427,"0"))</f>
        <v>33</v>
      </c>
      <c r="BZ427" s="57"/>
      <c r="CA427" s="38"/>
      <c r="CB427" s="38">
        <v>1</v>
      </c>
      <c r="CC427" s="38">
        <v>280</v>
      </c>
      <c r="CD427" s="57">
        <v>33.021000000000001</v>
      </c>
      <c r="CE427" s="38">
        <v>111</v>
      </c>
      <c r="CF427" s="38">
        <v>1</v>
      </c>
    </row>
    <row r="428" spans="1:84" x14ac:dyDescent="0.3">
      <c r="A428" s="43">
        <v>427</v>
      </c>
      <c r="B428" s="1" t="s">
        <v>452</v>
      </c>
      <c r="C428" s="1" t="s">
        <v>431</v>
      </c>
      <c r="D428" s="1">
        <v>16</v>
      </c>
      <c r="E428" s="3">
        <v>22</v>
      </c>
      <c r="F428" s="2">
        <v>1</v>
      </c>
      <c r="G428" s="2" t="s">
        <v>943</v>
      </c>
      <c r="H428" s="2" t="s">
        <v>944</v>
      </c>
      <c r="I428" s="2">
        <v>984.63759243000004</v>
      </c>
      <c r="J428" s="2" t="s">
        <v>945</v>
      </c>
      <c r="K428" s="2">
        <v>36.83</v>
      </c>
      <c r="L428" s="2">
        <v>0.218</v>
      </c>
      <c r="M428" s="2">
        <v>150</v>
      </c>
      <c r="N428" s="4">
        <v>712.52099999999996</v>
      </c>
      <c r="O428" s="5">
        <v>2</v>
      </c>
      <c r="P428" s="6" t="s">
        <v>9</v>
      </c>
      <c r="Q428" s="6">
        <v>1.6295500000000001</v>
      </c>
      <c r="R428" s="6">
        <v>16.681000000000001</v>
      </c>
      <c r="S428" s="6">
        <v>15.122</v>
      </c>
      <c r="T428" s="6">
        <v>20</v>
      </c>
      <c r="U428" s="6">
        <v>202.46700000000001</v>
      </c>
      <c r="V428" s="6">
        <v>90.001000000000005</v>
      </c>
      <c r="W428" s="6">
        <v>502.416</v>
      </c>
      <c r="X428" s="6">
        <v>4096.0829999999996</v>
      </c>
      <c r="Y428" s="6">
        <v>5023.4009999999998</v>
      </c>
      <c r="Z428" s="6">
        <v>5.0069999999999997</v>
      </c>
      <c r="AA428" s="6">
        <v>89.361000000000004</v>
      </c>
      <c r="AB428" s="7">
        <v>29.997</v>
      </c>
      <c r="AC428" s="8">
        <v>1</v>
      </c>
      <c r="AD428" s="9">
        <v>51.655000000000001</v>
      </c>
      <c r="AE428" s="9" t="s">
        <v>955</v>
      </c>
      <c r="AF428" s="9" t="s">
        <v>957</v>
      </c>
      <c r="AG428" s="9">
        <v>436</v>
      </c>
      <c r="AH428" s="9">
        <v>516.55399999999997</v>
      </c>
      <c r="AI428" s="10">
        <v>105.018</v>
      </c>
      <c r="AJ428" s="11">
        <v>3</v>
      </c>
      <c r="AK428" s="11" t="s">
        <v>890</v>
      </c>
      <c r="AL428" s="11">
        <v>669</v>
      </c>
      <c r="AM428" s="11">
        <v>1543</v>
      </c>
      <c r="AN428" s="11">
        <v>3668</v>
      </c>
      <c r="AO428" s="11">
        <v>5720</v>
      </c>
      <c r="AP428" s="11">
        <v>70.923000000000002</v>
      </c>
      <c r="AQ428" s="11">
        <v>50.45</v>
      </c>
      <c r="AR428" s="12">
        <v>1.0429999999999999</v>
      </c>
      <c r="AS428" s="13">
        <v>3</v>
      </c>
      <c r="AT428" s="14" t="s">
        <v>903</v>
      </c>
      <c r="AU428" s="16">
        <v>8985362000000000</v>
      </c>
      <c r="AV428" s="16">
        <v>9.34193E+16</v>
      </c>
      <c r="AW428" s="16">
        <v>2.628856E+17</v>
      </c>
      <c r="AX428" s="16">
        <v>3.000336E+17</v>
      </c>
      <c r="AY428" s="16">
        <v>6.000004E+17</v>
      </c>
      <c r="AZ428" s="14">
        <v>31606.555</v>
      </c>
      <c r="BA428" s="14">
        <v>0.01</v>
      </c>
      <c r="BB428" s="14">
        <v>104.196</v>
      </c>
      <c r="BC428" s="14">
        <v>886</v>
      </c>
      <c r="BD428" s="15">
        <v>154</v>
      </c>
      <c r="BE428" s="18">
        <v>259</v>
      </c>
      <c r="BF428" s="18" t="s">
        <v>927</v>
      </c>
      <c r="BG428" s="19" t="s">
        <v>923</v>
      </c>
      <c r="BH428">
        <f t="shared" si="6"/>
        <v>87.050000000000011</v>
      </c>
      <c r="BI428" s="45" t="str">
        <f>CONCATENATE(TEXT(F428,"0"),TEXT(O428,"0"),TEXT(AC428,"0"),TEXT(AJ428,"0"),TEXT(AS428,"0"))</f>
        <v>12133</v>
      </c>
      <c r="BJ428" t="str">
        <f>CONCATENATE(TEXT(F428,"0"),TEXT(O428,"0"))</f>
        <v>12</v>
      </c>
      <c r="BK428" t="str">
        <f>CONCATENATE(TEXT(O428,"0"),TEXT(AC428,"0"))</f>
        <v>21</v>
      </c>
      <c r="BL428" t="str">
        <f>CONCATENATE(TEXT(AC428,"0"),TEXT(AJ428,"0"))</f>
        <v>13</v>
      </c>
      <c r="BM428" t="str">
        <f>CONCATENATE(TEXT(AJ428,"0"),TEXT(AS428,"0"))</f>
        <v>33</v>
      </c>
      <c r="BZ428" s="57"/>
      <c r="CA428" s="38"/>
      <c r="CB428" s="38">
        <v>1</v>
      </c>
      <c r="CC428" s="38">
        <v>282</v>
      </c>
      <c r="CD428" s="57">
        <v>33.036000000000001</v>
      </c>
      <c r="CE428" s="38">
        <v>87</v>
      </c>
      <c r="CF428" s="38">
        <v>1</v>
      </c>
    </row>
    <row r="429" spans="1:84" x14ac:dyDescent="0.3">
      <c r="A429" s="43">
        <v>428</v>
      </c>
      <c r="B429" s="1" t="s">
        <v>453</v>
      </c>
      <c r="C429" s="1" t="s">
        <v>431</v>
      </c>
      <c r="D429" s="1">
        <v>16</v>
      </c>
      <c r="E429" s="3">
        <v>23</v>
      </c>
      <c r="F429" s="2">
        <v>1</v>
      </c>
      <c r="G429" s="2" t="s">
        <v>943</v>
      </c>
      <c r="H429" s="2" t="s">
        <v>947</v>
      </c>
      <c r="I429" s="2">
        <v>1085.2850112000001</v>
      </c>
      <c r="J429" s="2" t="s">
        <v>946</v>
      </c>
      <c r="K429" s="2">
        <v>39.89</v>
      </c>
      <c r="L429" s="2">
        <v>0.19700000000000001</v>
      </c>
      <c r="M429" s="2">
        <v>152</v>
      </c>
      <c r="N429" s="4">
        <v>704.96400000000006</v>
      </c>
      <c r="O429" s="5">
        <v>2</v>
      </c>
      <c r="P429" s="6" t="s">
        <v>9</v>
      </c>
      <c r="Q429" s="6">
        <v>1.05993</v>
      </c>
      <c r="R429" s="6">
        <v>14.991</v>
      </c>
      <c r="S429" s="6">
        <v>15.095000000000001</v>
      </c>
      <c r="T429" s="6">
        <v>19.992000000000001</v>
      </c>
      <c r="U429" s="6">
        <v>200.53899999999999</v>
      </c>
      <c r="V429" s="6">
        <v>90.001000000000005</v>
      </c>
      <c r="W429" s="6">
        <v>502.74900000000002</v>
      </c>
      <c r="X429" s="6">
        <v>3984.7510000000002</v>
      </c>
      <c r="Y429" s="6">
        <v>5033.4070000000002</v>
      </c>
      <c r="Z429" s="6">
        <v>5.0679999999999996</v>
      </c>
      <c r="AA429" s="6">
        <v>92.271000000000001</v>
      </c>
      <c r="AB429" s="7">
        <v>29.989000000000001</v>
      </c>
      <c r="AC429" s="8">
        <v>2</v>
      </c>
      <c r="AD429" s="9">
        <v>36.494999999999997</v>
      </c>
      <c r="AE429" s="9" t="s">
        <v>955</v>
      </c>
      <c r="AF429" s="9" t="s">
        <v>958</v>
      </c>
      <c r="AG429" s="9">
        <v>405</v>
      </c>
      <c r="AH429" s="9">
        <v>509.25700000000001</v>
      </c>
      <c r="AI429" s="10">
        <v>107.71</v>
      </c>
      <c r="AJ429" s="11">
        <v>2</v>
      </c>
      <c r="AK429" s="11" t="s">
        <v>890</v>
      </c>
      <c r="AL429" s="11">
        <v>219</v>
      </c>
      <c r="AM429" s="11">
        <v>1530</v>
      </c>
      <c r="AN429" s="11">
        <v>3634</v>
      </c>
      <c r="AO429" s="11">
        <v>5709</v>
      </c>
      <c r="AP429" s="11">
        <v>70.488</v>
      </c>
      <c r="AQ429" s="11">
        <v>51.883000000000003</v>
      </c>
      <c r="AR429" s="12">
        <v>1.0309999999999999</v>
      </c>
      <c r="AS429" s="13">
        <v>2</v>
      </c>
      <c r="AT429" s="14" t="s">
        <v>903</v>
      </c>
      <c r="AU429" s="16">
        <v>6929016000000000</v>
      </c>
      <c r="AV429" s="16">
        <v>2.544309E+16</v>
      </c>
      <c r="AW429" s="16">
        <v>6.459844E+17</v>
      </c>
      <c r="AX429" s="16">
        <v>3.017318E+17</v>
      </c>
      <c r="AY429" s="16">
        <v>5.99997E+17</v>
      </c>
      <c r="AZ429" s="14">
        <v>31254.326000000001</v>
      </c>
      <c r="BA429" s="14">
        <v>0.01</v>
      </c>
      <c r="BB429" s="14">
        <v>104.095</v>
      </c>
      <c r="BC429" s="14">
        <v>882</v>
      </c>
      <c r="BD429" s="15">
        <v>151</v>
      </c>
      <c r="BE429" s="18">
        <v>98</v>
      </c>
      <c r="BF429" s="18" t="s">
        <v>927</v>
      </c>
      <c r="BG429" s="19" t="s">
        <v>907</v>
      </c>
      <c r="BH429">
        <f t="shared" si="6"/>
        <v>95.1</v>
      </c>
      <c r="BI429" s="45" t="str">
        <f>CONCATENATE(TEXT(F429,"0"),TEXT(O429,"0"),TEXT(AC429,"0"),TEXT(AJ429,"0"),TEXT(AS429,"0"))</f>
        <v>12222</v>
      </c>
      <c r="BJ429" t="str">
        <f>CONCATENATE(TEXT(F429,"0"),TEXT(O429,"0"))</f>
        <v>12</v>
      </c>
      <c r="BK429" t="str">
        <f>CONCATENATE(TEXT(O429,"0"),TEXT(AC429,"0"))</f>
        <v>22</v>
      </c>
      <c r="BL429" t="str">
        <f>CONCATENATE(TEXT(AC429,"0"),TEXT(AJ429,"0"))</f>
        <v>22</v>
      </c>
      <c r="BM429" t="str">
        <f>CONCATENATE(TEXT(AJ429,"0"),TEXT(AS429,"0"))</f>
        <v>22</v>
      </c>
      <c r="BZ429" s="57"/>
      <c r="CA429" s="38"/>
      <c r="CB429" s="38">
        <v>1</v>
      </c>
      <c r="CC429" s="38">
        <v>477</v>
      </c>
      <c r="CD429" s="57">
        <v>33.182000000000002</v>
      </c>
      <c r="CE429" s="38">
        <v>117</v>
      </c>
      <c r="CF429" s="38">
        <v>1</v>
      </c>
    </row>
    <row r="430" spans="1:84" x14ac:dyDescent="0.3">
      <c r="A430" s="43">
        <v>429</v>
      </c>
      <c r="B430" s="1" t="s">
        <v>454</v>
      </c>
      <c r="C430" s="1" t="s">
        <v>431</v>
      </c>
      <c r="D430" s="1">
        <v>16</v>
      </c>
      <c r="E430" s="3">
        <v>24</v>
      </c>
      <c r="F430" s="2">
        <v>1</v>
      </c>
      <c r="G430" s="2" t="s">
        <v>943</v>
      </c>
      <c r="H430" s="2" t="s">
        <v>944</v>
      </c>
      <c r="I430" s="2">
        <v>1126.0509287</v>
      </c>
      <c r="J430" s="2" t="s">
        <v>946</v>
      </c>
      <c r="K430" s="2">
        <v>39.79</v>
      </c>
      <c r="L430" s="2">
        <v>0.21</v>
      </c>
      <c r="M430" s="2">
        <v>76</v>
      </c>
      <c r="N430" s="4">
        <v>704.29300000000001</v>
      </c>
      <c r="O430" s="5">
        <v>2</v>
      </c>
      <c r="P430" s="6" t="s">
        <v>9</v>
      </c>
      <c r="Q430" s="6">
        <v>1.39985</v>
      </c>
      <c r="R430" s="6">
        <v>16.265000000000001</v>
      </c>
      <c r="S430" s="6">
        <v>15.021000000000001</v>
      </c>
      <c r="T430" s="6">
        <v>20.004999999999999</v>
      </c>
      <c r="U430" s="6">
        <v>203.041</v>
      </c>
      <c r="V430" s="6">
        <v>89.998999999999995</v>
      </c>
      <c r="W430" s="6">
        <v>502.125</v>
      </c>
      <c r="X430" s="6">
        <v>4049.64</v>
      </c>
      <c r="Y430" s="6">
        <v>5067.6080000000002</v>
      </c>
      <c r="Z430" s="6">
        <v>4.9340000000000002</v>
      </c>
      <c r="AA430" s="6">
        <v>92.653000000000006</v>
      </c>
      <c r="AB430" s="7">
        <v>30.003</v>
      </c>
      <c r="AC430" s="8">
        <v>3</v>
      </c>
      <c r="AD430" s="9">
        <v>48.695999999999998</v>
      </c>
      <c r="AE430" s="9" t="s">
        <v>955</v>
      </c>
      <c r="AF430" s="9" t="s">
        <v>957</v>
      </c>
      <c r="AG430" s="9">
        <v>405</v>
      </c>
      <c r="AH430" s="9">
        <v>510.56700000000001</v>
      </c>
      <c r="AI430" s="10">
        <v>106.485</v>
      </c>
      <c r="AJ430" s="11">
        <v>1</v>
      </c>
      <c r="AK430" s="11" t="s">
        <v>890</v>
      </c>
      <c r="AL430" s="11">
        <v>310</v>
      </c>
      <c r="AM430" s="11">
        <v>1630</v>
      </c>
      <c r="AN430" s="11">
        <v>3643</v>
      </c>
      <c r="AO430" s="11">
        <v>5703</v>
      </c>
      <c r="AP430" s="11">
        <v>71.018000000000001</v>
      </c>
      <c r="AQ430" s="11">
        <v>50.857999999999997</v>
      </c>
      <c r="AR430" s="12">
        <v>1.0289999999999999</v>
      </c>
      <c r="AS430" s="13">
        <v>1</v>
      </c>
      <c r="AT430" s="14" t="s">
        <v>903</v>
      </c>
      <c r="AU430" s="16">
        <v>1.07298E+16</v>
      </c>
      <c r="AV430" s="16">
        <v>1.328085E+17</v>
      </c>
      <c r="AW430" s="16">
        <v>3.841978E+17</v>
      </c>
      <c r="AX430" s="16">
        <v>3.014962E+17</v>
      </c>
      <c r="AY430" s="16">
        <v>5.99999E+17</v>
      </c>
      <c r="AZ430" s="14">
        <v>32203.422999999999</v>
      </c>
      <c r="BA430" s="14">
        <v>0.01</v>
      </c>
      <c r="BB430" s="14">
        <v>103.053</v>
      </c>
      <c r="BC430" s="14">
        <v>914</v>
      </c>
      <c r="BD430" s="15">
        <v>152</v>
      </c>
      <c r="BE430" s="18">
        <v>70</v>
      </c>
      <c r="BF430" s="18" t="s">
        <v>927</v>
      </c>
      <c r="BG430" s="19" t="s">
        <v>907</v>
      </c>
      <c r="BH430">
        <f t="shared" si="6"/>
        <v>96.5</v>
      </c>
      <c r="BI430" s="45" t="str">
        <f>CONCATENATE(TEXT(F430,"0"),TEXT(O430,"0"),TEXT(AC430,"0"),TEXT(AJ430,"0"),TEXT(AS430,"0"))</f>
        <v>12311</v>
      </c>
      <c r="BJ430" t="str">
        <f>CONCATENATE(TEXT(F430,"0"),TEXT(O430,"0"))</f>
        <v>12</v>
      </c>
      <c r="BK430" t="str">
        <f>CONCATENATE(TEXT(O430,"0"),TEXT(AC430,"0"))</f>
        <v>23</v>
      </c>
      <c r="BL430" t="str">
        <f>CONCATENATE(TEXT(AC430,"0"),TEXT(AJ430,"0"))</f>
        <v>31</v>
      </c>
      <c r="BM430" t="str">
        <f>CONCATENATE(TEXT(AJ430,"0"),TEXT(AS430,"0"))</f>
        <v>11</v>
      </c>
      <c r="BZ430" s="57"/>
      <c r="CA430" s="38"/>
      <c r="CB430" s="38">
        <v>1</v>
      </c>
      <c r="CC430" s="38">
        <v>350</v>
      </c>
      <c r="CD430" s="57">
        <v>33.204999999999998</v>
      </c>
      <c r="CE430" s="38">
        <v>173</v>
      </c>
      <c r="CF430" s="38">
        <v>1</v>
      </c>
    </row>
    <row r="431" spans="1:84" x14ac:dyDescent="0.3">
      <c r="A431" s="43">
        <v>430</v>
      </c>
      <c r="B431" s="1" t="s">
        <v>455</v>
      </c>
      <c r="C431" s="1" t="s">
        <v>431</v>
      </c>
      <c r="D431" s="1">
        <v>16</v>
      </c>
      <c r="E431" s="3">
        <v>25</v>
      </c>
      <c r="F431" s="2">
        <v>1</v>
      </c>
      <c r="G431" s="2" t="s">
        <v>943</v>
      </c>
      <c r="H431" s="2" t="s">
        <v>947</v>
      </c>
      <c r="I431" s="2">
        <v>1043.3064265999999</v>
      </c>
      <c r="J431" s="2" t="s">
        <v>946</v>
      </c>
      <c r="K431" s="2">
        <v>38.44</v>
      </c>
      <c r="L431" s="2">
        <v>0.21299999999999999</v>
      </c>
      <c r="M431" s="2">
        <v>72</v>
      </c>
      <c r="N431" s="4">
        <v>703.97400000000005</v>
      </c>
      <c r="O431" s="5">
        <v>3</v>
      </c>
      <c r="P431" s="6" t="s">
        <v>9</v>
      </c>
      <c r="Q431" s="6">
        <v>0.75441999999999998</v>
      </c>
      <c r="R431" s="6">
        <v>14.552</v>
      </c>
      <c r="S431" s="6">
        <v>14.948</v>
      </c>
      <c r="T431" s="6">
        <v>20.001999999999999</v>
      </c>
      <c r="U431" s="6">
        <v>200.57300000000001</v>
      </c>
      <c r="V431" s="6">
        <v>90</v>
      </c>
      <c r="W431" s="6">
        <v>499.31900000000002</v>
      </c>
      <c r="X431" s="6">
        <v>4105.38</v>
      </c>
      <c r="Y431" s="6">
        <v>5076.8019999999997</v>
      </c>
      <c r="Z431" s="6">
        <v>4.8849999999999998</v>
      </c>
      <c r="AA431" s="6">
        <v>92.156999999999996</v>
      </c>
      <c r="AB431" s="7">
        <v>30.003</v>
      </c>
      <c r="AC431" s="8">
        <v>1</v>
      </c>
      <c r="AD431" s="9">
        <v>47.593000000000004</v>
      </c>
      <c r="AE431" s="9" t="s">
        <v>955</v>
      </c>
      <c r="AF431" s="9" t="s">
        <v>958</v>
      </c>
      <c r="AG431" s="9">
        <v>436</v>
      </c>
      <c r="AH431" s="9">
        <v>520.05600000000004</v>
      </c>
      <c r="AI431" s="10">
        <v>106.538</v>
      </c>
      <c r="AJ431" s="11">
        <v>1</v>
      </c>
      <c r="AK431" s="11" t="s">
        <v>890</v>
      </c>
      <c r="AL431" s="11">
        <v>186</v>
      </c>
      <c r="AM431" s="11">
        <v>1534</v>
      </c>
      <c r="AN431" s="11">
        <v>3636</v>
      </c>
      <c r="AO431" s="11">
        <v>5715</v>
      </c>
      <c r="AP431" s="11">
        <v>70.463999999999999</v>
      </c>
      <c r="AQ431" s="11">
        <v>51.033999999999999</v>
      </c>
      <c r="AR431" s="12">
        <v>1.018</v>
      </c>
      <c r="AS431" s="13">
        <v>1</v>
      </c>
      <c r="AT431" s="14" t="s">
        <v>903</v>
      </c>
      <c r="AU431" s="16">
        <v>8538534000000000</v>
      </c>
      <c r="AV431" s="16">
        <v>1.336894E+17</v>
      </c>
      <c r="AW431" s="16">
        <v>8.161787E+17</v>
      </c>
      <c r="AX431" s="16">
        <v>3.002739E+17</v>
      </c>
      <c r="AY431" s="16">
        <v>5.999988E+17</v>
      </c>
      <c r="AZ431" s="14">
        <v>31832.222000000002</v>
      </c>
      <c r="BA431" s="14">
        <v>0.01</v>
      </c>
      <c r="BB431" s="14">
        <v>99.998999999999995</v>
      </c>
      <c r="BC431" s="14">
        <v>902</v>
      </c>
      <c r="BD431" s="15">
        <v>155</v>
      </c>
      <c r="BE431" s="18">
        <v>57</v>
      </c>
      <c r="BF431" s="18" t="s">
        <v>927</v>
      </c>
      <c r="BG431" s="19" t="s">
        <v>907</v>
      </c>
      <c r="BH431">
        <f t="shared" si="6"/>
        <v>97.15</v>
      </c>
      <c r="BI431" s="45" t="str">
        <f>CONCATENATE(TEXT(F431,"0"),TEXT(O431,"0"),TEXT(AC431,"0"),TEXT(AJ431,"0"),TEXT(AS431,"0"))</f>
        <v>13111</v>
      </c>
      <c r="BJ431" t="str">
        <f>CONCATENATE(TEXT(F431,"0"),TEXT(O431,"0"))</f>
        <v>13</v>
      </c>
      <c r="BK431" t="str">
        <f>CONCATENATE(TEXT(O431,"0"),TEXT(AC431,"0"))</f>
        <v>31</v>
      </c>
      <c r="BL431" t="str">
        <f>CONCATENATE(TEXT(AC431,"0"),TEXT(AJ431,"0"))</f>
        <v>11</v>
      </c>
      <c r="BM431" t="str">
        <f>CONCATENATE(TEXT(AJ431,"0"),TEXT(AS431,"0"))</f>
        <v>11</v>
      </c>
      <c r="BZ431" s="57"/>
      <c r="CA431" s="38"/>
      <c r="CB431" s="38">
        <v>1</v>
      </c>
      <c r="CC431" s="38">
        <v>353</v>
      </c>
      <c r="CD431" s="57">
        <v>33.597000000000001</v>
      </c>
      <c r="CE431" s="38">
        <v>95</v>
      </c>
      <c r="CF431" s="38">
        <v>1</v>
      </c>
    </row>
    <row r="432" spans="1:84" x14ac:dyDescent="0.3">
      <c r="A432" s="43">
        <v>431</v>
      </c>
      <c r="B432" s="1" t="s">
        <v>456</v>
      </c>
      <c r="C432" s="1" t="s">
        <v>431</v>
      </c>
      <c r="D432" s="1">
        <v>16</v>
      </c>
      <c r="E432" s="3">
        <v>26</v>
      </c>
      <c r="F432" s="2">
        <v>1</v>
      </c>
      <c r="G432" s="2" t="s">
        <v>943</v>
      </c>
      <c r="H432" s="2" t="s">
        <v>947</v>
      </c>
      <c r="I432" s="2">
        <v>1223.7010226</v>
      </c>
      <c r="J432" s="2" t="s">
        <v>946</v>
      </c>
      <c r="K432" s="2">
        <v>41.16</v>
      </c>
      <c r="L432" s="2">
        <v>0.187</v>
      </c>
      <c r="M432" s="2">
        <v>76</v>
      </c>
      <c r="N432" s="4">
        <v>717.38900000000001</v>
      </c>
      <c r="O432" s="5">
        <v>3</v>
      </c>
      <c r="P432" s="6" t="s">
        <v>9</v>
      </c>
      <c r="Q432" s="6">
        <v>1.0581199999999999</v>
      </c>
      <c r="R432" s="6">
        <v>12.361000000000001</v>
      </c>
      <c r="S432" s="6">
        <v>14.928000000000001</v>
      </c>
      <c r="T432" s="6">
        <v>20</v>
      </c>
      <c r="U432" s="6">
        <v>206.01</v>
      </c>
      <c r="V432" s="6">
        <v>90</v>
      </c>
      <c r="W432" s="6">
        <v>505.745</v>
      </c>
      <c r="X432" s="6">
        <v>3960.6260000000002</v>
      </c>
      <c r="Y432" s="6">
        <v>4922.9660000000003</v>
      </c>
      <c r="Z432" s="6">
        <v>4.9340000000000002</v>
      </c>
      <c r="AA432" s="6">
        <v>90.13</v>
      </c>
      <c r="AB432" s="7">
        <v>29.989000000000001</v>
      </c>
      <c r="AC432" s="8">
        <v>2</v>
      </c>
      <c r="AD432" s="9">
        <v>53.030999999999999</v>
      </c>
      <c r="AE432" s="9" t="s">
        <v>955</v>
      </c>
      <c r="AF432" s="9" t="s">
        <v>956</v>
      </c>
      <c r="AG432" s="9">
        <v>436</v>
      </c>
      <c r="AH432" s="9">
        <v>514.87800000000004</v>
      </c>
      <c r="AI432" s="10">
        <v>108.65900000000001</v>
      </c>
      <c r="AJ432" s="11">
        <v>2</v>
      </c>
      <c r="AK432" s="11" t="s">
        <v>890</v>
      </c>
      <c r="AL432" s="11">
        <v>224</v>
      </c>
      <c r="AM432" s="11">
        <v>1432</v>
      </c>
      <c r="AN432" s="11">
        <v>3653</v>
      </c>
      <c r="AO432" s="11">
        <v>5720</v>
      </c>
      <c r="AP432" s="11">
        <v>70.441000000000003</v>
      </c>
      <c r="AQ432" s="11">
        <v>51.746000000000002</v>
      </c>
      <c r="AR432" s="12">
        <v>1.0109999999999999</v>
      </c>
      <c r="AS432" s="13">
        <v>2</v>
      </c>
      <c r="AT432" s="14" t="s">
        <v>903</v>
      </c>
      <c r="AU432" s="16">
        <v>2624234000000000</v>
      </c>
      <c r="AV432" s="16">
        <v>7.244912E+16</v>
      </c>
      <c r="AW432" s="16">
        <v>5.998456E+17</v>
      </c>
      <c r="AX432" s="16">
        <v>3.01059E+17</v>
      </c>
      <c r="AY432" s="16">
        <v>6.000021E+17</v>
      </c>
      <c r="AZ432" s="14">
        <v>30830.93</v>
      </c>
      <c r="BA432" s="14">
        <v>0.01</v>
      </c>
      <c r="BB432" s="14">
        <v>103.348</v>
      </c>
      <c r="BC432" s="14">
        <v>896</v>
      </c>
      <c r="BD432" s="15">
        <v>153</v>
      </c>
      <c r="BE432" s="18">
        <v>49</v>
      </c>
      <c r="BF432" s="18" t="s">
        <v>927</v>
      </c>
      <c r="BG432" s="19" t="s">
        <v>907</v>
      </c>
      <c r="BH432">
        <f t="shared" si="6"/>
        <v>97.55</v>
      </c>
      <c r="BI432" s="45" t="str">
        <f>CONCATENATE(TEXT(F432,"0"),TEXT(O432,"0"),TEXT(AC432,"0"),TEXT(AJ432,"0"),TEXT(AS432,"0"))</f>
        <v>13222</v>
      </c>
      <c r="BJ432" t="str">
        <f>CONCATENATE(TEXT(F432,"0"),TEXT(O432,"0"))</f>
        <v>13</v>
      </c>
      <c r="BK432" t="str">
        <f>CONCATENATE(TEXT(O432,"0"),TEXT(AC432,"0"))</f>
        <v>32</v>
      </c>
      <c r="BL432" t="str">
        <f>CONCATENATE(TEXT(AC432,"0"),TEXT(AJ432,"0"))</f>
        <v>22</v>
      </c>
      <c r="BM432" t="str">
        <f>CONCATENATE(TEXT(AJ432,"0"),TEXT(AS432,"0"))</f>
        <v>22</v>
      </c>
      <c r="BZ432" s="57"/>
      <c r="CA432" s="38"/>
      <c r="CB432" s="38">
        <v>1</v>
      </c>
      <c r="CC432" s="38">
        <v>278</v>
      </c>
      <c r="CD432" s="57">
        <v>33.765000000000001</v>
      </c>
      <c r="CE432" s="38">
        <v>68</v>
      </c>
      <c r="CF432" s="38">
        <v>1</v>
      </c>
    </row>
    <row r="433" spans="1:84" x14ac:dyDescent="0.3">
      <c r="A433" s="43">
        <v>432</v>
      </c>
      <c r="B433" s="1" t="s">
        <v>457</v>
      </c>
      <c r="C433" s="1" t="s">
        <v>431</v>
      </c>
      <c r="D433" s="1">
        <v>16</v>
      </c>
      <c r="E433" s="3">
        <v>27</v>
      </c>
      <c r="F433" s="2">
        <v>1</v>
      </c>
      <c r="G433" s="2" t="s">
        <v>943</v>
      </c>
      <c r="H433" s="2" t="s">
        <v>947</v>
      </c>
      <c r="I433" s="2">
        <v>1049.7396481999999</v>
      </c>
      <c r="J433" s="2" t="s">
        <v>946</v>
      </c>
      <c r="K433" s="2">
        <v>37.65</v>
      </c>
      <c r="L433" s="2">
        <v>0.20799999999999999</v>
      </c>
      <c r="M433" s="2">
        <v>15</v>
      </c>
      <c r="N433" s="4">
        <v>694.25099999999998</v>
      </c>
      <c r="O433" s="5">
        <v>3</v>
      </c>
      <c r="P433" s="6" t="s">
        <v>9</v>
      </c>
      <c r="Q433" s="6">
        <v>0.51988000000000001</v>
      </c>
      <c r="R433" s="6">
        <v>18.245999999999999</v>
      </c>
      <c r="S433" s="6">
        <v>15.08</v>
      </c>
      <c r="T433" s="6">
        <v>20.001000000000001</v>
      </c>
      <c r="U433" s="6">
        <v>197.04900000000001</v>
      </c>
      <c r="V433" s="6">
        <v>90.001000000000005</v>
      </c>
      <c r="W433" s="6">
        <v>494.887</v>
      </c>
      <c r="X433" s="6">
        <v>4024.3989999999999</v>
      </c>
      <c r="Y433" s="6">
        <v>4994.3580000000002</v>
      </c>
      <c r="Z433" s="6">
        <v>5.048</v>
      </c>
      <c r="AA433" s="6">
        <v>94.828000000000003</v>
      </c>
      <c r="AB433" s="7">
        <v>30.01</v>
      </c>
      <c r="AC433" s="8">
        <v>3</v>
      </c>
      <c r="AD433" s="9">
        <v>34.299999999999997</v>
      </c>
      <c r="AE433" s="9" t="s">
        <v>955</v>
      </c>
      <c r="AF433" s="9" t="s">
        <v>958</v>
      </c>
      <c r="AG433" s="9">
        <v>405</v>
      </c>
      <c r="AH433" s="9">
        <v>513.61500000000001</v>
      </c>
      <c r="AI433" s="10">
        <v>107.107</v>
      </c>
      <c r="AJ433" s="11">
        <v>3</v>
      </c>
      <c r="AK433" s="11" t="s">
        <v>890</v>
      </c>
      <c r="AL433" s="11">
        <v>464</v>
      </c>
      <c r="AM433" s="11">
        <v>1680</v>
      </c>
      <c r="AN433" s="11">
        <v>3656</v>
      </c>
      <c r="AO433" s="11">
        <v>5708</v>
      </c>
      <c r="AP433" s="11">
        <v>71.614999999999995</v>
      </c>
      <c r="AQ433" s="11">
        <v>51.484999999999999</v>
      </c>
      <c r="AR433" s="12">
        <v>1.0349999999999999</v>
      </c>
      <c r="AS433" s="13">
        <v>3</v>
      </c>
      <c r="AT433" s="14" t="s">
        <v>903</v>
      </c>
      <c r="AU433" s="16">
        <v>1.037742E+16</v>
      </c>
      <c r="AV433" s="16">
        <v>1.179082E+17</v>
      </c>
      <c r="AW433" s="16">
        <v>3.420636E+17</v>
      </c>
      <c r="AX433" s="16">
        <v>2.995653E+17</v>
      </c>
      <c r="AY433" s="16">
        <v>5.999988E+17</v>
      </c>
      <c r="AZ433" s="14">
        <v>31869.206999999999</v>
      </c>
      <c r="BA433" s="14">
        <v>0.01</v>
      </c>
      <c r="BB433" s="14">
        <v>103.255</v>
      </c>
      <c r="BC433" s="14">
        <v>906</v>
      </c>
      <c r="BD433" s="15">
        <v>153</v>
      </c>
      <c r="BE433" s="18">
        <v>152</v>
      </c>
      <c r="BF433" s="18" t="s">
        <v>927</v>
      </c>
      <c r="BG433" s="19" t="s">
        <v>907</v>
      </c>
      <c r="BH433">
        <f t="shared" si="6"/>
        <v>92.4</v>
      </c>
      <c r="BI433" s="45" t="str">
        <f>CONCATENATE(TEXT(F433,"0"),TEXT(O433,"0"),TEXT(AC433,"0"),TEXT(AJ433,"0"),TEXT(AS433,"0"))</f>
        <v>13333</v>
      </c>
      <c r="BJ433" t="str">
        <f>CONCATENATE(TEXT(F433,"0"),TEXT(O433,"0"))</f>
        <v>13</v>
      </c>
      <c r="BK433" t="str">
        <f>CONCATENATE(TEXT(O433,"0"),TEXT(AC433,"0"))</f>
        <v>33</v>
      </c>
      <c r="BL433" t="str">
        <f>CONCATENATE(TEXT(AC433,"0"),TEXT(AJ433,"0"))</f>
        <v>33</v>
      </c>
      <c r="BM433" t="str">
        <f>CONCATENATE(TEXT(AJ433,"0"),TEXT(AS433,"0"))</f>
        <v>33</v>
      </c>
      <c r="BZ433" s="57"/>
      <c r="CA433" s="38"/>
      <c r="CB433" s="38">
        <v>1</v>
      </c>
      <c r="CC433" s="38">
        <v>378</v>
      </c>
      <c r="CD433" s="57">
        <v>33.771999999999998</v>
      </c>
      <c r="CE433" s="38">
        <v>107</v>
      </c>
      <c r="CF433" s="38">
        <v>1</v>
      </c>
    </row>
    <row r="434" spans="1:84" x14ac:dyDescent="0.3">
      <c r="A434" s="43">
        <v>433</v>
      </c>
      <c r="B434" s="1" t="s">
        <v>458</v>
      </c>
      <c r="C434" s="1" t="s">
        <v>459</v>
      </c>
      <c r="D434" s="1">
        <v>17</v>
      </c>
      <c r="E434" s="3">
        <v>1</v>
      </c>
      <c r="F434" s="2">
        <v>2</v>
      </c>
      <c r="G434" s="2" t="s">
        <v>943</v>
      </c>
      <c r="H434" s="2" t="s">
        <v>944</v>
      </c>
      <c r="I434" s="2">
        <v>1042.2256554999999</v>
      </c>
      <c r="J434" s="2" t="s">
        <v>945</v>
      </c>
      <c r="K434" s="2">
        <v>40.92</v>
      </c>
      <c r="L434" s="2">
        <v>0.20499999999999999</v>
      </c>
      <c r="M434" s="2">
        <v>36</v>
      </c>
      <c r="N434" s="4">
        <v>696.56799999999998</v>
      </c>
      <c r="O434" s="5">
        <v>1</v>
      </c>
      <c r="P434" s="6" t="s">
        <v>9</v>
      </c>
      <c r="Q434" s="6">
        <v>1.8659399999999999</v>
      </c>
      <c r="R434" s="6">
        <v>12.914</v>
      </c>
      <c r="S434" s="6">
        <v>15.071</v>
      </c>
      <c r="T434" s="6">
        <v>20.001000000000001</v>
      </c>
      <c r="U434" s="6">
        <v>198.78399999999999</v>
      </c>
      <c r="V434" s="6">
        <v>89.998000000000005</v>
      </c>
      <c r="W434" s="6">
        <v>504.23099999999999</v>
      </c>
      <c r="X434" s="6">
        <v>4054.4949999999999</v>
      </c>
      <c r="Y434" s="6">
        <v>4903.643</v>
      </c>
      <c r="Z434" s="6">
        <v>4.923</v>
      </c>
      <c r="AA434" s="6">
        <v>93.474999999999994</v>
      </c>
      <c r="AB434" s="7">
        <v>30.003</v>
      </c>
      <c r="AC434" s="8">
        <v>1</v>
      </c>
      <c r="AD434" s="9">
        <v>23.042999999999999</v>
      </c>
      <c r="AE434" s="9" t="s">
        <v>955</v>
      </c>
      <c r="AF434" s="9" t="s">
        <v>958</v>
      </c>
      <c r="AG434" s="9">
        <v>436</v>
      </c>
      <c r="AH434" s="9">
        <v>513.678</v>
      </c>
      <c r="AI434" s="10">
        <v>107.949</v>
      </c>
      <c r="AJ434" s="11">
        <v>3</v>
      </c>
      <c r="AK434" s="11" t="s">
        <v>890</v>
      </c>
      <c r="AL434" s="11">
        <v>383</v>
      </c>
      <c r="AM434" s="11">
        <v>1500</v>
      </c>
      <c r="AN434" s="11">
        <v>3677</v>
      </c>
      <c r="AO434" s="11">
        <v>5695</v>
      </c>
      <c r="AP434" s="11">
        <v>71.885000000000005</v>
      </c>
      <c r="AQ434" s="11">
        <v>51.539000000000001</v>
      </c>
      <c r="AR434" s="12">
        <v>1.018</v>
      </c>
      <c r="AS434" s="13">
        <v>3</v>
      </c>
      <c r="AT434" s="14" t="s">
        <v>903</v>
      </c>
      <c r="AU434" s="16">
        <v>1.504064E+16</v>
      </c>
      <c r="AV434" s="16">
        <v>1.087937E+17</v>
      </c>
      <c r="AW434" s="16">
        <v>4.132934E+17</v>
      </c>
      <c r="AX434" s="16">
        <v>2.990996E+17</v>
      </c>
      <c r="AY434" s="16">
        <v>5.999994E+17</v>
      </c>
      <c r="AZ434" s="14">
        <v>32423.295999999998</v>
      </c>
      <c r="BA434" s="14">
        <v>0.01</v>
      </c>
      <c r="BB434" s="14">
        <v>102.77</v>
      </c>
      <c r="BC434" s="14">
        <v>923</v>
      </c>
      <c r="BD434" s="15">
        <v>157</v>
      </c>
      <c r="BE434" s="18">
        <v>140</v>
      </c>
      <c r="BF434" s="18" t="s">
        <v>928</v>
      </c>
      <c r="BG434" s="19" t="s">
        <v>907</v>
      </c>
      <c r="BH434">
        <f t="shared" si="6"/>
        <v>93</v>
      </c>
      <c r="BI434" s="45" t="str">
        <f>CONCATENATE(TEXT(F434,"0"),TEXT(O434,"0"),TEXT(AC434,"0"),TEXT(AJ434,"0"),TEXT(AS434,"0"))</f>
        <v>21133</v>
      </c>
      <c r="BJ434" t="str">
        <f>CONCATENATE(TEXT(F434,"0"),TEXT(O434,"0"))</f>
        <v>21</v>
      </c>
      <c r="BK434" t="str">
        <f>CONCATENATE(TEXT(O434,"0"),TEXT(AC434,"0"))</f>
        <v>11</v>
      </c>
      <c r="BL434" t="str">
        <f>CONCATENATE(TEXT(AC434,"0"),TEXT(AJ434,"0"))</f>
        <v>13</v>
      </c>
      <c r="BM434" t="str">
        <f>CONCATENATE(TEXT(AJ434,"0"),TEXT(AS434,"0"))</f>
        <v>33</v>
      </c>
      <c r="BZ434" s="57"/>
      <c r="CA434" s="38"/>
      <c r="CB434" s="38">
        <v>1</v>
      </c>
      <c r="CC434" s="38">
        <v>317</v>
      </c>
      <c r="CD434" s="57">
        <v>33.872999999999998</v>
      </c>
      <c r="CE434" s="38">
        <v>99</v>
      </c>
      <c r="CF434" s="38">
        <v>1</v>
      </c>
    </row>
    <row r="435" spans="1:84" x14ac:dyDescent="0.3">
      <c r="A435" s="43">
        <v>434</v>
      </c>
      <c r="B435" s="1" t="s">
        <v>460</v>
      </c>
      <c r="C435" s="1" t="s">
        <v>459</v>
      </c>
      <c r="D435" s="1">
        <v>17</v>
      </c>
      <c r="E435" s="3">
        <v>2</v>
      </c>
      <c r="F435" s="2">
        <v>2</v>
      </c>
      <c r="G435" s="2" t="s">
        <v>943</v>
      </c>
      <c r="H435" s="2" t="s">
        <v>944</v>
      </c>
      <c r="I435" s="2">
        <v>1206.1563074000001</v>
      </c>
      <c r="J435" s="2" t="s">
        <v>946</v>
      </c>
      <c r="K435" s="2">
        <v>30.34</v>
      </c>
      <c r="L435" s="2">
        <v>0.20300000000000001</v>
      </c>
      <c r="M435" s="2">
        <v>50</v>
      </c>
      <c r="N435" s="4">
        <v>712.96799999999996</v>
      </c>
      <c r="O435" s="5">
        <v>1</v>
      </c>
      <c r="P435" s="6" t="s">
        <v>9</v>
      </c>
      <c r="Q435" s="6">
        <v>1.21051</v>
      </c>
      <c r="R435" s="6">
        <v>15.707000000000001</v>
      </c>
      <c r="S435" s="6">
        <v>14.973000000000001</v>
      </c>
      <c r="T435" s="6">
        <v>19.997</v>
      </c>
      <c r="U435" s="6">
        <v>196.88</v>
      </c>
      <c r="V435" s="6">
        <v>89.998999999999995</v>
      </c>
      <c r="W435" s="6">
        <v>500.053</v>
      </c>
      <c r="X435" s="6">
        <v>4063.4670000000001</v>
      </c>
      <c r="Y435" s="6">
        <v>5100.8729999999996</v>
      </c>
      <c r="Z435" s="6">
        <v>5.09</v>
      </c>
      <c r="AA435" s="6">
        <v>92.369</v>
      </c>
      <c r="AB435" s="7">
        <v>30.003</v>
      </c>
      <c r="AC435" s="8">
        <v>2</v>
      </c>
      <c r="AD435" s="9">
        <v>38.023000000000003</v>
      </c>
      <c r="AE435" s="9" t="s">
        <v>955</v>
      </c>
      <c r="AF435" s="9" t="s">
        <v>956</v>
      </c>
      <c r="AG435" s="9">
        <v>436</v>
      </c>
      <c r="AH435" s="9">
        <v>509.24799999999999</v>
      </c>
      <c r="AI435" s="10">
        <v>108.548</v>
      </c>
      <c r="AJ435" s="11">
        <v>2</v>
      </c>
      <c r="AK435" s="11" t="s">
        <v>890</v>
      </c>
      <c r="AL435" s="11">
        <v>180</v>
      </c>
      <c r="AM435" s="11">
        <v>1663</v>
      </c>
      <c r="AN435" s="11">
        <v>3649</v>
      </c>
      <c r="AO435" s="11">
        <v>5714</v>
      </c>
      <c r="AP435" s="11">
        <v>71.388999999999996</v>
      </c>
      <c r="AQ435" s="11">
        <v>51.222000000000001</v>
      </c>
      <c r="AR435" s="12">
        <v>1.026</v>
      </c>
      <c r="AS435" s="13">
        <v>2</v>
      </c>
      <c r="AT435" s="14" t="s">
        <v>903</v>
      </c>
      <c r="AU435" s="16">
        <v>1.059418E+16</v>
      </c>
      <c r="AV435" s="16">
        <v>1.074316E+17</v>
      </c>
      <c r="AW435" s="16">
        <v>7.083414E+17</v>
      </c>
      <c r="AX435" s="16">
        <v>3.020541E+17</v>
      </c>
      <c r="AY435" s="16">
        <v>5.999988E+17</v>
      </c>
      <c r="AZ435" s="14">
        <v>31593.132000000001</v>
      </c>
      <c r="BA435" s="14">
        <v>0.01</v>
      </c>
      <c r="BB435" s="14">
        <v>103.087</v>
      </c>
      <c r="BC435" s="14">
        <v>884</v>
      </c>
      <c r="BD435" s="15">
        <v>156</v>
      </c>
      <c r="BE435" s="18">
        <v>96</v>
      </c>
      <c r="BF435" s="18" t="s">
        <v>928</v>
      </c>
      <c r="BG435" s="19" t="s">
        <v>907</v>
      </c>
      <c r="BH435">
        <f t="shared" si="6"/>
        <v>95.199999999999989</v>
      </c>
      <c r="BI435" s="45" t="str">
        <f>CONCATENATE(TEXT(F435,"0"),TEXT(O435,"0"),TEXT(AC435,"0"),TEXT(AJ435,"0"),TEXT(AS435,"0"))</f>
        <v>21222</v>
      </c>
      <c r="BJ435" t="str">
        <f>CONCATENATE(TEXT(F435,"0"),TEXT(O435,"0"))</f>
        <v>21</v>
      </c>
      <c r="BK435" t="str">
        <f>CONCATENATE(TEXT(O435,"0"),TEXT(AC435,"0"))</f>
        <v>12</v>
      </c>
      <c r="BL435" t="str">
        <f>CONCATENATE(TEXT(AC435,"0"),TEXT(AJ435,"0"))</f>
        <v>22</v>
      </c>
      <c r="BM435" t="str">
        <f>CONCATENATE(TEXT(AJ435,"0"),TEXT(AS435,"0"))</f>
        <v>22</v>
      </c>
      <c r="BZ435" s="57"/>
      <c r="CA435" s="38"/>
      <c r="CB435" s="38">
        <v>1</v>
      </c>
      <c r="CC435" s="38">
        <v>473</v>
      </c>
      <c r="CD435" s="57">
        <v>34.094000000000001</v>
      </c>
      <c r="CE435" s="38">
        <v>153</v>
      </c>
      <c r="CF435" s="38">
        <v>1</v>
      </c>
    </row>
    <row r="436" spans="1:84" x14ac:dyDescent="0.3">
      <c r="A436" s="43">
        <v>435</v>
      </c>
      <c r="B436" s="1" t="s">
        <v>461</v>
      </c>
      <c r="C436" s="1" t="s">
        <v>459</v>
      </c>
      <c r="D436" s="1">
        <v>17</v>
      </c>
      <c r="E436" s="3">
        <v>3</v>
      </c>
      <c r="F436" s="2">
        <v>2</v>
      </c>
      <c r="G436" s="2" t="s">
        <v>943</v>
      </c>
      <c r="H436" s="2" t="s">
        <v>947</v>
      </c>
      <c r="I436" s="2">
        <v>1070.9125176</v>
      </c>
      <c r="J436" s="2" t="s">
        <v>946</v>
      </c>
      <c r="K436" s="2">
        <v>34.53</v>
      </c>
      <c r="L436" s="2">
        <v>0.20200000000000001</v>
      </c>
      <c r="M436" s="2">
        <v>152</v>
      </c>
      <c r="N436" s="4">
        <v>705.65700000000004</v>
      </c>
      <c r="O436" s="5">
        <v>1</v>
      </c>
      <c r="P436" s="6" t="s">
        <v>9</v>
      </c>
      <c r="Q436" s="6">
        <v>0.47254000000000002</v>
      </c>
      <c r="R436" s="6">
        <v>17.864000000000001</v>
      </c>
      <c r="S436" s="6">
        <v>15.109</v>
      </c>
      <c r="T436" s="6">
        <v>19.992000000000001</v>
      </c>
      <c r="U436" s="6">
        <v>194.94200000000001</v>
      </c>
      <c r="V436" s="6">
        <v>90</v>
      </c>
      <c r="W436" s="6">
        <v>500.40199999999999</v>
      </c>
      <c r="X436" s="6">
        <v>4156.2839999999997</v>
      </c>
      <c r="Y436" s="6">
        <v>4926.2049999999999</v>
      </c>
      <c r="Z436" s="6">
        <v>5.0540000000000003</v>
      </c>
      <c r="AA436" s="6">
        <v>93.165000000000006</v>
      </c>
      <c r="AB436" s="7">
        <v>30.010999999999999</v>
      </c>
      <c r="AC436" s="8">
        <v>3</v>
      </c>
      <c r="AD436" s="9">
        <v>36.418999999999997</v>
      </c>
      <c r="AE436" s="9" t="s">
        <v>955</v>
      </c>
      <c r="AF436" s="9" t="s">
        <v>956</v>
      </c>
      <c r="AG436" s="9">
        <v>365</v>
      </c>
      <c r="AH436" s="9">
        <v>519.11400000000003</v>
      </c>
      <c r="AI436" s="10">
        <v>108.49</v>
      </c>
      <c r="AJ436" s="11">
        <v>1</v>
      </c>
      <c r="AK436" s="11" t="s">
        <v>890</v>
      </c>
      <c r="AL436" s="11">
        <v>335</v>
      </c>
      <c r="AM436" s="11">
        <v>1355</v>
      </c>
      <c r="AN436" s="11">
        <v>3620</v>
      </c>
      <c r="AO436" s="11">
        <v>5734</v>
      </c>
      <c r="AP436" s="11">
        <v>72.879000000000005</v>
      </c>
      <c r="AQ436" s="11">
        <v>50.689</v>
      </c>
      <c r="AR436" s="12">
        <v>1.0549999999999999</v>
      </c>
      <c r="AS436" s="13">
        <v>1</v>
      </c>
      <c r="AT436" s="14" t="s">
        <v>903</v>
      </c>
      <c r="AU436" s="16">
        <v>1.365872E+16</v>
      </c>
      <c r="AV436" s="16">
        <v>1.050656E+17</v>
      </c>
      <c r="AW436" s="16">
        <v>5.536974E+17</v>
      </c>
      <c r="AX436" s="16">
        <v>2.994814E+17</v>
      </c>
      <c r="AY436" s="16">
        <v>6.000001E+17</v>
      </c>
      <c r="AZ436" s="14">
        <v>31895.11</v>
      </c>
      <c r="BA436" s="14">
        <v>0.01</v>
      </c>
      <c r="BB436" s="14">
        <v>102.953</v>
      </c>
      <c r="BC436" s="14">
        <v>909</v>
      </c>
      <c r="BD436" s="15">
        <v>151</v>
      </c>
      <c r="BE436" s="18">
        <v>54</v>
      </c>
      <c r="BF436" s="18" t="s">
        <v>928</v>
      </c>
      <c r="BG436" s="19" t="s">
        <v>907</v>
      </c>
      <c r="BH436">
        <f t="shared" si="6"/>
        <v>97.3</v>
      </c>
      <c r="BI436" s="45" t="str">
        <f>CONCATENATE(TEXT(F436,"0"),TEXT(O436,"0"),TEXT(AC436,"0"),TEXT(AJ436,"0"),TEXT(AS436,"0"))</f>
        <v>21311</v>
      </c>
      <c r="BJ436" t="str">
        <f>CONCATENATE(TEXT(F436,"0"),TEXT(O436,"0"))</f>
        <v>21</v>
      </c>
      <c r="BK436" t="str">
        <f>CONCATENATE(TEXT(O436,"0"),TEXT(AC436,"0"))</f>
        <v>13</v>
      </c>
      <c r="BL436" t="str">
        <f>CONCATENATE(TEXT(AC436,"0"),TEXT(AJ436,"0"))</f>
        <v>31</v>
      </c>
      <c r="BM436" t="str">
        <f>CONCATENATE(TEXT(AJ436,"0"),TEXT(AS436,"0"))</f>
        <v>11</v>
      </c>
      <c r="BZ436" s="57"/>
      <c r="CA436" s="38"/>
      <c r="CB436" s="38">
        <v>1</v>
      </c>
      <c r="CC436" s="38">
        <v>499</v>
      </c>
      <c r="CD436" s="57">
        <v>34.536999999999999</v>
      </c>
      <c r="CE436" s="38">
        <v>33</v>
      </c>
      <c r="CF436" s="38">
        <v>1</v>
      </c>
    </row>
    <row r="437" spans="1:84" x14ac:dyDescent="0.3">
      <c r="A437" s="43">
        <v>436</v>
      </c>
      <c r="B437" s="1" t="s">
        <v>462</v>
      </c>
      <c r="C437" s="1" t="s">
        <v>459</v>
      </c>
      <c r="D437" s="1">
        <v>17</v>
      </c>
      <c r="E437" s="3">
        <v>4</v>
      </c>
      <c r="F437" s="2">
        <v>2</v>
      </c>
      <c r="G437" s="2" t="s">
        <v>943</v>
      </c>
      <c r="H437" s="2" t="s">
        <v>947</v>
      </c>
      <c r="I437" s="2">
        <v>1037.6639462000001</v>
      </c>
      <c r="J437" s="2" t="s">
        <v>945</v>
      </c>
      <c r="K437" s="2">
        <v>30.03</v>
      </c>
      <c r="L437" s="2">
        <v>0.19400000000000001</v>
      </c>
      <c r="M437" s="2">
        <v>128</v>
      </c>
      <c r="N437" s="4">
        <v>720.82</v>
      </c>
      <c r="O437" s="5">
        <v>2</v>
      </c>
      <c r="P437" s="6" t="s">
        <v>9</v>
      </c>
      <c r="Q437" s="6">
        <v>1.25576</v>
      </c>
      <c r="R437" s="6">
        <v>18.114999999999998</v>
      </c>
      <c r="S437" s="6">
        <v>14.974</v>
      </c>
      <c r="T437" s="6">
        <v>20</v>
      </c>
      <c r="U437" s="6">
        <v>198.14699999999999</v>
      </c>
      <c r="V437" s="6">
        <v>90</v>
      </c>
      <c r="W437" s="6">
        <v>494.976</v>
      </c>
      <c r="X437" s="6">
        <v>3989.5320000000002</v>
      </c>
      <c r="Y437" s="6">
        <v>5002.6469999999999</v>
      </c>
      <c r="Z437" s="6">
        <v>5.0890000000000004</v>
      </c>
      <c r="AA437" s="6">
        <v>92.757000000000005</v>
      </c>
      <c r="AB437" s="7">
        <v>30.012</v>
      </c>
      <c r="AC437" s="8">
        <v>1</v>
      </c>
      <c r="AD437" s="9">
        <v>28.535</v>
      </c>
      <c r="AE437" s="9" t="s">
        <v>955</v>
      </c>
      <c r="AF437" s="9" t="s">
        <v>958</v>
      </c>
      <c r="AG437" s="9">
        <v>405</v>
      </c>
      <c r="AH437" s="9">
        <v>536.64599999999996</v>
      </c>
      <c r="AI437" s="10">
        <v>105.91500000000001</v>
      </c>
      <c r="AJ437" s="11">
        <v>1</v>
      </c>
      <c r="AK437" s="11" t="s">
        <v>890</v>
      </c>
      <c r="AL437" s="11">
        <v>270</v>
      </c>
      <c r="AM437" s="11">
        <v>1372</v>
      </c>
      <c r="AN437" s="11">
        <v>3678</v>
      </c>
      <c r="AO437" s="11">
        <v>5709</v>
      </c>
      <c r="AP437" s="11">
        <v>71.998999999999995</v>
      </c>
      <c r="AQ437" s="11">
        <v>51.884</v>
      </c>
      <c r="AR437" s="12">
        <v>1.0389999999999999</v>
      </c>
      <c r="AS437" s="13">
        <v>1</v>
      </c>
      <c r="AT437" s="14" t="s">
        <v>903</v>
      </c>
      <c r="AU437" s="16">
        <v>4021015000000000</v>
      </c>
      <c r="AV437" s="16">
        <v>2.021247E+16</v>
      </c>
      <c r="AW437" s="16">
        <v>6.145035E+17</v>
      </c>
      <c r="AX437" s="16">
        <v>3.005476E+17</v>
      </c>
      <c r="AY437" s="16">
        <v>6.000011E+17</v>
      </c>
      <c r="AZ437" s="14">
        <v>32433.326000000001</v>
      </c>
      <c r="BA437" s="14">
        <v>0.01</v>
      </c>
      <c r="BB437" s="14">
        <v>100.47199999999999</v>
      </c>
      <c r="BC437" s="14">
        <v>873</v>
      </c>
      <c r="BD437" s="15">
        <v>155</v>
      </c>
      <c r="BE437" s="18">
        <v>71</v>
      </c>
      <c r="BF437" s="18" t="s">
        <v>928</v>
      </c>
      <c r="BG437" s="19" t="s">
        <v>907</v>
      </c>
      <c r="BH437">
        <f t="shared" si="6"/>
        <v>96.45</v>
      </c>
      <c r="BI437" s="45" t="str">
        <f>CONCATENATE(TEXT(F437,"0"),TEXT(O437,"0"),TEXT(AC437,"0"),TEXT(AJ437,"0"),TEXT(AS437,"0"))</f>
        <v>22111</v>
      </c>
      <c r="BJ437" t="str">
        <f>CONCATENATE(TEXT(F437,"0"),TEXT(O437,"0"))</f>
        <v>22</v>
      </c>
      <c r="BK437" t="str">
        <f>CONCATENATE(TEXT(O437,"0"),TEXT(AC437,"0"))</f>
        <v>21</v>
      </c>
      <c r="BL437" t="str">
        <f>CONCATENATE(TEXT(AC437,"0"),TEXT(AJ437,"0"))</f>
        <v>11</v>
      </c>
      <c r="BM437" t="str">
        <f>CONCATENATE(TEXT(AJ437,"0"),TEXT(AS437,"0"))</f>
        <v>11</v>
      </c>
      <c r="BZ437" s="57"/>
      <c r="CA437" s="38"/>
      <c r="CB437" s="38">
        <v>1</v>
      </c>
      <c r="CC437" s="38">
        <v>222</v>
      </c>
      <c r="CD437" s="57">
        <v>34.835000000000001</v>
      </c>
      <c r="CE437" s="38">
        <v>135</v>
      </c>
      <c r="CF437" s="38">
        <v>1</v>
      </c>
    </row>
    <row r="438" spans="1:84" x14ac:dyDescent="0.3">
      <c r="A438" s="43">
        <v>437</v>
      </c>
      <c r="B438" s="1" t="s">
        <v>463</v>
      </c>
      <c r="C438" s="1" t="s">
        <v>459</v>
      </c>
      <c r="D438" s="1">
        <v>17</v>
      </c>
      <c r="E438" s="3">
        <v>5</v>
      </c>
      <c r="F438" s="2">
        <v>2</v>
      </c>
      <c r="G438" s="2" t="s">
        <v>943</v>
      </c>
      <c r="H438" s="2" t="s">
        <v>947</v>
      </c>
      <c r="I438" s="2">
        <v>1059.9256516</v>
      </c>
      <c r="J438" s="2" t="s">
        <v>946</v>
      </c>
      <c r="K438" s="2">
        <v>35.89</v>
      </c>
      <c r="L438" s="2">
        <v>0.19600000000000001</v>
      </c>
      <c r="M438" s="2">
        <v>184</v>
      </c>
      <c r="N438" s="4">
        <v>702.21299999999997</v>
      </c>
      <c r="O438" s="5">
        <v>2</v>
      </c>
      <c r="P438" s="6" t="s">
        <v>9</v>
      </c>
      <c r="Q438" s="6">
        <v>0.82813000000000003</v>
      </c>
      <c r="R438" s="6">
        <v>14.849</v>
      </c>
      <c r="S438" s="6">
        <v>15.023999999999999</v>
      </c>
      <c r="T438" s="6">
        <v>19.997</v>
      </c>
      <c r="U438" s="6">
        <v>200.46899999999999</v>
      </c>
      <c r="V438" s="6">
        <v>90.001999999999995</v>
      </c>
      <c r="W438" s="6">
        <v>499.24299999999999</v>
      </c>
      <c r="X438" s="6">
        <v>3972.826</v>
      </c>
      <c r="Y438" s="6">
        <v>5036.4269999999997</v>
      </c>
      <c r="Z438" s="6">
        <v>4.9889999999999999</v>
      </c>
      <c r="AA438" s="6">
        <v>92.6</v>
      </c>
      <c r="AB438" s="7">
        <v>30.01</v>
      </c>
      <c r="AC438" s="8">
        <v>2</v>
      </c>
      <c r="AD438" s="9">
        <v>37.686</v>
      </c>
      <c r="AE438" s="9" t="s">
        <v>955</v>
      </c>
      <c r="AF438" s="9" t="s">
        <v>958</v>
      </c>
      <c r="AG438" s="9">
        <v>405</v>
      </c>
      <c r="AH438" s="9">
        <v>539.95000000000005</v>
      </c>
      <c r="AI438" s="10">
        <v>106.798</v>
      </c>
      <c r="AJ438" s="11">
        <v>2</v>
      </c>
      <c r="AK438" s="11" t="s">
        <v>890</v>
      </c>
      <c r="AL438" s="11">
        <v>197</v>
      </c>
      <c r="AM438" s="11">
        <v>1570</v>
      </c>
      <c r="AN438" s="11">
        <v>3648</v>
      </c>
      <c r="AO438" s="11">
        <v>5702</v>
      </c>
      <c r="AP438" s="11">
        <v>71.542000000000002</v>
      </c>
      <c r="AQ438" s="11">
        <v>51.622999999999998</v>
      </c>
      <c r="AR438" s="12">
        <v>1.0289999999999999</v>
      </c>
      <c r="AS438" s="13">
        <v>2</v>
      </c>
      <c r="AT438" s="14" t="s">
        <v>903</v>
      </c>
      <c r="AU438" s="16">
        <v>8542646000000000</v>
      </c>
      <c r="AV438" s="16">
        <v>1.371642E+17</v>
      </c>
      <c r="AW438" s="16">
        <v>2.788096E+17</v>
      </c>
      <c r="AX438" s="16">
        <v>3.006831E+17</v>
      </c>
      <c r="AY438" s="16">
        <v>5.999987E+17</v>
      </c>
      <c r="AZ438" s="14">
        <v>31510.648000000001</v>
      </c>
      <c r="BA438" s="14">
        <v>0.01</v>
      </c>
      <c r="BB438" s="14">
        <v>101.75700000000001</v>
      </c>
      <c r="BC438" s="14">
        <v>910</v>
      </c>
      <c r="BD438" s="15">
        <v>157</v>
      </c>
      <c r="BE438" s="18">
        <v>50</v>
      </c>
      <c r="BF438" s="18" t="s">
        <v>928</v>
      </c>
      <c r="BG438" s="19" t="s">
        <v>907</v>
      </c>
      <c r="BH438">
        <f t="shared" si="6"/>
        <v>97.5</v>
      </c>
      <c r="BI438" s="45" t="str">
        <f>CONCATENATE(TEXT(F438,"0"),TEXT(O438,"0"),TEXT(AC438,"0"),TEXT(AJ438,"0"),TEXT(AS438,"0"))</f>
        <v>22222</v>
      </c>
      <c r="BJ438" t="str">
        <f>CONCATENATE(TEXT(F438,"0"),TEXT(O438,"0"))</f>
        <v>22</v>
      </c>
      <c r="BK438" t="str">
        <f>CONCATENATE(TEXT(O438,"0"),TEXT(AC438,"0"))</f>
        <v>22</v>
      </c>
      <c r="BL438" t="str">
        <f>CONCATENATE(TEXT(AC438,"0"),TEXT(AJ438,"0"))</f>
        <v>22</v>
      </c>
      <c r="BM438" t="str">
        <f>CONCATENATE(TEXT(AJ438,"0"),TEXT(AS438,"0"))</f>
        <v>22</v>
      </c>
      <c r="BZ438" s="57"/>
      <c r="CA438" s="38"/>
      <c r="CB438" s="38">
        <v>1</v>
      </c>
      <c r="CC438" s="38">
        <v>41</v>
      </c>
      <c r="CD438" s="57">
        <v>34.850999999999999</v>
      </c>
      <c r="CE438" s="38">
        <v>98</v>
      </c>
      <c r="CF438" s="38">
        <v>1</v>
      </c>
    </row>
    <row r="439" spans="1:84" x14ac:dyDescent="0.3">
      <c r="A439" s="43">
        <v>438</v>
      </c>
      <c r="B439" s="1" t="s">
        <v>464</v>
      </c>
      <c r="C439" s="1" t="s">
        <v>459</v>
      </c>
      <c r="D439" s="1">
        <v>17</v>
      </c>
      <c r="E439" s="3">
        <v>6</v>
      </c>
      <c r="F439" s="2">
        <v>2</v>
      </c>
      <c r="G439" s="2" t="s">
        <v>943</v>
      </c>
      <c r="H439" s="2" t="s">
        <v>944</v>
      </c>
      <c r="I439" s="2">
        <v>1079.1773101000001</v>
      </c>
      <c r="J439" s="2" t="s">
        <v>946</v>
      </c>
      <c r="K439" s="2">
        <v>38.25</v>
      </c>
      <c r="L439" s="2">
        <v>0.19400000000000001</v>
      </c>
      <c r="M439" s="2">
        <v>87</v>
      </c>
      <c r="N439" s="4">
        <v>726.49800000000005</v>
      </c>
      <c r="O439" s="5">
        <v>2</v>
      </c>
      <c r="P439" s="6" t="s">
        <v>9</v>
      </c>
      <c r="Q439" s="6">
        <v>1.3950800000000001</v>
      </c>
      <c r="R439" s="6">
        <v>15.781000000000001</v>
      </c>
      <c r="S439" s="6">
        <v>15.101000000000001</v>
      </c>
      <c r="T439" s="6">
        <v>19.998999999999999</v>
      </c>
      <c r="U439" s="6">
        <v>200.261</v>
      </c>
      <c r="V439" s="6">
        <v>90.001000000000005</v>
      </c>
      <c r="W439" s="6">
        <v>501.18799999999999</v>
      </c>
      <c r="X439" s="6">
        <v>3987.607</v>
      </c>
      <c r="Y439" s="6">
        <v>5002.2960000000003</v>
      </c>
      <c r="Z439" s="6">
        <v>5.0739999999999998</v>
      </c>
      <c r="AA439" s="6">
        <v>92.766000000000005</v>
      </c>
      <c r="AB439" s="7">
        <v>30.013000000000002</v>
      </c>
      <c r="AC439" s="8">
        <v>3</v>
      </c>
      <c r="AD439" s="9">
        <v>41.600999999999999</v>
      </c>
      <c r="AE439" s="9" t="s">
        <v>955</v>
      </c>
      <c r="AF439" s="9" t="s">
        <v>956</v>
      </c>
      <c r="AG439" s="9">
        <v>436</v>
      </c>
      <c r="AH439" s="9">
        <v>527.173</v>
      </c>
      <c r="AI439" s="10">
        <v>109.22799999999999</v>
      </c>
      <c r="AJ439" s="11">
        <v>3</v>
      </c>
      <c r="AK439" s="11" t="s">
        <v>890</v>
      </c>
      <c r="AL439" s="11">
        <v>392</v>
      </c>
      <c r="AM439" s="11">
        <v>1522</v>
      </c>
      <c r="AN439" s="11">
        <v>3651</v>
      </c>
      <c r="AO439" s="11">
        <v>5696</v>
      </c>
      <c r="AP439" s="11">
        <v>70.415000000000006</v>
      </c>
      <c r="AQ439" s="11">
        <v>51.003</v>
      </c>
      <c r="AR439" s="12">
        <v>1.032</v>
      </c>
      <c r="AS439" s="13">
        <v>3</v>
      </c>
      <c r="AT439" s="14" t="s">
        <v>903</v>
      </c>
      <c r="AU439" s="16">
        <v>1.194383E+16</v>
      </c>
      <c r="AV439" s="16">
        <v>9.048031E+16</v>
      </c>
      <c r="AW439" s="16">
        <v>8.651237E+17</v>
      </c>
      <c r="AX439" s="16">
        <v>3.006081E+17</v>
      </c>
      <c r="AY439" s="16">
        <v>6E+17</v>
      </c>
      <c r="AZ439" s="14">
        <v>31825.29</v>
      </c>
      <c r="BA439" s="14">
        <v>0.01</v>
      </c>
      <c r="BB439" s="14">
        <v>103.956</v>
      </c>
      <c r="BC439" s="14">
        <v>891</v>
      </c>
      <c r="BD439" s="15">
        <v>151</v>
      </c>
      <c r="BE439" s="18">
        <v>103</v>
      </c>
      <c r="BF439" s="18" t="s">
        <v>928</v>
      </c>
      <c r="BG439" s="19" t="s">
        <v>907</v>
      </c>
      <c r="BH439">
        <f t="shared" si="6"/>
        <v>94.85</v>
      </c>
      <c r="BI439" s="45" t="str">
        <f>CONCATENATE(TEXT(F439,"0"),TEXT(O439,"0"),TEXT(AC439,"0"),TEXT(AJ439,"0"),TEXT(AS439,"0"))</f>
        <v>22333</v>
      </c>
      <c r="BJ439" t="str">
        <f>CONCATENATE(TEXT(F439,"0"),TEXT(O439,"0"))</f>
        <v>22</v>
      </c>
      <c r="BK439" t="str">
        <f>CONCATENATE(TEXT(O439,"0"),TEXT(AC439,"0"))</f>
        <v>23</v>
      </c>
      <c r="BL439" t="str">
        <f>CONCATENATE(TEXT(AC439,"0"),TEXT(AJ439,"0"))</f>
        <v>33</v>
      </c>
      <c r="BM439" t="str">
        <f>CONCATENATE(TEXT(AJ439,"0"),TEXT(AS439,"0"))</f>
        <v>33</v>
      </c>
      <c r="BZ439" s="57"/>
      <c r="CA439" s="38"/>
      <c r="CB439" s="38">
        <v>1</v>
      </c>
      <c r="CC439" s="38">
        <v>65</v>
      </c>
      <c r="CD439" s="57">
        <v>35.100999999999999</v>
      </c>
      <c r="CE439" s="38">
        <v>50</v>
      </c>
      <c r="CF439" s="38">
        <v>1</v>
      </c>
    </row>
    <row r="440" spans="1:84" x14ac:dyDescent="0.3">
      <c r="A440" s="43">
        <v>439</v>
      </c>
      <c r="B440" s="1" t="s">
        <v>465</v>
      </c>
      <c r="C440" s="1" t="s">
        <v>459</v>
      </c>
      <c r="D440" s="1">
        <v>17</v>
      </c>
      <c r="E440" s="3">
        <v>7</v>
      </c>
      <c r="F440" s="2">
        <v>2</v>
      </c>
      <c r="G440" s="2" t="s">
        <v>943</v>
      </c>
      <c r="H440" s="2" t="s">
        <v>944</v>
      </c>
      <c r="I440" s="2">
        <v>956.31482192999999</v>
      </c>
      <c r="J440" s="2" t="s">
        <v>946</v>
      </c>
      <c r="K440" s="2">
        <v>34.68</v>
      </c>
      <c r="L440" s="2">
        <v>0.20499999999999999</v>
      </c>
      <c r="M440" s="2">
        <v>135</v>
      </c>
      <c r="N440" s="4">
        <v>698.96100000000001</v>
      </c>
      <c r="O440" s="5">
        <v>3</v>
      </c>
      <c r="P440" s="6" t="s">
        <v>9</v>
      </c>
      <c r="Q440" s="6">
        <v>1.0147200000000001</v>
      </c>
      <c r="R440" s="6">
        <v>13.304</v>
      </c>
      <c r="S440" s="6">
        <v>15.016</v>
      </c>
      <c r="T440" s="6">
        <v>19.998000000000001</v>
      </c>
      <c r="U440" s="6">
        <v>204.56899999999999</v>
      </c>
      <c r="V440" s="6">
        <v>90</v>
      </c>
      <c r="W440" s="6">
        <v>493.33600000000001</v>
      </c>
      <c r="X440" s="6">
        <v>4078.3130000000001</v>
      </c>
      <c r="Y440" s="6">
        <v>5007.21</v>
      </c>
      <c r="Z440" s="6">
        <v>4.93</v>
      </c>
      <c r="AA440" s="6">
        <v>91.432000000000002</v>
      </c>
      <c r="AB440" s="7">
        <v>30.004000000000001</v>
      </c>
      <c r="AC440" s="8">
        <v>2</v>
      </c>
      <c r="AD440" s="9">
        <v>58.935000000000002</v>
      </c>
      <c r="AE440" s="9" t="s">
        <v>955</v>
      </c>
      <c r="AF440" s="9" t="s">
        <v>958</v>
      </c>
      <c r="AG440" s="9">
        <v>365</v>
      </c>
      <c r="AH440" s="9">
        <v>570.91399999999999</v>
      </c>
      <c r="AI440" s="10">
        <v>109.229</v>
      </c>
      <c r="AJ440" s="11">
        <v>2</v>
      </c>
      <c r="AK440" s="11" t="s">
        <v>890</v>
      </c>
      <c r="AL440" s="11">
        <v>557</v>
      </c>
      <c r="AM440" s="11">
        <v>1507</v>
      </c>
      <c r="AN440" s="11">
        <v>3653</v>
      </c>
      <c r="AO440" s="11">
        <v>5697</v>
      </c>
      <c r="AP440" s="11">
        <v>71.625</v>
      </c>
      <c r="AQ440" s="11">
        <v>51.508000000000003</v>
      </c>
      <c r="AR440" s="12">
        <v>1.0289999999999999</v>
      </c>
      <c r="AS440" s="13">
        <v>2</v>
      </c>
      <c r="AT440" s="14" t="s">
        <v>903</v>
      </c>
      <c r="AU440" s="16">
        <v>1.044478E+16</v>
      </c>
      <c r="AV440" s="16">
        <v>8.811931E+16</v>
      </c>
      <c r="AW440" s="16">
        <v>1.033958E+18</v>
      </c>
      <c r="AX440" s="16">
        <v>2.9769E+17</v>
      </c>
      <c r="AY440" s="16">
        <v>5.999997E+17</v>
      </c>
      <c r="AZ440" s="14">
        <v>31763.652999999998</v>
      </c>
      <c r="BA440" s="14">
        <v>0.01</v>
      </c>
      <c r="BB440" s="14">
        <v>99.34</v>
      </c>
      <c r="BC440" s="14">
        <v>883</v>
      </c>
      <c r="BD440" s="15">
        <v>157</v>
      </c>
      <c r="BE440" s="18">
        <v>141</v>
      </c>
      <c r="BF440" s="18" t="s">
        <v>928</v>
      </c>
      <c r="BG440" s="19" t="s">
        <v>907</v>
      </c>
      <c r="BH440">
        <f t="shared" si="6"/>
        <v>92.95</v>
      </c>
      <c r="BI440" s="45" t="str">
        <f>CONCATENATE(TEXT(F440,"0"),TEXT(O440,"0"),TEXT(AC440,"0"),TEXT(AJ440,"0"),TEXT(AS440,"0"))</f>
        <v>23222</v>
      </c>
      <c r="BJ440" t="str">
        <f>CONCATENATE(TEXT(F440,"0"),TEXT(O440,"0"))</f>
        <v>23</v>
      </c>
      <c r="BK440" t="str">
        <f>CONCATENATE(TEXT(O440,"0"),TEXT(AC440,"0"))</f>
        <v>32</v>
      </c>
      <c r="BL440" t="str">
        <f>CONCATENATE(TEXT(AC440,"0"),TEXT(AJ440,"0"))</f>
        <v>22</v>
      </c>
      <c r="BM440" t="str">
        <f>CONCATENATE(TEXT(AJ440,"0"),TEXT(AS440,"0"))</f>
        <v>22</v>
      </c>
      <c r="BZ440" s="62"/>
      <c r="CA440" s="63"/>
      <c r="CB440" s="63">
        <v>27</v>
      </c>
      <c r="CC440" s="63">
        <v>370.81481481481484</v>
      </c>
      <c r="CD440" s="57">
        <v>35.215000000000003</v>
      </c>
      <c r="CE440" s="38">
        <v>95</v>
      </c>
      <c r="CF440" s="38">
        <v>1</v>
      </c>
    </row>
    <row r="441" spans="1:84" x14ac:dyDescent="0.3">
      <c r="A441" s="43">
        <v>440</v>
      </c>
      <c r="B441" s="1" t="s">
        <v>466</v>
      </c>
      <c r="C441" s="1" t="s">
        <v>459</v>
      </c>
      <c r="D441" s="1">
        <v>17</v>
      </c>
      <c r="E441" s="3">
        <v>8</v>
      </c>
      <c r="F441" s="2">
        <v>2</v>
      </c>
      <c r="G441" s="2" t="s">
        <v>943</v>
      </c>
      <c r="H441" s="2" t="s">
        <v>947</v>
      </c>
      <c r="I441" s="2">
        <v>993.70655818</v>
      </c>
      <c r="J441" s="2" t="s">
        <v>945</v>
      </c>
      <c r="K441" s="2">
        <v>33.83</v>
      </c>
      <c r="L441" s="2">
        <v>0.224</v>
      </c>
      <c r="M441" s="2">
        <v>69</v>
      </c>
      <c r="N441" s="4">
        <v>712.82500000000005</v>
      </c>
      <c r="O441" s="5">
        <v>3</v>
      </c>
      <c r="P441" s="6" t="s">
        <v>9</v>
      </c>
      <c r="Q441" s="6">
        <v>1.53945</v>
      </c>
      <c r="R441" s="6">
        <v>13.837999999999999</v>
      </c>
      <c r="S441" s="6">
        <v>15.207000000000001</v>
      </c>
      <c r="T441" s="6">
        <v>19.995000000000001</v>
      </c>
      <c r="U441" s="6">
        <v>197.78899999999999</v>
      </c>
      <c r="V441" s="6">
        <v>90</v>
      </c>
      <c r="W441" s="6">
        <v>499.40199999999999</v>
      </c>
      <c r="X441" s="6">
        <v>4047.0729999999999</v>
      </c>
      <c r="Y441" s="6">
        <v>5005.9449999999997</v>
      </c>
      <c r="Z441" s="6">
        <v>4.9809999999999999</v>
      </c>
      <c r="AA441" s="6">
        <v>94.150999999999996</v>
      </c>
      <c r="AB441" s="7">
        <v>29.995999999999999</v>
      </c>
      <c r="AC441" s="8">
        <v>3</v>
      </c>
      <c r="AD441" s="9">
        <v>44.671999999999997</v>
      </c>
      <c r="AE441" s="9" t="s">
        <v>955</v>
      </c>
      <c r="AF441" s="9" t="s">
        <v>956</v>
      </c>
      <c r="AG441" s="9">
        <v>436</v>
      </c>
      <c r="AH441" s="9">
        <v>523.30700000000002</v>
      </c>
      <c r="AI441" s="10">
        <v>110.261</v>
      </c>
      <c r="AJ441" s="11">
        <v>1</v>
      </c>
      <c r="AK441" s="11" t="s">
        <v>890</v>
      </c>
      <c r="AL441" s="11">
        <v>266</v>
      </c>
      <c r="AM441" s="11">
        <v>1360</v>
      </c>
      <c r="AN441" s="11">
        <v>3678</v>
      </c>
      <c r="AO441" s="11">
        <v>5709</v>
      </c>
      <c r="AP441" s="11">
        <v>69.328999999999994</v>
      </c>
      <c r="AQ441" s="11">
        <v>51.433</v>
      </c>
      <c r="AR441" s="12">
        <v>1.03</v>
      </c>
      <c r="AS441" s="13">
        <v>1</v>
      </c>
      <c r="AT441" s="14" t="s">
        <v>903</v>
      </c>
      <c r="AU441" s="16">
        <v>9493373000000000</v>
      </c>
      <c r="AV441" s="16">
        <v>1.280265E+17</v>
      </c>
      <c r="AW441" s="16">
        <v>5.210499E+17</v>
      </c>
      <c r="AX441" s="16">
        <v>3.003273E+17</v>
      </c>
      <c r="AY441" s="16">
        <v>6.000004E+17</v>
      </c>
      <c r="AZ441" s="14">
        <v>31580.222000000002</v>
      </c>
      <c r="BA441" s="14">
        <v>0.01</v>
      </c>
      <c r="BB441" s="14">
        <v>104.285</v>
      </c>
      <c r="BC441" s="14">
        <v>898</v>
      </c>
      <c r="BD441" s="15">
        <v>155</v>
      </c>
      <c r="BE441" s="18">
        <v>78</v>
      </c>
      <c r="BF441" s="18" t="s">
        <v>928</v>
      </c>
      <c r="BG441" s="19" t="s">
        <v>907</v>
      </c>
      <c r="BH441">
        <f t="shared" si="6"/>
        <v>96.1</v>
      </c>
      <c r="BI441" s="45" t="str">
        <f>CONCATENATE(TEXT(F441,"0"),TEXT(O441,"0"),TEXT(AC441,"0"),TEXT(AJ441,"0"),TEXT(AS441,"0"))</f>
        <v>23311</v>
      </c>
      <c r="BJ441" t="str">
        <f>CONCATENATE(TEXT(F441,"0"),TEXT(O441,"0"))</f>
        <v>23</v>
      </c>
      <c r="BK441" t="str">
        <f>CONCATENATE(TEXT(O441,"0"),TEXT(AC441,"0"))</f>
        <v>33</v>
      </c>
      <c r="BL441" t="str">
        <f>CONCATENATE(TEXT(AC441,"0"),TEXT(AJ441,"0"))</f>
        <v>31</v>
      </c>
      <c r="BM441" t="str">
        <f>CONCATENATE(TEXT(AJ441,"0"),TEXT(AS441,"0"))</f>
        <v>11</v>
      </c>
      <c r="BZ441" s="57"/>
      <c r="CA441" s="38"/>
      <c r="CB441" s="38">
        <v>1</v>
      </c>
      <c r="CC441" s="38">
        <v>166</v>
      </c>
      <c r="CD441" s="57">
        <v>35.639000000000003</v>
      </c>
      <c r="CE441" s="38">
        <v>223</v>
      </c>
      <c r="CF441" s="38">
        <v>1</v>
      </c>
    </row>
    <row r="442" spans="1:84" x14ac:dyDescent="0.3">
      <c r="A442" s="43">
        <v>441</v>
      </c>
      <c r="B442" s="1" t="s">
        <v>467</v>
      </c>
      <c r="C442" s="1" t="s">
        <v>459</v>
      </c>
      <c r="D442" s="1">
        <v>17</v>
      </c>
      <c r="E442" s="3">
        <v>9</v>
      </c>
      <c r="F442" s="2">
        <v>3</v>
      </c>
      <c r="G442" s="2" t="s">
        <v>943</v>
      </c>
      <c r="H442" s="2" t="s">
        <v>944</v>
      </c>
      <c r="I442" s="2">
        <v>1183.5383621999999</v>
      </c>
      <c r="J442" s="2" t="s">
        <v>946</v>
      </c>
      <c r="K442" s="2">
        <v>33.380000000000003</v>
      </c>
      <c r="L442" s="2">
        <v>0.219</v>
      </c>
      <c r="M442" s="2">
        <v>140</v>
      </c>
      <c r="N442" s="4">
        <v>710.23400000000004</v>
      </c>
      <c r="O442" s="5">
        <v>1</v>
      </c>
      <c r="P442" s="6" t="s">
        <v>9</v>
      </c>
      <c r="Q442" s="6">
        <v>0.62366999999999995</v>
      </c>
      <c r="R442" s="6">
        <v>13.856</v>
      </c>
      <c r="S442" s="6">
        <v>15.025</v>
      </c>
      <c r="T442" s="6">
        <v>20.003</v>
      </c>
      <c r="U442" s="6">
        <v>204.869</v>
      </c>
      <c r="V442" s="6">
        <v>90.001000000000005</v>
      </c>
      <c r="W442" s="6">
        <v>500.02499999999998</v>
      </c>
      <c r="X442" s="6">
        <v>4042.913</v>
      </c>
      <c r="Y442" s="6">
        <v>5000.7539999999999</v>
      </c>
      <c r="Z442" s="6">
        <v>4.96</v>
      </c>
      <c r="AA442" s="6">
        <v>91.195999999999998</v>
      </c>
      <c r="AB442" s="7">
        <v>30</v>
      </c>
      <c r="AC442" s="8">
        <v>1</v>
      </c>
      <c r="AD442" s="9">
        <v>39.911999999999999</v>
      </c>
      <c r="AE442" s="9" t="s">
        <v>955</v>
      </c>
      <c r="AF442" s="9" t="s">
        <v>958</v>
      </c>
      <c r="AG442" s="9">
        <v>436</v>
      </c>
      <c r="AH442" s="9">
        <v>513.31200000000001</v>
      </c>
      <c r="AI442" s="10">
        <v>109.45</v>
      </c>
      <c r="AJ442" s="11">
        <v>1</v>
      </c>
      <c r="AK442" s="11" t="s">
        <v>890</v>
      </c>
      <c r="AL442" s="11">
        <v>471</v>
      </c>
      <c r="AM442" s="11">
        <v>1525</v>
      </c>
      <c r="AN442" s="11">
        <v>3667</v>
      </c>
      <c r="AO442" s="11">
        <v>5710</v>
      </c>
      <c r="AP442" s="11">
        <v>71.465999999999994</v>
      </c>
      <c r="AQ442" s="11">
        <v>51.875999999999998</v>
      </c>
      <c r="AR442" s="12">
        <v>1.02</v>
      </c>
      <c r="AS442" s="13">
        <v>1</v>
      </c>
      <c r="AT442" s="14" t="s">
        <v>903</v>
      </c>
      <c r="AU442" s="16">
        <v>9549706000000000</v>
      </c>
      <c r="AV442" s="16">
        <v>8.437403E+16</v>
      </c>
      <c r="AW442" s="16">
        <v>2.212103E+17</v>
      </c>
      <c r="AX442" s="16">
        <v>2.993146E+17</v>
      </c>
      <c r="AY442" s="16">
        <v>6.000007E+17</v>
      </c>
      <c r="AZ442" s="14">
        <v>32274.384999999998</v>
      </c>
      <c r="BA442" s="14">
        <v>0.01</v>
      </c>
      <c r="BB442" s="14">
        <v>103.15</v>
      </c>
      <c r="BC442" s="14">
        <v>898</v>
      </c>
      <c r="BD442" s="15">
        <v>153</v>
      </c>
      <c r="BE442" s="18">
        <v>205</v>
      </c>
      <c r="BF442" s="18" t="s">
        <v>928</v>
      </c>
      <c r="BG442" s="19" t="s">
        <v>929</v>
      </c>
      <c r="BH442">
        <f t="shared" si="6"/>
        <v>89.75</v>
      </c>
      <c r="BI442" s="45" t="str">
        <f>CONCATENATE(TEXT(F442,"0"),TEXT(O442,"0"),TEXT(AC442,"0"),TEXT(AJ442,"0"),TEXT(AS442,"0"))</f>
        <v>31111</v>
      </c>
      <c r="BJ442" t="str">
        <f>CONCATENATE(TEXT(F442,"0"),TEXT(O442,"0"))</f>
        <v>31</v>
      </c>
      <c r="BK442" t="str">
        <f>CONCATENATE(TEXT(O442,"0"),TEXT(AC442,"0"))</f>
        <v>11</v>
      </c>
      <c r="BL442" t="str">
        <f>CONCATENATE(TEXT(AC442,"0"),TEXT(AJ442,"0"))</f>
        <v>11</v>
      </c>
      <c r="BM442" t="str">
        <f>CONCATENATE(TEXT(AJ442,"0"),TEXT(AS442,"0"))</f>
        <v>11</v>
      </c>
      <c r="BZ442" s="57"/>
      <c r="CA442" s="38"/>
      <c r="CB442" s="38">
        <v>1</v>
      </c>
      <c r="CC442" s="38">
        <v>355</v>
      </c>
      <c r="CD442" s="57">
        <v>35.643999999999998</v>
      </c>
      <c r="CE442" s="38">
        <v>75</v>
      </c>
      <c r="CF442" s="38">
        <v>1</v>
      </c>
    </row>
    <row r="443" spans="1:84" x14ac:dyDescent="0.3">
      <c r="A443" s="43">
        <v>442</v>
      </c>
      <c r="B443" s="1" t="s">
        <v>468</v>
      </c>
      <c r="C443" s="1" t="s">
        <v>459</v>
      </c>
      <c r="D443" s="1">
        <v>17</v>
      </c>
      <c r="E443" s="3">
        <v>10</v>
      </c>
      <c r="F443" s="2">
        <v>3</v>
      </c>
      <c r="G443" s="2" t="s">
        <v>943</v>
      </c>
      <c r="H443" s="2" t="s">
        <v>947</v>
      </c>
      <c r="I443" s="2">
        <v>1027.895912</v>
      </c>
      <c r="J443" s="2" t="s">
        <v>945</v>
      </c>
      <c r="K443" s="2">
        <v>30.74</v>
      </c>
      <c r="L443" s="2">
        <v>0.20799999999999999</v>
      </c>
      <c r="M443" s="2">
        <v>156</v>
      </c>
      <c r="N443" s="4">
        <v>702.48</v>
      </c>
      <c r="O443" s="5">
        <v>1</v>
      </c>
      <c r="P443" s="6" t="s">
        <v>9</v>
      </c>
      <c r="Q443" s="6">
        <v>0.98146999999999995</v>
      </c>
      <c r="R443" s="6">
        <v>15.422000000000001</v>
      </c>
      <c r="S443" s="6">
        <v>15.087</v>
      </c>
      <c r="T443" s="6">
        <v>19.994</v>
      </c>
      <c r="U443" s="6">
        <v>194.46199999999999</v>
      </c>
      <c r="V443" s="6">
        <v>90</v>
      </c>
      <c r="W443" s="6">
        <v>501.97899999999998</v>
      </c>
      <c r="X443" s="6">
        <v>4080.694</v>
      </c>
      <c r="Y443" s="6">
        <v>4984.8140000000003</v>
      </c>
      <c r="Z443" s="6">
        <v>5.0419999999999998</v>
      </c>
      <c r="AA443" s="6">
        <v>90.394999999999996</v>
      </c>
      <c r="AB443" s="7">
        <v>30.004000000000001</v>
      </c>
      <c r="AC443" s="8">
        <v>3</v>
      </c>
      <c r="AD443" s="9">
        <v>50.011000000000003</v>
      </c>
      <c r="AE443" s="9" t="s">
        <v>955</v>
      </c>
      <c r="AF443" s="9" t="s">
        <v>958</v>
      </c>
      <c r="AG443" s="9">
        <v>436</v>
      </c>
      <c r="AH443" s="9">
        <v>543.38800000000003</v>
      </c>
      <c r="AI443" s="10">
        <v>107.633</v>
      </c>
      <c r="AJ443" s="11">
        <v>3</v>
      </c>
      <c r="AK443" s="11" t="s">
        <v>890</v>
      </c>
      <c r="AL443" s="11">
        <v>354</v>
      </c>
      <c r="AM443" s="11">
        <v>1495</v>
      </c>
      <c r="AN443" s="11">
        <v>3646</v>
      </c>
      <c r="AO443" s="11">
        <v>5708</v>
      </c>
      <c r="AP443" s="11">
        <v>71.554000000000002</v>
      </c>
      <c r="AQ443" s="11">
        <v>50.636000000000003</v>
      </c>
      <c r="AR443" s="12">
        <v>1.0409999999999999</v>
      </c>
      <c r="AS443" s="13">
        <v>3</v>
      </c>
      <c r="AT443" s="14" t="s">
        <v>903</v>
      </c>
      <c r="AU443" s="16">
        <v>1.035467E+16</v>
      </c>
      <c r="AV443" s="16">
        <v>7.781828E+16</v>
      </c>
      <c r="AW443" s="16">
        <v>8.90402E+17</v>
      </c>
      <c r="AX443" s="16">
        <v>2.991855E+17</v>
      </c>
      <c r="AY443" s="16">
        <v>5.999989E+17</v>
      </c>
      <c r="AZ443" s="14">
        <v>32210.027999999998</v>
      </c>
      <c r="BA443" s="14">
        <v>0.01</v>
      </c>
      <c r="BB443" s="14">
        <v>104.871</v>
      </c>
      <c r="BC443" s="14">
        <v>924</v>
      </c>
      <c r="BD443" s="15">
        <v>157</v>
      </c>
      <c r="BE443" s="18">
        <v>72</v>
      </c>
      <c r="BF443" s="18" t="s">
        <v>928</v>
      </c>
      <c r="BG443" s="19" t="s">
        <v>907</v>
      </c>
      <c r="BH443">
        <f t="shared" si="6"/>
        <v>96.399999999999991</v>
      </c>
      <c r="BI443" s="45" t="str">
        <f>CONCATENATE(TEXT(F443,"0"),TEXT(O443,"0"),TEXT(AC443,"0"),TEXT(AJ443,"0"),TEXT(AS443,"0"))</f>
        <v>31333</v>
      </c>
      <c r="BJ443" t="str">
        <f>CONCATENATE(TEXT(F443,"0"),TEXT(O443,"0"))</f>
        <v>31</v>
      </c>
      <c r="BK443" t="str">
        <f>CONCATENATE(TEXT(O443,"0"),TEXT(AC443,"0"))</f>
        <v>13</v>
      </c>
      <c r="BL443" t="str">
        <f>CONCATENATE(TEXT(AC443,"0"),TEXT(AJ443,"0"))</f>
        <v>33</v>
      </c>
      <c r="BM443" t="str">
        <f>CONCATENATE(TEXT(AJ443,"0"),TEXT(AS443,"0"))</f>
        <v>33</v>
      </c>
      <c r="BZ443" s="57"/>
      <c r="CA443" s="38"/>
      <c r="CB443" s="38">
        <v>1</v>
      </c>
      <c r="CC443" s="38">
        <v>341</v>
      </c>
      <c r="CD443" s="57">
        <v>35.661000000000001</v>
      </c>
      <c r="CE443" s="38">
        <v>81</v>
      </c>
      <c r="CF443" s="38">
        <v>1</v>
      </c>
    </row>
    <row r="444" spans="1:84" x14ac:dyDescent="0.3">
      <c r="A444" s="43">
        <v>443</v>
      </c>
      <c r="B444" s="1" t="s">
        <v>469</v>
      </c>
      <c r="C444" s="1" t="s">
        <v>459</v>
      </c>
      <c r="D444" s="1">
        <v>17</v>
      </c>
      <c r="E444" s="3">
        <v>11</v>
      </c>
      <c r="F444" s="2">
        <v>3</v>
      </c>
      <c r="G444" s="2" t="s">
        <v>943</v>
      </c>
      <c r="H444" s="2" t="s">
        <v>944</v>
      </c>
      <c r="I444" s="2">
        <v>1210.2410456</v>
      </c>
      <c r="J444" s="2" t="s">
        <v>946</v>
      </c>
      <c r="K444" s="2">
        <v>33.700000000000003</v>
      </c>
      <c r="L444" s="2">
        <v>0.221</v>
      </c>
      <c r="M444" s="2">
        <v>179</v>
      </c>
      <c r="N444" s="4">
        <v>699.44299999999998</v>
      </c>
      <c r="O444" s="5">
        <v>2</v>
      </c>
      <c r="P444" s="6" t="s">
        <v>9</v>
      </c>
      <c r="Q444" s="6">
        <v>1.3280799999999999</v>
      </c>
      <c r="R444" s="6">
        <v>18.141999999999999</v>
      </c>
      <c r="S444" s="6">
        <v>14.957000000000001</v>
      </c>
      <c r="T444" s="6">
        <v>19.992000000000001</v>
      </c>
      <c r="U444" s="6">
        <v>202.881</v>
      </c>
      <c r="V444" s="6">
        <v>90.001000000000005</v>
      </c>
      <c r="W444" s="6">
        <v>499.95699999999999</v>
      </c>
      <c r="X444" s="6">
        <v>4016.163</v>
      </c>
      <c r="Y444" s="6">
        <v>5029.4669999999996</v>
      </c>
      <c r="Z444" s="6">
        <v>5.0789999999999997</v>
      </c>
      <c r="AA444" s="6">
        <v>91.46</v>
      </c>
      <c r="AB444" s="7">
        <v>29.99</v>
      </c>
      <c r="AC444" s="8">
        <v>1</v>
      </c>
      <c r="AD444" s="9">
        <v>48.865000000000002</v>
      </c>
      <c r="AE444" s="9" t="s">
        <v>955</v>
      </c>
      <c r="AF444" s="9" t="s">
        <v>956</v>
      </c>
      <c r="AG444" s="9">
        <v>365</v>
      </c>
      <c r="AH444" s="9">
        <v>530.57899999999995</v>
      </c>
      <c r="AI444" s="10">
        <v>108.551</v>
      </c>
      <c r="AJ444" s="11">
        <v>3</v>
      </c>
      <c r="AK444" s="11" t="s">
        <v>890</v>
      </c>
      <c r="AL444" s="11">
        <v>424</v>
      </c>
      <c r="AM444" s="11">
        <v>1500</v>
      </c>
      <c r="AN444" s="11">
        <v>3672</v>
      </c>
      <c r="AO444" s="11">
        <v>5728</v>
      </c>
      <c r="AP444" s="11">
        <v>70.799000000000007</v>
      </c>
      <c r="AQ444" s="11">
        <v>51.133000000000003</v>
      </c>
      <c r="AR444" s="12">
        <v>1.036</v>
      </c>
      <c r="AS444" s="13">
        <v>3</v>
      </c>
      <c r="AT444" s="14" t="s">
        <v>903</v>
      </c>
      <c r="AU444" s="16">
        <v>1.087262E+16</v>
      </c>
      <c r="AV444" s="16">
        <v>8.616702E+16</v>
      </c>
      <c r="AW444" s="16">
        <v>6.159809E+17</v>
      </c>
      <c r="AX444" s="16">
        <v>2.994125E+17</v>
      </c>
      <c r="AY444" s="16">
        <v>6E+17</v>
      </c>
      <c r="AZ444" s="14">
        <v>31549.184000000001</v>
      </c>
      <c r="BA444" s="14">
        <v>0.01</v>
      </c>
      <c r="BB444" s="14">
        <v>104.85899999999999</v>
      </c>
      <c r="BC444" s="14">
        <v>881</v>
      </c>
      <c r="BD444" s="15">
        <v>154</v>
      </c>
      <c r="BE444" s="18">
        <v>113</v>
      </c>
      <c r="BF444" s="18" t="s">
        <v>928</v>
      </c>
      <c r="BG444" s="19" t="s">
        <v>907</v>
      </c>
      <c r="BH444">
        <f t="shared" si="6"/>
        <v>94.35</v>
      </c>
      <c r="BI444" s="45" t="str">
        <f>CONCATENATE(TEXT(F444,"0"),TEXT(O444,"0"),TEXT(AC444,"0"),TEXT(AJ444,"0"),TEXT(AS444,"0"))</f>
        <v>32133</v>
      </c>
      <c r="BJ444" t="str">
        <f>CONCATENATE(TEXT(F444,"0"),TEXT(O444,"0"))</f>
        <v>32</v>
      </c>
      <c r="BK444" t="str">
        <f>CONCATENATE(TEXT(O444,"0"),TEXT(AC444,"0"))</f>
        <v>21</v>
      </c>
      <c r="BL444" t="str">
        <f>CONCATENATE(TEXT(AC444,"0"),TEXT(AJ444,"0"))</f>
        <v>13</v>
      </c>
      <c r="BM444" t="str">
        <f>CONCATENATE(TEXT(AJ444,"0"),TEXT(AS444,"0"))</f>
        <v>33</v>
      </c>
      <c r="BZ444" s="57"/>
      <c r="CA444" s="38"/>
      <c r="CB444" s="38">
        <v>1</v>
      </c>
      <c r="CC444" s="38">
        <v>304</v>
      </c>
      <c r="CD444" s="57">
        <v>35.723999999999997</v>
      </c>
      <c r="CE444" s="38">
        <v>225</v>
      </c>
      <c r="CF444" s="38">
        <v>1</v>
      </c>
    </row>
    <row r="445" spans="1:84" x14ac:dyDescent="0.3">
      <c r="A445" s="43">
        <v>444</v>
      </c>
      <c r="B445" s="1" t="s">
        <v>470</v>
      </c>
      <c r="C445" s="1" t="s">
        <v>459</v>
      </c>
      <c r="D445" s="1">
        <v>17</v>
      </c>
      <c r="E445" s="3">
        <v>12</v>
      </c>
      <c r="F445" s="2">
        <v>3</v>
      </c>
      <c r="G445" s="2" t="s">
        <v>943</v>
      </c>
      <c r="H445" s="2" t="s">
        <v>947</v>
      </c>
      <c r="I445" s="2">
        <v>1108.3562712999999</v>
      </c>
      <c r="J445" s="2" t="s">
        <v>946</v>
      </c>
      <c r="K445" s="2">
        <v>40.49</v>
      </c>
      <c r="L445" s="2">
        <v>0.19600000000000001</v>
      </c>
      <c r="M445" s="2">
        <v>94</v>
      </c>
      <c r="N445" s="4">
        <v>732.93399999999997</v>
      </c>
      <c r="O445" s="5">
        <v>2</v>
      </c>
      <c r="P445" s="6" t="s">
        <v>9</v>
      </c>
      <c r="Q445" s="6">
        <v>1.0503400000000001</v>
      </c>
      <c r="R445" s="6">
        <v>16.95</v>
      </c>
      <c r="S445" s="6">
        <v>15.093999999999999</v>
      </c>
      <c r="T445" s="6">
        <v>19.995999999999999</v>
      </c>
      <c r="U445" s="6">
        <v>198.19800000000001</v>
      </c>
      <c r="V445" s="6">
        <v>90</v>
      </c>
      <c r="W445" s="6">
        <v>504.21499999999997</v>
      </c>
      <c r="X445" s="6">
        <v>4083.5320000000002</v>
      </c>
      <c r="Y445" s="6">
        <v>4924.46</v>
      </c>
      <c r="Z445" s="6">
        <v>5.0439999999999996</v>
      </c>
      <c r="AA445" s="6">
        <v>91.015000000000001</v>
      </c>
      <c r="AB445" s="7">
        <v>29.986999999999998</v>
      </c>
      <c r="AC445" s="8">
        <v>2</v>
      </c>
      <c r="AD445" s="9">
        <v>22.792999999999999</v>
      </c>
      <c r="AE445" s="9" t="s">
        <v>955</v>
      </c>
      <c r="AF445" s="9" t="s">
        <v>958</v>
      </c>
      <c r="AG445" s="9">
        <v>365</v>
      </c>
      <c r="AH445" s="9">
        <v>441.71699999999998</v>
      </c>
      <c r="AI445" s="10">
        <v>109.461</v>
      </c>
      <c r="AJ445" s="11">
        <v>2</v>
      </c>
      <c r="AK445" s="11" t="s">
        <v>890</v>
      </c>
      <c r="AL445" s="11">
        <v>319</v>
      </c>
      <c r="AM445" s="11">
        <v>1431</v>
      </c>
      <c r="AN445" s="11">
        <v>3647</v>
      </c>
      <c r="AO445" s="11">
        <v>5737</v>
      </c>
      <c r="AP445" s="11">
        <v>70.838999999999999</v>
      </c>
      <c r="AQ445" s="11">
        <v>51.372</v>
      </c>
      <c r="AR445" s="12">
        <v>1.044</v>
      </c>
      <c r="AS445" s="13">
        <v>2</v>
      </c>
      <c r="AT445" s="14" t="s">
        <v>903</v>
      </c>
      <c r="AU445" s="16">
        <v>8848255000000000</v>
      </c>
      <c r="AV445" s="16">
        <v>9.779387E+16</v>
      </c>
      <c r="AW445" s="16">
        <v>5.932328E+17</v>
      </c>
      <c r="AX445" s="16">
        <v>2.990843E+17</v>
      </c>
      <c r="AY445" s="16">
        <v>5.999989E+17</v>
      </c>
      <c r="AZ445" s="14">
        <v>32087.646000000001</v>
      </c>
      <c r="BA445" s="14">
        <v>0.01</v>
      </c>
      <c r="BB445" s="14">
        <v>103.005</v>
      </c>
      <c r="BC445" s="14">
        <v>895</v>
      </c>
      <c r="BD445" s="15">
        <v>157</v>
      </c>
      <c r="BE445" s="18">
        <v>68</v>
      </c>
      <c r="BF445" s="18" t="s">
        <v>928</v>
      </c>
      <c r="BG445" s="19" t="s">
        <v>907</v>
      </c>
      <c r="BH445">
        <f t="shared" si="6"/>
        <v>96.6</v>
      </c>
      <c r="BI445" s="45" t="str">
        <f>CONCATENATE(TEXT(F445,"0"),TEXT(O445,"0"),TEXT(AC445,"0"),TEXT(AJ445,"0"),TEXT(AS445,"0"))</f>
        <v>32222</v>
      </c>
      <c r="BJ445" t="str">
        <f>CONCATENATE(TEXT(F445,"0"),TEXT(O445,"0"))</f>
        <v>32</v>
      </c>
      <c r="BK445" t="str">
        <f>CONCATENATE(TEXT(O445,"0"),TEXT(AC445,"0"))</f>
        <v>22</v>
      </c>
      <c r="BL445" t="str">
        <f>CONCATENATE(TEXT(AC445,"0"),TEXT(AJ445,"0"))</f>
        <v>22</v>
      </c>
      <c r="BM445" t="str">
        <f>CONCATENATE(TEXT(AJ445,"0"),TEXT(AS445,"0"))</f>
        <v>22</v>
      </c>
      <c r="BZ445" s="57"/>
      <c r="CA445" s="38"/>
      <c r="CB445" s="38">
        <v>1</v>
      </c>
      <c r="CC445" s="38">
        <v>443</v>
      </c>
      <c r="CD445" s="57">
        <v>35.76</v>
      </c>
      <c r="CE445" s="38">
        <v>87</v>
      </c>
      <c r="CF445" s="38">
        <v>1</v>
      </c>
    </row>
    <row r="446" spans="1:84" x14ac:dyDescent="0.3">
      <c r="A446" s="43">
        <v>445</v>
      </c>
      <c r="B446" s="1" t="s">
        <v>471</v>
      </c>
      <c r="C446" s="1" t="s">
        <v>459</v>
      </c>
      <c r="D446" s="1">
        <v>17</v>
      </c>
      <c r="E446" s="3">
        <v>13</v>
      </c>
      <c r="F446" s="2">
        <v>3</v>
      </c>
      <c r="G446" s="2" t="s">
        <v>943</v>
      </c>
      <c r="H446" s="2" t="s">
        <v>947</v>
      </c>
      <c r="I446" s="2">
        <v>1190.9567271000001</v>
      </c>
      <c r="J446" s="2" t="s">
        <v>946</v>
      </c>
      <c r="K446" s="2">
        <v>36.9</v>
      </c>
      <c r="L446" s="2">
        <v>0.20399999999999999</v>
      </c>
      <c r="M446" s="2">
        <v>117</v>
      </c>
      <c r="N446" s="4">
        <v>698.40800000000002</v>
      </c>
      <c r="O446" s="5">
        <v>2</v>
      </c>
      <c r="P446" s="6" t="s">
        <v>9</v>
      </c>
      <c r="Q446" s="6">
        <v>0.61894000000000005</v>
      </c>
      <c r="R446" s="6">
        <v>13.632</v>
      </c>
      <c r="S446" s="6">
        <v>14.864000000000001</v>
      </c>
      <c r="T446" s="6">
        <v>20.001999999999999</v>
      </c>
      <c r="U446" s="6">
        <v>202.67699999999999</v>
      </c>
      <c r="V446" s="6">
        <v>89.998999999999995</v>
      </c>
      <c r="W446" s="6">
        <v>498.54899999999998</v>
      </c>
      <c r="X446" s="6">
        <v>4059.913</v>
      </c>
      <c r="Y446" s="6">
        <v>5099.3990000000003</v>
      </c>
      <c r="Z446" s="6">
        <v>5.0679999999999996</v>
      </c>
      <c r="AA446" s="6">
        <v>93.647999999999996</v>
      </c>
      <c r="AB446" s="7">
        <v>29.994</v>
      </c>
      <c r="AC446" s="8">
        <v>3</v>
      </c>
      <c r="AD446" s="9">
        <v>47.064999999999998</v>
      </c>
      <c r="AE446" s="9" t="s">
        <v>955</v>
      </c>
      <c r="AF446" s="9" t="s">
        <v>956</v>
      </c>
      <c r="AG446" s="9">
        <v>365</v>
      </c>
      <c r="AH446" s="9">
        <v>507.012</v>
      </c>
      <c r="AI446" s="10">
        <v>108.97</v>
      </c>
      <c r="AJ446" s="11">
        <v>1</v>
      </c>
      <c r="AK446" s="11" t="s">
        <v>890</v>
      </c>
      <c r="AL446" s="11">
        <v>360</v>
      </c>
      <c r="AM446" s="11">
        <v>1583</v>
      </c>
      <c r="AN446" s="11">
        <v>3662</v>
      </c>
      <c r="AO446" s="11">
        <v>5704</v>
      </c>
      <c r="AP446" s="11">
        <v>72.305999999999997</v>
      </c>
      <c r="AQ446" s="11">
        <v>50.664999999999999</v>
      </c>
      <c r="AR446" s="12">
        <v>1.0309999999999999</v>
      </c>
      <c r="AS446" s="13">
        <v>1</v>
      </c>
      <c r="AT446" s="14" t="s">
        <v>903</v>
      </c>
      <c r="AU446" s="16">
        <v>1.626859E+16</v>
      </c>
      <c r="AV446" s="16">
        <v>1.381917E+17</v>
      </c>
      <c r="AW446" s="16">
        <v>7.540908E+17</v>
      </c>
      <c r="AX446" s="16">
        <v>3.009311E+17</v>
      </c>
      <c r="AY446" s="16">
        <v>5.999971E+17</v>
      </c>
      <c r="AZ446" s="14">
        <v>31501.258000000002</v>
      </c>
      <c r="BA446" s="14">
        <v>0.01</v>
      </c>
      <c r="BB446" s="14">
        <v>102.754</v>
      </c>
      <c r="BC446" s="14">
        <v>910</v>
      </c>
      <c r="BD446" s="15">
        <v>153</v>
      </c>
      <c r="BE446" s="18">
        <v>123</v>
      </c>
      <c r="BF446" s="18" t="s">
        <v>928</v>
      </c>
      <c r="BG446" s="19" t="s">
        <v>907</v>
      </c>
      <c r="BH446">
        <f t="shared" si="6"/>
        <v>93.85</v>
      </c>
      <c r="BI446" s="45" t="str">
        <f>CONCATENATE(TEXT(F446,"0"),TEXT(O446,"0"),TEXT(AC446,"0"),TEXT(AJ446,"0"),TEXT(AS446,"0"))</f>
        <v>32311</v>
      </c>
      <c r="BJ446" t="str">
        <f>CONCATENATE(TEXT(F446,"0"),TEXT(O446,"0"))</f>
        <v>32</v>
      </c>
      <c r="BK446" t="str">
        <f>CONCATENATE(TEXT(O446,"0"),TEXT(AC446,"0"))</f>
        <v>23</v>
      </c>
      <c r="BL446" t="str">
        <f>CONCATENATE(TEXT(AC446,"0"),TEXT(AJ446,"0"))</f>
        <v>31</v>
      </c>
      <c r="BM446" t="str">
        <f>CONCATENATE(TEXT(AJ446,"0"),TEXT(AS446,"0"))</f>
        <v>11</v>
      </c>
      <c r="BZ446" s="57"/>
      <c r="CA446" s="38"/>
      <c r="CB446" s="38">
        <v>1</v>
      </c>
      <c r="CC446" s="38">
        <v>680</v>
      </c>
      <c r="CD446" s="57">
        <v>35.780999999999999</v>
      </c>
      <c r="CE446" s="38">
        <v>60</v>
      </c>
      <c r="CF446" s="38">
        <v>1</v>
      </c>
    </row>
    <row r="447" spans="1:84" x14ac:dyDescent="0.3">
      <c r="A447" s="43">
        <v>446</v>
      </c>
      <c r="B447" s="1" t="s">
        <v>472</v>
      </c>
      <c r="C447" s="1" t="s">
        <v>459</v>
      </c>
      <c r="D447" s="1">
        <v>17</v>
      </c>
      <c r="E447" s="3">
        <v>14</v>
      </c>
      <c r="F447" s="2">
        <v>3</v>
      </c>
      <c r="G447" s="2" t="s">
        <v>943</v>
      </c>
      <c r="H447" s="2" t="s">
        <v>944</v>
      </c>
      <c r="I447" s="2">
        <v>1188.9021700000001</v>
      </c>
      <c r="J447" s="2" t="s">
        <v>946</v>
      </c>
      <c r="K447" s="2">
        <v>35.369999999999997</v>
      </c>
      <c r="L447" s="2">
        <v>0.19800000000000001</v>
      </c>
      <c r="M447" s="2">
        <v>127</v>
      </c>
      <c r="N447" s="4">
        <v>703.06500000000005</v>
      </c>
      <c r="O447" s="5">
        <v>3</v>
      </c>
      <c r="P447" s="6" t="s">
        <v>9</v>
      </c>
      <c r="Q447" s="6">
        <v>1.88855</v>
      </c>
      <c r="R447" s="6">
        <v>14.670999999999999</v>
      </c>
      <c r="S447" s="6">
        <v>15.045</v>
      </c>
      <c r="T447" s="6">
        <v>20.001999999999999</v>
      </c>
      <c r="U447" s="6">
        <v>202.96799999999999</v>
      </c>
      <c r="V447" s="6">
        <v>89.998999999999995</v>
      </c>
      <c r="W447" s="6">
        <v>499.54700000000003</v>
      </c>
      <c r="X447" s="6">
        <v>3974.2049999999999</v>
      </c>
      <c r="Y447" s="6">
        <v>5006.9870000000001</v>
      </c>
      <c r="Z447" s="6">
        <v>5.0309999999999997</v>
      </c>
      <c r="AA447" s="6">
        <v>93.313000000000002</v>
      </c>
      <c r="AB447" s="7">
        <v>29.998999999999999</v>
      </c>
      <c r="AC447" s="8">
        <v>1</v>
      </c>
      <c r="AD447" s="9">
        <v>48.164000000000001</v>
      </c>
      <c r="AE447" s="9" t="s">
        <v>955</v>
      </c>
      <c r="AF447" s="9" t="s">
        <v>958</v>
      </c>
      <c r="AG447" s="9">
        <v>436</v>
      </c>
      <c r="AH447" s="9">
        <v>502.75</v>
      </c>
      <c r="AI447" s="10">
        <v>109.05200000000001</v>
      </c>
      <c r="AJ447" s="11">
        <v>1</v>
      </c>
      <c r="AK447" s="11" t="s">
        <v>890</v>
      </c>
      <c r="AL447" s="11">
        <v>337</v>
      </c>
      <c r="AM447" s="11">
        <v>1434</v>
      </c>
      <c r="AN447" s="11">
        <v>3645</v>
      </c>
      <c r="AO447" s="11">
        <v>5727</v>
      </c>
      <c r="AP447" s="11">
        <v>71.503</v>
      </c>
      <c r="AQ447" s="11">
        <v>50.366999999999997</v>
      </c>
      <c r="AR447" s="12">
        <v>1.0640000000000001</v>
      </c>
      <c r="AS447" s="13">
        <v>1</v>
      </c>
      <c r="AT447" s="14" t="s">
        <v>903</v>
      </c>
      <c r="AU447" s="16">
        <v>9292080000000000</v>
      </c>
      <c r="AV447" s="16">
        <v>1.649038E+17</v>
      </c>
      <c r="AW447" s="16">
        <v>2.946053E+17</v>
      </c>
      <c r="AX447" s="16">
        <v>3.003599E+17</v>
      </c>
      <c r="AY447" s="16">
        <v>5.999997E+17</v>
      </c>
      <c r="AZ447" s="14">
        <v>30658.962</v>
      </c>
      <c r="BA447" s="14">
        <v>0.01</v>
      </c>
      <c r="BB447" s="14">
        <v>103.386</v>
      </c>
      <c r="BC447" s="14">
        <v>922</v>
      </c>
      <c r="BD447" s="15">
        <v>153</v>
      </c>
      <c r="BE447" s="18">
        <v>77</v>
      </c>
      <c r="BF447" s="18" t="s">
        <v>928</v>
      </c>
      <c r="BG447" s="19" t="s">
        <v>907</v>
      </c>
      <c r="BH447">
        <f t="shared" si="6"/>
        <v>96.15</v>
      </c>
      <c r="BI447" s="45" t="str">
        <f>CONCATENATE(TEXT(F447,"0"),TEXT(O447,"0"),TEXT(AC447,"0"),TEXT(AJ447,"0"),TEXT(AS447,"0"))</f>
        <v>33111</v>
      </c>
      <c r="BJ447" t="str">
        <f>CONCATENATE(TEXT(F447,"0"),TEXT(O447,"0"))</f>
        <v>33</v>
      </c>
      <c r="BK447" t="str">
        <f>CONCATENATE(TEXT(O447,"0"),TEXT(AC447,"0"))</f>
        <v>31</v>
      </c>
      <c r="BL447" t="str">
        <f>CONCATENATE(TEXT(AC447,"0"),TEXT(AJ447,"0"))</f>
        <v>11</v>
      </c>
      <c r="BM447" t="str">
        <f>CONCATENATE(TEXT(AJ447,"0"),TEXT(AS447,"0"))</f>
        <v>11</v>
      </c>
      <c r="BZ447" s="57"/>
      <c r="CA447" s="38"/>
      <c r="CB447" s="38">
        <v>1</v>
      </c>
      <c r="CC447" s="38">
        <v>485</v>
      </c>
      <c r="CD447" s="57">
        <v>35.817999999999998</v>
      </c>
      <c r="CE447" s="38">
        <v>57</v>
      </c>
      <c r="CF447" s="38">
        <v>1</v>
      </c>
    </row>
    <row r="448" spans="1:84" x14ac:dyDescent="0.3">
      <c r="A448" s="43">
        <v>447</v>
      </c>
      <c r="B448" s="1" t="s">
        <v>473</v>
      </c>
      <c r="C448" s="1" t="s">
        <v>459</v>
      </c>
      <c r="D448" s="1">
        <v>17</v>
      </c>
      <c r="E448" s="3">
        <v>15</v>
      </c>
      <c r="F448" s="2">
        <v>3</v>
      </c>
      <c r="G448" s="2" t="s">
        <v>943</v>
      </c>
      <c r="H448" s="2" t="s">
        <v>947</v>
      </c>
      <c r="I448" s="2">
        <v>1011.7493298000001</v>
      </c>
      <c r="J448" s="2" t="s">
        <v>945</v>
      </c>
      <c r="K448" s="2">
        <v>34.450000000000003</v>
      </c>
      <c r="L448" s="2">
        <v>0.19400000000000001</v>
      </c>
      <c r="M448" s="2">
        <v>101</v>
      </c>
      <c r="N448" s="4">
        <v>704.971</v>
      </c>
      <c r="O448" s="5">
        <v>3</v>
      </c>
      <c r="P448" s="6" t="s">
        <v>9</v>
      </c>
      <c r="Q448" s="6">
        <v>1.1090100000000001</v>
      </c>
      <c r="R448" s="6">
        <v>15.119</v>
      </c>
      <c r="S448" s="6">
        <v>14.96</v>
      </c>
      <c r="T448" s="6">
        <v>20.003</v>
      </c>
      <c r="U448" s="6">
        <v>201.55199999999999</v>
      </c>
      <c r="V448" s="6">
        <v>90</v>
      </c>
      <c r="W448" s="6">
        <v>505.95600000000002</v>
      </c>
      <c r="X448" s="6">
        <v>3996.6030000000001</v>
      </c>
      <c r="Y448" s="6">
        <v>4998.3459999999995</v>
      </c>
      <c r="Z448" s="6">
        <v>5.0780000000000003</v>
      </c>
      <c r="AA448" s="6">
        <v>92.774000000000001</v>
      </c>
      <c r="AB448" s="7">
        <v>30.003</v>
      </c>
      <c r="AC448" s="8">
        <v>2</v>
      </c>
      <c r="AD448" s="9">
        <v>17.523</v>
      </c>
      <c r="AE448" s="9" t="s">
        <v>955</v>
      </c>
      <c r="AF448" s="9" t="s">
        <v>956</v>
      </c>
      <c r="AG448" s="9">
        <v>365</v>
      </c>
      <c r="AH448" s="9">
        <v>513.62800000000004</v>
      </c>
      <c r="AI448" s="10">
        <v>107.348</v>
      </c>
      <c r="AJ448" s="11">
        <v>2</v>
      </c>
      <c r="AK448" s="11" t="s">
        <v>890</v>
      </c>
      <c r="AL448" s="11">
        <v>506</v>
      </c>
      <c r="AM448" s="11">
        <v>1384</v>
      </c>
      <c r="AN448" s="11">
        <v>3621</v>
      </c>
      <c r="AO448" s="11">
        <v>5718</v>
      </c>
      <c r="AP448" s="11">
        <v>72.063999999999993</v>
      </c>
      <c r="AQ448" s="11">
        <v>51.405999999999999</v>
      </c>
      <c r="AR448" s="12">
        <v>1.016</v>
      </c>
      <c r="AS448" s="13">
        <v>2</v>
      </c>
      <c r="AT448" s="14" t="s">
        <v>903</v>
      </c>
      <c r="AU448" s="16">
        <v>1.683575E+16</v>
      </c>
      <c r="AV448" s="16">
        <v>1.264217E+17</v>
      </c>
      <c r="AW448" s="16">
        <v>1.097202E+18</v>
      </c>
      <c r="AX448" s="16">
        <v>3.011442E+17</v>
      </c>
      <c r="AY448" s="16">
        <v>5.999999E+17</v>
      </c>
      <c r="AZ448" s="14">
        <v>31542.357</v>
      </c>
      <c r="BA448" s="14">
        <v>0.01</v>
      </c>
      <c r="BB448" s="14">
        <v>100.20099999999999</v>
      </c>
      <c r="BC448" s="14">
        <v>905</v>
      </c>
      <c r="BD448" s="15">
        <v>151</v>
      </c>
      <c r="BE448" s="18">
        <v>42</v>
      </c>
      <c r="BF448" s="18" t="s">
        <v>928</v>
      </c>
      <c r="BG448" s="19" t="s">
        <v>907</v>
      </c>
      <c r="BH448">
        <f t="shared" si="6"/>
        <v>97.899999999999991</v>
      </c>
      <c r="BI448" s="45" t="str">
        <f>CONCATENATE(TEXT(F448,"0"),TEXT(O448,"0"),TEXT(AC448,"0"),TEXT(AJ448,"0"),TEXT(AS448,"0"))</f>
        <v>33222</v>
      </c>
      <c r="BJ448" t="str">
        <f>CONCATENATE(TEXT(F448,"0"),TEXT(O448,"0"))</f>
        <v>33</v>
      </c>
      <c r="BK448" t="str">
        <f>CONCATENATE(TEXT(O448,"0"),TEXT(AC448,"0"))</f>
        <v>32</v>
      </c>
      <c r="BL448" t="str">
        <f>CONCATENATE(TEXT(AC448,"0"),TEXT(AJ448,"0"))</f>
        <v>22</v>
      </c>
      <c r="BM448" t="str">
        <f>CONCATENATE(TEXT(AJ448,"0"),TEXT(AS448,"0"))</f>
        <v>22</v>
      </c>
      <c r="BZ448" s="57"/>
      <c r="CA448" s="38"/>
      <c r="CB448" s="38">
        <v>1</v>
      </c>
      <c r="CC448" s="38">
        <v>489</v>
      </c>
      <c r="CD448" s="57">
        <v>36.024999999999999</v>
      </c>
      <c r="CE448" s="38">
        <v>108</v>
      </c>
      <c r="CF448" s="38">
        <v>1</v>
      </c>
    </row>
    <row r="449" spans="1:84" x14ac:dyDescent="0.3">
      <c r="A449" s="43">
        <v>448</v>
      </c>
      <c r="B449" s="1" t="s">
        <v>474</v>
      </c>
      <c r="C449" s="1" t="s">
        <v>459</v>
      </c>
      <c r="D449" s="1">
        <v>17</v>
      </c>
      <c r="E449" s="3">
        <v>16</v>
      </c>
      <c r="F449" s="2">
        <v>3</v>
      </c>
      <c r="G449" s="2" t="s">
        <v>943</v>
      </c>
      <c r="H449" s="2" t="s">
        <v>947</v>
      </c>
      <c r="I449" s="2">
        <v>1259.8264246000001</v>
      </c>
      <c r="J449" s="2" t="s">
        <v>946</v>
      </c>
      <c r="K449" s="2">
        <v>37.72</v>
      </c>
      <c r="L449" s="2">
        <v>0.20599999999999999</v>
      </c>
      <c r="M449" s="2">
        <v>145</v>
      </c>
      <c r="N449" s="4">
        <v>720.69200000000001</v>
      </c>
      <c r="O449" s="5">
        <v>3</v>
      </c>
      <c r="P449" s="6" t="s">
        <v>9</v>
      </c>
      <c r="Q449" s="6">
        <v>1.10286</v>
      </c>
      <c r="R449" s="6">
        <v>18.167999999999999</v>
      </c>
      <c r="S449" s="6">
        <v>15.036</v>
      </c>
      <c r="T449" s="6">
        <v>20</v>
      </c>
      <c r="U449" s="6">
        <v>199.47300000000001</v>
      </c>
      <c r="V449" s="6">
        <v>90</v>
      </c>
      <c r="W449" s="6">
        <v>495.12200000000001</v>
      </c>
      <c r="X449" s="6">
        <v>4094.6439999999998</v>
      </c>
      <c r="Y449" s="6">
        <v>4910.6189999999997</v>
      </c>
      <c r="Z449" s="6">
        <v>5.008</v>
      </c>
      <c r="AA449" s="6">
        <v>90.087999999999994</v>
      </c>
      <c r="AB449" s="7">
        <v>29.986999999999998</v>
      </c>
      <c r="AC449" s="8">
        <v>3</v>
      </c>
      <c r="AD449" s="9">
        <v>26.198</v>
      </c>
      <c r="AE449" s="9" t="s">
        <v>955</v>
      </c>
      <c r="AF449" s="9" t="s">
        <v>957</v>
      </c>
      <c r="AG449" s="9">
        <v>405</v>
      </c>
      <c r="AH449" s="9">
        <v>476.93900000000002</v>
      </c>
      <c r="AI449" s="10">
        <v>108.24299999999999</v>
      </c>
      <c r="AJ449" s="11">
        <v>3</v>
      </c>
      <c r="AK449" s="11" t="s">
        <v>890</v>
      </c>
      <c r="AL449" s="11">
        <v>435</v>
      </c>
      <c r="AM449" s="11">
        <v>1509</v>
      </c>
      <c r="AN449" s="11">
        <v>3654</v>
      </c>
      <c r="AO449" s="11">
        <v>5751</v>
      </c>
      <c r="AP449" s="11">
        <v>71.033000000000001</v>
      </c>
      <c r="AQ449" s="11">
        <v>50.453000000000003</v>
      </c>
      <c r="AR449" s="12">
        <v>1.0209999999999999</v>
      </c>
      <c r="AS449" s="13">
        <v>3</v>
      </c>
      <c r="AT449" s="14" t="s">
        <v>903</v>
      </c>
      <c r="AU449" s="16">
        <v>1.358528E+16</v>
      </c>
      <c r="AV449" s="16">
        <v>1.455821E+17</v>
      </c>
      <c r="AW449" s="16">
        <v>4.768246E+17</v>
      </c>
      <c r="AX449" s="16">
        <v>3.003881E+17</v>
      </c>
      <c r="AY449" s="16">
        <v>5.999984E+17</v>
      </c>
      <c r="AZ449" s="14">
        <v>31487.108</v>
      </c>
      <c r="BA449" s="14">
        <v>0.01</v>
      </c>
      <c r="BB449" s="14">
        <v>102.624</v>
      </c>
      <c r="BC449" s="14">
        <v>885</v>
      </c>
      <c r="BD449" s="15">
        <v>154</v>
      </c>
      <c r="BE449" s="18">
        <v>89</v>
      </c>
      <c r="BF449" s="18" t="s">
        <v>928</v>
      </c>
      <c r="BG449" s="19" t="s">
        <v>907</v>
      </c>
      <c r="BH449">
        <f t="shared" si="6"/>
        <v>95.55</v>
      </c>
      <c r="BI449" s="45" t="str">
        <f>CONCATENATE(TEXT(F449,"0"),TEXT(O449,"0"),TEXT(AC449,"0"),TEXT(AJ449,"0"),TEXT(AS449,"0"))</f>
        <v>33333</v>
      </c>
      <c r="BJ449" t="str">
        <f>CONCATENATE(TEXT(F449,"0"),TEXT(O449,"0"))</f>
        <v>33</v>
      </c>
      <c r="BK449" t="str">
        <f>CONCATENATE(TEXT(O449,"0"),TEXT(AC449,"0"))</f>
        <v>33</v>
      </c>
      <c r="BL449" t="str">
        <f>CONCATENATE(TEXT(AC449,"0"),TEXT(AJ449,"0"))</f>
        <v>33</v>
      </c>
      <c r="BM449" t="str">
        <f>CONCATENATE(TEXT(AJ449,"0"),TEXT(AS449,"0"))</f>
        <v>33</v>
      </c>
      <c r="BZ449" s="57"/>
      <c r="CA449" s="38"/>
      <c r="CB449" s="38">
        <v>1</v>
      </c>
      <c r="CC449" s="38">
        <v>418</v>
      </c>
      <c r="CD449" s="57">
        <v>36.034999999999997</v>
      </c>
      <c r="CE449" s="38">
        <v>159</v>
      </c>
      <c r="CF449" s="38">
        <v>1</v>
      </c>
    </row>
    <row r="450" spans="1:84" x14ac:dyDescent="0.3">
      <c r="A450" s="43">
        <v>449</v>
      </c>
      <c r="B450" s="1" t="s">
        <v>475</v>
      </c>
      <c r="C450" s="1" t="s">
        <v>459</v>
      </c>
      <c r="D450" s="1">
        <v>17</v>
      </c>
      <c r="E450" s="3">
        <v>17</v>
      </c>
      <c r="F450" s="2">
        <v>1</v>
      </c>
      <c r="G450" s="2" t="s">
        <v>943</v>
      </c>
      <c r="H450" s="2" t="s">
        <v>944</v>
      </c>
      <c r="I450" s="2">
        <v>1132.4174728</v>
      </c>
      <c r="J450" s="2" t="s">
        <v>946</v>
      </c>
      <c r="K450" s="2">
        <v>34.57</v>
      </c>
      <c r="L450" s="2">
        <v>0.19800000000000001</v>
      </c>
      <c r="M450" s="2">
        <v>103</v>
      </c>
      <c r="N450" s="4">
        <v>716.01499999999999</v>
      </c>
      <c r="O450" s="5">
        <v>1</v>
      </c>
      <c r="P450" s="6" t="s">
        <v>9</v>
      </c>
      <c r="Q450" s="6">
        <v>1.3939999999999999</v>
      </c>
      <c r="R450" s="6">
        <v>15.811999999999999</v>
      </c>
      <c r="S450" s="6">
        <v>14.891999999999999</v>
      </c>
      <c r="T450" s="6">
        <v>19.995000000000001</v>
      </c>
      <c r="U450" s="6">
        <v>194.27799999999999</v>
      </c>
      <c r="V450" s="6">
        <v>90</v>
      </c>
      <c r="W450" s="6">
        <v>498.447</v>
      </c>
      <c r="X450" s="6">
        <v>3966.8490000000002</v>
      </c>
      <c r="Y450" s="6">
        <v>5018.3779999999997</v>
      </c>
      <c r="Z450" s="6">
        <v>5.1020000000000003</v>
      </c>
      <c r="AA450" s="6">
        <v>94.13</v>
      </c>
      <c r="AB450" s="7">
        <v>30.004000000000001</v>
      </c>
      <c r="AC450" s="8">
        <v>1</v>
      </c>
      <c r="AD450" s="9">
        <v>57.003999999999998</v>
      </c>
      <c r="AE450" s="9" t="s">
        <v>955</v>
      </c>
      <c r="AF450" s="9" t="s">
        <v>958</v>
      </c>
      <c r="AG450" s="9">
        <v>405</v>
      </c>
      <c r="AH450" s="9">
        <v>510.86900000000003</v>
      </c>
      <c r="AI450" s="10">
        <v>108.92400000000001</v>
      </c>
      <c r="AJ450" s="11">
        <v>3</v>
      </c>
      <c r="AK450" s="11" t="s">
        <v>890</v>
      </c>
      <c r="AL450" s="11">
        <v>337</v>
      </c>
      <c r="AM450" s="11">
        <v>1498</v>
      </c>
      <c r="AN450" s="11">
        <v>3639</v>
      </c>
      <c r="AO450" s="11">
        <v>5729</v>
      </c>
      <c r="AP450" s="11">
        <v>71.134</v>
      </c>
      <c r="AQ450" s="11">
        <v>50.369</v>
      </c>
      <c r="AR450" s="12">
        <v>1.036</v>
      </c>
      <c r="AS450" s="13">
        <v>3</v>
      </c>
      <c r="AT450" s="14" t="s">
        <v>903</v>
      </c>
      <c r="AU450" s="16">
        <v>1.641845E+16</v>
      </c>
      <c r="AV450" s="16">
        <v>4.649311E+16</v>
      </c>
      <c r="AW450" s="16">
        <v>2.57657E+17</v>
      </c>
      <c r="AX450" s="16">
        <v>3.007159E+17</v>
      </c>
      <c r="AY450" s="16">
        <v>6E+17</v>
      </c>
      <c r="AZ450" s="14">
        <v>31179.148000000001</v>
      </c>
      <c r="BA450" s="14">
        <v>0.01</v>
      </c>
      <c r="BB450" s="14">
        <v>103.458</v>
      </c>
      <c r="BC450" s="14">
        <v>904</v>
      </c>
      <c r="BD450" s="15">
        <v>153</v>
      </c>
      <c r="BE450" s="18">
        <v>78</v>
      </c>
      <c r="BF450" s="18" t="s">
        <v>928</v>
      </c>
      <c r="BG450" s="19" t="s">
        <v>907</v>
      </c>
      <c r="BH450">
        <f t="shared" ref="BH450:BH513" si="7">(1-BE450/2000)*100</f>
        <v>96.1</v>
      </c>
      <c r="BI450" s="45" t="str">
        <f>CONCATENATE(TEXT(F450,"0"),TEXT(O450,"0"),TEXT(AC450,"0"),TEXT(AJ450,"0"),TEXT(AS450,"0"))</f>
        <v>11133</v>
      </c>
      <c r="BJ450" t="str">
        <f>CONCATENATE(TEXT(F450,"0"),TEXT(O450,"0"))</f>
        <v>11</v>
      </c>
      <c r="BK450" t="str">
        <f>CONCATENATE(TEXT(O450,"0"),TEXT(AC450,"0"))</f>
        <v>11</v>
      </c>
      <c r="BL450" t="str">
        <f>CONCATENATE(TEXT(AC450,"0"),TEXT(AJ450,"0"))</f>
        <v>13</v>
      </c>
      <c r="BM450" t="str">
        <f>CONCATENATE(TEXT(AJ450,"0"),TEXT(AS450,"0"))</f>
        <v>33</v>
      </c>
      <c r="BZ450" s="57"/>
      <c r="CA450" s="38"/>
      <c r="CB450" s="38">
        <v>1</v>
      </c>
      <c r="CC450" s="38">
        <v>405</v>
      </c>
      <c r="CD450" s="57">
        <v>36.340000000000003</v>
      </c>
      <c r="CE450" s="38">
        <v>156</v>
      </c>
      <c r="CF450" s="38">
        <v>1</v>
      </c>
    </row>
    <row r="451" spans="1:84" x14ac:dyDescent="0.3">
      <c r="A451" s="43">
        <v>450</v>
      </c>
      <c r="B451" s="1" t="s">
        <v>476</v>
      </c>
      <c r="C451" s="1" t="s">
        <v>459</v>
      </c>
      <c r="D451" s="1">
        <v>17</v>
      </c>
      <c r="E451" s="3">
        <v>18</v>
      </c>
      <c r="F451" s="2">
        <v>1</v>
      </c>
      <c r="G451" s="2" t="s">
        <v>943</v>
      </c>
      <c r="H451" s="2" t="s">
        <v>944</v>
      </c>
      <c r="I451" s="2">
        <v>1130.1808321999999</v>
      </c>
      <c r="J451" s="2" t="s">
        <v>945</v>
      </c>
      <c r="K451" s="2">
        <v>33.18</v>
      </c>
      <c r="L451" s="2">
        <v>0.18</v>
      </c>
      <c r="M451" s="2">
        <v>129</v>
      </c>
      <c r="N451" s="4">
        <v>716.476</v>
      </c>
      <c r="O451" s="5">
        <v>1</v>
      </c>
      <c r="P451" s="6" t="s">
        <v>9</v>
      </c>
      <c r="Q451" s="6">
        <v>1.4893400000000001</v>
      </c>
      <c r="R451" s="6">
        <v>14.143000000000001</v>
      </c>
      <c r="S451" s="6">
        <v>15.04</v>
      </c>
      <c r="T451" s="6">
        <v>19.994</v>
      </c>
      <c r="U451" s="6">
        <v>197.191</v>
      </c>
      <c r="V451" s="6">
        <v>90</v>
      </c>
      <c r="W451" s="6">
        <v>501.54500000000002</v>
      </c>
      <c r="X451" s="6">
        <v>3961.7759999999998</v>
      </c>
      <c r="Y451" s="6">
        <v>4985.6790000000001</v>
      </c>
      <c r="Z451" s="6">
        <v>5.0999999999999996</v>
      </c>
      <c r="AA451" s="6">
        <v>89.635999999999996</v>
      </c>
      <c r="AB451" s="7">
        <v>30.001999999999999</v>
      </c>
      <c r="AC451" s="8">
        <v>3</v>
      </c>
      <c r="AD451" s="9">
        <v>56.015000000000001</v>
      </c>
      <c r="AE451" s="9" t="s">
        <v>955</v>
      </c>
      <c r="AF451" s="9" t="s">
        <v>956</v>
      </c>
      <c r="AG451" s="9">
        <v>405</v>
      </c>
      <c r="AH451" s="9">
        <v>476.61200000000002</v>
      </c>
      <c r="AI451" s="10">
        <v>108.35899999999999</v>
      </c>
      <c r="AJ451" s="11">
        <v>1</v>
      </c>
      <c r="AK451" s="11" t="s">
        <v>890</v>
      </c>
      <c r="AL451" s="11">
        <v>268</v>
      </c>
      <c r="AM451" s="11">
        <v>1372</v>
      </c>
      <c r="AN451" s="11">
        <v>3673</v>
      </c>
      <c r="AO451" s="11">
        <v>5694</v>
      </c>
      <c r="AP451" s="11">
        <v>70.685000000000002</v>
      </c>
      <c r="AQ451" s="11">
        <v>50.707999999999998</v>
      </c>
      <c r="AR451" s="12">
        <v>1.0409999999999999</v>
      </c>
      <c r="AS451" s="13">
        <v>1</v>
      </c>
      <c r="AT451" s="14" t="s">
        <v>903</v>
      </c>
      <c r="AU451" s="16">
        <v>9251435000000000</v>
      </c>
      <c r="AV451" s="16">
        <v>8.399057E+16</v>
      </c>
      <c r="AW451" s="16">
        <v>1.055035E+18</v>
      </c>
      <c r="AX451" s="16">
        <v>2.986659E+17</v>
      </c>
      <c r="AY451" s="16">
        <v>6.000001E+17</v>
      </c>
      <c r="AZ451" s="14">
        <v>32292.179</v>
      </c>
      <c r="BA451" s="14">
        <v>0.01</v>
      </c>
      <c r="BB451" s="14">
        <v>100.414</v>
      </c>
      <c r="BC451" s="14">
        <v>904</v>
      </c>
      <c r="BD451" s="15">
        <v>158</v>
      </c>
      <c r="BE451" s="18">
        <v>69</v>
      </c>
      <c r="BF451" s="18" t="s">
        <v>928</v>
      </c>
      <c r="BG451" s="19" t="s">
        <v>907</v>
      </c>
      <c r="BH451">
        <f t="shared" si="7"/>
        <v>96.55</v>
      </c>
      <c r="BI451" s="45" t="str">
        <f>CONCATENATE(TEXT(F451,"0"),TEXT(O451,"0"),TEXT(AC451,"0"),TEXT(AJ451,"0"),TEXT(AS451,"0"))</f>
        <v>11311</v>
      </c>
      <c r="BJ451" t="str">
        <f>CONCATENATE(TEXT(F451,"0"),TEXT(O451,"0"))</f>
        <v>11</v>
      </c>
      <c r="BK451" t="str">
        <f>CONCATENATE(TEXT(O451,"0"),TEXT(AC451,"0"))</f>
        <v>13</v>
      </c>
      <c r="BL451" t="str">
        <f>CONCATENATE(TEXT(AC451,"0"),TEXT(AJ451,"0"))</f>
        <v>31</v>
      </c>
      <c r="BM451" t="str">
        <f>CONCATENATE(TEXT(AJ451,"0"),TEXT(AS451,"0"))</f>
        <v>11</v>
      </c>
      <c r="BZ451" s="57"/>
      <c r="CA451" s="38"/>
      <c r="CB451" s="38">
        <v>1</v>
      </c>
      <c r="CC451" s="38">
        <v>381</v>
      </c>
      <c r="CD451" s="57">
        <v>36.494999999999997</v>
      </c>
      <c r="CE451" s="38">
        <v>98</v>
      </c>
      <c r="CF451" s="38">
        <v>1</v>
      </c>
    </row>
    <row r="452" spans="1:84" x14ac:dyDescent="0.3">
      <c r="A452" s="43">
        <v>451</v>
      </c>
      <c r="B452" s="1" t="s">
        <v>477</v>
      </c>
      <c r="C452" s="1" t="s">
        <v>459</v>
      </c>
      <c r="D452" s="1">
        <v>17</v>
      </c>
      <c r="E452" s="3">
        <v>19</v>
      </c>
      <c r="F452" s="2">
        <v>1</v>
      </c>
      <c r="G452" s="2" t="s">
        <v>943</v>
      </c>
      <c r="H452" s="2" t="s">
        <v>944</v>
      </c>
      <c r="I452" s="2">
        <v>1081.3557358999999</v>
      </c>
      <c r="J452" s="2" t="s">
        <v>946</v>
      </c>
      <c r="K452" s="2">
        <v>35.950000000000003</v>
      </c>
      <c r="L452" s="2">
        <v>0.217</v>
      </c>
      <c r="M452" s="2">
        <v>133</v>
      </c>
      <c r="N452" s="4">
        <v>714.01</v>
      </c>
      <c r="O452" s="5">
        <v>2</v>
      </c>
      <c r="P452" s="6" t="s">
        <v>9</v>
      </c>
      <c r="Q452" s="6">
        <v>1.7501</v>
      </c>
      <c r="R452" s="6">
        <v>11.260999999999999</v>
      </c>
      <c r="S452" s="6">
        <v>15.055999999999999</v>
      </c>
      <c r="T452" s="6">
        <v>19.989999999999998</v>
      </c>
      <c r="U452" s="6">
        <v>197.239</v>
      </c>
      <c r="V452" s="6">
        <v>90.001000000000005</v>
      </c>
      <c r="W452" s="6">
        <v>500.96499999999997</v>
      </c>
      <c r="X452" s="6">
        <v>4053.7469999999998</v>
      </c>
      <c r="Y452" s="6">
        <v>4980.5950000000003</v>
      </c>
      <c r="Z452" s="6">
        <v>4.9180000000000001</v>
      </c>
      <c r="AA452" s="6">
        <v>91.352999999999994</v>
      </c>
      <c r="AB452" s="7">
        <v>29.997</v>
      </c>
      <c r="AC452" s="8">
        <v>1</v>
      </c>
      <c r="AD452" s="9">
        <v>22.417999999999999</v>
      </c>
      <c r="AE452" s="9" t="s">
        <v>955</v>
      </c>
      <c r="AF452" s="9" t="s">
        <v>957</v>
      </c>
      <c r="AG452" s="9">
        <v>436</v>
      </c>
      <c r="AH452" s="9">
        <v>503.75599999999997</v>
      </c>
      <c r="AI452" s="10">
        <v>105.20699999999999</v>
      </c>
      <c r="AJ452" s="11">
        <v>1</v>
      </c>
      <c r="AK452" s="11" t="s">
        <v>890</v>
      </c>
      <c r="AL452" s="11">
        <v>398</v>
      </c>
      <c r="AM452" s="11">
        <v>1479</v>
      </c>
      <c r="AN452" s="11">
        <v>3668</v>
      </c>
      <c r="AO452" s="11">
        <v>5716</v>
      </c>
      <c r="AP452" s="11">
        <v>68.150000000000006</v>
      </c>
      <c r="AQ452" s="11">
        <v>50.463000000000001</v>
      </c>
      <c r="AR452" s="12">
        <v>1.04</v>
      </c>
      <c r="AS452" s="13">
        <v>1</v>
      </c>
      <c r="AT452" s="14" t="s">
        <v>903</v>
      </c>
      <c r="AU452" s="16">
        <v>9529859000000000</v>
      </c>
      <c r="AV452" s="16">
        <v>8.467548E+16</v>
      </c>
      <c r="AW452" s="16">
        <v>5.909138E+17</v>
      </c>
      <c r="AX452" s="16">
        <v>3.00747E+17</v>
      </c>
      <c r="AY452" s="16">
        <v>5.999997E+17</v>
      </c>
      <c r="AZ452" s="14">
        <v>31684.210999999999</v>
      </c>
      <c r="BA452" s="14">
        <v>0.01</v>
      </c>
      <c r="BB452" s="14">
        <v>101.7</v>
      </c>
      <c r="BC452" s="14">
        <v>905</v>
      </c>
      <c r="BD452" s="15">
        <v>156</v>
      </c>
      <c r="BE452" s="18">
        <v>122</v>
      </c>
      <c r="BF452" s="18" t="s">
        <v>928</v>
      </c>
      <c r="BG452" s="19" t="s">
        <v>907</v>
      </c>
      <c r="BH452">
        <f t="shared" si="7"/>
        <v>93.9</v>
      </c>
      <c r="BI452" s="45" t="str">
        <f>CONCATENATE(TEXT(F452,"0"),TEXT(O452,"0"),TEXT(AC452,"0"),TEXT(AJ452,"0"),TEXT(AS452,"0"))</f>
        <v>12111</v>
      </c>
      <c r="BJ452" t="str">
        <f>CONCATENATE(TEXT(F452,"0"),TEXT(O452,"0"))</f>
        <v>12</v>
      </c>
      <c r="BK452" t="str">
        <f>CONCATENATE(TEXT(O452,"0"),TEXT(AC452,"0"))</f>
        <v>21</v>
      </c>
      <c r="BL452" t="str">
        <f>CONCATENATE(TEXT(AC452,"0"),TEXT(AJ452,"0"))</f>
        <v>11</v>
      </c>
      <c r="BM452" t="str">
        <f>CONCATENATE(TEXT(AJ452,"0"),TEXT(AS452,"0"))</f>
        <v>11</v>
      </c>
      <c r="BZ452" s="57"/>
      <c r="CA452" s="38"/>
      <c r="CB452" s="38">
        <v>1</v>
      </c>
      <c r="CC452" s="38">
        <v>203</v>
      </c>
      <c r="CD452" s="57">
        <v>36.584000000000003</v>
      </c>
      <c r="CE452" s="38">
        <v>102</v>
      </c>
      <c r="CF452" s="38">
        <v>1</v>
      </c>
    </row>
    <row r="453" spans="1:84" x14ac:dyDescent="0.3">
      <c r="A453" s="43">
        <v>452</v>
      </c>
      <c r="B453" s="39" t="s">
        <v>478</v>
      </c>
      <c r="C453" s="39" t="s">
        <v>459</v>
      </c>
      <c r="D453" s="39">
        <v>17</v>
      </c>
      <c r="E453" s="3">
        <v>20</v>
      </c>
      <c r="F453" s="2">
        <v>1</v>
      </c>
      <c r="G453" s="2" t="s">
        <v>943</v>
      </c>
      <c r="H453" s="2" t="s">
        <v>944</v>
      </c>
      <c r="I453" s="2">
        <v>1181.7563442000001</v>
      </c>
      <c r="J453" s="2" t="s">
        <v>946</v>
      </c>
      <c r="K453" s="2">
        <v>35.61</v>
      </c>
      <c r="L453" s="2">
        <v>0.19500000000000001</v>
      </c>
      <c r="M453" s="2">
        <v>146</v>
      </c>
      <c r="N453" s="4">
        <v>717.09299999999996</v>
      </c>
      <c r="O453" s="5">
        <v>2</v>
      </c>
      <c r="P453" s="6" t="s">
        <v>9</v>
      </c>
      <c r="Q453" s="6">
        <v>0.91808999999999996</v>
      </c>
      <c r="R453" s="6">
        <v>17.393000000000001</v>
      </c>
      <c r="S453" s="6">
        <v>15.061999999999999</v>
      </c>
      <c r="T453" s="6">
        <v>19.998000000000001</v>
      </c>
      <c r="U453" s="6">
        <v>202.38</v>
      </c>
      <c r="V453" s="6">
        <v>89.998999999999995</v>
      </c>
      <c r="W453" s="6">
        <v>501.14600000000002</v>
      </c>
      <c r="X453" s="6">
        <v>4135.8270000000002</v>
      </c>
      <c r="Y453" s="6">
        <v>5099.4369999999999</v>
      </c>
      <c r="Z453" s="6">
        <v>4.9219999999999997</v>
      </c>
      <c r="AA453" s="6">
        <v>92.542000000000002</v>
      </c>
      <c r="AB453" s="7">
        <v>30.004000000000001</v>
      </c>
      <c r="AC453" s="8">
        <v>3</v>
      </c>
      <c r="AD453" s="9">
        <v>29.962</v>
      </c>
      <c r="AE453" s="9" t="s">
        <v>955</v>
      </c>
      <c r="AF453" s="9" t="s">
        <v>958</v>
      </c>
      <c r="AG453" s="9">
        <v>436</v>
      </c>
      <c r="AH453" s="9">
        <v>534.28700000000003</v>
      </c>
      <c r="AI453" s="10">
        <v>109.53100000000001</v>
      </c>
      <c r="AJ453" s="11">
        <v>3</v>
      </c>
      <c r="AK453" s="11" t="s">
        <v>890</v>
      </c>
      <c r="AL453" s="11">
        <v>435</v>
      </c>
      <c r="AM453" s="11">
        <v>1556</v>
      </c>
      <c r="AN453" s="11">
        <v>3665</v>
      </c>
      <c r="AO453" s="11">
        <v>5689</v>
      </c>
      <c r="AP453" s="11">
        <v>73.081000000000003</v>
      </c>
      <c r="AQ453" s="11">
        <v>51.389000000000003</v>
      </c>
      <c r="AR453" s="12">
        <v>1.022</v>
      </c>
      <c r="AS453" s="13">
        <v>3</v>
      </c>
      <c r="AT453" s="14" t="s">
        <v>903</v>
      </c>
      <c r="AU453" s="16">
        <v>1.198241E+16</v>
      </c>
      <c r="AV453" s="16">
        <v>1.04479E+17</v>
      </c>
      <c r="AW453" s="16">
        <v>7.733348E+17</v>
      </c>
      <c r="AX453" s="16">
        <v>3.016119E+17</v>
      </c>
      <c r="AY453" s="16">
        <v>5.999979E+17</v>
      </c>
      <c r="AZ453" s="14">
        <v>31473.403999999999</v>
      </c>
      <c r="BA453" s="14">
        <v>0.01</v>
      </c>
      <c r="BB453" s="14">
        <v>102.852</v>
      </c>
      <c r="BC453" s="14">
        <v>903</v>
      </c>
      <c r="BD453" s="15">
        <v>155</v>
      </c>
      <c r="BE453" s="18">
        <v>161</v>
      </c>
      <c r="BF453" s="18" t="s">
        <v>928</v>
      </c>
      <c r="BG453" s="19" t="s">
        <v>907</v>
      </c>
      <c r="BH453">
        <f t="shared" si="7"/>
        <v>91.95</v>
      </c>
      <c r="BI453" s="45" t="str">
        <f>CONCATENATE(TEXT(F453,"0"),TEXT(O453,"0"),TEXT(AC453,"0"),TEXT(AJ453,"0"),TEXT(AS453,"0"))</f>
        <v>12333</v>
      </c>
      <c r="BJ453" t="str">
        <f>CONCATENATE(TEXT(F453,"0"),TEXT(O453,"0"))</f>
        <v>12</v>
      </c>
      <c r="BK453" t="str">
        <f>CONCATENATE(TEXT(O453,"0"),TEXT(AC453,"0"))</f>
        <v>23</v>
      </c>
      <c r="BL453" t="str">
        <f>CONCATENATE(TEXT(AC453,"0"),TEXT(AJ453,"0"))</f>
        <v>33</v>
      </c>
      <c r="BM453" t="str">
        <f>CONCATENATE(TEXT(AJ453,"0"),TEXT(AS453,"0"))</f>
        <v>33</v>
      </c>
      <c r="BZ453" s="57"/>
      <c r="CA453" s="38"/>
      <c r="CB453" s="38">
        <v>1</v>
      </c>
      <c r="CC453" s="38">
        <v>446</v>
      </c>
      <c r="CD453" s="57">
        <v>36.796999999999997</v>
      </c>
      <c r="CE453" s="38">
        <v>96</v>
      </c>
      <c r="CF453" s="38">
        <v>1</v>
      </c>
    </row>
    <row r="454" spans="1:84" x14ac:dyDescent="0.3">
      <c r="A454" s="43">
        <v>453</v>
      </c>
      <c r="B454" s="1" t="s">
        <v>479</v>
      </c>
      <c r="C454" s="1" t="s">
        <v>459</v>
      </c>
      <c r="D454" s="1">
        <v>17</v>
      </c>
      <c r="E454" s="3">
        <v>21</v>
      </c>
      <c r="F454" s="2">
        <v>1</v>
      </c>
      <c r="G454" s="2" t="s">
        <v>943</v>
      </c>
      <c r="H454" s="2" t="s">
        <v>947</v>
      </c>
      <c r="I454" s="2">
        <v>862.01127573999997</v>
      </c>
      <c r="J454" s="2" t="s">
        <v>946</v>
      </c>
      <c r="K454" s="2">
        <v>29.07</v>
      </c>
      <c r="L454" s="2">
        <v>0.19500000000000001</v>
      </c>
      <c r="M454" s="2">
        <v>56</v>
      </c>
      <c r="N454" s="4">
        <v>703.90599999999995</v>
      </c>
      <c r="O454" s="5">
        <v>3</v>
      </c>
      <c r="P454" s="6" t="s">
        <v>9</v>
      </c>
      <c r="Q454" s="6">
        <v>1.0062599999999999</v>
      </c>
      <c r="R454" s="6">
        <v>13.311</v>
      </c>
      <c r="S454" s="6">
        <v>15.06</v>
      </c>
      <c r="T454" s="6">
        <v>19.995999999999999</v>
      </c>
      <c r="U454" s="6">
        <v>202.27500000000001</v>
      </c>
      <c r="V454" s="6">
        <v>89.998999999999995</v>
      </c>
      <c r="W454" s="6">
        <v>503.34300000000002</v>
      </c>
      <c r="X454" s="6">
        <v>4116.7579999999998</v>
      </c>
      <c r="Y454" s="6">
        <v>4983.6509999999998</v>
      </c>
      <c r="Z454" s="6">
        <v>5</v>
      </c>
      <c r="AA454" s="6">
        <v>92.903999999999996</v>
      </c>
      <c r="AB454" s="7">
        <v>29.998999999999999</v>
      </c>
      <c r="AC454" s="8">
        <v>1</v>
      </c>
      <c r="AD454" s="9">
        <v>28.300999999999998</v>
      </c>
      <c r="AE454" s="9" t="s">
        <v>955</v>
      </c>
      <c r="AF454" s="9" t="s">
        <v>956</v>
      </c>
      <c r="AG454" s="9">
        <v>436</v>
      </c>
      <c r="AH454" s="9">
        <v>547.91</v>
      </c>
      <c r="AI454" s="10">
        <v>108.014</v>
      </c>
      <c r="AJ454" s="11">
        <v>3</v>
      </c>
      <c r="AK454" s="11" t="s">
        <v>890</v>
      </c>
      <c r="AL454" s="11">
        <v>337</v>
      </c>
      <c r="AM454" s="11">
        <v>1319</v>
      </c>
      <c r="AN454" s="11">
        <v>3656</v>
      </c>
      <c r="AO454" s="11">
        <v>5714</v>
      </c>
      <c r="AP454" s="11">
        <v>71.233999999999995</v>
      </c>
      <c r="AQ454" s="11">
        <v>51.688000000000002</v>
      </c>
      <c r="AR454" s="12">
        <v>1.0289999999999999</v>
      </c>
      <c r="AS454" s="13">
        <v>3</v>
      </c>
      <c r="AT454" s="14" t="s">
        <v>903</v>
      </c>
      <c r="AU454" s="16">
        <v>1.239962E+16</v>
      </c>
      <c r="AV454" s="16">
        <v>8.14315E+16</v>
      </c>
      <c r="AW454" s="16">
        <v>5.928744E+17</v>
      </c>
      <c r="AX454" s="16">
        <v>2.987506E+17</v>
      </c>
      <c r="AY454" s="16">
        <v>5.999986E+17</v>
      </c>
      <c r="AZ454" s="14">
        <v>32007.126</v>
      </c>
      <c r="BA454" s="14">
        <v>0.01</v>
      </c>
      <c r="BB454" s="14">
        <v>99.668999999999997</v>
      </c>
      <c r="BC454" s="14">
        <v>899</v>
      </c>
      <c r="BD454" s="15">
        <v>157</v>
      </c>
      <c r="BE454" s="18">
        <v>68</v>
      </c>
      <c r="BF454" s="18" t="s">
        <v>928</v>
      </c>
      <c r="BG454" s="19" t="s">
        <v>907</v>
      </c>
      <c r="BH454">
        <f t="shared" si="7"/>
        <v>96.6</v>
      </c>
      <c r="BI454" s="45" t="str">
        <f>CONCATENATE(TEXT(F454,"0"),TEXT(O454,"0"),TEXT(AC454,"0"),TEXT(AJ454,"0"),TEXT(AS454,"0"))</f>
        <v>13133</v>
      </c>
      <c r="BJ454" t="str">
        <f>CONCATENATE(TEXT(F454,"0"),TEXT(O454,"0"))</f>
        <v>13</v>
      </c>
      <c r="BK454" t="str">
        <f>CONCATENATE(TEXT(O454,"0"),TEXT(AC454,"0"))</f>
        <v>31</v>
      </c>
      <c r="BL454" t="str">
        <f>CONCATENATE(TEXT(AC454,"0"),TEXT(AJ454,"0"))</f>
        <v>13</v>
      </c>
      <c r="BM454" t="str">
        <f>CONCATENATE(TEXT(AJ454,"0"),TEXT(AS454,"0"))</f>
        <v>33</v>
      </c>
      <c r="BZ454" s="57"/>
      <c r="CA454" s="38"/>
      <c r="CB454" s="38">
        <v>1</v>
      </c>
      <c r="CC454" s="38">
        <v>125</v>
      </c>
      <c r="CD454" s="57">
        <v>37.182000000000002</v>
      </c>
      <c r="CE454" s="38">
        <v>104</v>
      </c>
      <c r="CF454" s="38">
        <v>1</v>
      </c>
    </row>
    <row r="455" spans="1:84" x14ac:dyDescent="0.3">
      <c r="A455" s="43">
        <v>454</v>
      </c>
      <c r="B455" s="1" t="s">
        <v>480</v>
      </c>
      <c r="C455" s="1" t="s">
        <v>459</v>
      </c>
      <c r="D455" s="1">
        <v>17</v>
      </c>
      <c r="E455" s="3">
        <v>22</v>
      </c>
      <c r="F455" s="2">
        <v>1</v>
      </c>
      <c r="G455" s="2" t="s">
        <v>943</v>
      </c>
      <c r="H455" s="2" t="s">
        <v>944</v>
      </c>
      <c r="I455" s="2">
        <v>1067.2816233000001</v>
      </c>
      <c r="J455" s="2" t="s">
        <v>945</v>
      </c>
      <c r="K455" s="2">
        <v>40.33</v>
      </c>
      <c r="L455" s="2">
        <v>0.19600000000000001</v>
      </c>
      <c r="M455" s="2">
        <v>112</v>
      </c>
      <c r="N455" s="4">
        <v>699.47400000000005</v>
      </c>
      <c r="O455" s="5">
        <v>3</v>
      </c>
      <c r="P455" s="6" t="s">
        <v>9</v>
      </c>
      <c r="Q455" s="6">
        <v>1.7477</v>
      </c>
      <c r="R455" s="6">
        <v>13.475</v>
      </c>
      <c r="S455" s="6">
        <v>15.090999999999999</v>
      </c>
      <c r="T455" s="6">
        <v>19.995000000000001</v>
      </c>
      <c r="U455" s="6">
        <v>199.27600000000001</v>
      </c>
      <c r="V455" s="6">
        <v>90.001000000000005</v>
      </c>
      <c r="W455" s="6">
        <v>500.85399999999998</v>
      </c>
      <c r="X455" s="6">
        <v>4041.0329999999999</v>
      </c>
      <c r="Y455" s="6">
        <v>4968.5129999999999</v>
      </c>
      <c r="Z455" s="6">
        <v>4.8929999999999998</v>
      </c>
      <c r="AA455" s="6">
        <v>93.915000000000006</v>
      </c>
      <c r="AB455" s="7">
        <v>30.006</v>
      </c>
      <c r="AC455" s="8">
        <v>2</v>
      </c>
      <c r="AD455" s="9">
        <v>41.795999999999999</v>
      </c>
      <c r="AE455" s="9" t="s">
        <v>955</v>
      </c>
      <c r="AF455" s="9" t="s">
        <v>957</v>
      </c>
      <c r="AG455" s="9">
        <v>365</v>
      </c>
      <c r="AH455" s="9">
        <v>496.30399999999997</v>
      </c>
      <c r="AI455" s="10">
        <v>108.19799999999999</v>
      </c>
      <c r="AJ455" s="11">
        <v>2</v>
      </c>
      <c r="AK455" s="11" t="s">
        <v>890</v>
      </c>
      <c r="AL455" s="11">
        <v>207</v>
      </c>
      <c r="AM455" s="11">
        <v>1517</v>
      </c>
      <c r="AN455" s="11">
        <v>3613</v>
      </c>
      <c r="AO455" s="11">
        <v>5723</v>
      </c>
      <c r="AP455" s="11">
        <v>70.287000000000006</v>
      </c>
      <c r="AQ455" s="11">
        <v>50.762</v>
      </c>
      <c r="AR455" s="12">
        <v>1.0549999999999999</v>
      </c>
      <c r="AS455" s="13">
        <v>2</v>
      </c>
      <c r="AT455" s="14" t="s">
        <v>903</v>
      </c>
      <c r="AU455" s="16">
        <v>1.801011E+16</v>
      </c>
      <c r="AV455" s="16">
        <v>9.519184E+16</v>
      </c>
      <c r="AW455" s="16">
        <v>6.150629E+17</v>
      </c>
      <c r="AX455" s="16">
        <v>2.998543E+17</v>
      </c>
      <c r="AY455" s="16">
        <v>5.999992E+17</v>
      </c>
      <c r="AZ455" s="14">
        <v>31068.324000000001</v>
      </c>
      <c r="BA455" s="14">
        <v>0.01</v>
      </c>
      <c r="BB455" s="14">
        <v>101.929</v>
      </c>
      <c r="BC455" s="14">
        <v>903</v>
      </c>
      <c r="BD455" s="15">
        <v>152</v>
      </c>
      <c r="BE455" s="18">
        <v>46</v>
      </c>
      <c r="BF455" s="18" t="s">
        <v>928</v>
      </c>
      <c r="BG455" s="19" t="s">
        <v>907</v>
      </c>
      <c r="BH455">
        <f t="shared" si="7"/>
        <v>97.7</v>
      </c>
      <c r="BI455" s="45" t="str">
        <f>CONCATENATE(TEXT(F455,"0"),TEXT(O455,"0"),TEXT(AC455,"0"),TEXT(AJ455,"0"),TEXT(AS455,"0"))</f>
        <v>13222</v>
      </c>
      <c r="BJ455" t="str">
        <f>CONCATENATE(TEXT(F455,"0"),TEXT(O455,"0"))</f>
        <v>13</v>
      </c>
      <c r="BK455" t="str">
        <f>CONCATENATE(TEXT(O455,"0"),TEXT(AC455,"0"))</f>
        <v>32</v>
      </c>
      <c r="BL455" t="str">
        <f>CONCATENATE(TEXT(AC455,"0"),TEXT(AJ455,"0"))</f>
        <v>22</v>
      </c>
      <c r="BM455" t="str">
        <f>CONCATENATE(TEXT(AJ455,"0"),TEXT(AS455,"0"))</f>
        <v>22</v>
      </c>
      <c r="BZ455" s="57"/>
      <c r="CA455" s="38"/>
      <c r="CB455" s="38">
        <v>1</v>
      </c>
      <c r="CC455" s="38">
        <v>443</v>
      </c>
      <c r="CD455" s="57">
        <v>37.351999999999997</v>
      </c>
      <c r="CE455" s="38">
        <v>95</v>
      </c>
      <c r="CF455" s="38">
        <v>1</v>
      </c>
    </row>
    <row r="456" spans="1:84" x14ac:dyDescent="0.3">
      <c r="A456" s="43">
        <v>455</v>
      </c>
      <c r="B456" s="1" t="s">
        <v>481</v>
      </c>
      <c r="C456" s="1" t="s">
        <v>459</v>
      </c>
      <c r="D456" s="1">
        <v>17</v>
      </c>
      <c r="E456" s="3">
        <v>23</v>
      </c>
      <c r="F456" s="2">
        <v>1</v>
      </c>
      <c r="G456" s="2" t="s">
        <v>943</v>
      </c>
      <c r="H456" s="2" t="s">
        <v>944</v>
      </c>
      <c r="I456" s="2">
        <v>1030.2701046</v>
      </c>
      <c r="J456" s="2" t="s">
        <v>946</v>
      </c>
      <c r="K456" s="2">
        <v>36.79</v>
      </c>
      <c r="L456" s="2">
        <v>0.21199999999999999</v>
      </c>
      <c r="M456" s="2">
        <v>181</v>
      </c>
      <c r="N456" s="4">
        <v>699.37300000000005</v>
      </c>
      <c r="O456" s="5">
        <v>3</v>
      </c>
      <c r="P456" s="6" t="s">
        <v>9</v>
      </c>
      <c r="Q456" s="6">
        <v>1.4365699999999999</v>
      </c>
      <c r="R456" s="6">
        <v>15.959</v>
      </c>
      <c r="S456" s="6">
        <v>14.992000000000001</v>
      </c>
      <c r="T456" s="6">
        <v>19.992999999999999</v>
      </c>
      <c r="U456" s="6">
        <v>206.31399999999999</v>
      </c>
      <c r="V456" s="6">
        <v>90</v>
      </c>
      <c r="W456" s="6">
        <v>503.315</v>
      </c>
      <c r="X456" s="6">
        <v>4084.04</v>
      </c>
      <c r="Y456" s="6">
        <v>4910.8999999999996</v>
      </c>
      <c r="Z456" s="6">
        <v>5.0359999999999996</v>
      </c>
      <c r="AA456" s="6">
        <v>91.424999999999997</v>
      </c>
      <c r="AB456" s="7">
        <v>29.988</v>
      </c>
      <c r="AC456" s="8">
        <v>3</v>
      </c>
      <c r="AD456" s="9">
        <v>48.865000000000002</v>
      </c>
      <c r="AE456" s="9" t="s">
        <v>955</v>
      </c>
      <c r="AF456" s="9" t="s">
        <v>958</v>
      </c>
      <c r="AG456" s="9">
        <v>436</v>
      </c>
      <c r="AH456" s="9">
        <v>495.07499999999999</v>
      </c>
      <c r="AI456" s="10">
        <v>107.279</v>
      </c>
      <c r="AJ456" s="11">
        <v>1</v>
      </c>
      <c r="AK456" s="11" t="s">
        <v>890</v>
      </c>
      <c r="AL456" s="11">
        <v>298</v>
      </c>
      <c r="AM456" s="11">
        <v>1575</v>
      </c>
      <c r="AN456" s="11">
        <v>3682</v>
      </c>
      <c r="AO456" s="11">
        <v>5737</v>
      </c>
      <c r="AP456" s="11">
        <v>71.399000000000001</v>
      </c>
      <c r="AQ456" s="11">
        <v>51.216000000000001</v>
      </c>
      <c r="AR456" s="12">
        <v>1.0149999999999999</v>
      </c>
      <c r="AS456" s="13">
        <v>1</v>
      </c>
      <c r="AT456" s="14" t="s">
        <v>903</v>
      </c>
      <c r="AU456" s="16">
        <v>1.681094E+16</v>
      </c>
      <c r="AV456" s="16">
        <v>1.076123E+17</v>
      </c>
      <c r="AW456" s="16">
        <v>5.689641E+17</v>
      </c>
      <c r="AX456" s="16">
        <v>2.996875E+17</v>
      </c>
      <c r="AY456" s="16">
        <v>6.000015E+17</v>
      </c>
      <c r="AZ456" s="14">
        <v>31559.956999999999</v>
      </c>
      <c r="BA456" s="14">
        <v>0.01</v>
      </c>
      <c r="BB456" s="14">
        <v>102.648</v>
      </c>
      <c r="BC456" s="14">
        <v>894</v>
      </c>
      <c r="BD456" s="15">
        <v>157</v>
      </c>
      <c r="BE456" s="18">
        <v>89</v>
      </c>
      <c r="BF456" s="18" t="s">
        <v>928</v>
      </c>
      <c r="BG456" s="19" t="s">
        <v>907</v>
      </c>
      <c r="BH456">
        <f t="shared" si="7"/>
        <v>95.55</v>
      </c>
      <c r="BI456" s="45" t="str">
        <f>CONCATENATE(TEXT(F456,"0"),TEXT(O456,"0"),TEXT(AC456,"0"),TEXT(AJ456,"0"),TEXT(AS456,"0"))</f>
        <v>13311</v>
      </c>
      <c r="BJ456" t="str">
        <f>CONCATENATE(TEXT(F456,"0"),TEXT(O456,"0"))</f>
        <v>13</v>
      </c>
      <c r="BK456" t="str">
        <f>CONCATENATE(TEXT(O456,"0"),TEXT(AC456,"0"))</f>
        <v>33</v>
      </c>
      <c r="BL456" t="str">
        <f>CONCATENATE(TEXT(AC456,"0"),TEXT(AJ456,"0"))</f>
        <v>31</v>
      </c>
      <c r="BM456" t="str">
        <f>CONCATENATE(TEXT(AJ456,"0"),TEXT(AS456,"0"))</f>
        <v>11</v>
      </c>
      <c r="BZ456" s="57"/>
      <c r="CA456" s="38"/>
      <c r="CB456" s="38">
        <v>1</v>
      </c>
      <c r="CC456" s="38">
        <v>473</v>
      </c>
      <c r="CD456" s="57">
        <v>37.621000000000002</v>
      </c>
      <c r="CE456" s="38">
        <v>114</v>
      </c>
      <c r="CF456" s="38">
        <v>1</v>
      </c>
    </row>
    <row r="457" spans="1:84" x14ac:dyDescent="0.3">
      <c r="A457" s="43">
        <v>456</v>
      </c>
      <c r="B457" s="1" t="s">
        <v>482</v>
      </c>
      <c r="C457" s="1" t="s">
        <v>459</v>
      </c>
      <c r="D457" s="1">
        <v>17</v>
      </c>
      <c r="E457" s="3">
        <v>24</v>
      </c>
      <c r="F457" s="2">
        <v>2</v>
      </c>
      <c r="G457" s="2" t="s">
        <v>943</v>
      </c>
      <c r="H457" s="2" t="s">
        <v>944</v>
      </c>
      <c r="I457" s="2">
        <v>1114.5866082</v>
      </c>
      <c r="J457" s="2" t="s">
        <v>946</v>
      </c>
      <c r="K457" s="2">
        <v>33.47</v>
      </c>
      <c r="L457" s="2">
        <v>0.19900000000000001</v>
      </c>
      <c r="M457" s="2">
        <v>118</v>
      </c>
      <c r="N457" s="4">
        <v>690.93499999999995</v>
      </c>
      <c r="O457" s="5">
        <v>1</v>
      </c>
      <c r="P457" s="6" t="s">
        <v>9</v>
      </c>
      <c r="Q457" s="6">
        <v>0.99229000000000001</v>
      </c>
      <c r="R457" s="6">
        <v>18.878</v>
      </c>
      <c r="S457" s="6">
        <v>15.087</v>
      </c>
      <c r="T457" s="6">
        <v>19.997</v>
      </c>
      <c r="U457" s="6">
        <v>203.11500000000001</v>
      </c>
      <c r="V457" s="6">
        <v>90</v>
      </c>
      <c r="W457" s="6">
        <v>500.65800000000002</v>
      </c>
      <c r="X457" s="6">
        <v>4053.5129999999999</v>
      </c>
      <c r="Y457" s="6">
        <v>5008.9790000000003</v>
      </c>
      <c r="Z457" s="6">
        <v>5.0170000000000003</v>
      </c>
      <c r="AA457" s="6">
        <v>93.546000000000006</v>
      </c>
      <c r="AB457" s="7">
        <v>30.006</v>
      </c>
      <c r="AC457" s="8">
        <v>1</v>
      </c>
      <c r="AD457" s="9">
        <v>56.005000000000003</v>
      </c>
      <c r="AE457" s="9" t="s">
        <v>955</v>
      </c>
      <c r="AF457" s="9" t="s">
        <v>957</v>
      </c>
      <c r="AG457" s="9">
        <v>365</v>
      </c>
      <c r="AH457" s="9">
        <v>534.68200000000002</v>
      </c>
      <c r="AI457" s="10">
        <v>107.16800000000001</v>
      </c>
      <c r="AJ457" s="11">
        <v>1</v>
      </c>
      <c r="AK457" s="11" t="s">
        <v>890</v>
      </c>
      <c r="AL457" s="11">
        <v>511</v>
      </c>
      <c r="AM457" s="11">
        <v>1487</v>
      </c>
      <c r="AN457" s="11">
        <v>3674</v>
      </c>
      <c r="AO457" s="11">
        <v>5688</v>
      </c>
      <c r="AP457" s="11">
        <v>72.158000000000001</v>
      </c>
      <c r="AQ457" s="11">
        <v>51.151000000000003</v>
      </c>
      <c r="AR457" s="12">
        <v>1.054</v>
      </c>
      <c r="AS457" s="13">
        <v>1</v>
      </c>
      <c r="AT457" s="14" t="s">
        <v>903</v>
      </c>
      <c r="AU457" s="16">
        <v>1.347538E+16</v>
      </c>
      <c r="AV457" s="16">
        <v>3.974299E+16</v>
      </c>
      <c r="AW457" s="16">
        <v>4.447601E+17</v>
      </c>
      <c r="AX457" s="16">
        <v>2.994393E+17</v>
      </c>
      <c r="AY457" s="16">
        <v>6.000023E+17</v>
      </c>
      <c r="AZ457" s="14">
        <v>32335.264999999999</v>
      </c>
      <c r="BA457" s="14">
        <v>0.01</v>
      </c>
      <c r="BB457" s="14">
        <v>104.012</v>
      </c>
      <c r="BC457" s="14">
        <v>902</v>
      </c>
      <c r="BD457" s="15">
        <v>154</v>
      </c>
      <c r="BE457" s="18">
        <v>121</v>
      </c>
      <c r="BF457" s="18" t="s">
        <v>928</v>
      </c>
      <c r="BG457" s="19" t="s">
        <v>907</v>
      </c>
      <c r="BH457">
        <f t="shared" si="7"/>
        <v>93.95</v>
      </c>
      <c r="BI457" s="45" t="str">
        <f>CONCATENATE(TEXT(F457,"0"),TEXT(O457,"0"),TEXT(AC457,"0"),TEXT(AJ457,"0"),TEXT(AS457,"0"))</f>
        <v>21111</v>
      </c>
      <c r="BJ457" t="str">
        <f>CONCATENATE(TEXT(F457,"0"),TEXT(O457,"0"))</f>
        <v>21</v>
      </c>
      <c r="BK457" t="str">
        <f>CONCATENATE(TEXT(O457,"0"),TEXT(AC457,"0"))</f>
        <v>11</v>
      </c>
      <c r="BL457" t="str">
        <f>CONCATENATE(TEXT(AC457,"0"),TEXT(AJ457,"0"))</f>
        <v>11</v>
      </c>
      <c r="BM457" t="str">
        <f>CONCATENATE(TEXT(AJ457,"0"),TEXT(AS457,"0"))</f>
        <v>11</v>
      </c>
      <c r="BZ457" s="57"/>
      <c r="CA457" s="38"/>
      <c r="CB457" s="38">
        <v>1</v>
      </c>
      <c r="CC457" s="38">
        <v>298</v>
      </c>
      <c r="CD457" s="57">
        <v>37.625999999999998</v>
      </c>
      <c r="CE457" s="38">
        <v>105</v>
      </c>
      <c r="CF457" s="38">
        <v>1</v>
      </c>
    </row>
    <row r="458" spans="1:84" x14ac:dyDescent="0.3">
      <c r="A458" s="43">
        <v>457</v>
      </c>
      <c r="B458" s="1" t="s">
        <v>483</v>
      </c>
      <c r="C458" s="1" t="s">
        <v>459</v>
      </c>
      <c r="D458" s="1">
        <v>17</v>
      </c>
      <c r="E458" s="3">
        <v>25</v>
      </c>
      <c r="F458" s="2">
        <v>2</v>
      </c>
      <c r="G458" s="2" t="s">
        <v>943</v>
      </c>
      <c r="H458" s="2" t="s">
        <v>947</v>
      </c>
      <c r="I458" s="2">
        <v>1096.4115442</v>
      </c>
      <c r="J458" s="2" t="s">
        <v>946</v>
      </c>
      <c r="K458" s="2">
        <v>31.53</v>
      </c>
      <c r="L458" s="2">
        <v>0.21299999999999999</v>
      </c>
      <c r="M458" s="2">
        <v>154</v>
      </c>
      <c r="N458" s="4">
        <v>716.10500000000002</v>
      </c>
      <c r="O458" s="5">
        <v>1</v>
      </c>
      <c r="P458" s="6" t="s">
        <v>9</v>
      </c>
      <c r="Q458" s="6">
        <v>1.3883000000000001</v>
      </c>
      <c r="R458" s="6">
        <v>11.141</v>
      </c>
      <c r="S458" s="6">
        <v>14.958</v>
      </c>
      <c r="T458" s="6">
        <v>19.998000000000001</v>
      </c>
      <c r="U458" s="6">
        <v>206.37100000000001</v>
      </c>
      <c r="V458" s="6">
        <v>90.001000000000005</v>
      </c>
      <c r="W458" s="6">
        <v>499.7</v>
      </c>
      <c r="X458" s="6">
        <v>4063.7280000000001</v>
      </c>
      <c r="Y458" s="6">
        <v>5055.3630000000003</v>
      </c>
      <c r="Z458" s="6">
        <v>5.1079999999999997</v>
      </c>
      <c r="AA458" s="6">
        <v>91.441999999999993</v>
      </c>
      <c r="AB458" s="7">
        <v>29.997</v>
      </c>
      <c r="AC458" s="8">
        <v>3</v>
      </c>
      <c r="AD458" s="9">
        <v>30.795000000000002</v>
      </c>
      <c r="AE458" s="9" t="s">
        <v>955</v>
      </c>
      <c r="AF458" s="9" t="s">
        <v>956</v>
      </c>
      <c r="AG458" s="9">
        <v>436</v>
      </c>
      <c r="AH458" s="9">
        <v>515.65899999999999</v>
      </c>
      <c r="AI458" s="10">
        <v>107.437</v>
      </c>
      <c r="AJ458" s="11">
        <v>3</v>
      </c>
      <c r="AK458" s="11" t="s">
        <v>890</v>
      </c>
      <c r="AL458" s="11">
        <v>291</v>
      </c>
      <c r="AM458" s="11">
        <v>1623</v>
      </c>
      <c r="AN458" s="11">
        <v>3667</v>
      </c>
      <c r="AO458" s="11">
        <v>5730</v>
      </c>
      <c r="AP458" s="11">
        <v>71.971999999999994</v>
      </c>
      <c r="AQ458" s="11">
        <v>50.805</v>
      </c>
      <c r="AR458" s="12">
        <v>1.0349999999999999</v>
      </c>
      <c r="AS458" s="13">
        <v>3</v>
      </c>
      <c r="AT458" s="14" t="s">
        <v>903</v>
      </c>
      <c r="AU458" s="16">
        <v>1.32241E+16</v>
      </c>
      <c r="AV458" s="16">
        <v>1.478659E+17</v>
      </c>
      <c r="AW458" s="16">
        <v>5.517309E+17</v>
      </c>
      <c r="AX458" s="16">
        <v>3.003712E+17</v>
      </c>
      <c r="AY458" s="16">
        <v>6.000011E+17</v>
      </c>
      <c r="AZ458" s="14">
        <v>32053.208999999999</v>
      </c>
      <c r="BA458" s="14">
        <v>0.01</v>
      </c>
      <c r="BB458" s="14">
        <v>103.613</v>
      </c>
      <c r="BC458" s="14">
        <v>899</v>
      </c>
      <c r="BD458" s="15">
        <v>159</v>
      </c>
      <c r="BE458" s="18">
        <v>123</v>
      </c>
      <c r="BF458" s="18" t="s">
        <v>928</v>
      </c>
      <c r="BG458" s="19" t="s">
        <v>907</v>
      </c>
      <c r="BH458">
        <f t="shared" si="7"/>
        <v>93.85</v>
      </c>
      <c r="BI458" s="45" t="str">
        <f>CONCATENATE(TEXT(F458,"0"),TEXT(O458,"0"),TEXT(AC458,"0"),TEXT(AJ458,"0"),TEXT(AS458,"0"))</f>
        <v>21333</v>
      </c>
      <c r="BJ458" t="str">
        <f>CONCATENATE(TEXT(F458,"0"),TEXT(O458,"0"))</f>
        <v>21</v>
      </c>
      <c r="BK458" t="str">
        <f>CONCATENATE(TEXT(O458,"0"),TEXT(AC458,"0"))</f>
        <v>13</v>
      </c>
      <c r="BL458" t="str">
        <f>CONCATENATE(TEXT(AC458,"0"),TEXT(AJ458,"0"))</f>
        <v>33</v>
      </c>
      <c r="BM458" t="str">
        <f>CONCATENATE(TEXT(AJ458,"0"),TEXT(AS458,"0"))</f>
        <v>33</v>
      </c>
      <c r="BZ458" s="57"/>
      <c r="CA458" s="38"/>
      <c r="CB458" s="38">
        <v>1</v>
      </c>
      <c r="CC458" s="38">
        <v>467</v>
      </c>
      <c r="CD458" s="57">
        <v>37.686</v>
      </c>
      <c r="CE458" s="38">
        <v>50</v>
      </c>
      <c r="CF458" s="38">
        <v>1</v>
      </c>
    </row>
    <row r="459" spans="1:84" x14ac:dyDescent="0.3">
      <c r="A459" s="43">
        <v>458</v>
      </c>
      <c r="B459" s="39" t="s">
        <v>484</v>
      </c>
      <c r="C459" s="39" t="s">
        <v>459</v>
      </c>
      <c r="D459" s="39">
        <v>17</v>
      </c>
      <c r="E459" s="3">
        <v>26</v>
      </c>
      <c r="F459" s="2">
        <v>2</v>
      </c>
      <c r="G459" s="2" t="s">
        <v>943</v>
      </c>
      <c r="H459" s="2" t="s">
        <v>944</v>
      </c>
      <c r="I459" s="2">
        <v>1089.2616674000001</v>
      </c>
      <c r="J459" s="2" t="s">
        <v>945</v>
      </c>
      <c r="K459" s="2">
        <v>30.59</v>
      </c>
      <c r="L459" s="2">
        <v>0.20399999999999999</v>
      </c>
      <c r="M459" s="2">
        <v>168</v>
      </c>
      <c r="N459" s="4">
        <v>700.37699999999995</v>
      </c>
      <c r="O459" s="5">
        <v>2</v>
      </c>
      <c r="P459" s="6" t="s">
        <v>9</v>
      </c>
      <c r="Q459" s="6">
        <v>1.6335</v>
      </c>
      <c r="R459" s="6">
        <v>17.163</v>
      </c>
      <c r="S459" s="6">
        <v>14.872999999999999</v>
      </c>
      <c r="T459" s="6">
        <v>19.998999999999999</v>
      </c>
      <c r="U459" s="6">
        <v>194.58600000000001</v>
      </c>
      <c r="V459" s="6">
        <v>89.998999999999995</v>
      </c>
      <c r="W459" s="6">
        <v>499.97399999999999</v>
      </c>
      <c r="X459" s="6">
        <v>4054.6170000000002</v>
      </c>
      <c r="Y459" s="6">
        <v>5028.1049999999996</v>
      </c>
      <c r="Z459" s="6">
        <v>4.9359999999999999</v>
      </c>
      <c r="AA459" s="6">
        <v>91.057000000000002</v>
      </c>
      <c r="AB459" s="7">
        <v>30.01</v>
      </c>
      <c r="AC459" s="8">
        <v>1</v>
      </c>
      <c r="AD459" s="9">
        <v>31.074000000000002</v>
      </c>
      <c r="AE459" s="9" t="s">
        <v>955</v>
      </c>
      <c r="AF459" s="9" t="s">
        <v>957</v>
      </c>
      <c r="AG459" s="9">
        <v>405</v>
      </c>
      <c r="AH459" s="9">
        <v>529.60599999999999</v>
      </c>
      <c r="AI459" s="10">
        <v>108.44499999999999</v>
      </c>
      <c r="AJ459" s="11">
        <v>3</v>
      </c>
      <c r="AK459" s="11" t="s">
        <v>890</v>
      </c>
      <c r="AL459" s="11">
        <v>630</v>
      </c>
      <c r="AM459" s="11">
        <v>1205</v>
      </c>
      <c r="AN459" s="11">
        <v>3647</v>
      </c>
      <c r="AO459" s="11">
        <v>5706</v>
      </c>
      <c r="AP459" s="11">
        <v>70.656999999999996</v>
      </c>
      <c r="AQ459" s="11">
        <v>50.915999999999997</v>
      </c>
      <c r="AR459" s="12">
        <v>1.0349999999999999</v>
      </c>
      <c r="AS459" s="13">
        <v>3</v>
      </c>
      <c r="AT459" s="14" t="s">
        <v>903</v>
      </c>
      <c r="AU459" s="16">
        <v>1.473498E+16</v>
      </c>
      <c r="AV459" s="16">
        <v>3.93936E+16</v>
      </c>
      <c r="AW459" s="16">
        <v>4.870463E+17</v>
      </c>
      <c r="AX459" s="16">
        <v>3.022718E+17</v>
      </c>
      <c r="AY459" s="16">
        <v>6E+17</v>
      </c>
      <c r="AZ459" s="14">
        <v>31181.514999999999</v>
      </c>
      <c r="BA459" s="14">
        <v>0.01</v>
      </c>
      <c r="BB459" s="14">
        <v>102.502</v>
      </c>
      <c r="BC459" s="14">
        <v>902</v>
      </c>
      <c r="BD459" s="15">
        <v>149</v>
      </c>
      <c r="BE459" s="18">
        <v>77</v>
      </c>
      <c r="BF459" s="18" t="s">
        <v>928</v>
      </c>
      <c r="BG459" s="19" t="s">
        <v>907</v>
      </c>
      <c r="BH459">
        <f t="shared" si="7"/>
        <v>96.15</v>
      </c>
      <c r="BI459" s="45" t="str">
        <f>CONCATENATE(TEXT(F459,"0"),TEXT(O459,"0"),TEXT(AC459,"0"),TEXT(AJ459,"0"),TEXT(AS459,"0"))</f>
        <v>22133</v>
      </c>
      <c r="BJ459" t="str">
        <f>CONCATENATE(TEXT(F459,"0"),TEXT(O459,"0"))</f>
        <v>22</v>
      </c>
      <c r="BK459" t="str">
        <f>CONCATENATE(TEXT(O459,"0"),TEXT(AC459,"0"))</f>
        <v>21</v>
      </c>
      <c r="BL459" t="str">
        <f>CONCATENATE(TEXT(AC459,"0"),TEXT(AJ459,"0"))</f>
        <v>13</v>
      </c>
      <c r="BM459" t="str">
        <f>CONCATENATE(TEXT(AJ459,"0"),TEXT(AS459,"0"))</f>
        <v>33</v>
      </c>
      <c r="BZ459" s="57"/>
      <c r="CA459" s="38"/>
      <c r="CB459" s="38">
        <v>1</v>
      </c>
      <c r="CC459" s="38">
        <v>310</v>
      </c>
      <c r="CD459" s="57">
        <v>37.820999999999998</v>
      </c>
      <c r="CE459" s="38">
        <v>234</v>
      </c>
      <c r="CF459" s="38">
        <v>1</v>
      </c>
    </row>
    <row r="460" spans="1:84" x14ac:dyDescent="0.3">
      <c r="A460" s="43">
        <v>459</v>
      </c>
      <c r="B460" s="1" t="s">
        <v>485</v>
      </c>
      <c r="C460" s="1" t="s">
        <v>459</v>
      </c>
      <c r="D460" s="1">
        <v>17</v>
      </c>
      <c r="E460" s="3">
        <v>27</v>
      </c>
      <c r="F460" s="2">
        <v>2</v>
      </c>
      <c r="G460" s="2" t="s">
        <v>943</v>
      </c>
      <c r="H460" s="2" t="s">
        <v>944</v>
      </c>
      <c r="I460" s="2">
        <v>1142.0060701</v>
      </c>
      <c r="J460" s="2" t="s">
        <v>946</v>
      </c>
      <c r="K460" s="2">
        <v>27.16</v>
      </c>
      <c r="L460" s="2">
        <v>0.22900000000000001</v>
      </c>
      <c r="M460" s="2">
        <v>152</v>
      </c>
      <c r="N460" s="4">
        <v>707.673</v>
      </c>
      <c r="O460" s="5">
        <v>2</v>
      </c>
      <c r="P460" s="6" t="s">
        <v>9</v>
      </c>
      <c r="Q460" s="6">
        <v>0.75915999999999995</v>
      </c>
      <c r="R460" s="6">
        <v>16.161000000000001</v>
      </c>
      <c r="S460" s="6">
        <v>14.988</v>
      </c>
      <c r="T460" s="6">
        <v>20.006</v>
      </c>
      <c r="U460" s="6">
        <v>199.489</v>
      </c>
      <c r="V460" s="6">
        <v>90</v>
      </c>
      <c r="W460" s="6">
        <v>501.20400000000001</v>
      </c>
      <c r="X460" s="6">
        <v>4063.703</v>
      </c>
      <c r="Y460" s="6">
        <v>5055.558</v>
      </c>
      <c r="Z460" s="6">
        <v>5.1040000000000001</v>
      </c>
      <c r="AA460" s="6">
        <v>91.242000000000004</v>
      </c>
      <c r="AB460" s="7">
        <v>30</v>
      </c>
      <c r="AC460" s="8">
        <v>2</v>
      </c>
      <c r="AD460" s="9">
        <v>37.972000000000001</v>
      </c>
      <c r="AE460" s="9" t="s">
        <v>955</v>
      </c>
      <c r="AF460" s="9" t="s">
        <v>958</v>
      </c>
      <c r="AG460" s="9">
        <v>365</v>
      </c>
      <c r="AH460" s="9">
        <v>486.392</v>
      </c>
      <c r="AI460" s="10">
        <v>108.301</v>
      </c>
      <c r="AJ460" s="11">
        <v>2</v>
      </c>
      <c r="AK460" s="11" t="s">
        <v>890</v>
      </c>
      <c r="AL460" s="11">
        <v>343</v>
      </c>
      <c r="AM460" s="11">
        <v>1589</v>
      </c>
      <c r="AN460" s="11">
        <v>3672</v>
      </c>
      <c r="AO460" s="11">
        <v>5702</v>
      </c>
      <c r="AP460" s="11">
        <v>71.628</v>
      </c>
      <c r="AQ460" s="11">
        <v>51.567</v>
      </c>
      <c r="AR460" s="12">
        <v>1.0329999999999999</v>
      </c>
      <c r="AS460" s="13">
        <v>2</v>
      </c>
      <c r="AT460" s="14" t="s">
        <v>903</v>
      </c>
      <c r="AU460" s="16">
        <v>6215707000000000</v>
      </c>
      <c r="AV460" s="16">
        <v>1.17976E+17</v>
      </c>
      <c r="AW460" s="16">
        <v>8.262592E+17</v>
      </c>
      <c r="AX460" s="16">
        <v>3.020632E+17</v>
      </c>
      <c r="AY460" s="16">
        <v>5.999988E+17</v>
      </c>
      <c r="AZ460" s="14">
        <v>32463.942999999999</v>
      </c>
      <c r="BA460" s="14">
        <v>0.01</v>
      </c>
      <c r="BB460" s="14">
        <v>103.367</v>
      </c>
      <c r="BC460" s="14">
        <v>900</v>
      </c>
      <c r="BD460" s="15">
        <v>153</v>
      </c>
      <c r="BE460" s="18">
        <v>129</v>
      </c>
      <c r="BF460" s="18" t="s">
        <v>928</v>
      </c>
      <c r="BG460" s="19" t="s">
        <v>907</v>
      </c>
      <c r="BH460">
        <f t="shared" si="7"/>
        <v>93.55</v>
      </c>
      <c r="BI460" s="45" t="str">
        <f>CONCATENATE(TEXT(F460,"0"),TEXT(O460,"0"),TEXT(AC460,"0"),TEXT(AJ460,"0"),TEXT(AS460,"0"))</f>
        <v>22222</v>
      </c>
      <c r="BJ460" t="str">
        <f>CONCATENATE(TEXT(F460,"0"),TEXT(O460,"0"))</f>
        <v>22</v>
      </c>
      <c r="BK460" t="str">
        <f>CONCATENATE(TEXT(O460,"0"),TEXT(AC460,"0"))</f>
        <v>22</v>
      </c>
      <c r="BL460" t="str">
        <f>CONCATENATE(TEXT(AC460,"0"),TEXT(AJ460,"0"))</f>
        <v>22</v>
      </c>
      <c r="BM460" t="str">
        <f>CONCATENATE(TEXT(AJ460,"0"),TEXT(AS460,"0"))</f>
        <v>22</v>
      </c>
      <c r="BZ460" s="57"/>
      <c r="CA460" s="38"/>
      <c r="CB460" s="38">
        <v>1</v>
      </c>
      <c r="CC460" s="38">
        <v>273</v>
      </c>
      <c r="CD460" s="57">
        <v>37.860999999999997</v>
      </c>
      <c r="CE460" s="38">
        <v>88</v>
      </c>
      <c r="CF460" s="38">
        <v>1</v>
      </c>
    </row>
    <row r="461" spans="1:84" x14ac:dyDescent="0.3">
      <c r="A461" s="43">
        <v>460</v>
      </c>
      <c r="B461" s="1" t="s">
        <v>486</v>
      </c>
      <c r="C461" s="1" t="s">
        <v>487</v>
      </c>
      <c r="D461" s="1">
        <v>18</v>
      </c>
      <c r="E461" s="3">
        <v>1</v>
      </c>
      <c r="F461" s="2">
        <v>2</v>
      </c>
      <c r="G461" s="2" t="s">
        <v>943</v>
      </c>
      <c r="H461" s="2" t="s">
        <v>944</v>
      </c>
      <c r="I461" s="2">
        <v>870.14308010000002</v>
      </c>
      <c r="J461" s="2" t="s">
        <v>946</v>
      </c>
      <c r="K461" s="2">
        <v>22.15</v>
      </c>
      <c r="L461" s="2">
        <v>0.188</v>
      </c>
      <c r="M461" s="2">
        <v>195</v>
      </c>
      <c r="N461" s="4">
        <v>688.45799999999997</v>
      </c>
      <c r="O461" s="5">
        <v>2</v>
      </c>
      <c r="P461" s="6" t="s">
        <v>9</v>
      </c>
      <c r="Q461" s="6">
        <v>0.96984999999999999</v>
      </c>
      <c r="R461" s="6">
        <v>16.96</v>
      </c>
      <c r="S461" s="6">
        <v>14.94</v>
      </c>
      <c r="T461" s="6">
        <v>20.001999999999999</v>
      </c>
      <c r="U461" s="6">
        <v>205.26599999999999</v>
      </c>
      <c r="V461" s="6">
        <v>90.001000000000005</v>
      </c>
      <c r="W461" s="6">
        <v>505.26600000000002</v>
      </c>
      <c r="X461" s="6">
        <v>4105.3280000000004</v>
      </c>
      <c r="Y461" s="6">
        <v>5131.66</v>
      </c>
      <c r="Z461" s="6">
        <v>5.1189999999999998</v>
      </c>
      <c r="AA461" s="6">
        <v>93.795000000000002</v>
      </c>
      <c r="AB461" s="7">
        <v>29.99</v>
      </c>
      <c r="AC461" s="8">
        <v>3</v>
      </c>
      <c r="AD461" s="9">
        <v>25.657</v>
      </c>
      <c r="AE461" s="9" t="s">
        <v>955</v>
      </c>
      <c r="AF461" s="9" t="s">
        <v>958</v>
      </c>
      <c r="AG461" s="9">
        <v>436</v>
      </c>
      <c r="AH461" s="9">
        <v>542.76700000000005</v>
      </c>
      <c r="AI461" s="10">
        <v>106.535</v>
      </c>
      <c r="AJ461" s="11">
        <v>1</v>
      </c>
      <c r="AK461" s="11" t="s">
        <v>890</v>
      </c>
      <c r="AL461" s="11">
        <v>98</v>
      </c>
      <c r="AM461" s="11">
        <v>1370</v>
      </c>
      <c r="AN461" s="11">
        <v>3614</v>
      </c>
      <c r="AO461" s="11">
        <v>5683</v>
      </c>
      <c r="AP461" s="11">
        <v>68.846000000000004</v>
      </c>
      <c r="AQ461" s="11">
        <v>49.99</v>
      </c>
      <c r="AR461" s="12">
        <v>1</v>
      </c>
      <c r="AS461" s="13">
        <v>1</v>
      </c>
      <c r="AT461" s="14" t="s">
        <v>903</v>
      </c>
      <c r="AU461" s="16">
        <v>1.708263E+16</v>
      </c>
      <c r="AV461" s="16">
        <v>3660631000000000</v>
      </c>
      <c r="AW461" s="16">
        <v>2472711000000000</v>
      </c>
      <c r="AX461" s="16">
        <v>2.997869E+17</v>
      </c>
      <c r="AY461" s="16">
        <v>5.999991E+17</v>
      </c>
      <c r="AZ461" s="14">
        <v>32203.258000000002</v>
      </c>
      <c r="BA461" s="14">
        <v>0.01</v>
      </c>
      <c r="BB461" s="14">
        <v>99.974999999999994</v>
      </c>
      <c r="BC461" s="14">
        <v>912</v>
      </c>
      <c r="BD461" s="15">
        <v>150</v>
      </c>
      <c r="BE461" s="18">
        <v>48</v>
      </c>
      <c r="BF461" s="18" t="s">
        <v>930</v>
      </c>
      <c r="BG461" s="19" t="s">
        <v>907</v>
      </c>
      <c r="BH461">
        <f t="shared" si="7"/>
        <v>97.6</v>
      </c>
      <c r="BI461" s="45" t="str">
        <f>CONCATENATE(TEXT(F461,"0"),TEXT(O461,"0"),TEXT(AC461,"0"),TEXT(AJ461,"0"),TEXT(AS461,"0"))</f>
        <v>22311</v>
      </c>
      <c r="BJ461" t="str">
        <f>CONCATENATE(TEXT(F461,"0"),TEXT(O461,"0"))</f>
        <v>22</v>
      </c>
      <c r="BK461" t="str">
        <f>CONCATENATE(TEXT(O461,"0"),TEXT(AC461,"0"))</f>
        <v>23</v>
      </c>
      <c r="BL461" t="str">
        <f>CONCATENATE(TEXT(AC461,"0"),TEXT(AJ461,"0"))</f>
        <v>31</v>
      </c>
      <c r="BM461" t="str">
        <f>CONCATENATE(TEXT(AJ461,"0"),TEXT(AS461,"0"))</f>
        <v>11</v>
      </c>
      <c r="BZ461" s="57"/>
      <c r="CA461" s="38"/>
      <c r="CB461" s="38">
        <v>1</v>
      </c>
      <c r="CC461" s="38">
        <v>582</v>
      </c>
      <c r="CD461" s="57">
        <v>37.972000000000001</v>
      </c>
      <c r="CE461" s="38">
        <v>129</v>
      </c>
      <c r="CF461" s="38">
        <v>1</v>
      </c>
    </row>
    <row r="462" spans="1:84" x14ac:dyDescent="0.3">
      <c r="A462" s="43">
        <v>461</v>
      </c>
      <c r="B462" s="1" t="s">
        <v>488</v>
      </c>
      <c r="C462" s="1" t="s">
        <v>487</v>
      </c>
      <c r="D462" s="1">
        <v>18</v>
      </c>
      <c r="E462" s="3">
        <v>2</v>
      </c>
      <c r="F462" s="2">
        <v>2</v>
      </c>
      <c r="G462" s="2" t="s">
        <v>943</v>
      </c>
      <c r="H462" s="2" t="s">
        <v>944</v>
      </c>
      <c r="I462" s="2">
        <v>870.79498924999996</v>
      </c>
      <c r="J462" s="2" t="s">
        <v>946</v>
      </c>
      <c r="K462" s="2">
        <v>22.18</v>
      </c>
      <c r="L462" s="2">
        <v>0.192</v>
      </c>
      <c r="M462" s="2">
        <v>199</v>
      </c>
      <c r="N462" s="4">
        <v>690.96900000000005</v>
      </c>
      <c r="O462" s="5">
        <v>3</v>
      </c>
      <c r="P462" s="6" t="s">
        <v>9</v>
      </c>
      <c r="Q462" s="6">
        <v>0.67388999999999999</v>
      </c>
      <c r="R462" s="6">
        <v>16.527000000000001</v>
      </c>
      <c r="S462" s="6">
        <v>15.106</v>
      </c>
      <c r="T462" s="6">
        <v>20.001999999999999</v>
      </c>
      <c r="U462" s="6">
        <v>205.01400000000001</v>
      </c>
      <c r="V462" s="6">
        <v>90.001000000000005</v>
      </c>
      <c r="W462" s="6">
        <v>505.01400000000001</v>
      </c>
      <c r="X462" s="6">
        <v>4100.2790000000005</v>
      </c>
      <c r="Y462" s="6">
        <v>5125.348</v>
      </c>
      <c r="Z462" s="6">
        <v>5.1100000000000003</v>
      </c>
      <c r="AA462" s="6">
        <v>92.334000000000003</v>
      </c>
      <c r="AB462" s="7">
        <v>30.016999999999999</v>
      </c>
      <c r="AC462" s="8">
        <v>1</v>
      </c>
      <c r="AD462" s="9">
        <v>22.358000000000001</v>
      </c>
      <c r="AE462" s="9" t="s">
        <v>955</v>
      </c>
      <c r="AF462" s="9" t="s">
        <v>958</v>
      </c>
      <c r="AG462" s="9">
        <v>436</v>
      </c>
      <c r="AH462" s="9">
        <v>559.30899999999997</v>
      </c>
      <c r="AI462" s="10">
        <v>107.851</v>
      </c>
      <c r="AJ462" s="11">
        <v>1</v>
      </c>
      <c r="AK462" s="11" t="s">
        <v>890</v>
      </c>
      <c r="AL462" s="11">
        <v>183</v>
      </c>
      <c r="AM462" s="11">
        <v>1346</v>
      </c>
      <c r="AN462" s="11">
        <v>3615</v>
      </c>
      <c r="AO462" s="11">
        <v>5711</v>
      </c>
      <c r="AP462" s="11">
        <v>69.096999999999994</v>
      </c>
      <c r="AQ462" s="11">
        <v>50.558999999999997</v>
      </c>
      <c r="AR462" s="12">
        <v>1.014</v>
      </c>
      <c r="AS462" s="13">
        <v>1</v>
      </c>
      <c r="AT462" s="14" t="s">
        <v>903</v>
      </c>
      <c r="AU462" s="16">
        <v>1.721621E+16</v>
      </c>
      <c r="AV462" s="16">
        <v>1646288000000000</v>
      </c>
      <c r="AW462" s="16">
        <v>3.469855E+17</v>
      </c>
      <c r="AX462" s="16">
        <v>2.987389E+17</v>
      </c>
      <c r="AY462" s="16">
        <v>5.999996E+17</v>
      </c>
      <c r="AZ462" s="14">
        <v>32196.244999999999</v>
      </c>
      <c r="BA462" s="14">
        <v>0.01</v>
      </c>
      <c r="BB462" s="14">
        <v>101.39700000000001</v>
      </c>
      <c r="BC462" s="14">
        <v>913</v>
      </c>
      <c r="BD462" s="15">
        <v>152</v>
      </c>
      <c r="BE462" s="18">
        <v>36</v>
      </c>
      <c r="BF462" s="18" t="s">
        <v>930</v>
      </c>
      <c r="BG462" s="19" t="s">
        <v>907</v>
      </c>
      <c r="BH462">
        <f t="shared" si="7"/>
        <v>98.2</v>
      </c>
      <c r="BI462" s="45" t="str">
        <f>CONCATENATE(TEXT(F462,"0"),TEXT(O462,"0"),TEXT(AC462,"0"),TEXT(AJ462,"0"),TEXT(AS462,"0"))</f>
        <v>23111</v>
      </c>
      <c r="BJ462" t="str">
        <f>CONCATENATE(TEXT(F462,"0"),TEXT(O462,"0"))</f>
        <v>23</v>
      </c>
      <c r="BK462" t="str">
        <f>CONCATENATE(TEXT(O462,"0"),TEXT(AC462,"0"))</f>
        <v>31</v>
      </c>
      <c r="BL462" t="str">
        <f>CONCATENATE(TEXT(AC462,"0"),TEXT(AJ462,"0"))</f>
        <v>11</v>
      </c>
      <c r="BM462" t="str">
        <f>CONCATENATE(TEXT(AJ462,"0"),TEXT(AS462,"0"))</f>
        <v>11</v>
      </c>
      <c r="BZ462" s="57"/>
      <c r="CA462" s="38"/>
      <c r="CB462" s="38">
        <v>1</v>
      </c>
      <c r="CC462" s="38">
        <v>427</v>
      </c>
      <c r="CD462" s="57">
        <v>38.023000000000003</v>
      </c>
      <c r="CE462" s="38">
        <v>96</v>
      </c>
      <c r="CF462" s="38">
        <v>1</v>
      </c>
    </row>
    <row r="463" spans="1:84" x14ac:dyDescent="0.3">
      <c r="A463" s="43">
        <v>462</v>
      </c>
      <c r="B463" s="1" t="s">
        <v>489</v>
      </c>
      <c r="C463" s="1" t="s">
        <v>487</v>
      </c>
      <c r="D463" s="1">
        <v>18</v>
      </c>
      <c r="E463" s="3">
        <v>3</v>
      </c>
      <c r="F463" s="2">
        <v>2</v>
      </c>
      <c r="G463" s="2" t="s">
        <v>943</v>
      </c>
      <c r="H463" s="2" t="s">
        <v>944</v>
      </c>
      <c r="I463" s="2">
        <v>871.00322933999996</v>
      </c>
      <c r="J463" s="2" t="s">
        <v>946</v>
      </c>
      <c r="K463" s="2">
        <v>22.18</v>
      </c>
      <c r="L463" s="2">
        <v>0.20799999999999999</v>
      </c>
      <c r="M463" s="2">
        <v>215</v>
      </c>
      <c r="N463" s="4">
        <v>704.84900000000005</v>
      </c>
      <c r="O463" s="5">
        <v>3</v>
      </c>
      <c r="P463" s="6" t="s">
        <v>9</v>
      </c>
      <c r="Q463" s="6">
        <v>1.0759700000000001</v>
      </c>
      <c r="R463" s="6">
        <v>16.995999999999999</v>
      </c>
      <c r="S463" s="6">
        <v>15.032</v>
      </c>
      <c r="T463" s="6">
        <v>20.004000000000001</v>
      </c>
      <c r="U463" s="6">
        <v>201.845</v>
      </c>
      <c r="V463" s="6">
        <v>90</v>
      </c>
      <c r="W463" s="6">
        <v>501.84500000000003</v>
      </c>
      <c r="X463" s="6">
        <v>4036.9009999999998</v>
      </c>
      <c r="Y463" s="6">
        <v>5046.1270000000004</v>
      </c>
      <c r="Z463" s="6">
        <v>5.0570000000000004</v>
      </c>
      <c r="AA463" s="6">
        <v>92.03</v>
      </c>
      <c r="AB463" s="7">
        <v>29.994</v>
      </c>
      <c r="AC463" s="8">
        <v>2</v>
      </c>
      <c r="AD463" s="9">
        <v>19.378</v>
      </c>
      <c r="AE463" s="9" t="s">
        <v>955</v>
      </c>
      <c r="AF463" s="9" t="s">
        <v>958</v>
      </c>
      <c r="AG463" s="9">
        <v>436</v>
      </c>
      <c r="AH463" s="9">
        <v>554.53700000000003</v>
      </c>
      <c r="AI463" s="10">
        <v>107.31</v>
      </c>
      <c r="AJ463" s="11">
        <v>2</v>
      </c>
      <c r="AK463" s="11" t="s">
        <v>890</v>
      </c>
      <c r="AL463" s="11">
        <v>195</v>
      </c>
      <c r="AM463" s="11">
        <v>1396</v>
      </c>
      <c r="AN463" s="11">
        <v>3628</v>
      </c>
      <c r="AO463" s="11">
        <v>5704</v>
      </c>
      <c r="AP463" s="11">
        <v>70.484999999999999</v>
      </c>
      <c r="AQ463" s="11">
        <v>51.093000000000004</v>
      </c>
      <c r="AR463" s="12">
        <v>1.0269999999999999</v>
      </c>
      <c r="AS463" s="13">
        <v>2</v>
      </c>
      <c r="AT463" s="14" t="s">
        <v>903</v>
      </c>
      <c r="AU463" s="16">
        <v>8802407000000000</v>
      </c>
      <c r="AV463" s="16">
        <v>1.088972E+16</v>
      </c>
      <c r="AW463" s="16">
        <v>971347100000000</v>
      </c>
      <c r="AX463" s="16">
        <v>3.01019E+17</v>
      </c>
      <c r="AY463" s="16">
        <v>6.000008E+17</v>
      </c>
      <c r="AZ463" s="14">
        <v>32199.428</v>
      </c>
      <c r="BA463" s="14">
        <v>0.01</v>
      </c>
      <c r="BB463" s="14">
        <v>102.733</v>
      </c>
      <c r="BC463" s="14">
        <v>915</v>
      </c>
      <c r="BD463" s="15">
        <v>154</v>
      </c>
      <c r="BE463" s="18">
        <v>30</v>
      </c>
      <c r="BF463" s="18" t="s">
        <v>930</v>
      </c>
      <c r="BG463" s="19" t="s">
        <v>907</v>
      </c>
      <c r="BH463">
        <f t="shared" si="7"/>
        <v>98.5</v>
      </c>
      <c r="BI463" s="45" t="str">
        <f>CONCATENATE(TEXT(F463,"0"),TEXT(O463,"0"),TEXT(AC463,"0"),TEXT(AJ463,"0"),TEXT(AS463,"0"))</f>
        <v>23222</v>
      </c>
      <c r="BJ463" t="str">
        <f>CONCATENATE(TEXT(F463,"0"),TEXT(O463,"0"))</f>
        <v>23</v>
      </c>
      <c r="BK463" t="str">
        <f>CONCATENATE(TEXT(O463,"0"),TEXT(AC463,"0"))</f>
        <v>32</v>
      </c>
      <c r="BL463" t="str">
        <f>CONCATENATE(TEXT(AC463,"0"),TEXT(AJ463,"0"))</f>
        <v>22</v>
      </c>
      <c r="BM463" t="str">
        <f>CONCATENATE(TEXT(AJ463,"0"),TEXT(AS463,"0"))</f>
        <v>22</v>
      </c>
      <c r="BZ463" s="57"/>
      <c r="CA463" s="38"/>
      <c r="CB463" s="38">
        <v>1</v>
      </c>
      <c r="CC463" s="38">
        <v>469</v>
      </c>
      <c r="CD463" s="57">
        <v>38.046999999999997</v>
      </c>
      <c r="CE463" s="38">
        <v>102</v>
      </c>
      <c r="CF463" s="38">
        <v>1</v>
      </c>
    </row>
    <row r="464" spans="1:84" x14ac:dyDescent="0.3">
      <c r="A464" s="43">
        <v>463</v>
      </c>
      <c r="B464" s="1" t="s">
        <v>490</v>
      </c>
      <c r="C464" s="1" t="s">
        <v>487</v>
      </c>
      <c r="D464" s="1">
        <v>18</v>
      </c>
      <c r="E464" s="3">
        <v>4</v>
      </c>
      <c r="F464" s="2">
        <v>2</v>
      </c>
      <c r="G464" s="2" t="s">
        <v>943</v>
      </c>
      <c r="H464" s="2" t="s">
        <v>944</v>
      </c>
      <c r="I464" s="2">
        <v>871.49975320999999</v>
      </c>
      <c r="J464" s="2" t="s">
        <v>946</v>
      </c>
      <c r="K464" s="2">
        <v>22.18</v>
      </c>
      <c r="L464" s="2">
        <v>0.21099999999999999</v>
      </c>
      <c r="M464" s="2">
        <v>218</v>
      </c>
      <c r="N464" s="4">
        <v>708.05399999999997</v>
      </c>
      <c r="O464" s="5">
        <v>3</v>
      </c>
      <c r="P464" s="6" t="s">
        <v>9</v>
      </c>
      <c r="Q464" s="6">
        <v>0.92164999999999997</v>
      </c>
      <c r="R464" s="6">
        <v>16.867000000000001</v>
      </c>
      <c r="S464" s="6">
        <v>14.954000000000001</v>
      </c>
      <c r="T464" s="6">
        <v>19.995999999999999</v>
      </c>
      <c r="U464" s="6">
        <v>200.99299999999999</v>
      </c>
      <c r="V464" s="6">
        <v>90</v>
      </c>
      <c r="W464" s="6">
        <v>500.99299999999999</v>
      </c>
      <c r="X464" s="6">
        <v>4019.8510000000001</v>
      </c>
      <c r="Y464" s="6">
        <v>5024.8130000000001</v>
      </c>
      <c r="Z464" s="6">
        <v>5.0309999999999997</v>
      </c>
      <c r="AA464" s="6">
        <v>91.465999999999994</v>
      </c>
      <c r="AB464" s="7">
        <v>30.006</v>
      </c>
      <c r="AC464" s="8">
        <v>3</v>
      </c>
      <c r="AD464" s="9">
        <v>29.366</v>
      </c>
      <c r="AE464" s="9" t="s">
        <v>955</v>
      </c>
      <c r="AF464" s="9" t="s">
        <v>958</v>
      </c>
      <c r="AG464" s="9">
        <v>436</v>
      </c>
      <c r="AH464" s="9">
        <v>557.10799999999995</v>
      </c>
      <c r="AI464" s="10">
        <v>107.699</v>
      </c>
      <c r="AJ464" s="11">
        <v>3</v>
      </c>
      <c r="AK464" s="11" t="s">
        <v>890</v>
      </c>
      <c r="AL464" s="11">
        <v>183</v>
      </c>
      <c r="AM464" s="11">
        <v>1378</v>
      </c>
      <c r="AN464" s="11">
        <v>3630</v>
      </c>
      <c r="AO464" s="11">
        <v>5689</v>
      </c>
      <c r="AP464" s="11">
        <v>70.805000000000007</v>
      </c>
      <c r="AQ464" s="11">
        <v>51.006999999999998</v>
      </c>
      <c r="AR464" s="12">
        <v>1.0249999999999999</v>
      </c>
      <c r="AS464" s="13">
        <v>3</v>
      </c>
      <c r="AT464" s="14" t="s">
        <v>903</v>
      </c>
      <c r="AU464" s="16">
        <v>1.206511E+16</v>
      </c>
      <c r="AV464" s="16">
        <v>6474747000000000</v>
      </c>
      <c r="AW464" s="16">
        <v>6.178321E+17</v>
      </c>
      <c r="AX464" s="16">
        <v>2.981048E+17</v>
      </c>
      <c r="AY464" s="16">
        <v>5.999982E+17</v>
      </c>
      <c r="AZ464" s="14">
        <v>32197.27</v>
      </c>
      <c r="BA464" s="14">
        <v>0.01</v>
      </c>
      <c r="BB464" s="14">
        <v>102.517</v>
      </c>
      <c r="BC464" s="14">
        <v>915</v>
      </c>
      <c r="BD464" s="15">
        <v>154</v>
      </c>
      <c r="BE464" s="18">
        <v>15</v>
      </c>
      <c r="BF464" s="18" t="s">
        <v>930</v>
      </c>
      <c r="BG464" s="19" t="s">
        <v>907</v>
      </c>
      <c r="BH464">
        <f t="shared" si="7"/>
        <v>99.25</v>
      </c>
      <c r="BI464" s="45" t="str">
        <f>CONCATENATE(TEXT(F464,"0"),TEXT(O464,"0"),TEXT(AC464,"0"),TEXT(AJ464,"0"),TEXT(AS464,"0"))</f>
        <v>23333</v>
      </c>
      <c r="BJ464" t="str">
        <f>CONCATENATE(TEXT(F464,"0"),TEXT(O464,"0"))</f>
        <v>23</v>
      </c>
      <c r="BK464" t="str">
        <f>CONCATENATE(TEXT(O464,"0"),TEXT(AC464,"0"))</f>
        <v>33</v>
      </c>
      <c r="BL464" t="str">
        <f>CONCATENATE(TEXT(AC464,"0"),TEXT(AJ464,"0"))</f>
        <v>33</v>
      </c>
      <c r="BM464" t="str">
        <f>CONCATENATE(TEXT(AJ464,"0"),TEXT(AS464,"0"))</f>
        <v>33</v>
      </c>
      <c r="BZ464" s="57"/>
      <c r="CA464" s="38"/>
      <c r="CB464" s="38">
        <v>1</v>
      </c>
      <c r="CC464" s="38">
        <v>470</v>
      </c>
      <c r="CD464" s="57">
        <v>38.097000000000001</v>
      </c>
      <c r="CE464" s="38">
        <v>110</v>
      </c>
      <c r="CF464" s="38">
        <v>1</v>
      </c>
    </row>
    <row r="465" spans="1:84" x14ac:dyDescent="0.3">
      <c r="A465" s="43">
        <v>464</v>
      </c>
      <c r="B465" s="1" t="s">
        <v>491</v>
      </c>
      <c r="C465" s="1" t="s">
        <v>487</v>
      </c>
      <c r="D465" s="1">
        <v>18</v>
      </c>
      <c r="E465" s="3">
        <v>5</v>
      </c>
      <c r="F465" s="2">
        <v>3</v>
      </c>
      <c r="G465" s="2" t="s">
        <v>943</v>
      </c>
      <c r="H465" s="2" t="s">
        <v>944</v>
      </c>
      <c r="I465" s="2">
        <v>871.69106020000004</v>
      </c>
      <c r="J465" s="2" t="s">
        <v>946</v>
      </c>
      <c r="K465" s="2">
        <v>22.19</v>
      </c>
      <c r="L465" s="2">
        <v>0.216</v>
      </c>
      <c r="M465" s="2">
        <v>223</v>
      </c>
      <c r="N465" s="4">
        <v>712.58299999999997</v>
      </c>
      <c r="O465" s="5">
        <v>1</v>
      </c>
      <c r="P465" s="6" t="s">
        <v>9</v>
      </c>
      <c r="Q465" s="6">
        <v>0.78710999999999998</v>
      </c>
      <c r="R465" s="6">
        <v>16.648</v>
      </c>
      <c r="S465" s="6">
        <v>15.029</v>
      </c>
      <c r="T465" s="6">
        <v>20.001999999999999</v>
      </c>
      <c r="U465" s="6">
        <v>199.81100000000001</v>
      </c>
      <c r="V465" s="6">
        <v>90</v>
      </c>
      <c r="W465" s="6">
        <v>499.81099999999998</v>
      </c>
      <c r="X465" s="6">
        <v>3996.2190000000001</v>
      </c>
      <c r="Y465" s="6">
        <v>4995.2730000000001</v>
      </c>
      <c r="Z465" s="6">
        <v>5.0019999999999998</v>
      </c>
      <c r="AA465" s="6">
        <v>91.033000000000001</v>
      </c>
      <c r="AB465" s="7">
        <v>30.01</v>
      </c>
      <c r="AC465" s="8">
        <v>1</v>
      </c>
      <c r="AD465" s="9">
        <v>13.721</v>
      </c>
      <c r="AE465" s="9" t="s">
        <v>955</v>
      </c>
      <c r="AF465" s="9" t="s">
        <v>958</v>
      </c>
      <c r="AG465" s="9">
        <v>436</v>
      </c>
      <c r="AH465" s="9">
        <v>553.49699999999996</v>
      </c>
      <c r="AI465" s="10">
        <v>107.29300000000001</v>
      </c>
      <c r="AJ465" s="11">
        <v>3</v>
      </c>
      <c r="AK465" s="11" t="s">
        <v>890</v>
      </c>
      <c r="AL465" s="11">
        <v>152</v>
      </c>
      <c r="AM465" s="11">
        <v>1420</v>
      </c>
      <c r="AN465" s="11">
        <v>3636</v>
      </c>
      <c r="AO465" s="11">
        <v>5717</v>
      </c>
      <c r="AP465" s="11">
        <v>71.257999999999996</v>
      </c>
      <c r="AQ465" s="11">
        <v>51.174999999999997</v>
      </c>
      <c r="AR465" s="12">
        <v>1.0289999999999999</v>
      </c>
      <c r="AS465" s="13">
        <v>3</v>
      </c>
      <c r="AT465" s="14" t="s">
        <v>903</v>
      </c>
      <c r="AU465" s="16">
        <v>5719776000000000</v>
      </c>
      <c r="AV465" s="16">
        <v>4.599521E+16</v>
      </c>
      <c r="AW465" s="16">
        <v>2.828355E+17</v>
      </c>
      <c r="AX465" s="16">
        <v>3.00711E+17</v>
      </c>
      <c r="AY465" s="16">
        <v>6.00001E+17</v>
      </c>
      <c r="AZ465" s="14">
        <v>32198.726999999999</v>
      </c>
      <c r="BA465" s="14">
        <v>0.01</v>
      </c>
      <c r="BB465" s="14">
        <v>102.93899999999999</v>
      </c>
      <c r="BC465" s="14">
        <v>912</v>
      </c>
      <c r="BD465" s="15">
        <v>154</v>
      </c>
      <c r="BE465" s="18">
        <v>24</v>
      </c>
      <c r="BF465" s="18" t="s">
        <v>930</v>
      </c>
      <c r="BG465" s="19" t="s">
        <v>907</v>
      </c>
      <c r="BH465">
        <f t="shared" si="7"/>
        <v>98.8</v>
      </c>
      <c r="BI465" s="45" t="str">
        <f>CONCATENATE(TEXT(F465,"0"),TEXT(O465,"0"),TEXT(AC465,"0"),TEXT(AJ465,"0"),TEXT(AS465,"0"))</f>
        <v>31133</v>
      </c>
      <c r="BJ465" t="str">
        <f>CONCATENATE(TEXT(F465,"0"),TEXT(O465,"0"))</f>
        <v>31</v>
      </c>
      <c r="BK465" t="str">
        <f>CONCATENATE(TEXT(O465,"0"),TEXT(AC465,"0"))</f>
        <v>11</v>
      </c>
      <c r="BL465" t="str">
        <f>CONCATENATE(TEXT(AC465,"0"),TEXT(AJ465,"0"))</f>
        <v>13</v>
      </c>
      <c r="BM465" t="str">
        <f>CONCATENATE(TEXT(AJ465,"0"),TEXT(AS465,"0"))</f>
        <v>33</v>
      </c>
      <c r="BZ465" s="57"/>
      <c r="CA465" s="38"/>
      <c r="CB465" s="38">
        <v>1</v>
      </c>
      <c r="CC465" s="38">
        <v>310</v>
      </c>
      <c r="CD465" s="57">
        <v>38.106000000000002</v>
      </c>
      <c r="CE465" s="38">
        <v>127</v>
      </c>
      <c r="CF465" s="38">
        <v>1</v>
      </c>
    </row>
    <row r="466" spans="1:84" x14ac:dyDescent="0.3">
      <c r="A466" s="43">
        <v>465</v>
      </c>
      <c r="B466" s="1" t="s">
        <v>492</v>
      </c>
      <c r="C466" s="1" t="s">
        <v>487</v>
      </c>
      <c r="D466" s="1">
        <v>18</v>
      </c>
      <c r="E466" s="3">
        <v>6</v>
      </c>
      <c r="F466" s="2">
        <v>3</v>
      </c>
      <c r="G466" s="2" t="s">
        <v>943</v>
      </c>
      <c r="H466" s="2" t="s">
        <v>944</v>
      </c>
      <c r="I466" s="2">
        <v>872.09640955999998</v>
      </c>
      <c r="J466" s="2" t="s">
        <v>946</v>
      </c>
      <c r="K466" s="2">
        <v>22.18</v>
      </c>
      <c r="L466" s="2">
        <v>0.216</v>
      </c>
      <c r="M466" s="2">
        <v>223</v>
      </c>
      <c r="N466" s="4">
        <v>712.47699999999998</v>
      </c>
      <c r="O466" s="5">
        <v>1</v>
      </c>
      <c r="P466" s="6" t="s">
        <v>9</v>
      </c>
      <c r="Q466" s="6">
        <v>1.06047</v>
      </c>
      <c r="R466" s="6">
        <v>16.398</v>
      </c>
      <c r="S466" s="6">
        <v>14.952</v>
      </c>
      <c r="T466" s="6">
        <v>20.003</v>
      </c>
      <c r="U466" s="6">
        <v>199.19200000000001</v>
      </c>
      <c r="V466" s="6">
        <v>89.998999999999995</v>
      </c>
      <c r="W466" s="6">
        <v>499.19200000000001</v>
      </c>
      <c r="X466" s="6">
        <v>3983.84</v>
      </c>
      <c r="Y466" s="6">
        <v>4979.8</v>
      </c>
      <c r="Z466" s="6">
        <v>4.9669999999999996</v>
      </c>
      <c r="AA466" s="6">
        <v>90.947000000000003</v>
      </c>
      <c r="AB466" s="7">
        <v>30.007000000000001</v>
      </c>
      <c r="AC466" s="8">
        <v>2</v>
      </c>
      <c r="AD466" s="9">
        <v>19.727</v>
      </c>
      <c r="AE466" s="9" t="s">
        <v>955</v>
      </c>
      <c r="AF466" s="9" t="s">
        <v>958</v>
      </c>
      <c r="AG466" s="9">
        <v>436</v>
      </c>
      <c r="AH466" s="9">
        <v>552.95799999999997</v>
      </c>
      <c r="AI466" s="10">
        <v>107.63800000000001</v>
      </c>
      <c r="AJ466" s="11">
        <v>2</v>
      </c>
      <c r="AK466" s="11" t="s">
        <v>890</v>
      </c>
      <c r="AL466" s="11">
        <v>150</v>
      </c>
      <c r="AM466" s="11">
        <v>1329</v>
      </c>
      <c r="AN466" s="11">
        <v>3637</v>
      </c>
      <c r="AO466" s="11">
        <v>5708</v>
      </c>
      <c r="AP466" s="11">
        <v>71.248000000000005</v>
      </c>
      <c r="AQ466" s="11">
        <v>51.054000000000002</v>
      </c>
      <c r="AR466" s="12">
        <v>1.026</v>
      </c>
      <c r="AS466" s="13">
        <v>2</v>
      </c>
      <c r="AT466" s="14" t="s">
        <v>903</v>
      </c>
      <c r="AU466" s="16">
        <v>1.460946E+16</v>
      </c>
      <c r="AV466" s="16">
        <v>1.458058E+17</v>
      </c>
      <c r="AW466" s="16">
        <v>5.110185E+17</v>
      </c>
      <c r="AX466" s="16">
        <v>2.984214E+17</v>
      </c>
      <c r="AY466" s="16">
        <v>6.000002E+17</v>
      </c>
      <c r="AZ466" s="14">
        <v>32200.232</v>
      </c>
      <c r="BA466" s="14">
        <v>0.01</v>
      </c>
      <c r="BB466" s="14">
        <v>102.634</v>
      </c>
      <c r="BC466" s="14">
        <v>913</v>
      </c>
      <c r="BD466" s="15">
        <v>154</v>
      </c>
      <c r="BE466" s="18">
        <v>33</v>
      </c>
      <c r="BF466" s="18" t="s">
        <v>930</v>
      </c>
      <c r="BG466" s="19" t="s">
        <v>907</v>
      </c>
      <c r="BH466">
        <f t="shared" si="7"/>
        <v>98.350000000000009</v>
      </c>
      <c r="BI466" s="45" t="str">
        <f>CONCATENATE(TEXT(F466,"0"),TEXT(O466,"0"),TEXT(AC466,"0"),TEXT(AJ466,"0"),TEXT(AS466,"0"))</f>
        <v>31222</v>
      </c>
      <c r="BJ466" t="str">
        <f>CONCATENATE(TEXT(F466,"0"),TEXT(O466,"0"))</f>
        <v>31</v>
      </c>
      <c r="BK466" t="str">
        <f>CONCATENATE(TEXT(O466,"0"),TEXT(AC466,"0"))</f>
        <v>12</v>
      </c>
      <c r="BL466" t="str">
        <f>CONCATENATE(TEXT(AC466,"0"),TEXT(AJ466,"0"))</f>
        <v>22</v>
      </c>
      <c r="BM466" t="str">
        <f>CONCATENATE(TEXT(AJ466,"0"),TEXT(AS466,"0"))</f>
        <v>22</v>
      </c>
      <c r="BZ466" s="57"/>
      <c r="CA466" s="38"/>
      <c r="CB466" s="38">
        <v>1</v>
      </c>
      <c r="CC466" s="38">
        <v>-18</v>
      </c>
      <c r="CD466" s="57">
        <v>38.292000000000002</v>
      </c>
      <c r="CE466" s="38">
        <v>99</v>
      </c>
      <c r="CF466" s="38">
        <v>1</v>
      </c>
    </row>
    <row r="467" spans="1:84" x14ac:dyDescent="0.3">
      <c r="A467" s="43">
        <v>466</v>
      </c>
      <c r="B467" s="1" t="s">
        <v>493</v>
      </c>
      <c r="C467" s="1" t="s">
        <v>487</v>
      </c>
      <c r="D467" s="1">
        <v>18</v>
      </c>
      <c r="E467" s="3">
        <v>7</v>
      </c>
      <c r="F467" s="2">
        <v>3</v>
      </c>
      <c r="G467" s="2" t="s">
        <v>943</v>
      </c>
      <c r="H467" s="2" t="s">
        <v>944</v>
      </c>
      <c r="I467" s="2">
        <v>871.88032535000002</v>
      </c>
      <c r="J467" s="2" t="s">
        <v>946</v>
      </c>
      <c r="K467" s="2">
        <v>22.18</v>
      </c>
      <c r="L467" s="2">
        <v>0.216</v>
      </c>
      <c r="M467" s="2">
        <v>223</v>
      </c>
      <c r="N467" s="4">
        <v>712.48400000000004</v>
      </c>
      <c r="O467" s="5">
        <v>1</v>
      </c>
      <c r="P467" s="6" t="s">
        <v>9</v>
      </c>
      <c r="Q467" s="6">
        <v>1.0020100000000001</v>
      </c>
      <c r="R467" s="6">
        <v>16.849</v>
      </c>
      <c r="S467" s="6">
        <v>14.967000000000001</v>
      </c>
      <c r="T467" s="6">
        <v>19.998000000000001</v>
      </c>
      <c r="U467" s="6">
        <v>198.87899999999999</v>
      </c>
      <c r="V467" s="6">
        <v>90</v>
      </c>
      <c r="W467" s="6">
        <v>498.87900000000002</v>
      </c>
      <c r="X467" s="6">
        <v>3977.5709999999999</v>
      </c>
      <c r="Y467" s="6">
        <v>4971.9639999999999</v>
      </c>
      <c r="Z467" s="6">
        <v>4.97</v>
      </c>
      <c r="AA467" s="6">
        <v>91.144000000000005</v>
      </c>
      <c r="AB467" s="7">
        <v>30.004000000000001</v>
      </c>
      <c r="AC467" s="8">
        <v>3</v>
      </c>
      <c r="AD467" s="9">
        <v>29.577999999999999</v>
      </c>
      <c r="AE467" s="9" t="s">
        <v>955</v>
      </c>
      <c r="AF467" s="9" t="s">
        <v>958</v>
      </c>
      <c r="AG467" s="9">
        <v>436</v>
      </c>
      <c r="AH467" s="9">
        <v>550.899</v>
      </c>
      <c r="AI467" s="10">
        <v>108.35899999999999</v>
      </c>
      <c r="AJ467" s="11">
        <v>1</v>
      </c>
      <c r="AK467" s="11" t="s">
        <v>890</v>
      </c>
      <c r="AL467" s="11">
        <v>62</v>
      </c>
      <c r="AM467" s="11">
        <v>1418</v>
      </c>
      <c r="AN467" s="11">
        <v>3634</v>
      </c>
      <c r="AO467" s="11">
        <v>5732</v>
      </c>
      <c r="AP467" s="11">
        <v>71.248000000000005</v>
      </c>
      <c r="AQ467" s="11">
        <v>51.152999999999999</v>
      </c>
      <c r="AR467" s="12">
        <v>1.0289999999999999</v>
      </c>
      <c r="AS467" s="13">
        <v>1</v>
      </c>
      <c r="AT467" s="14" t="s">
        <v>903</v>
      </c>
      <c r="AU467" s="16">
        <v>8872828000000000</v>
      </c>
      <c r="AV467" s="16">
        <v>7779193000000000</v>
      </c>
      <c r="AW467" s="16">
        <v>2.55163E+17</v>
      </c>
      <c r="AX467" s="16">
        <v>2.99707E+17</v>
      </c>
      <c r="AY467" s="16">
        <v>6.000015E+17</v>
      </c>
      <c r="AZ467" s="14">
        <v>32202.697</v>
      </c>
      <c r="BA467" s="14">
        <v>0.01</v>
      </c>
      <c r="BB467" s="14">
        <v>102.883</v>
      </c>
      <c r="BC467" s="14">
        <v>917</v>
      </c>
      <c r="BD467" s="15">
        <v>154</v>
      </c>
      <c r="BE467" s="18">
        <v>15</v>
      </c>
      <c r="BF467" s="18" t="s">
        <v>930</v>
      </c>
      <c r="BG467" s="19" t="s">
        <v>907</v>
      </c>
      <c r="BH467">
        <f t="shared" si="7"/>
        <v>99.25</v>
      </c>
      <c r="BI467" s="45" t="str">
        <f>CONCATENATE(TEXT(F467,"0"),TEXT(O467,"0"),TEXT(AC467,"0"),TEXT(AJ467,"0"),TEXT(AS467,"0"))</f>
        <v>31311</v>
      </c>
      <c r="BJ467" t="str">
        <f>CONCATENATE(TEXT(F467,"0"),TEXT(O467,"0"))</f>
        <v>31</v>
      </c>
      <c r="BK467" t="str">
        <f>CONCATENATE(TEXT(O467,"0"),TEXT(AC467,"0"))</f>
        <v>13</v>
      </c>
      <c r="BL467" t="str">
        <f>CONCATENATE(TEXT(AC467,"0"),TEXT(AJ467,"0"))</f>
        <v>31</v>
      </c>
      <c r="BM467" t="str">
        <f>CONCATENATE(TEXT(AJ467,"0"),TEXT(AS467,"0"))</f>
        <v>11</v>
      </c>
      <c r="BZ467" s="57"/>
      <c r="CA467" s="38"/>
      <c r="CB467" s="38">
        <v>1</v>
      </c>
      <c r="CC467" s="38">
        <v>267</v>
      </c>
      <c r="CD467" s="57">
        <v>38.42</v>
      </c>
      <c r="CE467" s="38">
        <v>51</v>
      </c>
      <c r="CF467" s="38">
        <v>1</v>
      </c>
    </row>
    <row r="468" spans="1:84" x14ac:dyDescent="0.3">
      <c r="A468" s="43">
        <v>467</v>
      </c>
      <c r="B468" s="1" t="s">
        <v>494</v>
      </c>
      <c r="C468" s="1" t="s">
        <v>487</v>
      </c>
      <c r="D468" s="1">
        <v>18</v>
      </c>
      <c r="E468" s="3">
        <v>8</v>
      </c>
      <c r="F468" s="2">
        <v>3</v>
      </c>
      <c r="G468" s="2" t="s">
        <v>943</v>
      </c>
      <c r="H468" s="2" t="s">
        <v>944</v>
      </c>
      <c r="I468" s="2">
        <v>872.35414545000003</v>
      </c>
      <c r="J468" s="2" t="s">
        <v>946</v>
      </c>
      <c r="K468" s="2">
        <v>22.2</v>
      </c>
      <c r="L468" s="2">
        <v>0.217</v>
      </c>
      <c r="M468" s="2">
        <v>224</v>
      </c>
      <c r="N468" s="4">
        <v>713.77599999999995</v>
      </c>
      <c r="O468" s="5">
        <v>2</v>
      </c>
      <c r="P468" s="6" t="s">
        <v>9</v>
      </c>
      <c r="Q468" s="6">
        <v>0.98377000000000003</v>
      </c>
      <c r="R468" s="6">
        <v>17.184999999999999</v>
      </c>
      <c r="S468" s="6">
        <v>15.077</v>
      </c>
      <c r="T468" s="6">
        <v>19.998000000000001</v>
      </c>
      <c r="U468" s="6">
        <v>199.28700000000001</v>
      </c>
      <c r="V468" s="6">
        <v>90.001999999999995</v>
      </c>
      <c r="W468" s="6">
        <v>499.28699999999998</v>
      </c>
      <c r="X468" s="6">
        <v>3985.7449999999999</v>
      </c>
      <c r="Y468" s="6">
        <v>4982.1809999999996</v>
      </c>
      <c r="Z468" s="6">
        <v>4.9850000000000003</v>
      </c>
      <c r="AA468" s="6">
        <v>90.662999999999997</v>
      </c>
      <c r="AB468" s="7">
        <v>29.997</v>
      </c>
      <c r="AC468" s="8">
        <v>1</v>
      </c>
      <c r="AD468" s="9">
        <v>17.244</v>
      </c>
      <c r="AE468" s="9" t="s">
        <v>955</v>
      </c>
      <c r="AF468" s="9" t="s">
        <v>958</v>
      </c>
      <c r="AG468" s="9">
        <v>436</v>
      </c>
      <c r="AH468" s="9">
        <v>548.49</v>
      </c>
      <c r="AI468" s="10">
        <v>107.84</v>
      </c>
      <c r="AJ468" s="11">
        <v>1</v>
      </c>
      <c r="AK468" s="11" t="s">
        <v>890</v>
      </c>
      <c r="AL468" s="11">
        <v>143</v>
      </c>
      <c r="AM468" s="11">
        <v>1415</v>
      </c>
      <c r="AN468" s="11">
        <v>3636</v>
      </c>
      <c r="AO468" s="11">
        <v>5701</v>
      </c>
      <c r="AP468" s="11">
        <v>71.378</v>
      </c>
      <c r="AQ468" s="11">
        <v>51.38</v>
      </c>
      <c r="AR468" s="12">
        <v>1.034</v>
      </c>
      <c r="AS468" s="13">
        <v>1</v>
      </c>
      <c r="AT468" s="14" t="s">
        <v>903</v>
      </c>
      <c r="AU468" s="16">
        <v>1.56791E+16</v>
      </c>
      <c r="AV468" s="16">
        <v>1.230751E+17</v>
      </c>
      <c r="AW468" s="14">
        <v>1763661790.5999999</v>
      </c>
      <c r="AX468" s="16">
        <v>3.007614E+17</v>
      </c>
      <c r="AY468" s="16">
        <v>6.000001E+17</v>
      </c>
      <c r="AZ468" s="14">
        <v>32198.538</v>
      </c>
      <c r="BA468" s="14">
        <v>0.01</v>
      </c>
      <c r="BB468" s="14">
        <v>103.449</v>
      </c>
      <c r="BC468" s="14">
        <v>912</v>
      </c>
      <c r="BD468" s="15">
        <v>155</v>
      </c>
      <c r="BE468" s="18">
        <v>9</v>
      </c>
      <c r="BF468" s="18" t="s">
        <v>930</v>
      </c>
      <c r="BG468" s="19" t="s">
        <v>907</v>
      </c>
      <c r="BH468">
        <f t="shared" si="7"/>
        <v>99.550000000000011</v>
      </c>
      <c r="BI468" s="45" t="str">
        <f>CONCATENATE(TEXT(F468,"0"),TEXT(O468,"0"),TEXT(AC468,"0"),TEXT(AJ468,"0"),TEXT(AS468,"0"))</f>
        <v>32111</v>
      </c>
      <c r="BJ468" t="str">
        <f>CONCATENATE(TEXT(F468,"0"),TEXT(O468,"0"))</f>
        <v>32</v>
      </c>
      <c r="BK468" t="str">
        <f>CONCATENATE(TEXT(O468,"0"),TEXT(AC468,"0"))</f>
        <v>21</v>
      </c>
      <c r="BL468" t="str">
        <f>CONCATENATE(TEXT(AC468,"0"),TEXT(AJ468,"0"))</f>
        <v>11</v>
      </c>
      <c r="BM468" t="str">
        <f>CONCATENATE(TEXT(AJ468,"0"),TEXT(AS468,"0"))</f>
        <v>11</v>
      </c>
      <c r="BZ468" s="62"/>
      <c r="CA468" s="63"/>
      <c r="CB468" s="63">
        <v>27</v>
      </c>
      <c r="CC468" s="63">
        <v>335.96296296296299</v>
      </c>
      <c r="CD468" s="57">
        <v>38.433999999999997</v>
      </c>
      <c r="CE468" s="38">
        <v>217</v>
      </c>
      <c r="CF468" s="38">
        <v>1</v>
      </c>
    </row>
    <row r="469" spans="1:84" x14ac:dyDescent="0.3">
      <c r="A469" s="43">
        <v>468</v>
      </c>
      <c r="B469" s="1" t="s">
        <v>495</v>
      </c>
      <c r="C469" s="1" t="s">
        <v>487</v>
      </c>
      <c r="D469" s="1">
        <v>18</v>
      </c>
      <c r="E469" s="3">
        <v>9</v>
      </c>
      <c r="F469" s="2">
        <v>3</v>
      </c>
      <c r="G469" s="2" t="s">
        <v>943</v>
      </c>
      <c r="H469" s="2" t="s">
        <v>944</v>
      </c>
      <c r="I469" s="2">
        <v>872.41419682000003</v>
      </c>
      <c r="J469" s="2" t="s">
        <v>946</v>
      </c>
      <c r="K469" s="2">
        <v>22.2</v>
      </c>
      <c r="L469" s="2">
        <v>0.217</v>
      </c>
      <c r="M469" s="2">
        <v>224</v>
      </c>
      <c r="N469" s="4">
        <v>713.6</v>
      </c>
      <c r="O469" s="5">
        <v>2</v>
      </c>
      <c r="P469" s="6" t="s">
        <v>9</v>
      </c>
      <c r="Q469" s="6">
        <v>1.11711</v>
      </c>
      <c r="R469" s="6">
        <v>16.812999999999999</v>
      </c>
      <c r="S469" s="6">
        <v>14.936999999999999</v>
      </c>
      <c r="T469" s="6">
        <v>20.001000000000001</v>
      </c>
      <c r="U469" s="6">
        <v>197.828</v>
      </c>
      <c r="V469" s="6">
        <v>90</v>
      </c>
      <c r="W469" s="6">
        <v>497.82799999999997</v>
      </c>
      <c r="X469" s="6">
        <v>3956.57</v>
      </c>
      <c r="Y469" s="6">
        <v>4945.7120000000004</v>
      </c>
      <c r="Z469" s="6">
        <v>4.9400000000000004</v>
      </c>
      <c r="AA469" s="6">
        <v>90.510999999999996</v>
      </c>
      <c r="AB469" s="7">
        <v>29.99</v>
      </c>
      <c r="AC469" s="8">
        <v>2</v>
      </c>
      <c r="AD469" s="9">
        <v>17.474</v>
      </c>
      <c r="AE469" s="9" t="s">
        <v>955</v>
      </c>
      <c r="AF469" s="9" t="s">
        <v>958</v>
      </c>
      <c r="AG469" s="9">
        <v>436</v>
      </c>
      <c r="AH469" s="9">
        <v>547.28700000000003</v>
      </c>
      <c r="AI469" s="10">
        <v>107.46</v>
      </c>
      <c r="AJ469" s="11">
        <v>2</v>
      </c>
      <c r="AK469" s="11" t="s">
        <v>890</v>
      </c>
      <c r="AL469" s="11">
        <v>113</v>
      </c>
      <c r="AM469" s="11">
        <v>1413</v>
      </c>
      <c r="AN469" s="11">
        <v>3638</v>
      </c>
      <c r="AO469" s="11">
        <v>5726</v>
      </c>
      <c r="AP469" s="11">
        <v>71.36</v>
      </c>
      <c r="AQ469" s="11">
        <v>50.988999999999997</v>
      </c>
      <c r="AR469" s="12">
        <v>1.0249999999999999</v>
      </c>
      <c r="AS469" s="13">
        <v>2</v>
      </c>
      <c r="AT469" s="14" t="s">
        <v>903</v>
      </c>
      <c r="AU469" s="16">
        <v>1.661992E+16</v>
      </c>
      <c r="AV469" s="16">
        <v>6.660548E+16</v>
      </c>
      <c r="AW469" s="16">
        <v>9.933914E+17</v>
      </c>
      <c r="AX469" s="16">
        <v>2.994561E+17</v>
      </c>
      <c r="AY469" s="16">
        <v>5.999983E+17</v>
      </c>
      <c r="AZ469" s="14">
        <v>32200.314999999999</v>
      </c>
      <c r="BA469" s="14">
        <v>0.01</v>
      </c>
      <c r="BB469" s="14">
        <v>102.473</v>
      </c>
      <c r="BC469" s="14">
        <v>908</v>
      </c>
      <c r="BD469" s="15">
        <v>154</v>
      </c>
      <c r="BE469" s="18">
        <v>24</v>
      </c>
      <c r="BF469" s="18" t="s">
        <v>930</v>
      </c>
      <c r="BG469" s="19" t="s">
        <v>907</v>
      </c>
      <c r="BH469">
        <f t="shared" si="7"/>
        <v>98.8</v>
      </c>
      <c r="BI469" s="45" t="str">
        <f>CONCATENATE(TEXT(F469,"0"),TEXT(O469,"0"),TEXT(AC469,"0"),TEXT(AJ469,"0"),TEXT(AS469,"0"))</f>
        <v>32222</v>
      </c>
      <c r="BJ469" t="str">
        <f>CONCATENATE(TEXT(F469,"0"),TEXT(O469,"0"))</f>
        <v>32</v>
      </c>
      <c r="BK469" t="str">
        <f>CONCATENATE(TEXT(O469,"0"),TEXT(AC469,"0"))</f>
        <v>22</v>
      </c>
      <c r="BL469" t="str">
        <f>CONCATENATE(TEXT(AC469,"0"),TEXT(AJ469,"0"))</f>
        <v>22</v>
      </c>
      <c r="BM469" t="str">
        <f>CONCATENATE(TEXT(AJ469,"0"),TEXT(AS469,"0"))</f>
        <v>22</v>
      </c>
      <c r="BZ469" s="57"/>
      <c r="CA469" s="38"/>
      <c r="CB469" s="38">
        <v>1</v>
      </c>
      <c r="CC469" s="38">
        <v>363</v>
      </c>
      <c r="CD469" s="57">
        <v>38.5</v>
      </c>
      <c r="CE469" s="38">
        <v>66</v>
      </c>
      <c r="CF469" s="38">
        <v>1</v>
      </c>
    </row>
    <row r="470" spans="1:84" x14ac:dyDescent="0.3">
      <c r="A470" s="43">
        <v>469</v>
      </c>
      <c r="B470" s="1" t="s">
        <v>496</v>
      </c>
      <c r="C470" s="1" t="s">
        <v>487</v>
      </c>
      <c r="D470" s="1">
        <v>18</v>
      </c>
      <c r="E470" s="3">
        <v>10</v>
      </c>
      <c r="F470" s="2">
        <v>3</v>
      </c>
      <c r="G470" s="2" t="s">
        <v>943</v>
      </c>
      <c r="H470" s="2" t="s">
        <v>944</v>
      </c>
      <c r="I470" s="2">
        <v>872.35536953999997</v>
      </c>
      <c r="J470" s="2" t="s">
        <v>946</v>
      </c>
      <c r="K470" s="2">
        <v>22.21</v>
      </c>
      <c r="L470" s="2">
        <v>0.216</v>
      </c>
      <c r="M470" s="2">
        <v>223</v>
      </c>
      <c r="N470" s="4">
        <v>712.25</v>
      </c>
      <c r="O470" s="5">
        <v>3</v>
      </c>
      <c r="P470" s="6" t="s">
        <v>9</v>
      </c>
      <c r="Q470" s="6">
        <v>0.78203</v>
      </c>
      <c r="R470" s="6">
        <v>16.699000000000002</v>
      </c>
      <c r="S470" s="6">
        <v>15.044</v>
      </c>
      <c r="T470" s="6">
        <v>19.998000000000001</v>
      </c>
      <c r="U470" s="6">
        <v>199.18700000000001</v>
      </c>
      <c r="V470" s="6">
        <v>90.001000000000005</v>
      </c>
      <c r="W470" s="6">
        <v>499.18700000000001</v>
      </c>
      <c r="X470" s="6">
        <v>3983.7460000000001</v>
      </c>
      <c r="Y470" s="6">
        <v>4979.6819999999998</v>
      </c>
      <c r="Z470" s="6">
        <v>4.9820000000000002</v>
      </c>
      <c r="AA470" s="6">
        <v>91.194999999999993</v>
      </c>
      <c r="AB470" s="7">
        <v>29.995999999999999</v>
      </c>
      <c r="AC470" s="8">
        <v>1</v>
      </c>
      <c r="AD470" s="9">
        <v>23.018000000000001</v>
      </c>
      <c r="AE470" s="9" t="s">
        <v>955</v>
      </c>
      <c r="AF470" s="9" t="s">
        <v>958</v>
      </c>
      <c r="AG470" s="9">
        <v>436</v>
      </c>
      <c r="AH470" s="9">
        <v>548.64599999999996</v>
      </c>
      <c r="AI470" s="10">
        <v>108.197</v>
      </c>
      <c r="AJ470" s="11">
        <v>3</v>
      </c>
      <c r="AK470" s="11" t="s">
        <v>890</v>
      </c>
      <c r="AL470" s="11">
        <v>178</v>
      </c>
      <c r="AM470" s="11">
        <v>1486</v>
      </c>
      <c r="AN470" s="11">
        <v>3639</v>
      </c>
      <c r="AO470" s="11">
        <v>5726</v>
      </c>
      <c r="AP470" s="11">
        <v>71.224999999999994</v>
      </c>
      <c r="AQ470" s="11">
        <v>51.354999999999997</v>
      </c>
      <c r="AR470" s="12">
        <v>1.034</v>
      </c>
      <c r="AS470" s="13">
        <v>3</v>
      </c>
      <c r="AT470" s="14" t="s">
        <v>903</v>
      </c>
      <c r="AU470" s="16">
        <v>1.08015E+16</v>
      </c>
      <c r="AV470" s="16">
        <v>2.669998E+16</v>
      </c>
      <c r="AW470" s="16">
        <v>3.355773E+16</v>
      </c>
      <c r="AX470" s="16">
        <v>3.021105E+17</v>
      </c>
      <c r="AY470" s="16">
        <v>5.999991E+17</v>
      </c>
      <c r="AZ470" s="14">
        <v>32200.324000000001</v>
      </c>
      <c r="BA470" s="14">
        <v>0.01</v>
      </c>
      <c r="BB470" s="14">
        <v>103.38800000000001</v>
      </c>
      <c r="BC470" s="14">
        <v>912</v>
      </c>
      <c r="BD470" s="15">
        <v>155</v>
      </c>
      <c r="BE470" s="18">
        <v>60</v>
      </c>
      <c r="BF470" s="18" t="s">
        <v>930</v>
      </c>
      <c r="BG470" s="19" t="s">
        <v>907</v>
      </c>
      <c r="BH470">
        <f t="shared" si="7"/>
        <v>97</v>
      </c>
      <c r="BI470" s="45" t="str">
        <f>CONCATENATE(TEXT(F470,"0"),TEXT(O470,"0"),TEXT(AC470,"0"),TEXT(AJ470,"0"),TEXT(AS470,"0"))</f>
        <v>33133</v>
      </c>
      <c r="BJ470" t="str">
        <f>CONCATENATE(TEXT(F470,"0"),TEXT(O470,"0"))</f>
        <v>33</v>
      </c>
      <c r="BK470" t="str">
        <f>CONCATENATE(TEXT(O470,"0"),TEXT(AC470,"0"))</f>
        <v>31</v>
      </c>
      <c r="BL470" t="str">
        <f>CONCATENATE(TEXT(AC470,"0"),TEXT(AJ470,"0"))</f>
        <v>13</v>
      </c>
      <c r="BM470" t="str">
        <f>CONCATENATE(TEXT(AJ470,"0"),TEXT(AS470,"0"))</f>
        <v>33</v>
      </c>
      <c r="BZ470" s="57"/>
      <c r="CA470" s="38"/>
      <c r="CB470" s="38">
        <v>1</v>
      </c>
      <c r="CC470" s="38">
        <v>425</v>
      </c>
      <c r="CD470" s="57">
        <v>38.862000000000002</v>
      </c>
      <c r="CE470" s="38">
        <v>113</v>
      </c>
      <c r="CF470" s="38">
        <v>1</v>
      </c>
    </row>
    <row r="471" spans="1:84" x14ac:dyDescent="0.3">
      <c r="A471" s="43">
        <v>470</v>
      </c>
      <c r="B471" s="1" t="s">
        <v>497</v>
      </c>
      <c r="C471" s="1" t="s">
        <v>487</v>
      </c>
      <c r="D471" s="1">
        <v>18</v>
      </c>
      <c r="E471" s="3">
        <v>11</v>
      </c>
      <c r="F471" s="2">
        <v>3</v>
      </c>
      <c r="G471" s="2" t="s">
        <v>943</v>
      </c>
      <c r="H471" s="2" t="s">
        <v>944</v>
      </c>
      <c r="I471" s="2">
        <v>872.55656744999999</v>
      </c>
      <c r="J471" s="2" t="s">
        <v>946</v>
      </c>
      <c r="K471" s="2">
        <v>22.21</v>
      </c>
      <c r="L471" s="2">
        <v>0.216</v>
      </c>
      <c r="M471" s="2">
        <v>223</v>
      </c>
      <c r="N471" s="4">
        <v>712.44200000000001</v>
      </c>
      <c r="O471" s="5">
        <v>3</v>
      </c>
      <c r="P471" s="6" t="s">
        <v>9</v>
      </c>
      <c r="Q471" s="6">
        <v>1.0308999999999999</v>
      </c>
      <c r="R471" s="6">
        <v>16.056000000000001</v>
      </c>
      <c r="S471" s="6">
        <v>15.023999999999999</v>
      </c>
      <c r="T471" s="6">
        <v>20.004000000000001</v>
      </c>
      <c r="U471" s="6">
        <v>199.19300000000001</v>
      </c>
      <c r="V471" s="6">
        <v>89.998999999999995</v>
      </c>
      <c r="W471" s="6">
        <v>499.19299999999998</v>
      </c>
      <c r="X471" s="6">
        <v>3983.8589999999999</v>
      </c>
      <c r="Y471" s="6">
        <v>4979.8239999999996</v>
      </c>
      <c r="Z471" s="6">
        <v>4.9820000000000002</v>
      </c>
      <c r="AA471" s="6">
        <v>91.182000000000002</v>
      </c>
      <c r="AB471" s="7">
        <v>29.995000000000001</v>
      </c>
      <c r="AC471" s="8">
        <v>2</v>
      </c>
      <c r="AD471" s="9">
        <v>24.327999999999999</v>
      </c>
      <c r="AE471" s="9" t="s">
        <v>955</v>
      </c>
      <c r="AF471" s="9" t="s">
        <v>958</v>
      </c>
      <c r="AG471" s="9">
        <v>436</v>
      </c>
      <c r="AH471" s="9">
        <v>555.08500000000004</v>
      </c>
      <c r="AI471" s="10">
        <v>108.27500000000001</v>
      </c>
      <c r="AJ471" s="11">
        <v>2</v>
      </c>
      <c r="AK471" s="11" t="s">
        <v>890</v>
      </c>
      <c r="AL471" s="11">
        <v>241</v>
      </c>
      <c r="AM471" s="11">
        <v>1505</v>
      </c>
      <c r="AN471" s="11">
        <v>3637</v>
      </c>
      <c r="AO471" s="11">
        <v>5728</v>
      </c>
      <c r="AP471" s="11">
        <v>71.244</v>
      </c>
      <c r="AQ471" s="11">
        <v>51.354999999999997</v>
      </c>
      <c r="AR471" s="12">
        <v>1.034</v>
      </c>
      <c r="AS471" s="13">
        <v>2</v>
      </c>
      <c r="AT471" s="14" t="s">
        <v>903</v>
      </c>
      <c r="AU471" s="16">
        <v>1.322964E+16</v>
      </c>
      <c r="AV471" s="16">
        <v>1.161789E+17</v>
      </c>
      <c r="AW471" s="16">
        <v>3.919192E+17</v>
      </c>
      <c r="AX471" s="16">
        <v>3.02326E+17</v>
      </c>
      <c r="AY471" s="16">
        <v>5.999989E+17</v>
      </c>
      <c r="AZ471" s="14">
        <v>32201.778999999999</v>
      </c>
      <c r="BA471" s="14">
        <v>0.01</v>
      </c>
      <c r="BB471" s="14">
        <v>103.387</v>
      </c>
      <c r="BC471" s="14">
        <v>913</v>
      </c>
      <c r="BD471" s="15">
        <v>155</v>
      </c>
      <c r="BE471" s="18">
        <v>39</v>
      </c>
      <c r="BF471" s="18" t="s">
        <v>930</v>
      </c>
      <c r="BG471" s="19" t="s">
        <v>907</v>
      </c>
      <c r="BH471">
        <f t="shared" si="7"/>
        <v>98.05</v>
      </c>
      <c r="BI471" s="45" t="str">
        <f>CONCATENATE(TEXT(F471,"0"),TEXT(O471,"0"),TEXT(AC471,"0"),TEXT(AJ471,"0"),TEXT(AS471,"0"))</f>
        <v>33222</v>
      </c>
      <c r="BJ471" t="str">
        <f>CONCATENATE(TEXT(F471,"0"),TEXT(O471,"0"))</f>
        <v>33</v>
      </c>
      <c r="BK471" t="str">
        <f>CONCATENATE(TEXT(O471,"0"),TEXT(AC471,"0"))</f>
        <v>32</v>
      </c>
      <c r="BL471" t="str">
        <f>CONCATENATE(TEXT(AC471,"0"),TEXT(AJ471,"0"))</f>
        <v>22</v>
      </c>
      <c r="BM471" t="str">
        <f>CONCATENATE(TEXT(AJ471,"0"),TEXT(AS471,"0"))</f>
        <v>22</v>
      </c>
      <c r="BZ471" s="57"/>
      <c r="CA471" s="38"/>
      <c r="CB471" s="38">
        <v>1</v>
      </c>
      <c r="CC471" s="38">
        <v>309</v>
      </c>
      <c r="CD471" s="57">
        <v>38.872</v>
      </c>
      <c r="CE471" s="38">
        <v>115</v>
      </c>
      <c r="CF471" s="38">
        <v>1</v>
      </c>
    </row>
    <row r="472" spans="1:84" x14ac:dyDescent="0.3">
      <c r="A472" s="43">
        <v>471</v>
      </c>
      <c r="B472" s="1" t="s">
        <v>498</v>
      </c>
      <c r="C472" s="1" t="s">
        <v>487</v>
      </c>
      <c r="D472" s="1">
        <v>18</v>
      </c>
      <c r="E472" s="3">
        <v>12</v>
      </c>
      <c r="F472" s="2">
        <v>3</v>
      </c>
      <c r="G472" s="2" t="s">
        <v>943</v>
      </c>
      <c r="H472" s="2" t="s">
        <v>944</v>
      </c>
      <c r="I472" s="2">
        <v>872.18361105999998</v>
      </c>
      <c r="J472" s="2" t="s">
        <v>946</v>
      </c>
      <c r="K472" s="2">
        <v>22.19</v>
      </c>
      <c r="L472" s="2">
        <v>0.216</v>
      </c>
      <c r="M472" s="2">
        <v>223</v>
      </c>
      <c r="N472" s="4">
        <v>712.21299999999997</v>
      </c>
      <c r="O472" s="5">
        <v>3</v>
      </c>
      <c r="P472" s="6" t="s">
        <v>9</v>
      </c>
      <c r="Q472" s="6">
        <v>0.89202999999999999</v>
      </c>
      <c r="R472" s="6">
        <v>15.741</v>
      </c>
      <c r="S472" s="6">
        <v>15.053000000000001</v>
      </c>
      <c r="T472" s="6">
        <v>20.001999999999999</v>
      </c>
      <c r="U472" s="6">
        <v>199.35</v>
      </c>
      <c r="V472" s="6">
        <v>90.001000000000005</v>
      </c>
      <c r="W472" s="6">
        <v>499.35</v>
      </c>
      <c r="X472" s="6">
        <v>3986.9969999999998</v>
      </c>
      <c r="Y472" s="6">
        <v>4983.7460000000001</v>
      </c>
      <c r="Z472" s="6">
        <v>5.0049999999999999</v>
      </c>
      <c r="AA472" s="6">
        <v>91.332999999999998</v>
      </c>
      <c r="AB472" s="7">
        <v>30.001000000000001</v>
      </c>
      <c r="AC472" s="8">
        <v>3</v>
      </c>
      <c r="AD472" s="9">
        <v>31.553000000000001</v>
      </c>
      <c r="AE472" s="9" t="s">
        <v>955</v>
      </c>
      <c r="AF472" s="9" t="s">
        <v>958</v>
      </c>
      <c r="AG472" s="9">
        <v>436</v>
      </c>
      <c r="AH472" s="9">
        <v>552.41800000000001</v>
      </c>
      <c r="AI472" s="10">
        <v>108.825</v>
      </c>
      <c r="AJ472" s="11">
        <v>1</v>
      </c>
      <c r="AK472" s="11" t="s">
        <v>890</v>
      </c>
      <c r="AL472" s="11">
        <v>165</v>
      </c>
      <c r="AM472" s="11">
        <v>1399</v>
      </c>
      <c r="AN472" s="11">
        <v>3635</v>
      </c>
      <c r="AO472" s="11">
        <v>5705</v>
      </c>
      <c r="AP472" s="11">
        <v>71.221000000000004</v>
      </c>
      <c r="AQ472" s="11">
        <v>51.61</v>
      </c>
      <c r="AR472" s="12">
        <v>1.04</v>
      </c>
      <c r="AS472" s="13">
        <v>1</v>
      </c>
      <c r="AT472" s="14" t="s">
        <v>903</v>
      </c>
      <c r="AU472" s="16">
        <v>1.673862E+16</v>
      </c>
      <c r="AV472" s="16">
        <v>1.422964E+17</v>
      </c>
      <c r="AW472" s="16">
        <v>2.544025E+17</v>
      </c>
      <c r="AX472" s="16">
        <v>2.979678E+17</v>
      </c>
      <c r="AY472" s="16">
        <v>5.999997E+17</v>
      </c>
      <c r="AZ472" s="14">
        <v>32300.362000000001</v>
      </c>
      <c r="BA472" s="14">
        <v>0.01</v>
      </c>
      <c r="BB472" s="14">
        <v>104.024</v>
      </c>
      <c r="BC472" s="14">
        <v>916</v>
      </c>
      <c r="BD472" s="15">
        <v>156</v>
      </c>
      <c r="BE472" s="18">
        <v>24</v>
      </c>
      <c r="BF472" s="18" t="s">
        <v>930</v>
      </c>
      <c r="BG472" s="19" t="s">
        <v>907</v>
      </c>
      <c r="BH472">
        <f t="shared" si="7"/>
        <v>98.8</v>
      </c>
      <c r="BI472" s="45" t="str">
        <f>CONCATENATE(TEXT(F472,"0"),TEXT(O472,"0"),TEXT(AC472,"0"),TEXT(AJ472,"0"),TEXT(AS472,"0"))</f>
        <v>33311</v>
      </c>
      <c r="BJ472" t="str">
        <f>CONCATENATE(TEXT(F472,"0"),TEXT(O472,"0"))</f>
        <v>33</v>
      </c>
      <c r="BK472" t="str">
        <f>CONCATENATE(TEXT(O472,"0"),TEXT(AC472,"0"))</f>
        <v>33</v>
      </c>
      <c r="BL472" t="str">
        <f>CONCATENATE(TEXT(AC472,"0"),TEXT(AJ472,"0"))</f>
        <v>31</v>
      </c>
      <c r="BM472" t="str">
        <f>CONCATENATE(TEXT(AJ472,"0"),TEXT(AS472,"0"))</f>
        <v>11</v>
      </c>
      <c r="BZ472" s="57"/>
      <c r="CA472" s="38"/>
      <c r="CB472" s="38">
        <v>1</v>
      </c>
      <c r="CC472" s="38">
        <v>285</v>
      </c>
      <c r="CD472" s="57">
        <v>39.188000000000002</v>
      </c>
      <c r="CE472" s="38">
        <v>94</v>
      </c>
      <c r="CF472" s="38">
        <v>1</v>
      </c>
    </row>
    <row r="473" spans="1:84" x14ac:dyDescent="0.3">
      <c r="A473" s="43">
        <v>472</v>
      </c>
      <c r="B473" s="1" t="s">
        <v>499</v>
      </c>
      <c r="C473" s="1" t="s">
        <v>487</v>
      </c>
      <c r="D473" s="1">
        <v>18</v>
      </c>
      <c r="E473" s="3">
        <v>13</v>
      </c>
      <c r="F473" s="2">
        <v>1</v>
      </c>
      <c r="G473" s="2" t="s">
        <v>943</v>
      </c>
      <c r="H473" s="2" t="s">
        <v>944</v>
      </c>
      <c r="I473" s="2">
        <v>872.47196359999998</v>
      </c>
      <c r="J473" s="2" t="s">
        <v>946</v>
      </c>
      <c r="K473" s="2">
        <v>22.19</v>
      </c>
      <c r="L473" s="2">
        <v>0.217</v>
      </c>
      <c r="M473" s="2">
        <v>224</v>
      </c>
      <c r="N473" s="4">
        <v>713.71299999999997</v>
      </c>
      <c r="O473" s="5">
        <v>1</v>
      </c>
      <c r="P473" s="6" t="s">
        <v>9</v>
      </c>
      <c r="Q473" s="6">
        <v>0.81908999999999998</v>
      </c>
      <c r="R473" s="6">
        <v>16.838999999999999</v>
      </c>
      <c r="S473" s="6">
        <v>14.96</v>
      </c>
      <c r="T473" s="6">
        <v>19.995999999999999</v>
      </c>
      <c r="U473" s="6">
        <v>199.80500000000001</v>
      </c>
      <c r="V473" s="6">
        <v>90</v>
      </c>
      <c r="W473" s="6">
        <v>499.80500000000001</v>
      </c>
      <c r="X473" s="6">
        <v>3996.1089999999999</v>
      </c>
      <c r="Y473" s="6">
        <v>4995.1360000000004</v>
      </c>
      <c r="Z473" s="6">
        <v>4.9960000000000004</v>
      </c>
      <c r="AA473" s="6">
        <v>91.67</v>
      </c>
      <c r="AB473" s="7">
        <v>29.992999999999999</v>
      </c>
      <c r="AC473" s="8">
        <v>1</v>
      </c>
      <c r="AD473" s="9">
        <v>36.741999999999997</v>
      </c>
      <c r="AE473" s="9" t="s">
        <v>955</v>
      </c>
      <c r="AF473" s="9" t="s">
        <v>958</v>
      </c>
      <c r="AG473" s="9">
        <v>436</v>
      </c>
      <c r="AH473" s="9">
        <v>556.43100000000004</v>
      </c>
      <c r="AI473" s="10">
        <v>108.883</v>
      </c>
      <c r="AJ473" s="11">
        <v>1</v>
      </c>
      <c r="AK473" s="11" t="s">
        <v>890</v>
      </c>
      <c r="AL473" s="11">
        <v>136</v>
      </c>
      <c r="AM473" s="11">
        <v>1393</v>
      </c>
      <c r="AN473" s="11">
        <v>3639</v>
      </c>
      <c r="AO473" s="11">
        <v>5733</v>
      </c>
      <c r="AP473" s="11">
        <v>71.370999999999995</v>
      </c>
      <c r="AQ473" s="11">
        <v>51.651000000000003</v>
      </c>
      <c r="AR473" s="12">
        <v>1.0409999999999999</v>
      </c>
      <c r="AS473" s="13">
        <v>1</v>
      </c>
      <c r="AT473" s="14" t="s">
        <v>903</v>
      </c>
      <c r="AU473" s="16">
        <v>3080309000000000</v>
      </c>
      <c r="AV473" s="16">
        <v>312041300000000</v>
      </c>
      <c r="AW473" s="16">
        <v>1.418339E+17</v>
      </c>
      <c r="AX473" s="16">
        <v>2.993803E+17</v>
      </c>
      <c r="AY473" s="16">
        <v>5.999971E+17</v>
      </c>
      <c r="AZ473" s="14">
        <v>32299.266</v>
      </c>
      <c r="BA473" s="14">
        <v>0.01</v>
      </c>
      <c r="BB473" s="14">
        <v>104.129</v>
      </c>
      <c r="BC473" s="14">
        <v>917</v>
      </c>
      <c r="BD473" s="15">
        <v>156</v>
      </c>
      <c r="BE473" s="18">
        <v>54</v>
      </c>
      <c r="BF473" s="18" t="s">
        <v>930</v>
      </c>
      <c r="BG473" s="19" t="s">
        <v>907</v>
      </c>
      <c r="BH473">
        <f t="shared" si="7"/>
        <v>97.3</v>
      </c>
      <c r="BI473" s="45" t="str">
        <f>CONCATENATE(TEXT(F473,"0"),TEXT(O473,"0"),TEXT(AC473,"0"),TEXT(AJ473,"0"),TEXT(AS473,"0"))</f>
        <v>11111</v>
      </c>
      <c r="BJ473" t="str">
        <f>CONCATENATE(TEXT(F473,"0"),TEXT(O473,"0"))</f>
        <v>11</v>
      </c>
      <c r="BK473" t="str">
        <f>CONCATENATE(TEXT(O473,"0"),TEXT(AC473,"0"))</f>
        <v>11</v>
      </c>
      <c r="BL473" t="str">
        <f>CONCATENATE(TEXT(AC473,"0"),TEXT(AJ473,"0"))</f>
        <v>11</v>
      </c>
      <c r="BM473" t="str">
        <f>CONCATENATE(TEXT(AJ473,"0"),TEXT(AS473,"0"))</f>
        <v>11</v>
      </c>
      <c r="BZ473" s="57"/>
      <c r="CA473" s="38"/>
      <c r="CB473" s="38">
        <v>1</v>
      </c>
      <c r="CC473" s="38">
        <v>306</v>
      </c>
      <c r="CD473" s="57">
        <v>39.491</v>
      </c>
      <c r="CE473" s="38">
        <v>136</v>
      </c>
      <c r="CF473" s="38">
        <v>1</v>
      </c>
    </row>
    <row r="474" spans="1:84" x14ac:dyDescent="0.3">
      <c r="A474" s="43">
        <v>473</v>
      </c>
      <c r="B474" s="1" t="s">
        <v>500</v>
      </c>
      <c r="C474" s="1" t="s">
        <v>487</v>
      </c>
      <c r="D474" s="1">
        <v>18</v>
      </c>
      <c r="E474" s="3">
        <v>14</v>
      </c>
      <c r="F474" s="2">
        <v>1</v>
      </c>
      <c r="G474" s="2" t="s">
        <v>943</v>
      </c>
      <c r="H474" s="2" t="s">
        <v>944</v>
      </c>
      <c r="I474" s="2">
        <v>872.03028759999995</v>
      </c>
      <c r="J474" s="2" t="s">
        <v>946</v>
      </c>
      <c r="K474" s="2">
        <v>22.19</v>
      </c>
      <c r="L474" s="2">
        <v>0.217</v>
      </c>
      <c r="M474" s="2">
        <v>224</v>
      </c>
      <c r="N474" s="4">
        <v>713.21</v>
      </c>
      <c r="O474" s="5">
        <v>1</v>
      </c>
      <c r="P474" s="6" t="s">
        <v>9</v>
      </c>
      <c r="Q474" s="6">
        <v>0.65737999999999996</v>
      </c>
      <c r="R474" s="6">
        <v>16.673999999999999</v>
      </c>
      <c r="S474" s="6">
        <v>15.07</v>
      </c>
      <c r="T474" s="6">
        <v>20</v>
      </c>
      <c r="U474" s="6">
        <v>200.22399999999999</v>
      </c>
      <c r="V474" s="6">
        <v>89.998999999999995</v>
      </c>
      <c r="W474" s="6">
        <v>500.22399999999999</v>
      </c>
      <c r="X474" s="6">
        <v>4004.471</v>
      </c>
      <c r="Y474" s="6">
        <v>5005.5889999999999</v>
      </c>
      <c r="Z474" s="6">
        <v>5.008</v>
      </c>
      <c r="AA474" s="6">
        <v>91.55</v>
      </c>
      <c r="AB474" s="7">
        <v>30.001999999999999</v>
      </c>
      <c r="AC474" s="8">
        <v>2</v>
      </c>
      <c r="AD474" s="9">
        <v>29.196999999999999</v>
      </c>
      <c r="AE474" s="9" t="s">
        <v>955</v>
      </c>
      <c r="AF474" s="9" t="s">
        <v>958</v>
      </c>
      <c r="AG474" s="9">
        <v>436</v>
      </c>
      <c r="AH474" s="9">
        <v>551.22400000000005</v>
      </c>
      <c r="AI474" s="10">
        <v>108.837</v>
      </c>
      <c r="AJ474" s="11">
        <v>2</v>
      </c>
      <c r="AK474" s="11" t="s">
        <v>890</v>
      </c>
      <c r="AL474" s="11">
        <v>192</v>
      </c>
      <c r="AM474" s="11">
        <v>1438</v>
      </c>
      <c r="AN474" s="11">
        <v>3642</v>
      </c>
      <c r="AO474" s="11">
        <v>5693</v>
      </c>
      <c r="AP474" s="11">
        <v>71.320999999999998</v>
      </c>
      <c r="AQ474" s="11">
        <v>51.618000000000002</v>
      </c>
      <c r="AR474" s="12">
        <v>1.04</v>
      </c>
      <c r="AS474" s="13">
        <v>2</v>
      </c>
      <c r="AT474" s="14" t="s">
        <v>903</v>
      </c>
      <c r="AU474" s="16">
        <v>1.383882E+16</v>
      </c>
      <c r="AV474" s="16">
        <v>1.012437E+17</v>
      </c>
      <c r="AW474" s="16">
        <v>6.494525E+17</v>
      </c>
      <c r="AX474" s="16">
        <v>3.000008E+17</v>
      </c>
      <c r="AY474" s="16">
        <v>6.000011E+17</v>
      </c>
      <c r="AZ474" s="14">
        <v>32300.914000000001</v>
      </c>
      <c r="BA474" s="14">
        <v>0.01</v>
      </c>
      <c r="BB474" s="14">
        <v>104.045</v>
      </c>
      <c r="BC474" s="14">
        <v>917</v>
      </c>
      <c r="BD474" s="15">
        <v>156</v>
      </c>
      <c r="BE474" s="18">
        <v>87</v>
      </c>
      <c r="BF474" s="18" t="s">
        <v>930</v>
      </c>
      <c r="BG474" s="19" t="s">
        <v>907</v>
      </c>
      <c r="BH474">
        <f t="shared" si="7"/>
        <v>95.65</v>
      </c>
      <c r="BI474" s="45" t="str">
        <f>CONCATENATE(TEXT(F474,"0"),TEXT(O474,"0"),TEXT(AC474,"0"),TEXT(AJ474,"0"),TEXT(AS474,"0"))</f>
        <v>11222</v>
      </c>
      <c r="BJ474" t="str">
        <f>CONCATENATE(TEXT(F474,"0"),TEXT(O474,"0"))</f>
        <v>11</v>
      </c>
      <c r="BK474" t="str">
        <f>CONCATENATE(TEXT(O474,"0"),TEXT(AC474,"0"))</f>
        <v>12</v>
      </c>
      <c r="BL474" t="str">
        <f>CONCATENATE(TEXT(AC474,"0"),TEXT(AJ474,"0"))</f>
        <v>22</v>
      </c>
      <c r="BM474" t="str">
        <f>CONCATENATE(TEXT(AJ474,"0"),TEXT(AS474,"0"))</f>
        <v>22</v>
      </c>
      <c r="BZ474" s="57"/>
      <c r="CA474" s="38"/>
      <c r="CB474" s="38">
        <v>1</v>
      </c>
      <c r="CC474" s="38">
        <v>448</v>
      </c>
      <c r="CD474" s="57">
        <v>39.548999999999999</v>
      </c>
      <c r="CE474" s="38">
        <v>92</v>
      </c>
      <c r="CF474" s="38">
        <v>1</v>
      </c>
    </row>
    <row r="475" spans="1:84" x14ac:dyDescent="0.3">
      <c r="A475" s="43">
        <v>474</v>
      </c>
      <c r="B475" s="1" t="s">
        <v>501</v>
      </c>
      <c r="C475" s="1" t="s">
        <v>487</v>
      </c>
      <c r="D475" s="1">
        <v>18</v>
      </c>
      <c r="E475" s="3">
        <v>15</v>
      </c>
      <c r="F475" s="2">
        <v>1</v>
      </c>
      <c r="G475" s="2" t="s">
        <v>943</v>
      </c>
      <c r="H475" s="2" t="s">
        <v>944</v>
      </c>
      <c r="I475" s="2">
        <v>872.50880530999996</v>
      </c>
      <c r="J475" s="2" t="s">
        <v>946</v>
      </c>
      <c r="K475" s="2">
        <v>22.21</v>
      </c>
      <c r="L475" s="2">
        <v>0.217</v>
      </c>
      <c r="M475" s="2">
        <v>224</v>
      </c>
      <c r="N475" s="4">
        <v>713.755</v>
      </c>
      <c r="O475" s="5">
        <v>1</v>
      </c>
      <c r="P475" s="6" t="s">
        <v>9</v>
      </c>
      <c r="Q475" s="6">
        <v>1.02135</v>
      </c>
      <c r="R475" s="6">
        <v>16.547999999999998</v>
      </c>
      <c r="S475" s="6">
        <v>14.904999999999999</v>
      </c>
      <c r="T475" s="6">
        <v>19.997</v>
      </c>
      <c r="U475" s="6">
        <v>200.13499999999999</v>
      </c>
      <c r="V475" s="6">
        <v>90</v>
      </c>
      <c r="W475" s="6">
        <v>500.13499999999999</v>
      </c>
      <c r="X475" s="6">
        <v>4002.7040000000002</v>
      </c>
      <c r="Y475" s="6">
        <v>5003.38</v>
      </c>
      <c r="Z475" s="6">
        <v>5.008</v>
      </c>
      <c r="AA475" s="6">
        <v>91.947000000000003</v>
      </c>
      <c r="AB475" s="7">
        <v>30.009</v>
      </c>
      <c r="AC475" s="8">
        <v>3</v>
      </c>
      <c r="AD475" s="9">
        <v>36.652000000000001</v>
      </c>
      <c r="AE475" s="9" t="s">
        <v>955</v>
      </c>
      <c r="AF475" s="9" t="s">
        <v>958</v>
      </c>
      <c r="AG475" s="9">
        <v>436</v>
      </c>
      <c r="AH475" s="9">
        <v>556.69799999999998</v>
      </c>
      <c r="AI475" s="10">
        <v>109.502</v>
      </c>
      <c r="AJ475" s="11">
        <v>3</v>
      </c>
      <c r="AK475" s="11" t="s">
        <v>890</v>
      </c>
      <c r="AL475" s="11">
        <v>167</v>
      </c>
      <c r="AM475" s="11">
        <v>1414</v>
      </c>
      <c r="AN475" s="11">
        <v>3635</v>
      </c>
      <c r="AO475" s="11">
        <v>5725</v>
      </c>
      <c r="AP475" s="11">
        <v>71.375</v>
      </c>
      <c r="AQ475" s="11">
        <v>51.607999999999997</v>
      </c>
      <c r="AR475" s="12">
        <v>1.04</v>
      </c>
      <c r="AS475" s="13">
        <v>3</v>
      </c>
      <c r="AT475" s="14" t="s">
        <v>903</v>
      </c>
      <c r="AU475" s="16">
        <v>1.444505E+16</v>
      </c>
      <c r="AV475" s="16">
        <v>2563176000000000</v>
      </c>
      <c r="AW475" s="16">
        <v>8.628146E+17</v>
      </c>
      <c r="AX475" s="16">
        <v>3.00305E+17</v>
      </c>
      <c r="AY475" s="16">
        <v>5.99999E+17</v>
      </c>
      <c r="AZ475" s="14">
        <v>32300.514999999999</v>
      </c>
      <c r="BA475" s="14">
        <v>0.01</v>
      </c>
      <c r="BB475" s="14">
        <v>104.01900000000001</v>
      </c>
      <c r="BC475" s="14">
        <v>922</v>
      </c>
      <c r="BD475" s="15">
        <v>156</v>
      </c>
      <c r="BE475" s="18">
        <v>21</v>
      </c>
      <c r="BF475" s="18" t="s">
        <v>930</v>
      </c>
      <c r="BG475" s="19" t="s">
        <v>907</v>
      </c>
      <c r="BH475">
        <f t="shared" si="7"/>
        <v>98.95</v>
      </c>
      <c r="BI475" s="45" t="str">
        <f>CONCATENATE(TEXT(F475,"0"),TEXT(O475,"0"),TEXT(AC475,"0"),TEXT(AJ475,"0"),TEXT(AS475,"0"))</f>
        <v>11333</v>
      </c>
      <c r="BJ475" t="str">
        <f>CONCATENATE(TEXT(F475,"0"),TEXT(O475,"0"))</f>
        <v>11</v>
      </c>
      <c r="BK475" t="str">
        <f>CONCATENATE(TEXT(O475,"0"),TEXT(AC475,"0"))</f>
        <v>13</v>
      </c>
      <c r="BL475" t="str">
        <f>CONCATENATE(TEXT(AC475,"0"),TEXT(AJ475,"0"))</f>
        <v>33</v>
      </c>
      <c r="BM475" t="str">
        <f>CONCATENATE(TEXT(AJ475,"0"),TEXT(AS475,"0"))</f>
        <v>33</v>
      </c>
      <c r="BZ475" s="57"/>
      <c r="CA475" s="38"/>
      <c r="CB475" s="38">
        <v>1</v>
      </c>
      <c r="CC475" s="38">
        <v>463</v>
      </c>
      <c r="CD475" s="57">
        <v>39.582999999999998</v>
      </c>
      <c r="CE475" s="38">
        <v>99</v>
      </c>
      <c r="CF475" s="38">
        <v>1</v>
      </c>
    </row>
    <row r="476" spans="1:84" x14ac:dyDescent="0.3">
      <c r="A476" s="43">
        <v>475</v>
      </c>
      <c r="B476" s="1" t="s">
        <v>502</v>
      </c>
      <c r="C476" s="1" t="s">
        <v>487</v>
      </c>
      <c r="D476" s="1">
        <v>18</v>
      </c>
      <c r="E476" s="3">
        <v>16</v>
      </c>
      <c r="F476" s="2">
        <v>1</v>
      </c>
      <c r="G476" s="2" t="s">
        <v>943</v>
      </c>
      <c r="H476" s="2" t="s">
        <v>944</v>
      </c>
      <c r="I476" s="2">
        <v>872.56577407999998</v>
      </c>
      <c r="J476" s="2" t="s">
        <v>946</v>
      </c>
      <c r="K476" s="2">
        <v>22.19</v>
      </c>
      <c r="L476" s="2">
        <v>0.218</v>
      </c>
      <c r="M476" s="2">
        <v>225</v>
      </c>
      <c r="N476" s="4">
        <v>714.69600000000003</v>
      </c>
      <c r="O476" s="5">
        <v>2</v>
      </c>
      <c r="P476" s="6" t="s">
        <v>9</v>
      </c>
      <c r="Q476" s="6">
        <v>0.81659000000000004</v>
      </c>
      <c r="R476" s="6">
        <v>16.811</v>
      </c>
      <c r="S476" s="6">
        <v>14.964</v>
      </c>
      <c r="T476" s="6">
        <v>20</v>
      </c>
      <c r="U476" s="6">
        <v>200.79300000000001</v>
      </c>
      <c r="V476" s="6">
        <v>90</v>
      </c>
      <c r="W476" s="6">
        <v>500.79300000000001</v>
      </c>
      <c r="X476" s="6">
        <v>4015.8560000000002</v>
      </c>
      <c r="Y476" s="6">
        <v>5019.82</v>
      </c>
      <c r="Z476" s="6">
        <v>5.0220000000000002</v>
      </c>
      <c r="AA476" s="6">
        <v>91.409000000000006</v>
      </c>
      <c r="AB476" s="7">
        <v>30.007000000000001</v>
      </c>
      <c r="AC476" s="8">
        <v>1</v>
      </c>
      <c r="AD476" s="9">
        <v>38</v>
      </c>
      <c r="AE476" s="9" t="s">
        <v>955</v>
      </c>
      <c r="AF476" s="9" t="s">
        <v>958</v>
      </c>
      <c r="AG476" s="9">
        <v>436</v>
      </c>
      <c r="AH476" s="9">
        <v>555.80100000000004</v>
      </c>
      <c r="AI476" s="10">
        <v>108.991</v>
      </c>
      <c r="AJ476" s="11">
        <v>3</v>
      </c>
      <c r="AK476" s="11" t="s">
        <v>890</v>
      </c>
      <c r="AL476" s="11">
        <v>142</v>
      </c>
      <c r="AM476" s="11">
        <v>1461</v>
      </c>
      <c r="AN476" s="11">
        <v>3640</v>
      </c>
      <c r="AO476" s="11">
        <v>5689</v>
      </c>
      <c r="AP476" s="11">
        <v>71.47</v>
      </c>
      <c r="AQ476" s="11">
        <v>51.881</v>
      </c>
      <c r="AR476" s="12">
        <v>1.0469999999999999</v>
      </c>
      <c r="AS476" s="13">
        <v>3</v>
      </c>
      <c r="AT476" s="14" t="s">
        <v>903</v>
      </c>
      <c r="AU476" s="16">
        <v>7948484000000000</v>
      </c>
      <c r="AV476" s="16">
        <v>7.704411E+16</v>
      </c>
      <c r="AW476" s="16">
        <v>2.004681E+17</v>
      </c>
      <c r="AX476" s="16">
        <v>2.997929E+17</v>
      </c>
      <c r="AY476" s="16">
        <v>6.000003E+17</v>
      </c>
      <c r="AZ476" s="14">
        <v>32297.603999999999</v>
      </c>
      <c r="BA476" s="14">
        <v>0.01</v>
      </c>
      <c r="BB476" s="14">
        <v>104.702</v>
      </c>
      <c r="BC476" s="14">
        <v>917</v>
      </c>
      <c r="BD476" s="15">
        <v>157</v>
      </c>
      <c r="BE476" s="18">
        <v>57</v>
      </c>
      <c r="BF476" s="18" t="s">
        <v>930</v>
      </c>
      <c r="BG476" s="19" t="s">
        <v>907</v>
      </c>
      <c r="BH476">
        <f t="shared" si="7"/>
        <v>97.15</v>
      </c>
      <c r="BI476" s="45" t="str">
        <f>CONCATENATE(TEXT(F476,"0"),TEXT(O476,"0"),TEXT(AC476,"0"),TEXT(AJ476,"0"),TEXT(AS476,"0"))</f>
        <v>12133</v>
      </c>
      <c r="BJ476" t="str">
        <f>CONCATENATE(TEXT(F476,"0"),TEXT(O476,"0"))</f>
        <v>12</v>
      </c>
      <c r="BK476" t="str">
        <f>CONCATENATE(TEXT(O476,"0"),TEXT(AC476,"0"))</f>
        <v>21</v>
      </c>
      <c r="BL476" t="str">
        <f>CONCATENATE(TEXT(AC476,"0"),TEXT(AJ476,"0"))</f>
        <v>13</v>
      </c>
      <c r="BM476" t="str">
        <f>CONCATENATE(TEXT(AJ476,"0"),TEXT(AS476,"0"))</f>
        <v>33</v>
      </c>
      <c r="BZ476" s="57"/>
      <c r="CA476" s="38"/>
      <c r="CB476" s="38">
        <v>1</v>
      </c>
      <c r="CC476" s="38">
        <v>250</v>
      </c>
      <c r="CD476" s="57">
        <v>39.593000000000004</v>
      </c>
      <c r="CE476" s="38">
        <v>36</v>
      </c>
      <c r="CF476" s="38">
        <v>1</v>
      </c>
    </row>
    <row r="477" spans="1:84" x14ac:dyDescent="0.3">
      <c r="A477" s="43">
        <v>476</v>
      </c>
      <c r="B477" s="1" t="s">
        <v>503</v>
      </c>
      <c r="C477" s="1" t="s">
        <v>487</v>
      </c>
      <c r="D477" s="1">
        <v>18</v>
      </c>
      <c r="E477" s="3">
        <v>17</v>
      </c>
      <c r="F477" s="2">
        <v>1</v>
      </c>
      <c r="G477" s="2" t="s">
        <v>943</v>
      </c>
      <c r="H477" s="2" t="s">
        <v>944</v>
      </c>
      <c r="I477" s="2">
        <v>872.36954630000002</v>
      </c>
      <c r="J477" s="2" t="s">
        <v>946</v>
      </c>
      <c r="K477" s="2">
        <v>22.17</v>
      </c>
      <c r="L477" s="2">
        <v>0.217</v>
      </c>
      <c r="M477" s="2">
        <v>224</v>
      </c>
      <c r="N477" s="4">
        <v>713.46500000000003</v>
      </c>
      <c r="O477" s="5">
        <v>2</v>
      </c>
      <c r="P477" s="6" t="s">
        <v>9</v>
      </c>
      <c r="Q477" s="6">
        <v>0.82715000000000005</v>
      </c>
      <c r="R477" s="6">
        <v>15.987</v>
      </c>
      <c r="S477" s="6">
        <v>15.047000000000001</v>
      </c>
      <c r="T477" s="6">
        <v>19.998000000000001</v>
      </c>
      <c r="U477" s="6">
        <v>200.125</v>
      </c>
      <c r="V477" s="6">
        <v>90</v>
      </c>
      <c r="W477" s="6">
        <v>500.125</v>
      </c>
      <c r="X477" s="6">
        <v>4002.491</v>
      </c>
      <c r="Y477" s="6">
        <v>5003.1130000000003</v>
      </c>
      <c r="Z477" s="6">
        <v>5.01</v>
      </c>
      <c r="AA477" s="6">
        <v>91.643000000000001</v>
      </c>
      <c r="AB477" s="7">
        <v>30.001999999999999</v>
      </c>
      <c r="AC477" s="8">
        <v>3</v>
      </c>
      <c r="AD477" s="9">
        <v>31.46</v>
      </c>
      <c r="AE477" s="9" t="s">
        <v>955</v>
      </c>
      <c r="AF477" s="9" t="s">
        <v>958</v>
      </c>
      <c r="AG477" s="9">
        <v>436</v>
      </c>
      <c r="AH477" s="9">
        <v>550.755</v>
      </c>
      <c r="AI477" s="10">
        <v>108.858</v>
      </c>
      <c r="AJ477" s="11">
        <v>1</v>
      </c>
      <c r="AK477" s="11" t="s">
        <v>890</v>
      </c>
      <c r="AL477" s="11">
        <v>200</v>
      </c>
      <c r="AM477" s="11">
        <v>1448</v>
      </c>
      <c r="AN477" s="11">
        <v>3635</v>
      </c>
      <c r="AO477" s="11">
        <v>5706</v>
      </c>
      <c r="AP477" s="11">
        <v>71.346000000000004</v>
      </c>
      <c r="AQ477" s="11">
        <v>51.625999999999998</v>
      </c>
      <c r="AR477" s="12">
        <v>1.0409999999999999</v>
      </c>
      <c r="AS477" s="13">
        <v>1</v>
      </c>
      <c r="AT477" s="14" t="s">
        <v>903</v>
      </c>
      <c r="AU477" s="16">
        <v>9664650000000000</v>
      </c>
      <c r="AV477" s="16">
        <v>4.176911E+16</v>
      </c>
      <c r="AW477" s="16">
        <v>2.666549E+17</v>
      </c>
      <c r="AX477" s="16">
        <v>3.00391E+17</v>
      </c>
      <c r="AY477" s="16">
        <v>5.999993E+17</v>
      </c>
      <c r="AZ477" s="14">
        <v>32299.646000000001</v>
      </c>
      <c r="BA477" s="14">
        <v>0.01</v>
      </c>
      <c r="BB477" s="14">
        <v>104.065</v>
      </c>
      <c r="BC477" s="14">
        <v>917</v>
      </c>
      <c r="BD477" s="15">
        <v>156</v>
      </c>
      <c r="BE477" s="18">
        <v>15</v>
      </c>
      <c r="BF477" s="18" t="s">
        <v>930</v>
      </c>
      <c r="BG477" s="19" t="s">
        <v>907</v>
      </c>
      <c r="BH477">
        <f t="shared" si="7"/>
        <v>99.25</v>
      </c>
      <c r="BI477" s="45" t="str">
        <f>CONCATENATE(TEXT(F477,"0"),TEXT(O477,"0"),TEXT(AC477,"0"),TEXT(AJ477,"0"),TEXT(AS477,"0"))</f>
        <v>12311</v>
      </c>
      <c r="BJ477" t="str">
        <f>CONCATENATE(TEXT(F477,"0"),TEXT(O477,"0"))</f>
        <v>12</v>
      </c>
      <c r="BK477" t="str">
        <f>CONCATENATE(TEXT(O477,"0"),TEXT(AC477,"0"))</f>
        <v>23</v>
      </c>
      <c r="BL477" t="str">
        <f>CONCATENATE(TEXT(AC477,"0"),TEXT(AJ477,"0"))</f>
        <v>31</v>
      </c>
      <c r="BM477" t="str">
        <f>CONCATENATE(TEXT(AJ477,"0"),TEXT(AS477,"0"))</f>
        <v>11</v>
      </c>
      <c r="BZ477" s="57"/>
      <c r="CA477" s="38"/>
      <c r="CB477" s="38">
        <v>1</v>
      </c>
      <c r="CC477" s="38">
        <v>362</v>
      </c>
      <c r="CD477" s="57">
        <v>39.768999999999998</v>
      </c>
      <c r="CE477" s="38">
        <v>138</v>
      </c>
      <c r="CF477" s="38">
        <v>1</v>
      </c>
    </row>
    <row r="478" spans="1:84" x14ac:dyDescent="0.3">
      <c r="A478" s="43">
        <v>477</v>
      </c>
      <c r="B478" s="1" t="s">
        <v>504</v>
      </c>
      <c r="C478" s="1" t="s">
        <v>487</v>
      </c>
      <c r="D478" s="1">
        <v>18</v>
      </c>
      <c r="E478" s="3">
        <v>18</v>
      </c>
      <c r="F478" s="2">
        <v>1</v>
      </c>
      <c r="G478" s="2" t="s">
        <v>943</v>
      </c>
      <c r="H478" s="2" t="s">
        <v>944</v>
      </c>
      <c r="I478" s="2">
        <v>872.25270333000003</v>
      </c>
      <c r="J478" s="2" t="s">
        <v>946</v>
      </c>
      <c r="K478" s="2">
        <v>22.12</v>
      </c>
      <c r="L478" s="2">
        <v>0.216</v>
      </c>
      <c r="M478" s="2">
        <v>223</v>
      </c>
      <c r="N478" s="4">
        <v>712.84299999999996</v>
      </c>
      <c r="O478" s="5">
        <v>3</v>
      </c>
      <c r="P478" s="6" t="s">
        <v>9</v>
      </c>
      <c r="Q478" s="6">
        <v>1.044</v>
      </c>
      <c r="R478" s="6">
        <v>17.071999999999999</v>
      </c>
      <c r="S478" s="6">
        <v>14.935</v>
      </c>
      <c r="T478" s="6">
        <v>20.001000000000001</v>
      </c>
      <c r="U478" s="6">
        <v>200.33</v>
      </c>
      <c r="V478" s="6">
        <v>90.001000000000005</v>
      </c>
      <c r="W478" s="6">
        <v>500.33</v>
      </c>
      <c r="X478" s="6">
        <v>4006.6080000000002</v>
      </c>
      <c r="Y478" s="6">
        <v>5008.259</v>
      </c>
      <c r="Z478" s="6">
        <v>5.04</v>
      </c>
      <c r="AA478" s="6">
        <v>91.793999999999997</v>
      </c>
      <c r="AB478" s="7">
        <v>29.992000000000001</v>
      </c>
      <c r="AC478" s="8">
        <v>1</v>
      </c>
      <c r="AD478" s="9">
        <v>32.781999999999996</v>
      </c>
      <c r="AE478" s="9" t="s">
        <v>955</v>
      </c>
      <c r="AF478" s="9" t="s">
        <v>958</v>
      </c>
      <c r="AG478" s="9">
        <v>436</v>
      </c>
      <c r="AH478" s="9">
        <v>546.80399999999997</v>
      </c>
      <c r="AI478" s="10">
        <v>108.846</v>
      </c>
      <c r="AJ478" s="11">
        <v>1</v>
      </c>
      <c r="AK478" s="11" t="s">
        <v>890</v>
      </c>
      <c r="AL478" s="11">
        <v>107</v>
      </c>
      <c r="AM478" s="11">
        <v>1370</v>
      </c>
      <c r="AN478" s="11">
        <v>3636</v>
      </c>
      <c r="AO478" s="11">
        <v>5721</v>
      </c>
      <c r="AP478" s="11">
        <v>71.284000000000006</v>
      </c>
      <c r="AQ478" s="11">
        <v>51.506</v>
      </c>
      <c r="AR478" s="12">
        <v>1.038</v>
      </c>
      <c r="AS478" s="13">
        <v>1</v>
      </c>
      <c r="AT478" s="14" t="s">
        <v>903</v>
      </c>
      <c r="AU478" s="16">
        <v>1.47371E+16</v>
      </c>
      <c r="AV478" s="16">
        <v>1.379377E+17</v>
      </c>
      <c r="AW478" s="16">
        <v>1.706551E+16</v>
      </c>
      <c r="AX478" s="16">
        <v>2.989262E+17</v>
      </c>
      <c r="AY478" s="16">
        <v>6.000011E+17</v>
      </c>
      <c r="AZ478" s="14">
        <v>32300.541000000001</v>
      </c>
      <c r="BA478" s="14">
        <v>0.01</v>
      </c>
      <c r="BB478" s="14">
        <v>103.76600000000001</v>
      </c>
      <c r="BC478" s="14">
        <v>917</v>
      </c>
      <c r="BD478" s="15">
        <v>156</v>
      </c>
      <c r="BE478" s="18">
        <v>30</v>
      </c>
      <c r="BF478" s="18" t="s">
        <v>930</v>
      </c>
      <c r="BG478" s="19" t="s">
        <v>907</v>
      </c>
      <c r="BH478">
        <f t="shared" si="7"/>
        <v>98.5</v>
      </c>
      <c r="BI478" s="45" t="str">
        <f>CONCATENATE(TEXT(F478,"0"),TEXT(O478,"0"),TEXT(AC478,"0"),TEXT(AJ478,"0"),TEXT(AS478,"0"))</f>
        <v>13111</v>
      </c>
      <c r="BJ478" t="str">
        <f>CONCATENATE(TEXT(F478,"0"),TEXT(O478,"0"))</f>
        <v>13</v>
      </c>
      <c r="BK478" t="str">
        <f>CONCATENATE(TEXT(O478,"0"),TEXT(AC478,"0"))</f>
        <v>31</v>
      </c>
      <c r="BL478" t="str">
        <f>CONCATENATE(TEXT(AC478,"0"),TEXT(AJ478,"0"))</f>
        <v>11</v>
      </c>
      <c r="BM478" t="str">
        <f>CONCATENATE(TEXT(AJ478,"0"),TEXT(AS478,"0"))</f>
        <v>11</v>
      </c>
      <c r="BZ478" s="57"/>
      <c r="CA478" s="38"/>
      <c r="CB478" s="38">
        <v>1</v>
      </c>
      <c r="CC478" s="38">
        <v>348</v>
      </c>
      <c r="CD478" s="57">
        <v>39.850999999999999</v>
      </c>
      <c r="CE478" s="38">
        <v>118</v>
      </c>
      <c r="CF478" s="38">
        <v>1</v>
      </c>
    </row>
    <row r="479" spans="1:84" x14ac:dyDescent="0.3">
      <c r="A479" s="43">
        <v>478</v>
      </c>
      <c r="B479" s="1" t="s">
        <v>505</v>
      </c>
      <c r="C479" s="1" t="s">
        <v>487</v>
      </c>
      <c r="D479" s="1">
        <v>18</v>
      </c>
      <c r="E479" s="3">
        <v>19</v>
      </c>
      <c r="F479" s="2">
        <v>1</v>
      </c>
      <c r="G479" s="2" t="s">
        <v>943</v>
      </c>
      <c r="H479" s="2" t="s">
        <v>944</v>
      </c>
      <c r="I479" s="2">
        <v>871.97502600999997</v>
      </c>
      <c r="J479" s="2" t="s">
        <v>946</v>
      </c>
      <c r="K479" s="2">
        <v>22.11</v>
      </c>
      <c r="L479" s="2">
        <v>0.217</v>
      </c>
      <c r="M479" s="2">
        <v>224</v>
      </c>
      <c r="N479" s="4">
        <v>713.45399999999995</v>
      </c>
      <c r="O479" s="5">
        <v>3</v>
      </c>
      <c r="P479" s="6" t="s">
        <v>9</v>
      </c>
      <c r="Q479" s="6">
        <v>0.83433999999999997</v>
      </c>
      <c r="R479" s="6">
        <v>16.87</v>
      </c>
      <c r="S479" s="6">
        <v>14.996</v>
      </c>
      <c r="T479" s="6">
        <v>20.001000000000001</v>
      </c>
      <c r="U479" s="6">
        <v>200.33799999999999</v>
      </c>
      <c r="V479" s="6">
        <v>90</v>
      </c>
      <c r="W479" s="6">
        <v>500.33800000000002</v>
      </c>
      <c r="X479" s="6">
        <v>4006.7510000000002</v>
      </c>
      <c r="Y479" s="6">
        <v>5008.4380000000001</v>
      </c>
      <c r="Z479" s="6">
        <v>5.0090000000000003</v>
      </c>
      <c r="AA479" s="6">
        <v>91.771000000000001</v>
      </c>
      <c r="AB479" s="7">
        <v>29.995000000000001</v>
      </c>
      <c r="AC479" s="8">
        <v>2</v>
      </c>
      <c r="AD479" s="9">
        <v>29.905999999999999</v>
      </c>
      <c r="AE479" s="9" t="s">
        <v>955</v>
      </c>
      <c r="AF479" s="9" t="s">
        <v>958</v>
      </c>
      <c r="AG479" s="9">
        <v>436</v>
      </c>
      <c r="AH479" s="9">
        <v>550.45699999999999</v>
      </c>
      <c r="AI479" s="10">
        <v>108.913</v>
      </c>
      <c r="AJ479" s="11">
        <v>2</v>
      </c>
      <c r="AK479" s="11" t="s">
        <v>890</v>
      </c>
      <c r="AL479" s="11">
        <v>53</v>
      </c>
      <c r="AM479" s="11">
        <v>1311</v>
      </c>
      <c r="AN479" s="11">
        <v>3635</v>
      </c>
      <c r="AO479" s="11">
        <v>5721</v>
      </c>
      <c r="AP479" s="11">
        <v>71.344999999999999</v>
      </c>
      <c r="AQ479" s="11">
        <v>51.631999999999998</v>
      </c>
      <c r="AR479" s="12">
        <v>1.0409999999999999</v>
      </c>
      <c r="AS479" s="13">
        <v>2</v>
      </c>
      <c r="AT479" s="14" t="s">
        <v>903</v>
      </c>
      <c r="AU479" s="16">
        <v>1.551815E+16</v>
      </c>
      <c r="AV479" s="16">
        <v>1.547694E+17</v>
      </c>
      <c r="AW479" s="16">
        <v>7.150941E+17</v>
      </c>
      <c r="AX479" s="16">
        <v>3.000824E+17</v>
      </c>
      <c r="AY479" s="16">
        <v>5.999989E+17</v>
      </c>
      <c r="AZ479" s="14">
        <v>32300.312999999998</v>
      </c>
      <c r="BA479" s="14">
        <v>0.01</v>
      </c>
      <c r="BB479" s="14">
        <v>104.08</v>
      </c>
      <c r="BC479" s="14">
        <v>917</v>
      </c>
      <c r="BD479" s="15">
        <v>156</v>
      </c>
      <c r="BE479" s="18">
        <v>18</v>
      </c>
      <c r="BF479" s="18" t="s">
        <v>930</v>
      </c>
      <c r="BG479" s="19" t="s">
        <v>907</v>
      </c>
      <c r="BH479">
        <f t="shared" si="7"/>
        <v>99.1</v>
      </c>
      <c r="BI479" s="45" t="str">
        <f>CONCATENATE(TEXT(F479,"0"),TEXT(O479,"0"),TEXT(AC479,"0"),TEXT(AJ479,"0"),TEXT(AS479,"0"))</f>
        <v>13222</v>
      </c>
      <c r="BJ479" t="str">
        <f>CONCATENATE(TEXT(F479,"0"),TEXT(O479,"0"))</f>
        <v>13</v>
      </c>
      <c r="BK479" t="str">
        <f>CONCATENATE(TEXT(O479,"0"),TEXT(AC479,"0"))</f>
        <v>32</v>
      </c>
      <c r="BL479" t="str">
        <f>CONCATENATE(TEXT(AC479,"0"),TEXT(AJ479,"0"))</f>
        <v>22</v>
      </c>
      <c r="BM479" t="str">
        <f>CONCATENATE(TEXT(AJ479,"0"),TEXT(AS479,"0"))</f>
        <v>22</v>
      </c>
      <c r="BZ479" s="57"/>
      <c r="CA479" s="38"/>
      <c r="CB479" s="38">
        <v>1</v>
      </c>
      <c r="CC479" s="38">
        <v>460</v>
      </c>
      <c r="CD479" s="57">
        <v>39.893999999999998</v>
      </c>
      <c r="CE479" s="38">
        <v>64</v>
      </c>
      <c r="CF479" s="38">
        <v>1</v>
      </c>
    </row>
    <row r="480" spans="1:84" x14ac:dyDescent="0.3">
      <c r="A480" s="43">
        <v>479</v>
      </c>
      <c r="B480" s="1" t="s">
        <v>506</v>
      </c>
      <c r="C480" s="1" t="s">
        <v>487</v>
      </c>
      <c r="D480" s="1">
        <v>18</v>
      </c>
      <c r="E480" s="3">
        <v>20</v>
      </c>
      <c r="F480" s="2">
        <v>1</v>
      </c>
      <c r="G480" s="2" t="s">
        <v>943</v>
      </c>
      <c r="H480" s="2" t="s">
        <v>944</v>
      </c>
      <c r="I480" s="2">
        <v>871.32012453000004</v>
      </c>
      <c r="J480" s="2" t="s">
        <v>946</v>
      </c>
      <c r="K480" s="2">
        <v>22.12</v>
      </c>
      <c r="L480" s="2">
        <v>0.217</v>
      </c>
      <c r="M480" s="2">
        <v>224</v>
      </c>
      <c r="N480" s="4">
        <v>713.22400000000005</v>
      </c>
      <c r="O480" s="5">
        <v>3</v>
      </c>
      <c r="P480" s="6" t="s">
        <v>9</v>
      </c>
      <c r="Q480" s="6">
        <v>0.69440000000000002</v>
      </c>
      <c r="R480" s="6">
        <v>17.148</v>
      </c>
      <c r="S480" s="6">
        <v>14.973000000000001</v>
      </c>
      <c r="T480" s="6">
        <v>20.004999999999999</v>
      </c>
      <c r="U480" s="6">
        <v>201.01499999999999</v>
      </c>
      <c r="V480" s="6">
        <v>90</v>
      </c>
      <c r="W480" s="6">
        <v>501.01499999999999</v>
      </c>
      <c r="X480" s="6">
        <v>4020.2930000000001</v>
      </c>
      <c r="Y480" s="6">
        <v>5025.366</v>
      </c>
      <c r="Z480" s="6">
        <v>5.0259999999999998</v>
      </c>
      <c r="AA480" s="6">
        <v>92.075999999999993</v>
      </c>
      <c r="AB480" s="7">
        <v>29.995999999999999</v>
      </c>
      <c r="AC480" s="8">
        <v>3</v>
      </c>
      <c r="AD480" s="9">
        <v>35.244</v>
      </c>
      <c r="AE480" s="9" t="s">
        <v>955</v>
      </c>
      <c r="AF480" s="9" t="s">
        <v>958</v>
      </c>
      <c r="AG480" s="9">
        <v>436</v>
      </c>
      <c r="AH480" s="9">
        <v>552.697</v>
      </c>
      <c r="AI480" s="10">
        <v>109.40900000000001</v>
      </c>
      <c r="AJ480" s="11">
        <v>3</v>
      </c>
      <c r="AK480" s="11" t="s">
        <v>890</v>
      </c>
      <c r="AL480" s="11">
        <v>228</v>
      </c>
      <c r="AM480" s="11">
        <v>1356</v>
      </c>
      <c r="AN480" s="11">
        <v>3640</v>
      </c>
      <c r="AO480" s="11">
        <v>5721</v>
      </c>
      <c r="AP480" s="11">
        <v>71.322000000000003</v>
      </c>
      <c r="AQ480" s="11">
        <v>51.698999999999998</v>
      </c>
      <c r="AR480" s="12">
        <v>1.042</v>
      </c>
      <c r="AS480" s="13">
        <v>3</v>
      </c>
      <c r="AT480" s="14" t="s">
        <v>903</v>
      </c>
      <c r="AU480" s="16">
        <v>2.040655E+16</v>
      </c>
      <c r="AV480" s="16">
        <v>1.496619E+16</v>
      </c>
      <c r="AW480" s="16">
        <v>5687718000000000</v>
      </c>
      <c r="AX480" s="16">
        <v>2.990238E+17</v>
      </c>
      <c r="AY480" s="16">
        <v>5.999998E+17</v>
      </c>
      <c r="AZ480" s="14">
        <v>32300.420999999998</v>
      </c>
      <c r="BA480" s="14">
        <v>0.01</v>
      </c>
      <c r="BB480" s="14">
        <v>104.248</v>
      </c>
      <c r="BC480" s="14">
        <v>920</v>
      </c>
      <c r="BD480" s="15">
        <v>156</v>
      </c>
      <c r="BE480" s="18">
        <v>81</v>
      </c>
      <c r="BF480" s="18" t="s">
        <v>930</v>
      </c>
      <c r="BG480" s="19" t="s">
        <v>907</v>
      </c>
      <c r="BH480">
        <f t="shared" si="7"/>
        <v>95.95</v>
      </c>
      <c r="BI480" s="45" t="str">
        <f>CONCATENATE(TEXT(F480,"0"),TEXT(O480,"0"),TEXT(AC480,"0"),TEXT(AJ480,"0"),TEXT(AS480,"0"))</f>
        <v>13333</v>
      </c>
      <c r="BJ480" t="str">
        <f>CONCATENATE(TEXT(F480,"0"),TEXT(O480,"0"))</f>
        <v>13</v>
      </c>
      <c r="BK480" t="str">
        <f>CONCATENATE(TEXT(O480,"0"),TEXT(AC480,"0"))</f>
        <v>33</v>
      </c>
      <c r="BL480" t="str">
        <f>CONCATENATE(TEXT(AC480,"0"),TEXT(AJ480,"0"))</f>
        <v>33</v>
      </c>
      <c r="BM480" t="str">
        <f>CONCATENATE(TEXT(AJ480,"0"),TEXT(AS480,"0"))</f>
        <v>33</v>
      </c>
      <c r="BZ480" s="57"/>
      <c r="CA480" s="38"/>
      <c r="CB480" s="38">
        <v>1</v>
      </c>
      <c r="CC480" s="38">
        <v>263</v>
      </c>
      <c r="CD480" s="57">
        <v>39.936999999999998</v>
      </c>
      <c r="CE480" s="38">
        <v>114</v>
      </c>
      <c r="CF480" s="38">
        <v>1</v>
      </c>
    </row>
    <row r="481" spans="1:84" x14ac:dyDescent="0.3">
      <c r="A481" s="43">
        <v>480</v>
      </c>
      <c r="B481" s="1" t="s">
        <v>507</v>
      </c>
      <c r="C481" s="1" t="s">
        <v>487</v>
      </c>
      <c r="D481" s="1">
        <v>18</v>
      </c>
      <c r="E481" s="3">
        <v>21</v>
      </c>
      <c r="F481" s="2">
        <v>2</v>
      </c>
      <c r="G481" s="2" t="s">
        <v>943</v>
      </c>
      <c r="H481" s="2" t="s">
        <v>944</v>
      </c>
      <c r="I481" s="2">
        <v>871.51564063000001</v>
      </c>
      <c r="J481" s="2" t="s">
        <v>946</v>
      </c>
      <c r="K481" s="2">
        <v>22.1</v>
      </c>
      <c r="L481" s="2">
        <v>0.218</v>
      </c>
      <c r="M481" s="2">
        <v>225</v>
      </c>
      <c r="N481" s="4">
        <v>714.11</v>
      </c>
      <c r="O481" s="5">
        <v>1</v>
      </c>
      <c r="P481" s="6" t="s">
        <v>9</v>
      </c>
      <c r="Q481" s="6">
        <v>0.89266000000000001</v>
      </c>
      <c r="R481" s="6">
        <v>16.693999999999999</v>
      </c>
      <c r="S481" s="6">
        <v>15.105</v>
      </c>
      <c r="T481" s="6">
        <v>20.003</v>
      </c>
      <c r="U481" s="6">
        <v>201.47499999999999</v>
      </c>
      <c r="V481" s="6">
        <v>90</v>
      </c>
      <c r="W481" s="6">
        <v>501.47500000000002</v>
      </c>
      <c r="X481" s="6">
        <v>4029.509</v>
      </c>
      <c r="Y481" s="6">
        <v>5036.8869999999997</v>
      </c>
      <c r="Z481" s="6">
        <v>5.0170000000000003</v>
      </c>
      <c r="AA481" s="6">
        <v>92.009</v>
      </c>
      <c r="AB481" s="7">
        <v>29.99</v>
      </c>
      <c r="AC481" s="8">
        <v>1</v>
      </c>
      <c r="AD481" s="9">
        <v>39.436999999999998</v>
      </c>
      <c r="AE481" s="9" t="s">
        <v>955</v>
      </c>
      <c r="AF481" s="9" t="s">
        <v>958</v>
      </c>
      <c r="AG481" s="9">
        <v>436</v>
      </c>
      <c r="AH481" s="9">
        <v>546.28599999999994</v>
      </c>
      <c r="AI481" s="10">
        <v>109.337</v>
      </c>
      <c r="AJ481" s="11">
        <v>3</v>
      </c>
      <c r="AK481" s="11" t="s">
        <v>890</v>
      </c>
      <c r="AL481" s="11">
        <v>182</v>
      </c>
      <c r="AM481" s="11">
        <v>1372</v>
      </c>
      <c r="AN481" s="11">
        <v>3640</v>
      </c>
      <c r="AO481" s="11">
        <v>5704</v>
      </c>
      <c r="AP481" s="11">
        <v>71.411000000000001</v>
      </c>
      <c r="AQ481" s="11">
        <v>51.862000000000002</v>
      </c>
      <c r="AR481" s="12">
        <v>1.0469999999999999</v>
      </c>
      <c r="AS481" s="13">
        <v>3</v>
      </c>
      <c r="AT481" s="14" t="s">
        <v>903</v>
      </c>
      <c r="AU481" s="16">
        <v>1.441258E+16</v>
      </c>
      <c r="AV481" s="16">
        <v>4.105479E+16</v>
      </c>
      <c r="AW481" s="16">
        <v>6.938858E+16</v>
      </c>
      <c r="AX481" s="16">
        <v>3.017426E+17</v>
      </c>
      <c r="AY481" s="16">
        <v>5.999988E+17</v>
      </c>
      <c r="AZ481" s="14">
        <v>32300.241000000002</v>
      </c>
      <c r="BA481" s="14">
        <v>0.01</v>
      </c>
      <c r="BB481" s="14">
        <v>104.65600000000001</v>
      </c>
      <c r="BC481" s="14">
        <v>919</v>
      </c>
      <c r="BD481" s="15">
        <v>157</v>
      </c>
      <c r="BE481" s="18">
        <v>63</v>
      </c>
      <c r="BF481" s="18" t="s">
        <v>930</v>
      </c>
      <c r="BG481" s="19" t="s">
        <v>907</v>
      </c>
      <c r="BH481">
        <f t="shared" si="7"/>
        <v>96.850000000000009</v>
      </c>
      <c r="BI481" s="45" t="str">
        <f>CONCATENATE(TEXT(F481,"0"),TEXT(O481,"0"),TEXT(AC481,"0"),TEXT(AJ481,"0"),TEXT(AS481,"0"))</f>
        <v>21133</v>
      </c>
      <c r="BJ481" t="str">
        <f>CONCATENATE(TEXT(F481,"0"),TEXT(O481,"0"))</f>
        <v>21</v>
      </c>
      <c r="BK481" t="str">
        <f>CONCATENATE(TEXT(O481,"0"),TEXT(AC481,"0"))</f>
        <v>11</v>
      </c>
      <c r="BL481" t="str">
        <f>CONCATENATE(TEXT(AC481,"0"),TEXT(AJ481,"0"))</f>
        <v>13</v>
      </c>
      <c r="BM481" t="str">
        <f>CONCATENATE(TEXT(AJ481,"0"),TEXT(AS481,"0"))</f>
        <v>33</v>
      </c>
      <c r="BZ481" s="57"/>
      <c r="CA481" s="38"/>
      <c r="CB481" s="38">
        <v>1</v>
      </c>
      <c r="CC481" s="38">
        <v>498</v>
      </c>
      <c r="CD481" s="57">
        <v>39.984999999999999</v>
      </c>
      <c r="CE481" s="38">
        <v>139</v>
      </c>
      <c r="CF481" s="38">
        <v>1</v>
      </c>
    </row>
    <row r="482" spans="1:84" x14ac:dyDescent="0.3">
      <c r="A482" s="43">
        <v>481</v>
      </c>
      <c r="B482" s="1" t="s">
        <v>508</v>
      </c>
      <c r="C482" s="1" t="s">
        <v>487</v>
      </c>
      <c r="D482" s="1">
        <v>18</v>
      </c>
      <c r="E482" s="3">
        <v>22</v>
      </c>
      <c r="F482" s="2">
        <v>2</v>
      </c>
      <c r="G482" s="2" t="s">
        <v>943</v>
      </c>
      <c r="H482" s="2" t="s">
        <v>944</v>
      </c>
      <c r="I482" s="2">
        <v>871.53129816000001</v>
      </c>
      <c r="J482" s="2" t="s">
        <v>946</v>
      </c>
      <c r="K482" s="2">
        <v>22.11</v>
      </c>
      <c r="L482" s="2">
        <v>0.217</v>
      </c>
      <c r="M482" s="2">
        <v>224</v>
      </c>
      <c r="N482" s="4">
        <v>713.82500000000005</v>
      </c>
      <c r="O482" s="5">
        <v>1</v>
      </c>
      <c r="P482" s="6" t="s">
        <v>9</v>
      </c>
      <c r="Q482" s="6">
        <v>0.71560999999999997</v>
      </c>
      <c r="R482" s="6">
        <v>16.661000000000001</v>
      </c>
      <c r="S482" s="6">
        <v>14.898</v>
      </c>
      <c r="T482" s="6">
        <v>19.998999999999999</v>
      </c>
      <c r="U482" s="6">
        <v>201.12899999999999</v>
      </c>
      <c r="V482" s="6">
        <v>90</v>
      </c>
      <c r="W482" s="6">
        <v>501.12900000000002</v>
      </c>
      <c r="X482" s="6">
        <v>4022.5880000000002</v>
      </c>
      <c r="Y482" s="6">
        <v>5028.2349999999997</v>
      </c>
      <c r="Z482" s="6">
        <v>5.0279999999999996</v>
      </c>
      <c r="AA482" s="6">
        <v>92.477999999999994</v>
      </c>
      <c r="AB482" s="7">
        <v>29.997</v>
      </c>
      <c r="AC482" s="8">
        <v>2</v>
      </c>
      <c r="AD482" s="9">
        <v>42.085999999999999</v>
      </c>
      <c r="AE482" s="9" t="s">
        <v>955</v>
      </c>
      <c r="AF482" s="9" t="s">
        <v>958</v>
      </c>
      <c r="AG482" s="9">
        <v>436</v>
      </c>
      <c r="AH482" s="9">
        <v>543.49800000000005</v>
      </c>
      <c r="AI482" s="10">
        <v>110.06</v>
      </c>
      <c r="AJ482" s="11">
        <v>2</v>
      </c>
      <c r="AK482" s="11" t="s">
        <v>890</v>
      </c>
      <c r="AL482" s="11">
        <v>136</v>
      </c>
      <c r="AM482" s="11">
        <v>1308</v>
      </c>
      <c r="AN482" s="11">
        <v>3634</v>
      </c>
      <c r="AO482" s="11">
        <v>5705</v>
      </c>
      <c r="AP482" s="11">
        <v>71.382999999999996</v>
      </c>
      <c r="AQ482" s="11">
        <v>51.927999999999997</v>
      </c>
      <c r="AR482" s="12">
        <v>1.048</v>
      </c>
      <c r="AS482" s="13">
        <v>2</v>
      </c>
      <c r="AT482" s="14" t="s">
        <v>903</v>
      </c>
      <c r="AU482" s="16">
        <v>5977156000000000</v>
      </c>
      <c r="AV482" s="16">
        <v>3.025232E+16</v>
      </c>
      <c r="AW482" s="16">
        <v>2.080646E+17</v>
      </c>
      <c r="AX482" s="16">
        <v>2.981962E+17</v>
      </c>
      <c r="AY482" s="16">
        <v>6.000001E+17</v>
      </c>
      <c r="AZ482" s="14">
        <v>32296.539000000001</v>
      </c>
      <c r="BA482" s="14">
        <v>0.01</v>
      </c>
      <c r="BB482" s="14">
        <v>104.819</v>
      </c>
      <c r="BC482" s="14">
        <v>925</v>
      </c>
      <c r="BD482" s="15">
        <v>157</v>
      </c>
      <c r="BE482" s="18">
        <v>21</v>
      </c>
      <c r="BF482" s="18" t="s">
        <v>930</v>
      </c>
      <c r="BG482" s="19" t="s">
        <v>907</v>
      </c>
      <c r="BH482">
        <f t="shared" si="7"/>
        <v>98.95</v>
      </c>
      <c r="BI482" s="45" t="str">
        <f>CONCATENATE(TEXT(F482,"0"),TEXT(O482,"0"),TEXT(AC482,"0"),TEXT(AJ482,"0"),TEXT(AS482,"0"))</f>
        <v>21222</v>
      </c>
      <c r="BJ482" t="str">
        <f>CONCATENATE(TEXT(F482,"0"),TEXT(O482,"0"))</f>
        <v>21</v>
      </c>
      <c r="BK482" t="str">
        <f>CONCATENATE(TEXT(O482,"0"),TEXT(AC482,"0"))</f>
        <v>12</v>
      </c>
      <c r="BL482" t="str">
        <f>CONCATENATE(TEXT(AC482,"0"),TEXT(AJ482,"0"))</f>
        <v>22</v>
      </c>
      <c r="BM482" t="str">
        <f>CONCATENATE(TEXT(AJ482,"0"),TEXT(AS482,"0"))</f>
        <v>22</v>
      </c>
      <c r="BZ482" s="57"/>
      <c r="CA482" s="38"/>
      <c r="CB482" s="38">
        <v>1</v>
      </c>
      <c r="CC482" s="38">
        <v>192</v>
      </c>
      <c r="CD482" s="57">
        <v>40.624000000000002</v>
      </c>
      <c r="CE482" s="38">
        <v>141</v>
      </c>
      <c r="CF482" s="38">
        <v>1</v>
      </c>
    </row>
    <row r="483" spans="1:84" x14ac:dyDescent="0.3">
      <c r="A483" s="43">
        <v>482</v>
      </c>
      <c r="B483" s="1" t="s">
        <v>509</v>
      </c>
      <c r="C483" s="1" t="s">
        <v>487</v>
      </c>
      <c r="D483" s="1">
        <v>18</v>
      </c>
      <c r="E483" s="3">
        <v>23</v>
      </c>
      <c r="F483" s="2">
        <v>2</v>
      </c>
      <c r="G483" s="2" t="s">
        <v>943</v>
      </c>
      <c r="H483" s="2" t="s">
        <v>944</v>
      </c>
      <c r="I483" s="2">
        <v>872.31374777999997</v>
      </c>
      <c r="J483" s="2" t="s">
        <v>946</v>
      </c>
      <c r="K483" s="2">
        <v>22.1</v>
      </c>
      <c r="L483" s="2">
        <v>0.219</v>
      </c>
      <c r="M483" s="2">
        <v>226</v>
      </c>
      <c r="N483" s="4">
        <v>715.17200000000003</v>
      </c>
      <c r="O483" s="5">
        <v>1</v>
      </c>
      <c r="P483" s="6" t="s">
        <v>9</v>
      </c>
      <c r="Q483" s="6">
        <v>0.85345000000000004</v>
      </c>
      <c r="R483" s="6">
        <v>16.157</v>
      </c>
      <c r="S483" s="6">
        <v>15.019</v>
      </c>
      <c r="T483" s="6">
        <v>19.997</v>
      </c>
      <c r="U483" s="6">
        <v>202.083</v>
      </c>
      <c r="V483" s="6">
        <v>90</v>
      </c>
      <c r="W483" s="6">
        <v>502.08300000000003</v>
      </c>
      <c r="X483" s="6">
        <v>4041.6590000000001</v>
      </c>
      <c r="Y483" s="6">
        <v>5052.0739999999996</v>
      </c>
      <c r="Z483" s="6">
        <v>5.0579999999999998</v>
      </c>
      <c r="AA483" s="6">
        <v>91.649000000000001</v>
      </c>
      <c r="AB483" s="7">
        <v>30.001000000000001</v>
      </c>
      <c r="AC483" s="8">
        <v>3</v>
      </c>
      <c r="AD483" s="9">
        <v>31.481999999999999</v>
      </c>
      <c r="AE483" s="9" t="s">
        <v>955</v>
      </c>
      <c r="AF483" s="9" t="s">
        <v>958</v>
      </c>
      <c r="AG483" s="9">
        <v>436</v>
      </c>
      <c r="AH483" s="9">
        <v>544.81899999999996</v>
      </c>
      <c r="AI483" s="10">
        <v>109.03100000000001</v>
      </c>
      <c r="AJ483" s="11">
        <v>1</v>
      </c>
      <c r="AK483" s="11" t="s">
        <v>890</v>
      </c>
      <c r="AL483" s="11">
        <v>160</v>
      </c>
      <c r="AM483" s="11">
        <v>1306</v>
      </c>
      <c r="AN483" s="11">
        <v>3637</v>
      </c>
      <c r="AO483" s="11">
        <v>5715</v>
      </c>
      <c r="AP483" s="11">
        <v>71.516999999999996</v>
      </c>
      <c r="AQ483" s="11">
        <v>52.139000000000003</v>
      </c>
      <c r="AR483" s="12">
        <v>1.0529999999999999</v>
      </c>
      <c r="AS483" s="13">
        <v>1</v>
      </c>
      <c r="AT483" s="14" t="s">
        <v>903</v>
      </c>
      <c r="AU483" s="16">
        <v>8132005000000000</v>
      </c>
      <c r="AV483" s="16">
        <v>4.310909E+16</v>
      </c>
      <c r="AW483" s="16">
        <v>4.734223E+17</v>
      </c>
      <c r="AX483" s="16">
        <v>2.990744E+17</v>
      </c>
      <c r="AY483" s="16">
        <v>6.000012E+17</v>
      </c>
      <c r="AZ483" s="14">
        <v>32197.084999999999</v>
      </c>
      <c r="BA483" s="14">
        <v>0.01</v>
      </c>
      <c r="BB483" s="14">
        <v>105.348</v>
      </c>
      <c r="BC483" s="14">
        <v>915</v>
      </c>
      <c r="BD483" s="15">
        <v>158</v>
      </c>
      <c r="BE483" s="18">
        <v>15</v>
      </c>
      <c r="BF483" s="18" t="s">
        <v>930</v>
      </c>
      <c r="BG483" s="19" t="s">
        <v>907</v>
      </c>
      <c r="BH483">
        <f t="shared" si="7"/>
        <v>99.25</v>
      </c>
      <c r="BI483" s="45" t="str">
        <f>CONCATENATE(TEXT(F483,"0"),TEXT(O483,"0"),TEXT(AC483,"0"),TEXT(AJ483,"0"),TEXT(AS483,"0"))</f>
        <v>21311</v>
      </c>
      <c r="BJ483" t="str">
        <f>CONCATENATE(TEXT(F483,"0"),TEXT(O483,"0"))</f>
        <v>21</v>
      </c>
      <c r="BK483" t="str">
        <f>CONCATENATE(TEXT(O483,"0"),TEXT(AC483,"0"))</f>
        <v>13</v>
      </c>
      <c r="BL483" t="str">
        <f>CONCATENATE(TEXT(AC483,"0"),TEXT(AJ483,"0"))</f>
        <v>31</v>
      </c>
      <c r="BM483" t="str">
        <f>CONCATENATE(TEXT(AJ483,"0"),TEXT(AS483,"0"))</f>
        <v>11</v>
      </c>
      <c r="BZ483" s="57"/>
      <c r="CA483" s="38"/>
      <c r="CB483" s="38">
        <v>1</v>
      </c>
      <c r="CC483" s="38">
        <v>387</v>
      </c>
      <c r="CD483" s="57">
        <v>40.634999999999998</v>
      </c>
      <c r="CE483" s="38">
        <v>99</v>
      </c>
      <c r="CF483" s="38">
        <v>1</v>
      </c>
    </row>
    <row r="484" spans="1:84" x14ac:dyDescent="0.3">
      <c r="A484" s="43">
        <v>483</v>
      </c>
      <c r="B484" s="1" t="s">
        <v>510</v>
      </c>
      <c r="C484" s="1" t="s">
        <v>487</v>
      </c>
      <c r="D484" s="1">
        <v>18</v>
      </c>
      <c r="E484" s="3">
        <v>24</v>
      </c>
      <c r="F484" s="2">
        <v>2</v>
      </c>
      <c r="G484" s="2" t="s">
        <v>943</v>
      </c>
      <c r="H484" s="2" t="s">
        <v>944</v>
      </c>
      <c r="I484" s="2">
        <v>871.16391905</v>
      </c>
      <c r="J484" s="2" t="s">
        <v>946</v>
      </c>
      <c r="K484" s="2">
        <v>22.1</v>
      </c>
      <c r="L484" s="2">
        <v>0.216</v>
      </c>
      <c r="M484" s="2">
        <v>223</v>
      </c>
      <c r="N484" s="4">
        <v>713.03800000000001</v>
      </c>
      <c r="O484" s="5">
        <v>2</v>
      </c>
      <c r="P484" s="6" t="s">
        <v>9</v>
      </c>
      <c r="Q484" s="6">
        <v>0.91508999999999996</v>
      </c>
      <c r="R484" s="6">
        <v>17.257000000000001</v>
      </c>
      <c r="S484" s="6">
        <v>15.055</v>
      </c>
      <c r="T484" s="6">
        <v>19.997</v>
      </c>
      <c r="U484" s="6">
        <v>200.38</v>
      </c>
      <c r="V484" s="6">
        <v>90</v>
      </c>
      <c r="W484" s="6">
        <v>500.38</v>
      </c>
      <c r="X484" s="6">
        <v>4007.6019999999999</v>
      </c>
      <c r="Y484" s="6">
        <v>5009.5020000000004</v>
      </c>
      <c r="Z484" s="6">
        <v>5.008</v>
      </c>
      <c r="AA484" s="6">
        <v>92.17</v>
      </c>
      <c r="AB484" s="7">
        <v>29.989000000000001</v>
      </c>
      <c r="AC484" s="8">
        <v>1</v>
      </c>
      <c r="AD484" s="9">
        <v>43.235999999999997</v>
      </c>
      <c r="AE484" s="9" t="s">
        <v>955</v>
      </c>
      <c r="AF484" s="9" t="s">
        <v>958</v>
      </c>
      <c r="AG484" s="9">
        <v>436</v>
      </c>
      <c r="AH484" s="9">
        <v>559.81899999999996</v>
      </c>
      <c r="AI484" s="10">
        <v>109.34</v>
      </c>
      <c r="AJ484" s="11">
        <v>1</v>
      </c>
      <c r="AK484" s="11" t="s">
        <v>890</v>
      </c>
      <c r="AL484" s="11">
        <v>132</v>
      </c>
      <c r="AM484" s="11">
        <v>1373</v>
      </c>
      <c r="AN484" s="11">
        <v>3637</v>
      </c>
      <c r="AO484" s="11">
        <v>5729</v>
      </c>
      <c r="AP484" s="11">
        <v>71.304000000000002</v>
      </c>
      <c r="AQ484" s="11">
        <v>51.747999999999998</v>
      </c>
      <c r="AR484" s="12">
        <v>1.044</v>
      </c>
      <c r="AS484" s="13">
        <v>1</v>
      </c>
      <c r="AT484" s="14" t="s">
        <v>903</v>
      </c>
      <c r="AU484" s="16">
        <v>1.244177E+16</v>
      </c>
      <c r="AV484" s="16">
        <v>2.178359E+16</v>
      </c>
      <c r="AW484" s="16">
        <v>1.797424E+17</v>
      </c>
      <c r="AX484" s="16">
        <v>2.990096E+17</v>
      </c>
      <c r="AY484" s="16">
        <v>5.999988E+17</v>
      </c>
      <c r="AZ484" s="14">
        <v>32197.037</v>
      </c>
      <c r="BA484" s="14">
        <v>0.01</v>
      </c>
      <c r="BB484" s="14">
        <v>104.369</v>
      </c>
      <c r="BC484" s="14">
        <v>920</v>
      </c>
      <c r="BD484" s="15">
        <v>157</v>
      </c>
      <c r="BE484" s="18">
        <v>45</v>
      </c>
      <c r="BF484" s="18" t="s">
        <v>930</v>
      </c>
      <c r="BG484" s="19" t="s">
        <v>907</v>
      </c>
      <c r="BH484">
        <f t="shared" si="7"/>
        <v>97.75</v>
      </c>
      <c r="BI484" s="45" t="str">
        <f>CONCATENATE(TEXT(F484,"0"),TEXT(O484,"0"),TEXT(AC484,"0"),TEXT(AJ484,"0"),TEXT(AS484,"0"))</f>
        <v>22111</v>
      </c>
      <c r="BJ484" t="str">
        <f>CONCATENATE(TEXT(F484,"0"),TEXT(O484,"0"))</f>
        <v>22</v>
      </c>
      <c r="BK484" t="str">
        <f>CONCATENATE(TEXT(O484,"0"),TEXT(AC484,"0"))</f>
        <v>21</v>
      </c>
      <c r="BL484" t="str">
        <f>CONCATENATE(TEXT(AC484,"0"),TEXT(AJ484,"0"))</f>
        <v>11</v>
      </c>
      <c r="BM484" t="str">
        <f>CONCATENATE(TEXT(AJ484,"0"),TEXT(AS484,"0"))</f>
        <v>11</v>
      </c>
      <c r="BZ484" s="57"/>
      <c r="CA484" s="38"/>
      <c r="CB484" s="38">
        <v>1</v>
      </c>
      <c r="CC484" s="38">
        <v>450</v>
      </c>
      <c r="CD484" s="57">
        <v>40.801000000000002</v>
      </c>
      <c r="CE484" s="38">
        <v>129</v>
      </c>
      <c r="CF484" s="38">
        <v>1</v>
      </c>
    </row>
    <row r="485" spans="1:84" x14ac:dyDescent="0.3">
      <c r="A485" s="43">
        <v>484</v>
      </c>
      <c r="B485" s="1" t="s">
        <v>511</v>
      </c>
      <c r="C485" s="1" t="s">
        <v>487</v>
      </c>
      <c r="D485" s="1">
        <v>18</v>
      </c>
      <c r="E485" s="3">
        <v>25</v>
      </c>
      <c r="F485" s="2">
        <v>2</v>
      </c>
      <c r="G485" s="2" t="s">
        <v>943</v>
      </c>
      <c r="H485" s="2" t="s">
        <v>944</v>
      </c>
      <c r="I485" s="2">
        <v>871.47056150000003</v>
      </c>
      <c r="J485" s="2" t="s">
        <v>946</v>
      </c>
      <c r="K485" s="2">
        <v>22.1</v>
      </c>
      <c r="L485" s="2">
        <v>0.216</v>
      </c>
      <c r="M485" s="2">
        <v>223</v>
      </c>
      <c r="N485" s="4">
        <v>712.95799999999997</v>
      </c>
      <c r="O485" s="5">
        <v>2</v>
      </c>
      <c r="P485" s="6" t="s">
        <v>9</v>
      </c>
      <c r="Q485" s="6">
        <v>0.90034999999999998</v>
      </c>
      <c r="R485" s="6">
        <v>17.28</v>
      </c>
      <c r="S485" s="6">
        <v>14.954000000000001</v>
      </c>
      <c r="T485" s="6">
        <v>19.998000000000001</v>
      </c>
      <c r="U485" s="6">
        <v>200.637</v>
      </c>
      <c r="V485" s="6">
        <v>90</v>
      </c>
      <c r="W485" s="6">
        <v>500.637</v>
      </c>
      <c r="X485" s="6">
        <v>4012.7420000000002</v>
      </c>
      <c r="Y485" s="6">
        <v>5015.9269999999997</v>
      </c>
      <c r="Z485" s="6">
        <v>5.0090000000000003</v>
      </c>
      <c r="AA485" s="6">
        <v>91.838999999999999</v>
      </c>
      <c r="AB485" s="7">
        <v>30.004999999999999</v>
      </c>
      <c r="AC485" s="8">
        <v>2</v>
      </c>
      <c r="AD485" s="9">
        <v>35.817999999999998</v>
      </c>
      <c r="AE485" s="9" t="s">
        <v>955</v>
      </c>
      <c r="AF485" s="9" t="s">
        <v>958</v>
      </c>
      <c r="AG485" s="9">
        <v>436</v>
      </c>
      <c r="AH485" s="9">
        <v>560.26900000000001</v>
      </c>
      <c r="AI485" s="10">
        <v>109.205</v>
      </c>
      <c r="AJ485" s="11">
        <v>2</v>
      </c>
      <c r="AK485" s="11" t="s">
        <v>890</v>
      </c>
      <c r="AL485" s="11">
        <v>145</v>
      </c>
      <c r="AM485" s="11">
        <v>1413</v>
      </c>
      <c r="AN485" s="11">
        <v>3638</v>
      </c>
      <c r="AO485" s="11">
        <v>5723</v>
      </c>
      <c r="AP485" s="11">
        <v>71.296000000000006</v>
      </c>
      <c r="AQ485" s="11">
        <v>51.875999999999998</v>
      </c>
      <c r="AR485" s="12">
        <v>1.0469999999999999</v>
      </c>
      <c r="AS485" s="13">
        <v>2</v>
      </c>
      <c r="AT485" s="14" t="s">
        <v>903</v>
      </c>
      <c r="AU485" s="16">
        <v>8208941000000000</v>
      </c>
      <c r="AV485" s="16">
        <v>1.683498E+16</v>
      </c>
      <c r="AW485" s="16">
        <v>2.46846E+17</v>
      </c>
      <c r="AX485" s="16">
        <v>2.999754E+17</v>
      </c>
      <c r="AY485" s="16">
        <v>6.000012E+17</v>
      </c>
      <c r="AZ485" s="14">
        <v>32199.163</v>
      </c>
      <c r="BA485" s="14">
        <v>0.01</v>
      </c>
      <c r="BB485" s="14">
        <v>104.691</v>
      </c>
      <c r="BC485" s="14">
        <v>917</v>
      </c>
      <c r="BD485" s="15">
        <v>157</v>
      </c>
      <c r="BE485" s="18">
        <v>57</v>
      </c>
      <c r="BF485" s="18" t="s">
        <v>930</v>
      </c>
      <c r="BG485" s="19" t="s">
        <v>907</v>
      </c>
      <c r="BH485">
        <f t="shared" si="7"/>
        <v>97.15</v>
      </c>
      <c r="BI485" s="45" t="str">
        <f>CONCATENATE(TEXT(F485,"0"),TEXT(O485,"0"),TEXT(AC485,"0"),TEXT(AJ485,"0"),TEXT(AS485,"0"))</f>
        <v>22222</v>
      </c>
      <c r="BJ485" t="str">
        <f>CONCATENATE(TEXT(F485,"0"),TEXT(O485,"0"))</f>
        <v>22</v>
      </c>
      <c r="BK485" t="str">
        <f>CONCATENATE(TEXT(O485,"0"),TEXT(AC485,"0"))</f>
        <v>22</v>
      </c>
      <c r="BL485" t="str">
        <f>CONCATENATE(TEXT(AC485,"0"),TEXT(AJ485,"0"))</f>
        <v>22</v>
      </c>
      <c r="BM485" t="str">
        <f>CONCATENATE(TEXT(AJ485,"0"),TEXT(AS485,"0"))</f>
        <v>22</v>
      </c>
      <c r="BZ485" s="57"/>
      <c r="CA485" s="38"/>
      <c r="CB485" s="38">
        <v>1</v>
      </c>
      <c r="CC485" s="38">
        <v>371</v>
      </c>
      <c r="CD485" s="57">
        <v>41.313000000000002</v>
      </c>
      <c r="CE485" s="38">
        <v>96</v>
      </c>
      <c r="CF485" s="38">
        <v>1</v>
      </c>
    </row>
    <row r="486" spans="1:84" x14ac:dyDescent="0.3">
      <c r="A486" s="43">
        <v>485</v>
      </c>
      <c r="B486" s="1" t="s">
        <v>512</v>
      </c>
      <c r="C486" s="1" t="s">
        <v>487</v>
      </c>
      <c r="D486" s="1">
        <v>18</v>
      </c>
      <c r="E486" s="3">
        <v>26</v>
      </c>
      <c r="F486" s="2">
        <v>2</v>
      </c>
      <c r="G486" s="2" t="s">
        <v>943</v>
      </c>
      <c r="H486" s="2" t="s">
        <v>944</v>
      </c>
      <c r="I486" s="2">
        <v>871.76830505999999</v>
      </c>
      <c r="J486" s="2" t="s">
        <v>946</v>
      </c>
      <c r="K486" s="2">
        <v>22.09</v>
      </c>
      <c r="L486" s="2">
        <v>0.217</v>
      </c>
      <c r="M486" s="2">
        <v>224</v>
      </c>
      <c r="N486" s="4">
        <v>714.00099999999998</v>
      </c>
      <c r="O486" s="5">
        <v>2</v>
      </c>
      <c r="P486" s="6" t="s">
        <v>9</v>
      </c>
      <c r="Q486" s="6">
        <v>0.88812000000000002</v>
      </c>
      <c r="R486" s="6">
        <v>17.190000000000001</v>
      </c>
      <c r="S486" s="6">
        <v>14.968</v>
      </c>
      <c r="T486" s="6">
        <v>20</v>
      </c>
      <c r="U486" s="6">
        <v>200.40899999999999</v>
      </c>
      <c r="V486" s="6">
        <v>89.998999999999995</v>
      </c>
      <c r="W486" s="6">
        <v>500.40899999999999</v>
      </c>
      <c r="X486" s="6">
        <v>4008.1840000000002</v>
      </c>
      <c r="Y486" s="6">
        <v>5010.2299999999996</v>
      </c>
      <c r="Z486" s="6">
        <v>5.016</v>
      </c>
      <c r="AA486" s="6">
        <v>91.864000000000004</v>
      </c>
      <c r="AB486" s="7">
        <v>29.99</v>
      </c>
      <c r="AC486" s="8">
        <v>3</v>
      </c>
      <c r="AD486" s="9">
        <v>34.683</v>
      </c>
      <c r="AE486" s="9" t="s">
        <v>955</v>
      </c>
      <c r="AF486" s="9" t="s">
        <v>958</v>
      </c>
      <c r="AG486" s="9">
        <v>436</v>
      </c>
      <c r="AH486" s="9">
        <v>552.79499999999996</v>
      </c>
      <c r="AI486" s="10">
        <v>109.331</v>
      </c>
      <c r="AJ486" s="11">
        <v>3</v>
      </c>
      <c r="AK486" s="11" t="s">
        <v>890</v>
      </c>
      <c r="AL486" s="11">
        <v>114</v>
      </c>
      <c r="AM486" s="11">
        <v>1282</v>
      </c>
      <c r="AN486" s="11">
        <v>3635</v>
      </c>
      <c r="AO486" s="11">
        <v>5696</v>
      </c>
      <c r="AP486" s="11">
        <v>71.400000000000006</v>
      </c>
      <c r="AQ486" s="11">
        <v>51.904000000000003</v>
      </c>
      <c r="AR486" s="12">
        <v>1.048</v>
      </c>
      <c r="AS486" s="13">
        <v>3</v>
      </c>
      <c r="AT486" s="14" t="s">
        <v>903</v>
      </c>
      <c r="AU486" s="16">
        <v>1.312195E+16</v>
      </c>
      <c r="AV486" s="16">
        <v>6.888679E+16</v>
      </c>
      <c r="AW486" s="16">
        <v>1.780912E+17</v>
      </c>
      <c r="AX486" s="16">
        <v>3.005029E+17</v>
      </c>
      <c r="AY486" s="16">
        <v>6.000014E+17</v>
      </c>
      <c r="AZ486" s="14">
        <v>32201.077000000001</v>
      </c>
      <c r="BA486" s="14">
        <v>0.01</v>
      </c>
      <c r="BB486" s="14">
        <v>104.76</v>
      </c>
      <c r="BC486" s="14">
        <v>918</v>
      </c>
      <c r="BD486" s="15">
        <v>157</v>
      </c>
      <c r="BE486" s="18">
        <v>12</v>
      </c>
      <c r="BF486" s="18" t="s">
        <v>930</v>
      </c>
      <c r="BG486" s="19" t="s">
        <v>907</v>
      </c>
      <c r="BH486">
        <f t="shared" si="7"/>
        <v>99.4</v>
      </c>
      <c r="BI486" s="45" t="str">
        <f>CONCATENATE(TEXT(F486,"0"),TEXT(O486,"0"),TEXT(AC486,"0"),TEXT(AJ486,"0"),TEXT(AS486,"0"))</f>
        <v>22333</v>
      </c>
      <c r="BJ486" t="str">
        <f>CONCATENATE(TEXT(F486,"0"),TEXT(O486,"0"))</f>
        <v>22</v>
      </c>
      <c r="BK486" t="str">
        <f>CONCATENATE(TEXT(O486,"0"),TEXT(AC486,"0"))</f>
        <v>23</v>
      </c>
      <c r="BL486" t="str">
        <f>CONCATENATE(TEXT(AC486,"0"),TEXT(AJ486,"0"))</f>
        <v>33</v>
      </c>
      <c r="BM486" t="str">
        <f>CONCATENATE(TEXT(AJ486,"0"),TEXT(AS486,"0"))</f>
        <v>33</v>
      </c>
      <c r="BZ486" s="57"/>
      <c r="CA486" s="38"/>
      <c r="CB486" s="38">
        <v>1</v>
      </c>
      <c r="CC486" s="38">
        <v>277</v>
      </c>
      <c r="CD486" s="57">
        <v>41.35</v>
      </c>
      <c r="CE486" s="38">
        <v>102</v>
      </c>
      <c r="CF486" s="38">
        <v>1</v>
      </c>
    </row>
    <row r="487" spans="1:84" x14ac:dyDescent="0.3">
      <c r="A487" s="43">
        <v>486</v>
      </c>
      <c r="B487" s="1" t="s">
        <v>513</v>
      </c>
      <c r="C487" s="1" t="s">
        <v>487</v>
      </c>
      <c r="D487" s="1">
        <v>18</v>
      </c>
      <c r="E487" s="3">
        <v>27</v>
      </c>
      <c r="F487" s="2">
        <v>2</v>
      </c>
      <c r="G487" s="2" t="s">
        <v>943</v>
      </c>
      <c r="H487" s="2" t="s">
        <v>944</v>
      </c>
      <c r="I487" s="2">
        <v>871.28766851</v>
      </c>
      <c r="J487" s="2" t="s">
        <v>946</v>
      </c>
      <c r="K487" s="2">
        <v>22.1</v>
      </c>
      <c r="L487" s="2">
        <v>0.217</v>
      </c>
      <c r="M487" s="2">
        <v>224</v>
      </c>
      <c r="N487" s="4">
        <v>713.84799999999996</v>
      </c>
      <c r="O487" s="5">
        <v>3</v>
      </c>
      <c r="P487" s="6" t="s">
        <v>9</v>
      </c>
      <c r="Q487" s="6">
        <v>0.79830000000000001</v>
      </c>
      <c r="R487" s="6">
        <v>16.27</v>
      </c>
      <c r="S487" s="6">
        <v>15.041</v>
      </c>
      <c r="T487" s="6">
        <v>20</v>
      </c>
      <c r="U487" s="6">
        <v>200.85599999999999</v>
      </c>
      <c r="V487" s="6">
        <v>90</v>
      </c>
      <c r="W487" s="6">
        <v>500.85599999999999</v>
      </c>
      <c r="X487" s="6">
        <v>4017.12</v>
      </c>
      <c r="Y487" s="6">
        <v>5021.3999999999996</v>
      </c>
      <c r="Z487" s="6">
        <v>5.0209999999999999</v>
      </c>
      <c r="AA487" s="6">
        <v>91.992000000000004</v>
      </c>
      <c r="AB487" s="7">
        <v>29.995999999999999</v>
      </c>
      <c r="AC487" s="8">
        <v>1</v>
      </c>
      <c r="AD487" s="9">
        <v>45.552</v>
      </c>
      <c r="AE487" s="9" t="s">
        <v>955</v>
      </c>
      <c r="AF487" s="9" t="s">
        <v>958</v>
      </c>
      <c r="AG487" s="9">
        <v>436</v>
      </c>
      <c r="AH487" s="9">
        <v>552.98400000000004</v>
      </c>
      <c r="AI487" s="10">
        <v>109.67100000000001</v>
      </c>
      <c r="AJ487" s="11">
        <v>3</v>
      </c>
      <c r="AK487" s="11" t="s">
        <v>890</v>
      </c>
      <c r="AL487" s="11">
        <v>210</v>
      </c>
      <c r="AM487" s="11">
        <v>1428</v>
      </c>
      <c r="AN487" s="11">
        <v>3644</v>
      </c>
      <c r="AO487" s="11">
        <v>5732</v>
      </c>
      <c r="AP487" s="11">
        <v>71.385000000000005</v>
      </c>
      <c r="AQ487" s="11">
        <v>51.893999999999998</v>
      </c>
      <c r="AR487" s="12">
        <v>1.0469999999999999</v>
      </c>
      <c r="AS487" s="13">
        <v>3</v>
      </c>
      <c r="AT487" s="14" t="s">
        <v>903</v>
      </c>
      <c r="AU487" s="16">
        <v>2898163000000000</v>
      </c>
      <c r="AV487" s="16">
        <v>2.765101E+16</v>
      </c>
      <c r="AW487" s="16">
        <v>1.326546E+17</v>
      </c>
      <c r="AX487" s="16">
        <v>2.995218E+17</v>
      </c>
      <c r="AY487" s="16">
        <v>6.000012E+17</v>
      </c>
      <c r="AZ487" s="14">
        <v>32200.053</v>
      </c>
      <c r="BA487" s="14">
        <v>0.01</v>
      </c>
      <c r="BB487" s="14">
        <v>104.73399999999999</v>
      </c>
      <c r="BC487" s="14">
        <v>920</v>
      </c>
      <c r="BD487" s="15">
        <v>157</v>
      </c>
      <c r="BE487" s="18">
        <v>108</v>
      </c>
      <c r="BF487" s="18" t="s">
        <v>930</v>
      </c>
      <c r="BG487" s="19" t="s">
        <v>907</v>
      </c>
      <c r="BH487">
        <f t="shared" si="7"/>
        <v>94.6</v>
      </c>
      <c r="BI487" s="45" t="str">
        <f>CONCATENATE(TEXT(F487,"0"),TEXT(O487,"0"),TEXT(AC487,"0"),TEXT(AJ487,"0"),TEXT(AS487,"0"))</f>
        <v>23133</v>
      </c>
      <c r="BJ487" t="str">
        <f>CONCATENATE(TEXT(F487,"0"),TEXT(O487,"0"))</f>
        <v>23</v>
      </c>
      <c r="BK487" t="str">
        <f>CONCATENATE(TEXT(O487,"0"),TEXT(AC487,"0"))</f>
        <v>31</v>
      </c>
      <c r="BL487" t="str">
        <f>CONCATENATE(TEXT(AC487,"0"),TEXT(AJ487,"0"))</f>
        <v>13</v>
      </c>
      <c r="BM487" t="str">
        <f>CONCATENATE(TEXT(AJ487,"0"),TEXT(AS487,"0"))</f>
        <v>33</v>
      </c>
      <c r="BZ487" s="57"/>
      <c r="CA487" s="38"/>
      <c r="CB487" s="38">
        <v>1</v>
      </c>
      <c r="CC487" s="38">
        <v>359</v>
      </c>
      <c r="CD487" s="57">
        <v>41.354999999999997</v>
      </c>
      <c r="CE487" s="38">
        <v>117.5</v>
      </c>
      <c r="CF487" s="38">
        <v>2</v>
      </c>
    </row>
    <row r="488" spans="1:84" x14ac:dyDescent="0.3">
      <c r="A488" s="43">
        <v>487</v>
      </c>
      <c r="B488" s="1" t="s">
        <v>514</v>
      </c>
      <c r="C488" s="1" t="s">
        <v>515</v>
      </c>
      <c r="D488" s="1">
        <v>19</v>
      </c>
      <c r="E488" s="3">
        <v>1</v>
      </c>
      <c r="F488" s="2">
        <v>2</v>
      </c>
      <c r="G488" s="2" t="s">
        <v>943</v>
      </c>
      <c r="H488" s="2" t="s">
        <v>944</v>
      </c>
      <c r="I488" s="2">
        <v>872.16752948999999</v>
      </c>
      <c r="J488" s="2" t="s">
        <v>946</v>
      </c>
      <c r="K488" s="2">
        <v>22.1</v>
      </c>
      <c r="L488" s="2">
        <v>0.219</v>
      </c>
      <c r="M488" s="2">
        <v>226</v>
      </c>
      <c r="N488" s="4">
        <v>715.19899999999996</v>
      </c>
      <c r="O488" s="5">
        <v>3</v>
      </c>
      <c r="P488" s="6" t="s">
        <v>9</v>
      </c>
      <c r="Q488" s="6">
        <v>0.54712000000000005</v>
      </c>
      <c r="R488" s="6">
        <v>16.623999999999999</v>
      </c>
      <c r="S488" s="6">
        <v>15.066000000000001</v>
      </c>
      <c r="T488" s="6">
        <v>19.998999999999999</v>
      </c>
      <c r="U488" s="6">
        <v>201.34299999999999</v>
      </c>
      <c r="V488" s="6">
        <v>90</v>
      </c>
      <c r="W488" s="6">
        <v>501.34300000000002</v>
      </c>
      <c r="X488" s="6">
        <v>4026.8679999999999</v>
      </c>
      <c r="Y488" s="6">
        <v>5033.585</v>
      </c>
      <c r="Z488" s="6">
        <v>5.0170000000000003</v>
      </c>
      <c r="AA488" s="6">
        <v>91.995000000000005</v>
      </c>
      <c r="AB488" s="7">
        <v>29.994</v>
      </c>
      <c r="AC488" s="8">
        <v>2</v>
      </c>
      <c r="AD488" s="9">
        <v>38.42</v>
      </c>
      <c r="AE488" s="9" t="s">
        <v>955</v>
      </c>
      <c r="AF488" s="9" t="s">
        <v>958</v>
      </c>
      <c r="AG488" s="9">
        <v>436</v>
      </c>
      <c r="AH488" s="9">
        <v>552.14300000000003</v>
      </c>
      <c r="AI488" s="10">
        <v>109.60299999999999</v>
      </c>
      <c r="AJ488" s="11">
        <v>2</v>
      </c>
      <c r="AK488" s="11" t="s">
        <v>890</v>
      </c>
      <c r="AL488" s="11">
        <v>191</v>
      </c>
      <c r="AM488" s="11">
        <v>1382</v>
      </c>
      <c r="AN488" s="11">
        <v>3640</v>
      </c>
      <c r="AO488" s="11">
        <v>5690</v>
      </c>
      <c r="AP488" s="11">
        <v>71.52</v>
      </c>
      <c r="AQ488" s="11">
        <v>52.091999999999999</v>
      </c>
      <c r="AR488" s="12">
        <v>1.052</v>
      </c>
      <c r="AS488" s="13">
        <v>2</v>
      </c>
      <c r="AT488" s="14" t="s">
        <v>903</v>
      </c>
      <c r="AU488" s="16">
        <v>1.432705E+16</v>
      </c>
      <c r="AV488" s="16">
        <v>1.135529E+17</v>
      </c>
      <c r="AW488" s="16">
        <v>7.155871E+17</v>
      </c>
      <c r="AX488" s="16">
        <v>3.000172E+17</v>
      </c>
      <c r="AY488" s="16">
        <v>6.000002E+17</v>
      </c>
      <c r="AZ488" s="14">
        <v>32198.19</v>
      </c>
      <c r="BA488" s="14">
        <v>0.01</v>
      </c>
      <c r="BB488" s="14">
        <v>105.23</v>
      </c>
      <c r="BC488" s="14">
        <v>919</v>
      </c>
      <c r="BD488" s="15">
        <v>158</v>
      </c>
      <c r="BE488" s="18">
        <v>51</v>
      </c>
      <c r="BF488" s="18" t="s">
        <v>931</v>
      </c>
      <c r="BG488" s="19" t="s">
        <v>907</v>
      </c>
      <c r="BH488">
        <f t="shared" si="7"/>
        <v>97.45</v>
      </c>
      <c r="BI488" s="45" t="str">
        <f>CONCATENATE(TEXT(F488,"0"),TEXT(O488,"0"),TEXT(AC488,"0"),TEXT(AJ488,"0"),TEXT(AS488,"0"))</f>
        <v>23222</v>
      </c>
      <c r="BJ488" t="str">
        <f>CONCATENATE(TEXT(F488,"0"),TEXT(O488,"0"))</f>
        <v>23</v>
      </c>
      <c r="BK488" t="str">
        <f>CONCATENATE(TEXT(O488,"0"),TEXT(AC488,"0"))</f>
        <v>32</v>
      </c>
      <c r="BL488" t="str">
        <f>CONCATENATE(TEXT(AC488,"0"),TEXT(AJ488,"0"))</f>
        <v>22</v>
      </c>
      <c r="BM488" t="str">
        <f>CONCATENATE(TEXT(AJ488,"0"),TEXT(AS488,"0"))</f>
        <v>22</v>
      </c>
      <c r="BZ488" s="57"/>
      <c r="CA488" s="38"/>
      <c r="CB488" s="38">
        <v>1</v>
      </c>
      <c r="CC488" s="38">
        <v>343</v>
      </c>
      <c r="CD488" s="57">
        <v>41.795999999999999</v>
      </c>
      <c r="CE488" s="38">
        <v>46</v>
      </c>
      <c r="CF488" s="38">
        <v>1</v>
      </c>
    </row>
    <row r="489" spans="1:84" x14ac:dyDescent="0.3">
      <c r="A489" s="43">
        <v>488</v>
      </c>
      <c r="B489" s="1" t="s">
        <v>516</v>
      </c>
      <c r="C489" s="1" t="s">
        <v>515</v>
      </c>
      <c r="D489" s="1">
        <v>19</v>
      </c>
      <c r="E489" s="3">
        <v>2</v>
      </c>
      <c r="F489" s="2">
        <v>2</v>
      </c>
      <c r="G489" s="2" t="s">
        <v>943</v>
      </c>
      <c r="H489" s="2" t="s">
        <v>944</v>
      </c>
      <c r="I489" s="2">
        <v>870.85492249000004</v>
      </c>
      <c r="J489" s="2" t="s">
        <v>946</v>
      </c>
      <c r="K489" s="2">
        <v>22.1</v>
      </c>
      <c r="L489" s="2">
        <v>0.219</v>
      </c>
      <c r="M489" s="2">
        <v>226</v>
      </c>
      <c r="N489" s="4">
        <v>715.38499999999999</v>
      </c>
      <c r="O489" s="5">
        <v>3</v>
      </c>
      <c r="P489" s="6" t="s">
        <v>9</v>
      </c>
      <c r="Q489" s="6">
        <v>0.80815000000000003</v>
      </c>
      <c r="R489" s="6">
        <v>16.706</v>
      </c>
      <c r="S489" s="6">
        <v>14.957000000000001</v>
      </c>
      <c r="T489" s="6">
        <v>20.004000000000001</v>
      </c>
      <c r="U489" s="6">
        <v>201.38800000000001</v>
      </c>
      <c r="V489" s="6">
        <v>90</v>
      </c>
      <c r="W489" s="6">
        <v>501.38799999999998</v>
      </c>
      <c r="X489" s="6">
        <v>4027.76</v>
      </c>
      <c r="Y489" s="6">
        <v>5034.7</v>
      </c>
      <c r="Z489" s="6">
        <v>5.0330000000000004</v>
      </c>
      <c r="AA489" s="6">
        <v>92.460999999999999</v>
      </c>
      <c r="AB489" s="7">
        <v>29.995999999999999</v>
      </c>
      <c r="AC489" s="8">
        <v>3</v>
      </c>
      <c r="AD489" s="9">
        <v>40.362000000000002</v>
      </c>
      <c r="AE489" s="9" t="s">
        <v>955</v>
      </c>
      <c r="AF489" s="9" t="s">
        <v>958</v>
      </c>
      <c r="AG489" s="9">
        <v>436</v>
      </c>
      <c r="AH489" s="9">
        <v>554.37900000000002</v>
      </c>
      <c r="AI489" s="10">
        <v>109.97499999999999</v>
      </c>
      <c r="AJ489" s="11">
        <v>1</v>
      </c>
      <c r="AK489" s="11" t="s">
        <v>890</v>
      </c>
      <c r="AL489" s="11">
        <v>180</v>
      </c>
      <c r="AM489" s="11">
        <v>1403</v>
      </c>
      <c r="AN489" s="11">
        <v>3636</v>
      </c>
      <c r="AO489" s="11">
        <v>5711</v>
      </c>
      <c r="AP489" s="11">
        <v>71.539000000000001</v>
      </c>
      <c r="AQ489" s="11">
        <v>52.100999999999999</v>
      </c>
      <c r="AR489" s="12">
        <v>1.0529999999999999</v>
      </c>
      <c r="AS489" s="13">
        <v>1</v>
      </c>
      <c r="AT489" s="14" t="s">
        <v>903</v>
      </c>
      <c r="AU489" s="16">
        <v>1.457009E+16</v>
      </c>
      <c r="AV489" s="16">
        <v>3.050382E+16</v>
      </c>
      <c r="AW489" s="16">
        <v>652206800000000</v>
      </c>
      <c r="AX489" s="16">
        <v>3.010536E+17</v>
      </c>
      <c r="AY489" s="16">
        <v>6.000019E+17</v>
      </c>
      <c r="AZ489" s="14">
        <v>32199.503000000001</v>
      </c>
      <c r="BA489" s="14">
        <v>0.01</v>
      </c>
      <c r="BB489" s="14">
        <v>105.251</v>
      </c>
      <c r="BC489" s="14">
        <v>924</v>
      </c>
      <c r="BD489" s="15">
        <v>158</v>
      </c>
      <c r="BE489" s="18">
        <v>27</v>
      </c>
      <c r="BF489" s="18" t="s">
        <v>931</v>
      </c>
      <c r="BG489" s="19" t="s">
        <v>907</v>
      </c>
      <c r="BH489">
        <f t="shared" si="7"/>
        <v>98.65</v>
      </c>
      <c r="BI489" s="45" t="str">
        <f>CONCATENATE(TEXT(F489,"0"),TEXT(O489,"0"),TEXT(AC489,"0"),TEXT(AJ489,"0"),TEXT(AS489,"0"))</f>
        <v>23311</v>
      </c>
      <c r="BJ489" t="str">
        <f>CONCATENATE(TEXT(F489,"0"),TEXT(O489,"0"))</f>
        <v>23</v>
      </c>
      <c r="BK489" t="str">
        <f>CONCATENATE(TEXT(O489,"0"),TEXT(AC489,"0"))</f>
        <v>33</v>
      </c>
      <c r="BL489" t="str">
        <f>CONCATENATE(TEXT(AC489,"0"),TEXT(AJ489,"0"))</f>
        <v>31</v>
      </c>
      <c r="BM489" t="str">
        <f>CONCATENATE(TEXT(AJ489,"0"),TEXT(AS489,"0"))</f>
        <v>11</v>
      </c>
      <c r="BZ489" s="57"/>
      <c r="CA489" s="38"/>
      <c r="CB489" s="38">
        <v>1</v>
      </c>
      <c r="CC489" s="38">
        <v>261</v>
      </c>
      <c r="CD489" s="57">
        <v>41.801000000000002</v>
      </c>
      <c r="CE489" s="38">
        <v>69</v>
      </c>
      <c r="CF489" s="38">
        <v>1</v>
      </c>
    </row>
    <row r="490" spans="1:84" x14ac:dyDescent="0.3">
      <c r="A490" s="43">
        <v>489</v>
      </c>
      <c r="B490" s="1" t="s">
        <v>517</v>
      </c>
      <c r="C490" s="1" t="s">
        <v>515</v>
      </c>
      <c r="D490" s="1">
        <v>19</v>
      </c>
      <c r="E490" s="3">
        <v>3</v>
      </c>
      <c r="F490" s="2">
        <v>3</v>
      </c>
      <c r="G490" s="2" t="s">
        <v>943</v>
      </c>
      <c r="H490" s="2" t="s">
        <v>944</v>
      </c>
      <c r="I490" s="2">
        <v>871.32505018999996</v>
      </c>
      <c r="J490" s="2" t="s">
        <v>946</v>
      </c>
      <c r="K490" s="2">
        <v>22.11</v>
      </c>
      <c r="L490" s="2">
        <v>0.219</v>
      </c>
      <c r="M490" s="2">
        <v>226</v>
      </c>
      <c r="N490" s="4">
        <v>715.44</v>
      </c>
      <c r="O490" s="5">
        <v>1</v>
      </c>
      <c r="P490" s="6" t="s">
        <v>9</v>
      </c>
      <c r="Q490" s="6">
        <v>0.81601999999999997</v>
      </c>
      <c r="R490" s="6">
        <v>15.742000000000001</v>
      </c>
      <c r="S490" s="6">
        <v>15.039</v>
      </c>
      <c r="T490" s="6">
        <v>19.998000000000001</v>
      </c>
      <c r="U490" s="6">
        <v>201.048</v>
      </c>
      <c r="V490" s="6">
        <v>90</v>
      </c>
      <c r="W490" s="6">
        <v>501.048</v>
      </c>
      <c r="X490" s="6">
        <v>4020.9589999999998</v>
      </c>
      <c r="Y490" s="6">
        <v>5026.1989999999996</v>
      </c>
      <c r="Z490" s="6">
        <v>5.0279999999999996</v>
      </c>
      <c r="AA490" s="6">
        <v>92.843000000000004</v>
      </c>
      <c r="AB490" s="7">
        <v>30.001999999999999</v>
      </c>
      <c r="AC490" s="8">
        <v>1</v>
      </c>
      <c r="AD490" s="9">
        <v>49.534999999999997</v>
      </c>
      <c r="AE490" s="9" t="s">
        <v>955</v>
      </c>
      <c r="AF490" s="9" t="s">
        <v>958</v>
      </c>
      <c r="AG490" s="9">
        <v>436</v>
      </c>
      <c r="AH490" s="9">
        <v>539.61099999999999</v>
      </c>
      <c r="AI490" s="10">
        <v>110.53100000000001</v>
      </c>
      <c r="AJ490" s="11">
        <v>1</v>
      </c>
      <c r="AK490" s="11" t="s">
        <v>890</v>
      </c>
      <c r="AL490" s="11">
        <v>241</v>
      </c>
      <c r="AM490" s="11">
        <v>1372</v>
      </c>
      <c r="AN490" s="11">
        <v>3637</v>
      </c>
      <c r="AO490" s="11">
        <v>5704</v>
      </c>
      <c r="AP490" s="11">
        <v>71.543999999999997</v>
      </c>
      <c r="AQ490" s="11">
        <v>52.167999999999999</v>
      </c>
      <c r="AR490" s="12">
        <v>1.054</v>
      </c>
      <c r="AS490" s="13">
        <v>1</v>
      </c>
      <c r="AT490" s="14" t="s">
        <v>903</v>
      </c>
      <c r="AU490" s="16">
        <v>1.108847E+16</v>
      </c>
      <c r="AV490" s="16">
        <v>6.377505E+16</v>
      </c>
      <c r="AW490" s="16">
        <v>5.783295E+17</v>
      </c>
      <c r="AX490" s="16">
        <v>3.00178E+17</v>
      </c>
      <c r="AY490" s="16">
        <v>6.000008E+17</v>
      </c>
      <c r="AZ490" s="14">
        <v>32200.370999999999</v>
      </c>
      <c r="BA490" s="14">
        <v>0.01</v>
      </c>
      <c r="BB490" s="14">
        <v>105.42</v>
      </c>
      <c r="BC490" s="14">
        <v>929</v>
      </c>
      <c r="BD490" s="15">
        <v>158</v>
      </c>
      <c r="BE490" s="18">
        <v>51</v>
      </c>
      <c r="BF490" s="18" t="s">
        <v>931</v>
      </c>
      <c r="BG490" s="19" t="s">
        <v>907</v>
      </c>
      <c r="BH490">
        <f t="shared" si="7"/>
        <v>97.45</v>
      </c>
      <c r="BI490" s="45" t="str">
        <f>CONCATENATE(TEXT(F490,"0"),TEXT(O490,"0"),TEXT(AC490,"0"),TEXT(AJ490,"0"),TEXT(AS490,"0"))</f>
        <v>31111</v>
      </c>
      <c r="BJ490" t="str">
        <f>CONCATENATE(TEXT(F490,"0"),TEXT(O490,"0"))</f>
        <v>31</v>
      </c>
      <c r="BK490" t="str">
        <f>CONCATENATE(TEXT(O490,"0"),TEXT(AC490,"0"))</f>
        <v>11</v>
      </c>
      <c r="BL490" t="str">
        <f>CONCATENATE(TEXT(AC490,"0"),TEXT(AJ490,"0"))</f>
        <v>11</v>
      </c>
      <c r="BM490" t="str">
        <f>CONCATENATE(TEXT(AJ490,"0"),TEXT(AS490,"0"))</f>
        <v>11</v>
      </c>
      <c r="BZ490" s="57"/>
      <c r="CA490" s="38"/>
      <c r="CB490" s="38">
        <v>1</v>
      </c>
      <c r="CC490" s="38">
        <v>244</v>
      </c>
      <c r="CD490" s="57">
        <v>42.034999999999997</v>
      </c>
      <c r="CE490" s="38">
        <v>142</v>
      </c>
      <c r="CF490" s="38">
        <v>1</v>
      </c>
    </row>
    <row r="491" spans="1:84" x14ac:dyDescent="0.3">
      <c r="A491" s="43">
        <v>490</v>
      </c>
      <c r="B491" s="1" t="s">
        <v>518</v>
      </c>
      <c r="C491" s="1" t="s">
        <v>515</v>
      </c>
      <c r="D491" s="1">
        <v>19</v>
      </c>
      <c r="E491" s="3">
        <v>4</v>
      </c>
      <c r="F491" s="2">
        <v>3</v>
      </c>
      <c r="G491" s="2" t="s">
        <v>943</v>
      </c>
      <c r="H491" s="2" t="s">
        <v>944</v>
      </c>
      <c r="I491" s="2">
        <v>871.90263188999995</v>
      </c>
      <c r="J491" s="2" t="s">
        <v>946</v>
      </c>
      <c r="K491" s="2">
        <v>22.1</v>
      </c>
      <c r="L491" s="2">
        <v>0.22</v>
      </c>
      <c r="M491" s="2">
        <v>227</v>
      </c>
      <c r="N491" s="4">
        <v>716.95299999999997</v>
      </c>
      <c r="O491" s="5">
        <v>1</v>
      </c>
      <c r="P491" s="6" t="s">
        <v>9</v>
      </c>
      <c r="Q491" s="6">
        <v>0.67928999999999995</v>
      </c>
      <c r="R491" s="6">
        <v>16.097000000000001</v>
      </c>
      <c r="S491" s="6">
        <v>15.052</v>
      </c>
      <c r="T491" s="6">
        <v>19.995000000000001</v>
      </c>
      <c r="U491" s="6">
        <v>202.06299999999999</v>
      </c>
      <c r="V491" s="6">
        <v>90</v>
      </c>
      <c r="W491" s="6">
        <v>502.06299999999999</v>
      </c>
      <c r="X491" s="6">
        <v>4041.2640000000001</v>
      </c>
      <c r="Y491" s="6">
        <v>5051.58</v>
      </c>
      <c r="Z491" s="6">
        <v>5.0449999999999999</v>
      </c>
      <c r="AA491" s="6">
        <v>92.313000000000002</v>
      </c>
      <c r="AB491" s="7">
        <v>29.994</v>
      </c>
      <c r="AC491" s="8">
        <v>2</v>
      </c>
      <c r="AD491" s="9">
        <v>48.872999999999998</v>
      </c>
      <c r="AE491" s="9" t="s">
        <v>955</v>
      </c>
      <c r="AF491" s="9" t="s">
        <v>958</v>
      </c>
      <c r="AG491" s="9">
        <v>436</v>
      </c>
      <c r="AH491" s="9">
        <v>543.76499999999999</v>
      </c>
      <c r="AI491" s="10">
        <v>110.70399999999999</v>
      </c>
      <c r="AJ491" s="11">
        <v>2</v>
      </c>
      <c r="AK491" s="11" t="s">
        <v>890</v>
      </c>
      <c r="AL491" s="11">
        <v>210</v>
      </c>
      <c r="AM491" s="11">
        <v>1448</v>
      </c>
      <c r="AN491" s="11">
        <v>3646</v>
      </c>
      <c r="AO491" s="11">
        <v>5694</v>
      </c>
      <c r="AP491" s="11">
        <v>71.694999999999993</v>
      </c>
      <c r="AQ491" s="11">
        <v>52.326000000000001</v>
      </c>
      <c r="AR491" s="12">
        <v>1.0580000000000001</v>
      </c>
      <c r="AS491" s="13">
        <v>2</v>
      </c>
      <c r="AT491" s="14" t="s">
        <v>903</v>
      </c>
      <c r="AU491" s="16">
        <v>9869708000000000</v>
      </c>
      <c r="AV491" s="16">
        <v>3524289000000000</v>
      </c>
      <c r="AW491" s="16">
        <v>5.917128E+17</v>
      </c>
      <c r="AX491" s="16">
        <v>2.984957E+17</v>
      </c>
      <c r="AY491" s="16">
        <v>6.000016E+17</v>
      </c>
      <c r="AZ491" s="14">
        <v>32202.607</v>
      </c>
      <c r="BA491" s="14">
        <v>0.01</v>
      </c>
      <c r="BB491" s="14">
        <v>105.815</v>
      </c>
      <c r="BC491" s="14">
        <v>929</v>
      </c>
      <c r="BD491" s="15">
        <v>159</v>
      </c>
      <c r="BE491" s="18">
        <v>117</v>
      </c>
      <c r="BF491" s="18" t="s">
        <v>931</v>
      </c>
      <c r="BG491" s="19" t="s">
        <v>907</v>
      </c>
      <c r="BH491">
        <f t="shared" si="7"/>
        <v>94.15</v>
      </c>
      <c r="BI491" s="45" t="str">
        <f>CONCATENATE(TEXT(F491,"0"),TEXT(O491,"0"),TEXT(AC491,"0"),TEXT(AJ491,"0"),TEXT(AS491,"0"))</f>
        <v>31222</v>
      </c>
      <c r="BJ491" t="str">
        <f>CONCATENATE(TEXT(F491,"0"),TEXT(O491,"0"))</f>
        <v>31</v>
      </c>
      <c r="BK491" t="str">
        <f>CONCATENATE(TEXT(O491,"0"),TEXT(AC491,"0"))</f>
        <v>12</v>
      </c>
      <c r="BL491" t="str">
        <f>CONCATENATE(TEXT(AC491,"0"),TEXT(AJ491,"0"))</f>
        <v>22</v>
      </c>
      <c r="BM491" t="str">
        <f>CONCATENATE(TEXT(AJ491,"0"),TEXT(AS491,"0"))</f>
        <v>22</v>
      </c>
      <c r="BZ491" s="57"/>
      <c r="CA491" s="38"/>
      <c r="CB491" s="38">
        <v>1</v>
      </c>
      <c r="CC491" s="38">
        <v>218</v>
      </c>
      <c r="CD491" s="57">
        <v>42.085999999999999</v>
      </c>
      <c r="CE491" s="38">
        <v>21</v>
      </c>
      <c r="CF491" s="38">
        <v>1</v>
      </c>
    </row>
    <row r="492" spans="1:84" x14ac:dyDescent="0.3">
      <c r="A492" s="43">
        <v>491</v>
      </c>
      <c r="B492" s="1" t="s">
        <v>519</v>
      </c>
      <c r="C492" s="1" t="s">
        <v>515</v>
      </c>
      <c r="D492" s="1">
        <v>19</v>
      </c>
      <c r="E492" s="3">
        <v>5</v>
      </c>
      <c r="F492" s="2">
        <v>3</v>
      </c>
      <c r="G492" s="2" t="s">
        <v>943</v>
      </c>
      <c r="H492" s="2" t="s">
        <v>944</v>
      </c>
      <c r="I492" s="2">
        <v>872.37282302999995</v>
      </c>
      <c r="J492" s="2" t="s">
        <v>946</v>
      </c>
      <c r="K492" s="2">
        <v>22.09</v>
      </c>
      <c r="L492" s="2">
        <v>0.22</v>
      </c>
      <c r="M492" s="2">
        <v>227</v>
      </c>
      <c r="N492" s="4">
        <v>716.07899999999995</v>
      </c>
      <c r="O492" s="5">
        <v>1</v>
      </c>
      <c r="P492" s="6" t="s">
        <v>9</v>
      </c>
      <c r="Q492" s="6">
        <v>0.89417999999999997</v>
      </c>
      <c r="R492" s="6">
        <v>16.809999999999999</v>
      </c>
      <c r="S492" s="6">
        <v>14.916</v>
      </c>
      <c r="T492" s="6">
        <v>19.998000000000001</v>
      </c>
      <c r="U492" s="6">
        <v>201.57400000000001</v>
      </c>
      <c r="V492" s="6">
        <v>90.001000000000005</v>
      </c>
      <c r="W492" s="6">
        <v>501.57400000000001</v>
      </c>
      <c r="X492" s="6">
        <v>4031.4839999999999</v>
      </c>
      <c r="Y492" s="6">
        <v>5039.3549999999996</v>
      </c>
      <c r="Z492" s="6">
        <v>5.024</v>
      </c>
      <c r="AA492" s="6">
        <v>91.671999999999997</v>
      </c>
      <c r="AB492" s="7">
        <v>30.010999999999999</v>
      </c>
      <c r="AC492" s="8">
        <v>3</v>
      </c>
      <c r="AD492" s="9">
        <v>38.145000000000003</v>
      </c>
      <c r="AE492" s="9" t="s">
        <v>955</v>
      </c>
      <c r="AF492" s="9" t="s">
        <v>958</v>
      </c>
      <c r="AG492" s="9">
        <v>436</v>
      </c>
      <c r="AH492" s="9">
        <v>557.19799999999998</v>
      </c>
      <c r="AI492" s="10">
        <v>109.67100000000001</v>
      </c>
      <c r="AJ492" s="11">
        <v>3</v>
      </c>
      <c r="AK492" s="11" t="s">
        <v>890</v>
      </c>
      <c r="AL492" s="11">
        <v>136</v>
      </c>
      <c r="AM492" s="11">
        <v>1428</v>
      </c>
      <c r="AN492" s="11">
        <v>3640</v>
      </c>
      <c r="AO492" s="11">
        <v>5721</v>
      </c>
      <c r="AP492" s="11">
        <v>71.608000000000004</v>
      </c>
      <c r="AQ492" s="11">
        <v>52.369</v>
      </c>
      <c r="AR492" s="12">
        <v>1.0589999999999999</v>
      </c>
      <c r="AS492" s="13">
        <v>3</v>
      </c>
      <c r="AT492" s="14" t="s">
        <v>903</v>
      </c>
      <c r="AU492" s="16">
        <v>1.980424E+16</v>
      </c>
      <c r="AV492" s="16">
        <v>1.169853E+17</v>
      </c>
      <c r="AW492" s="16">
        <v>5.281655E+16</v>
      </c>
      <c r="AX492" s="16">
        <v>2.992995E+17</v>
      </c>
      <c r="AY492" s="16">
        <v>5.999991E+17</v>
      </c>
      <c r="AZ492" s="14">
        <v>32201.147000000001</v>
      </c>
      <c r="BA492" s="14">
        <v>0.01</v>
      </c>
      <c r="BB492" s="14">
        <v>105.922</v>
      </c>
      <c r="BC492" s="14">
        <v>921</v>
      </c>
      <c r="BD492" s="15">
        <v>159</v>
      </c>
      <c r="BE492" s="18">
        <v>48</v>
      </c>
      <c r="BF492" s="18" t="s">
        <v>931</v>
      </c>
      <c r="BG492" s="19" t="s">
        <v>907</v>
      </c>
      <c r="BH492">
        <f t="shared" si="7"/>
        <v>97.6</v>
      </c>
      <c r="BI492" s="45" t="str">
        <f>CONCATENATE(TEXT(F492,"0"),TEXT(O492,"0"),TEXT(AC492,"0"),TEXT(AJ492,"0"),TEXT(AS492,"0"))</f>
        <v>31333</v>
      </c>
      <c r="BJ492" t="str">
        <f>CONCATENATE(TEXT(F492,"0"),TEXT(O492,"0"))</f>
        <v>31</v>
      </c>
      <c r="BK492" t="str">
        <f>CONCATENATE(TEXT(O492,"0"),TEXT(AC492,"0"))</f>
        <v>13</v>
      </c>
      <c r="BL492" t="str">
        <f>CONCATENATE(TEXT(AC492,"0"),TEXT(AJ492,"0"))</f>
        <v>33</v>
      </c>
      <c r="BM492" t="str">
        <f>CONCATENATE(TEXT(AJ492,"0"),TEXT(AS492,"0"))</f>
        <v>33</v>
      </c>
      <c r="BZ492" s="57"/>
      <c r="CA492" s="38"/>
      <c r="CB492" s="38">
        <v>1</v>
      </c>
      <c r="CC492" s="38">
        <v>315</v>
      </c>
      <c r="CD492" s="57">
        <v>42.219000000000001</v>
      </c>
      <c r="CE492" s="38">
        <v>96</v>
      </c>
      <c r="CF492" s="38">
        <v>1</v>
      </c>
    </row>
    <row r="493" spans="1:84" x14ac:dyDescent="0.3">
      <c r="A493" s="43">
        <v>492</v>
      </c>
      <c r="B493" s="1" t="s">
        <v>520</v>
      </c>
      <c r="C493" s="1" t="s">
        <v>515</v>
      </c>
      <c r="D493" s="1">
        <v>19</v>
      </c>
      <c r="E493" s="3">
        <v>6</v>
      </c>
      <c r="F493" s="2">
        <v>3</v>
      </c>
      <c r="G493" s="2" t="s">
        <v>943</v>
      </c>
      <c r="H493" s="2" t="s">
        <v>944</v>
      </c>
      <c r="I493" s="2">
        <v>871.87443868000003</v>
      </c>
      <c r="J493" s="2" t="s">
        <v>946</v>
      </c>
      <c r="K493" s="2">
        <v>22.08</v>
      </c>
      <c r="L493" s="2">
        <v>0.219</v>
      </c>
      <c r="M493" s="2">
        <v>226</v>
      </c>
      <c r="N493" s="4">
        <v>715.60500000000002</v>
      </c>
      <c r="O493" s="5">
        <v>2</v>
      </c>
      <c r="P493" s="6" t="s">
        <v>9</v>
      </c>
      <c r="Q493" s="6">
        <v>1.02064</v>
      </c>
      <c r="R493" s="6">
        <v>16.806000000000001</v>
      </c>
      <c r="S493" s="6">
        <v>14.863</v>
      </c>
      <c r="T493" s="6">
        <v>19.998999999999999</v>
      </c>
      <c r="U493" s="6">
        <v>200.92099999999999</v>
      </c>
      <c r="V493" s="6">
        <v>90</v>
      </c>
      <c r="W493" s="6">
        <v>500.92099999999999</v>
      </c>
      <c r="X493" s="6">
        <v>4018.4160000000002</v>
      </c>
      <c r="Y493" s="6">
        <v>5023.0200000000004</v>
      </c>
      <c r="Z493" s="6">
        <v>4.9980000000000002</v>
      </c>
      <c r="AA493" s="6">
        <v>91.667000000000002</v>
      </c>
      <c r="AB493" s="7">
        <v>30.004999999999999</v>
      </c>
      <c r="AC493" s="8">
        <v>1</v>
      </c>
      <c r="AD493" s="9">
        <v>40.408000000000001</v>
      </c>
      <c r="AE493" s="9" t="s">
        <v>955</v>
      </c>
      <c r="AF493" s="9" t="s">
        <v>958</v>
      </c>
      <c r="AG493" s="9">
        <v>436</v>
      </c>
      <c r="AH493" s="9">
        <v>559.36800000000005</v>
      </c>
      <c r="AI493" s="10">
        <v>109.111</v>
      </c>
      <c r="AJ493" s="11">
        <v>3</v>
      </c>
      <c r="AK493" s="11" t="s">
        <v>890</v>
      </c>
      <c r="AL493" s="11">
        <v>198</v>
      </c>
      <c r="AM493" s="11">
        <v>1388</v>
      </c>
      <c r="AN493" s="11">
        <v>3641</v>
      </c>
      <c r="AO493" s="11">
        <v>5726</v>
      </c>
      <c r="AP493" s="11">
        <v>71.56</v>
      </c>
      <c r="AQ493" s="11">
        <v>51.698999999999998</v>
      </c>
      <c r="AR493" s="12">
        <v>1.042</v>
      </c>
      <c r="AS493" s="13">
        <v>3</v>
      </c>
      <c r="AT493" s="14" t="s">
        <v>903</v>
      </c>
      <c r="AU493" s="16">
        <v>1.848932E+16</v>
      </c>
      <c r="AV493" s="16">
        <v>6.671979E+16</v>
      </c>
      <c r="AW493" s="16">
        <v>1.108139E+18</v>
      </c>
      <c r="AX493" s="16">
        <v>2.995294E+17</v>
      </c>
      <c r="AY493" s="16">
        <v>6.000001E+17</v>
      </c>
      <c r="AZ493" s="14">
        <v>32200.629000000001</v>
      </c>
      <c r="BA493" s="14">
        <v>0.01</v>
      </c>
      <c r="BB493" s="14">
        <v>104.247</v>
      </c>
      <c r="BC493" s="14">
        <v>917</v>
      </c>
      <c r="BD493" s="15">
        <v>156</v>
      </c>
      <c r="BE493" s="18">
        <v>57</v>
      </c>
      <c r="BF493" s="18" t="s">
        <v>931</v>
      </c>
      <c r="BG493" s="19" t="s">
        <v>907</v>
      </c>
      <c r="BH493">
        <f t="shared" si="7"/>
        <v>97.15</v>
      </c>
      <c r="BI493" s="45" t="str">
        <f>CONCATENATE(TEXT(F493,"0"),TEXT(O493,"0"),TEXT(AC493,"0"),TEXT(AJ493,"0"),TEXT(AS493,"0"))</f>
        <v>32133</v>
      </c>
      <c r="BJ493" t="str">
        <f>CONCATENATE(TEXT(F493,"0"),TEXT(O493,"0"))</f>
        <v>32</v>
      </c>
      <c r="BK493" t="str">
        <f>CONCATENATE(TEXT(O493,"0"),TEXT(AC493,"0"))</f>
        <v>21</v>
      </c>
      <c r="BL493" t="str">
        <f>CONCATENATE(TEXT(AC493,"0"),TEXT(AJ493,"0"))</f>
        <v>13</v>
      </c>
      <c r="BM493" t="str">
        <f>CONCATENATE(TEXT(AJ493,"0"),TEXT(AS493,"0"))</f>
        <v>33</v>
      </c>
      <c r="BZ493" s="57"/>
      <c r="CA493" s="38"/>
      <c r="CB493" s="38">
        <v>1</v>
      </c>
      <c r="CC493" s="38">
        <v>417</v>
      </c>
      <c r="CD493" s="57">
        <v>42.33</v>
      </c>
      <c r="CE493" s="38">
        <v>216</v>
      </c>
      <c r="CF493" s="38">
        <v>1</v>
      </c>
    </row>
    <row r="494" spans="1:84" x14ac:dyDescent="0.3">
      <c r="A494" s="43">
        <v>493</v>
      </c>
      <c r="B494" s="1" t="s">
        <v>521</v>
      </c>
      <c r="C494" s="1" t="s">
        <v>515</v>
      </c>
      <c r="D494" s="1">
        <v>19</v>
      </c>
      <c r="E494" s="3">
        <v>7</v>
      </c>
      <c r="F494" s="2">
        <v>3</v>
      </c>
      <c r="G494" s="2" t="s">
        <v>943</v>
      </c>
      <c r="H494" s="2" t="s">
        <v>944</v>
      </c>
      <c r="I494" s="2">
        <v>871.70721459000004</v>
      </c>
      <c r="J494" s="2" t="s">
        <v>946</v>
      </c>
      <c r="K494" s="2">
        <v>22.05</v>
      </c>
      <c r="L494" s="2">
        <v>0.217</v>
      </c>
      <c r="M494" s="2">
        <v>224</v>
      </c>
      <c r="N494" s="4">
        <v>713.96699999999998</v>
      </c>
      <c r="O494" s="5">
        <v>2</v>
      </c>
      <c r="P494" s="6" t="s">
        <v>9</v>
      </c>
      <c r="Q494" s="6">
        <v>0.92088999999999999</v>
      </c>
      <c r="R494" s="6">
        <v>17.094999999999999</v>
      </c>
      <c r="S494" s="6">
        <v>14.914</v>
      </c>
      <c r="T494" s="6">
        <v>20</v>
      </c>
      <c r="U494" s="6">
        <v>200.286</v>
      </c>
      <c r="V494" s="6">
        <v>90.001000000000005</v>
      </c>
      <c r="W494" s="6">
        <v>500.286</v>
      </c>
      <c r="X494" s="6">
        <v>4005.7109999999998</v>
      </c>
      <c r="Y494" s="6">
        <v>5007.1379999999999</v>
      </c>
      <c r="Z494" s="6">
        <v>4.9939999999999998</v>
      </c>
      <c r="AA494" s="6">
        <v>91.31</v>
      </c>
      <c r="AB494" s="7">
        <v>29.998000000000001</v>
      </c>
      <c r="AC494" s="8">
        <v>2</v>
      </c>
      <c r="AD494" s="9">
        <v>24.251000000000001</v>
      </c>
      <c r="AE494" s="9" t="s">
        <v>955</v>
      </c>
      <c r="AF494" s="9" t="s">
        <v>958</v>
      </c>
      <c r="AG494" s="9">
        <v>436</v>
      </c>
      <c r="AH494" s="9">
        <v>551.846</v>
      </c>
      <c r="AI494" s="10">
        <v>108.36</v>
      </c>
      <c r="AJ494" s="11">
        <v>2</v>
      </c>
      <c r="AK494" s="11" t="s">
        <v>890</v>
      </c>
      <c r="AL494" s="11">
        <v>186</v>
      </c>
      <c r="AM494" s="11">
        <v>1388</v>
      </c>
      <c r="AN494" s="11">
        <v>3645</v>
      </c>
      <c r="AO494" s="11">
        <v>5729</v>
      </c>
      <c r="AP494" s="11">
        <v>71.397000000000006</v>
      </c>
      <c r="AQ494" s="11">
        <v>51.597999999999999</v>
      </c>
      <c r="AR494" s="12">
        <v>1.04</v>
      </c>
      <c r="AS494" s="13">
        <v>2</v>
      </c>
      <c r="AT494" s="14" t="s">
        <v>903</v>
      </c>
      <c r="AU494" s="16">
        <v>1.175312E+16</v>
      </c>
      <c r="AV494" s="16">
        <v>1.063734E+17</v>
      </c>
      <c r="AW494" s="16">
        <v>3208593000000000</v>
      </c>
      <c r="AX494" s="16">
        <v>3.003263E+17</v>
      </c>
      <c r="AY494" s="16">
        <v>6.000014E+17</v>
      </c>
      <c r="AZ494" s="14">
        <v>32201.877</v>
      </c>
      <c r="BA494" s="14">
        <v>0.01</v>
      </c>
      <c r="BB494" s="14">
        <v>103.995</v>
      </c>
      <c r="BC494" s="14">
        <v>911</v>
      </c>
      <c r="BD494" s="15">
        <v>156</v>
      </c>
      <c r="BE494" s="18">
        <v>93</v>
      </c>
      <c r="BF494" s="18" t="s">
        <v>931</v>
      </c>
      <c r="BG494" s="19" t="s">
        <v>907</v>
      </c>
      <c r="BH494">
        <f t="shared" si="7"/>
        <v>95.35</v>
      </c>
      <c r="BI494" s="45" t="str">
        <f>CONCATENATE(TEXT(F494,"0"),TEXT(O494,"0"),TEXT(AC494,"0"),TEXT(AJ494,"0"),TEXT(AS494,"0"))</f>
        <v>32222</v>
      </c>
      <c r="BJ494" t="str">
        <f>CONCATENATE(TEXT(F494,"0"),TEXT(O494,"0"))</f>
        <v>32</v>
      </c>
      <c r="BK494" t="str">
        <f>CONCATENATE(TEXT(O494,"0"),TEXT(AC494,"0"))</f>
        <v>22</v>
      </c>
      <c r="BL494" t="str">
        <f>CONCATENATE(TEXT(AC494,"0"),TEXT(AJ494,"0"))</f>
        <v>22</v>
      </c>
      <c r="BM494" t="str">
        <f>CONCATENATE(TEXT(AJ494,"0"),TEXT(AS494,"0"))</f>
        <v>22</v>
      </c>
      <c r="BZ494" s="57"/>
      <c r="CA494" s="38"/>
      <c r="CB494" s="38">
        <v>1</v>
      </c>
      <c r="CC494" s="38">
        <v>172</v>
      </c>
      <c r="CD494" s="57">
        <v>42.470999999999997</v>
      </c>
      <c r="CE494" s="38">
        <v>153</v>
      </c>
      <c r="CF494" s="38">
        <v>1</v>
      </c>
    </row>
    <row r="495" spans="1:84" x14ac:dyDescent="0.3">
      <c r="A495" s="43">
        <v>494</v>
      </c>
      <c r="B495" s="1" t="s">
        <v>522</v>
      </c>
      <c r="C495" s="1" t="s">
        <v>515</v>
      </c>
      <c r="D495" s="1">
        <v>19</v>
      </c>
      <c r="E495" s="3">
        <v>8</v>
      </c>
      <c r="F495" s="2">
        <v>3</v>
      </c>
      <c r="G495" s="2" t="s">
        <v>943</v>
      </c>
      <c r="H495" s="2" t="s">
        <v>944</v>
      </c>
      <c r="I495" s="2">
        <v>870.51057349999996</v>
      </c>
      <c r="J495" s="2" t="s">
        <v>946</v>
      </c>
      <c r="K495" s="2">
        <v>22.03</v>
      </c>
      <c r="L495" s="2">
        <v>0.217</v>
      </c>
      <c r="M495" s="2">
        <v>224</v>
      </c>
      <c r="N495" s="4">
        <v>713.48299999999995</v>
      </c>
      <c r="O495" s="5">
        <v>2</v>
      </c>
      <c r="P495" s="6" t="s">
        <v>9</v>
      </c>
      <c r="Q495" s="6">
        <v>0.84419</v>
      </c>
      <c r="R495" s="6">
        <v>16.472999999999999</v>
      </c>
      <c r="S495" s="6">
        <v>14.978</v>
      </c>
      <c r="T495" s="6">
        <v>19.995999999999999</v>
      </c>
      <c r="U495" s="6">
        <v>199.381</v>
      </c>
      <c r="V495" s="6">
        <v>90.001000000000005</v>
      </c>
      <c r="W495" s="6">
        <v>499.38099999999997</v>
      </c>
      <c r="X495" s="6">
        <v>3987.6219999999998</v>
      </c>
      <c r="Y495" s="6">
        <v>4984.527</v>
      </c>
      <c r="Z495" s="6">
        <v>4.9850000000000003</v>
      </c>
      <c r="AA495" s="6">
        <v>91.497</v>
      </c>
      <c r="AB495" s="7">
        <v>30.003</v>
      </c>
      <c r="AC495" s="8">
        <v>3</v>
      </c>
      <c r="AD495" s="9">
        <v>30.524999999999999</v>
      </c>
      <c r="AE495" s="9" t="s">
        <v>955</v>
      </c>
      <c r="AF495" s="9" t="s">
        <v>958</v>
      </c>
      <c r="AG495" s="9">
        <v>436</v>
      </c>
      <c r="AH495" s="9">
        <v>551.72199999999998</v>
      </c>
      <c r="AI495" s="10">
        <v>108.611</v>
      </c>
      <c r="AJ495" s="11">
        <v>1</v>
      </c>
      <c r="AK495" s="11" t="s">
        <v>890</v>
      </c>
      <c r="AL495" s="11">
        <v>195</v>
      </c>
      <c r="AM495" s="11">
        <v>1358</v>
      </c>
      <c r="AN495" s="11">
        <v>3642</v>
      </c>
      <c r="AO495" s="11">
        <v>5732</v>
      </c>
      <c r="AP495" s="11">
        <v>71.347999999999999</v>
      </c>
      <c r="AQ495" s="11">
        <v>51.548000000000002</v>
      </c>
      <c r="AR495" s="12">
        <v>1.0389999999999999</v>
      </c>
      <c r="AS495" s="13">
        <v>1</v>
      </c>
      <c r="AT495" s="14" t="s">
        <v>903</v>
      </c>
      <c r="AU495" s="16">
        <v>1.012385E+16</v>
      </c>
      <c r="AV495" s="16">
        <v>822094500000000</v>
      </c>
      <c r="AW495" s="16">
        <v>6.043926E+16</v>
      </c>
      <c r="AX495" s="16">
        <v>3.007006E+17</v>
      </c>
      <c r="AY495" s="16">
        <v>6E+17</v>
      </c>
      <c r="AZ495" s="14">
        <v>32199.828000000001</v>
      </c>
      <c r="BA495" s="14">
        <v>0.01</v>
      </c>
      <c r="BB495" s="14">
        <v>103.871</v>
      </c>
      <c r="BC495" s="14">
        <v>913</v>
      </c>
      <c r="BD495" s="15">
        <v>156</v>
      </c>
      <c r="BE495" s="18">
        <v>75</v>
      </c>
      <c r="BF495" s="18" t="s">
        <v>931</v>
      </c>
      <c r="BG495" s="19" t="s">
        <v>907</v>
      </c>
      <c r="BH495">
        <f t="shared" si="7"/>
        <v>96.25</v>
      </c>
      <c r="BI495" s="45" t="str">
        <f>CONCATENATE(TEXT(F495,"0"),TEXT(O495,"0"),TEXT(AC495,"0"),TEXT(AJ495,"0"),TEXT(AS495,"0"))</f>
        <v>32311</v>
      </c>
      <c r="BJ495" t="str">
        <f>CONCATENATE(TEXT(F495,"0"),TEXT(O495,"0"))</f>
        <v>32</v>
      </c>
      <c r="BK495" t="str">
        <f>CONCATENATE(TEXT(O495,"0"),TEXT(AC495,"0"))</f>
        <v>23</v>
      </c>
      <c r="BL495" t="str">
        <f>CONCATENATE(TEXT(AC495,"0"),TEXT(AJ495,"0"))</f>
        <v>31</v>
      </c>
      <c r="BM495" t="str">
        <f>CONCATENATE(TEXT(AJ495,"0"),TEXT(AS495,"0"))</f>
        <v>11</v>
      </c>
      <c r="BZ495" s="57"/>
      <c r="CA495" s="38"/>
      <c r="CB495" s="38">
        <v>1</v>
      </c>
      <c r="CC495" s="38">
        <v>285</v>
      </c>
      <c r="CD495" s="57">
        <v>42.664999999999999</v>
      </c>
      <c r="CE495" s="38">
        <v>27</v>
      </c>
      <c r="CF495" s="38">
        <v>1</v>
      </c>
    </row>
    <row r="496" spans="1:84" x14ac:dyDescent="0.3">
      <c r="A496" s="43">
        <v>495</v>
      </c>
      <c r="B496" s="1" t="s">
        <v>523</v>
      </c>
      <c r="C496" s="1" t="s">
        <v>515</v>
      </c>
      <c r="D496" s="1">
        <v>19</v>
      </c>
      <c r="E496" s="3">
        <v>9</v>
      </c>
      <c r="F496" s="2">
        <v>3</v>
      </c>
      <c r="G496" s="2" t="s">
        <v>943</v>
      </c>
      <c r="H496" s="2" t="s">
        <v>944</v>
      </c>
      <c r="I496" s="2">
        <v>871.45617461999996</v>
      </c>
      <c r="J496" s="2" t="s">
        <v>946</v>
      </c>
      <c r="K496" s="2">
        <v>22.04</v>
      </c>
      <c r="L496" s="2">
        <v>0.217</v>
      </c>
      <c r="M496" s="2">
        <v>224</v>
      </c>
      <c r="N496" s="4">
        <v>713.62699999999995</v>
      </c>
      <c r="O496" s="5">
        <v>3</v>
      </c>
      <c r="P496" s="6" t="s">
        <v>9</v>
      </c>
      <c r="Q496" s="6">
        <v>0.86990000000000001</v>
      </c>
      <c r="R496" s="6">
        <v>17.239000000000001</v>
      </c>
      <c r="S496" s="6">
        <v>14.965999999999999</v>
      </c>
      <c r="T496" s="6">
        <v>19.995000000000001</v>
      </c>
      <c r="U496" s="6">
        <v>199.125</v>
      </c>
      <c r="V496" s="6">
        <v>90</v>
      </c>
      <c r="W496" s="6">
        <v>499.125</v>
      </c>
      <c r="X496" s="6">
        <v>3982.5070000000001</v>
      </c>
      <c r="Y496" s="6">
        <v>4978.1329999999998</v>
      </c>
      <c r="Z496" s="6">
        <v>4.99</v>
      </c>
      <c r="AA496" s="6">
        <v>91.531999999999996</v>
      </c>
      <c r="AB496" s="7">
        <v>30.006</v>
      </c>
      <c r="AC496" s="8">
        <v>1</v>
      </c>
      <c r="AD496" s="9">
        <v>36.502000000000002</v>
      </c>
      <c r="AE496" s="9" t="s">
        <v>955</v>
      </c>
      <c r="AF496" s="9" t="s">
        <v>958</v>
      </c>
      <c r="AG496" s="9">
        <v>436</v>
      </c>
      <c r="AH496" s="9">
        <v>553.74199999999996</v>
      </c>
      <c r="AI496" s="10">
        <v>108.92400000000001</v>
      </c>
      <c r="AJ496" s="11">
        <v>1</v>
      </c>
      <c r="AK496" s="11" t="s">
        <v>890</v>
      </c>
      <c r="AL496" s="11">
        <v>270</v>
      </c>
      <c r="AM496" s="11">
        <v>1368</v>
      </c>
      <c r="AN496" s="11">
        <v>3639</v>
      </c>
      <c r="AO496" s="11">
        <v>5720</v>
      </c>
      <c r="AP496" s="11">
        <v>71.363</v>
      </c>
      <c r="AQ496" s="11">
        <v>51.570999999999998</v>
      </c>
      <c r="AR496" s="12">
        <v>1.0389999999999999</v>
      </c>
      <c r="AS496" s="13">
        <v>1</v>
      </c>
      <c r="AT496" s="14" t="s">
        <v>903</v>
      </c>
      <c r="AU496" s="16">
        <v>9203167000000000</v>
      </c>
      <c r="AV496" s="16">
        <v>53716020000000</v>
      </c>
      <c r="AW496" s="16">
        <v>1.377198E+17</v>
      </c>
      <c r="AX496" s="16">
        <v>2.997396E+17</v>
      </c>
      <c r="AY496" s="16">
        <v>6.000007E+17</v>
      </c>
      <c r="AZ496" s="14">
        <v>32202.069</v>
      </c>
      <c r="BA496" s="14">
        <v>0.01</v>
      </c>
      <c r="BB496" s="14">
        <v>103.928</v>
      </c>
      <c r="BC496" s="14">
        <v>914</v>
      </c>
      <c r="BD496" s="15">
        <v>156</v>
      </c>
      <c r="BE496" s="18">
        <v>45</v>
      </c>
      <c r="BF496" s="18" t="s">
        <v>931</v>
      </c>
      <c r="BG496" s="19" t="s">
        <v>907</v>
      </c>
      <c r="BH496">
        <f t="shared" si="7"/>
        <v>97.75</v>
      </c>
      <c r="BI496" s="45" t="str">
        <f>CONCATENATE(TEXT(F496,"0"),TEXT(O496,"0"),TEXT(AC496,"0"),TEXT(AJ496,"0"),TEXT(AS496,"0"))</f>
        <v>33111</v>
      </c>
      <c r="BJ496" t="str">
        <f>CONCATENATE(TEXT(F496,"0"),TEXT(O496,"0"))</f>
        <v>33</v>
      </c>
      <c r="BK496" t="str">
        <f>CONCATENATE(TEXT(O496,"0"),TEXT(AC496,"0"))</f>
        <v>31</v>
      </c>
      <c r="BL496" t="str">
        <f>CONCATENATE(TEXT(AC496,"0"),TEXT(AJ496,"0"))</f>
        <v>11</v>
      </c>
      <c r="BM496" t="str">
        <f>CONCATENATE(TEXT(AJ496,"0"),TEXT(AS496,"0"))</f>
        <v>11</v>
      </c>
      <c r="BZ496" s="62"/>
      <c r="CA496" s="63"/>
      <c r="CB496" s="63">
        <v>27</v>
      </c>
      <c r="CC496" s="63">
        <v>355.14814814814815</v>
      </c>
      <c r="CD496" s="57">
        <v>42.673000000000002</v>
      </c>
      <c r="CE496" s="38">
        <v>35</v>
      </c>
      <c r="CF496" s="38">
        <v>1</v>
      </c>
    </row>
    <row r="497" spans="1:84" x14ac:dyDescent="0.3">
      <c r="A497" s="43">
        <v>496</v>
      </c>
      <c r="B497" s="1" t="s">
        <v>524</v>
      </c>
      <c r="C497" s="1" t="s">
        <v>515</v>
      </c>
      <c r="D497" s="1">
        <v>19</v>
      </c>
      <c r="E497" s="3">
        <v>10</v>
      </c>
      <c r="F497" s="2">
        <v>3</v>
      </c>
      <c r="G497" s="2" t="s">
        <v>943</v>
      </c>
      <c r="H497" s="2" t="s">
        <v>944</v>
      </c>
      <c r="I497" s="2">
        <v>871.28892542999995</v>
      </c>
      <c r="J497" s="2" t="s">
        <v>946</v>
      </c>
      <c r="K497" s="2">
        <v>22.03</v>
      </c>
      <c r="L497" s="2">
        <v>0.218</v>
      </c>
      <c r="M497" s="2">
        <v>225</v>
      </c>
      <c r="N497" s="4">
        <v>714.95600000000002</v>
      </c>
      <c r="O497" s="5">
        <v>3</v>
      </c>
      <c r="P497" s="6" t="s">
        <v>9</v>
      </c>
      <c r="Q497" s="6">
        <v>0.79198000000000002</v>
      </c>
      <c r="R497" s="6">
        <v>16.812000000000001</v>
      </c>
      <c r="S497" s="6">
        <v>15.039</v>
      </c>
      <c r="T497" s="6">
        <v>19.997</v>
      </c>
      <c r="U497" s="6">
        <v>199.95099999999999</v>
      </c>
      <c r="V497" s="6">
        <v>90</v>
      </c>
      <c r="W497" s="6">
        <v>499.95100000000002</v>
      </c>
      <c r="X497" s="6">
        <v>3999.0230000000001</v>
      </c>
      <c r="Y497" s="6">
        <v>4998.7790000000005</v>
      </c>
      <c r="Z497" s="6">
        <v>4.9800000000000004</v>
      </c>
      <c r="AA497" s="6">
        <v>91.009</v>
      </c>
      <c r="AB497" s="7">
        <v>29.998000000000001</v>
      </c>
      <c r="AC497" s="8">
        <v>2</v>
      </c>
      <c r="AD497" s="9">
        <v>24.123999999999999</v>
      </c>
      <c r="AE497" s="9" t="s">
        <v>955</v>
      </c>
      <c r="AF497" s="9" t="s">
        <v>958</v>
      </c>
      <c r="AG497" s="9">
        <v>436</v>
      </c>
      <c r="AH497" s="9">
        <v>553.39300000000003</v>
      </c>
      <c r="AI497" s="10">
        <v>108.303</v>
      </c>
      <c r="AJ497" s="11">
        <v>2</v>
      </c>
      <c r="AK497" s="11" t="s">
        <v>890</v>
      </c>
      <c r="AL497" s="11">
        <v>185</v>
      </c>
      <c r="AM497" s="11">
        <v>1459</v>
      </c>
      <c r="AN497" s="11">
        <v>3646</v>
      </c>
      <c r="AO497" s="11">
        <v>5692</v>
      </c>
      <c r="AP497" s="11">
        <v>71.495999999999995</v>
      </c>
      <c r="AQ497" s="11">
        <v>51.728999999999999</v>
      </c>
      <c r="AR497" s="12">
        <v>1.0429999999999999</v>
      </c>
      <c r="AS497" s="13">
        <v>2</v>
      </c>
      <c r="AT497" s="14" t="s">
        <v>903</v>
      </c>
      <c r="AU497" s="16">
        <v>2.13679E+16</v>
      </c>
      <c r="AV497" s="16">
        <v>4.119862E+16</v>
      </c>
      <c r="AW497" s="16">
        <v>3.610071E+17</v>
      </c>
      <c r="AX497" s="16">
        <v>2.994458E+17</v>
      </c>
      <c r="AY497" s="16">
        <v>5.99999E+17</v>
      </c>
      <c r="AZ497" s="14">
        <v>32200.463</v>
      </c>
      <c r="BA497" s="14">
        <v>0.01</v>
      </c>
      <c r="BB497" s="14">
        <v>104.322</v>
      </c>
      <c r="BC497" s="14">
        <v>910</v>
      </c>
      <c r="BD497" s="15">
        <v>156</v>
      </c>
      <c r="BE497" s="18">
        <v>96</v>
      </c>
      <c r="BF497" s="18" t="s">
        <v>931</v>
      </c>
      <c r="BG497" s="19" t="s">
        <v>907</v>
      </c>
      <c r="BH497">
        <f t="shared" si="7"/>
        <v>95.199999999999989</v>
      </c>
      <c r="BI497" s="45" t="str">
        <f>CONCATENATE(TEXT(F497,"0"),TEXT(O497,"0"),TEXT(AC497,"0"),TEXT(AJ497,"0"),TEXT(AS497,"0"))</f>
        <v>33222</v>
      </c>
      <c r="BJ497" t="str">
        <f>CONCATENATE(TEXT(F497,"0"),TEXT(O497,"0"))</f>
        <v>33</v>
      </c>
      <c r="BK497" t="str">
        <f>CONCATENATE(TEXT(O497,"0"),TEXT(AC497,"0"))</f>
        <v>32</v>
      </c>
      <c r="BL497" t="str">
        <f>CONCATENATE(TEXT(AC497,"0"),TEXT(AJ497,"0"))</f>
        <v>22</v>
      </c>
      <c r="BM497" t="str">
        <f>CONCATENATE(TEXT(AJ497,"0"),TEXT(AS497,"0"))</f>
        <v>22</v>
      </c>
      <c r="BZ497" s="57"/>
      <c r="CA497" s="38"/>
      <c r="CB497" s="38">
        <v>1</v>
      </c>
      <c r="CC497" s="38">
        <v>230</v>
      </c>
      <c r="CD497" s="57">
        <v>42.706000000000003</v>
      </c>
      <c r="CE497" s="38">
        <v>60</v>
      </c>
      <c r="CF497" s="38">
        <v>1</v>
      </c>
    </row>
    <row r="498" spans="1:84" x14ac:dyDescent="0.3">
      <c r="A498" s="43">
        <v>497</v>
      </c>
      <c r="B498" s="1" t="s">
        <v>525</v>
      </c>
      <c r="C498" s="1" t="s">
        <v>515</v>
      </c>
      <c r="D498" s="1">
        <v>19</v>
      </c>
      <c r="E498" s="3">
        <v>11</v>
      </c>
      <c r="F498" s="2">
        <v>3</v>
      </c>
      <c r="G498" s="2" t="s">
        <v>943</v>
      </c>
      <c r="H498" s="2" t="s">
        <v>944</v>
      </c>
      <c r="I498" s="2">
        <v>872.20621228000005</v>
      </c>
      <c r="J498" s="2" t="s">
        <v>946</v>
      </c>
      <c r="K498" s="2">
        <v>22.05</v>
      </c>
      <c r="L498" s="2">
        <v>0.217</v>
      </c>
      <c r="M498" s="2">
        <v>224</v>
      </c>
      <c r="N498" s="4">
        <v>713.64</v>
      </c>
      <c r="O498" s="5">
        <v>3</v>
      </c>
      <c r="P498" s="6" t="s">
        <v>9</v>
      </c>
      <c r="Q498" s="6">
        <v>0.97443000000000002</v>
      </c>
      <c r="R498" s="6">
        <v>16.466999999999999</v>
      </c>
      <c r="S498" s="6">
        <v>14.944000000000001</v>
      </c>
      <c r="T498" s="6">
        <v>20.003</v>
      </c>
      <c r="U498" s="6">
        <v>198.91399999999999</v>
      </c>
      <c r="V498" s="6">
        <v>90</v>
      </c>
      <c r="W498" s="6">
        <v>498.91399999999999</v>
      </c>
      <c r="X498" s="6">
        <v>3978.2730000000001</v>
      </c>
      <c r="Y498" s="6">
        <v>4972.8410000000003</v>
      </c>
      <c r="Z498" s="6">
        <v>4.9710000000000001</v>
      </c>
      <c r="AA498" s="6">
        <v>90.769000000000005</v>
      </c>
      <c r="AB498" s="7">
        <v>29.995000000000001</v>
      </c>
      <c r="AC498" s="8">
        <v>3</v>
      </c>
      <c r="AD498" s="9">
        <v>29.507000000000001</v>
      </c>
      <c r="AE498" s="9" t="s">
        <v>955</v>
      </c>
      <c r="AF498" s="9" t="s">
        <v>958</v>
      </c>
      <c r="AG498" s="9">
        <v>436</v>
      </c>
      <c r="AH498" s="9">
        <v>555.04899999999998</v>
      </c>
      <c r="AI498" s="10">
        <v>108.042</v>
      </c>
      <c r="AJ498" s="11">
        <v>3</v>
      </c>
      <c r="AK498" s="11" t="s">
        <v>890</v>
      </c>
      <c r="AL498" s="11">
        <v>363</v>
      </c>
      <c r="AM498" s="11">
        <v>1508</v>
      </c>
      <c r="AN498" s="11">
        <v>3656</v>
      </c>
      <c r="AO498" s="11">
        <v>5702</v>
      </c>
      <c r="AP498" s="11">
        <v>71.364000000000004</v>
      </c>
      <c r="AQ498" s="11">
        <v>51.523000000000003</v>
      </c>
      <c r="AR498" s="12">
        <v>1.038</v>
      </c>
      <c r="AS498" s="13">
        <v>3</v>
      </c>
      <c r="AT498" s="14" t="s">
        <v>903</v>
      </c>
      <c r="AU498" s="16">
        <v>8755727000000000</v>
      </c>
      <c r="AV498" s="16">
        <v>8.526622E+16</v>
      </c>
      <c r="AW498" s="16">
        <v>4.279775E+17</v>
      </c>
      <c r="AX498" s="16">
        <v>2.990005E+17</v>
      </c>
      <c r="AY498" s="16">
        <v>5.999995E+17</v>
      </c>
      <c r="AZ498" s="14">
        <v>32201.824000000001</v>
      </c>
      <c r="BA498" s="14">
        <v>0.01</v>
      </c>
      <c r="BB498" s="14">
        <v>103.807</v>
      </c>
      <c r="BC498" s="14">
        <v>908</v>
      </c>
      <c r="BD498" s="15">
        <v>156</v>
      </c>
      <c r="BE498" s="18">
        <v>207</v>
      </c>
      <c r="BF498" s="18" t="s">
        <v>931</v>
      </c>
      <c r="BG498" s="19" t="s">
        <v>916</v>
      </c>
      <c r="BH498">
        <f t="shared" si="7"/>
        <v>89.649999999999991</v>
      </c>
      <c r="BI498" s="45" t="str">
        <f>CONCATENATE(TEXT(F498,"0"),TEXT(O498,"0"),TEXT(AC498,"0"),TEXT(AJ498,"0"),TEXT(AS498,"0"))</f>
        <v>33333</v>
      </c>
      <c r="BJ498" t="str">
        <f>CONCATENATE(TEXT(F498,"0"),TEXT(O498,"0"))</f>
        <v>33</v>
      </c>
      <c r="BK498" t="str">
        <f>CONCATENATE(TEXT(O498,"0"),TEXT(AC498,"0"))</f>
        <v>33</v>
      </c>
      <c r="BL498" t="str">
        <f>CONCATENATE(TEXT(AC498,"0"),TEXT(AJ498,"0"))</f>
        <v>33</v>
      </c>
      <c r="BM498" t="str">
        <f>CONCATENATE(TEXT(AJ498,"0"),TEXT(AS498,"0"))</f>
        <v>33</v>
      </c>
      <c r="BZ498" s="57"/>
      <c r="CA498" s="38"/>
      <c r="CB498" s="38">
        <v>1</v>
      </c>
      <c r="CC498" s="38">
        <v>484</v>
      </c>
      <c r="CD498" s="57">
        <v>43.02</v>
      </c>
      <c r="CE498" s="38">
        <v>134</v>
      </c>
      <c r="CF498" s="38">
        <v>1</v>
      </c>
    </row>
    <row r="499" spans="1:84" x14ac:dyDescent="0.3">
      <c r="A499" s="43">
        <v>498</v>
      </c>
      <c r="B499" s="1" t="s">
        <v>526</v>
      </c>
      <c r="C499" s="1" t="s">
        <v>515</v>
      </c>
      <c r="D499" s="1">
        <v>19</v>
      </c>
      <c r="E499" s="3">
        <v>12</v>
      </c>
      <c r="F499" s="2">
        <v>1</v>
      </c>
      <c r="G499" s="2" t="s">
        <v>943</v>
      </c>
      <c r="H499" s="2" t="s">
        <v>944</v>
      </c>
      <c r="I499" s="2">
        <v>871.50211526999999</v>
      </c>
      <c r="J499" s="2" t="s">
        <v>946</v>
      </c>
      <c r="K499" s="2">
        <v>22.06</v>
      </c>
      <c r="L499" s="2">
        <v>0.216</v>
      </c>
      <c r="M499" s="2">
        <v>223</v>
      </c>
      <c r="N499" s="4">
        <v>712.976</v>
      </c>
      <c r="O499" s="5">
        <v>1</v>
      </c>
      <c r="P499" s="6" t="s">
        <v>9</v>
      </c>
      <c r="Q499" s="6">
        <v>1.2317100000000001</v>
      </c>
      <c r="R499" s="6">
        <v>16.468</v>
      </c>
      <c r="S499" s="6">
        <v>14.917999999999999</v>
      </c>
      <c r="T499" s="6">
        <v>20.003</v>
      </c>
      <c r="U499" s="6">
        <v>198.11</v>
      </c>
      <c r="V499" s="6">
        <v>90</v>
      </c>
      <c r="W499" s="6">
        <v>498.11</v>
      </c>
      <c r="X499" s="6">
        <v>3962.1959999999999</v>
      </c>
      <c r="Y499" s="6">
        <v>4952.7449999999999</v>
      </c>
      <c r="Z499" s="6">
        <v>4.9610000000000003</v>
      </c>
      <c r="AA499" s="6">
        <v>91.265000000000001</v>
      </c>
      <c r="AB499" s="7">
        <v>30.001999999999999</v>
      </c>
      <c r="AC499" s="8">
        <v>1</v>
      </c>
      <c r="AD499" s="9">
        <v>37.901000000000003</v>
      </c>
      <c r="AE499" s="9" t="s">
        <v>955</v>
      </c>
      <c r="AF499" s="9" t="s">
        <v>958</v>
      </c>
      <c r="AG499" s="9">
        <v>436</v>
      </c>
      <c r="AH499" s="9">
        <v>558.81299999999999</v>
      </c>
      <c r="AI499" s="10">
        <v>108.92400000000001</v>
      </c>
      <c r="AJ499" s="11">
        <v>3</v>
      </c>
      <c r="AK499" s="11" t="s">
        <v>890</v>
      </c>
      <c r="AL499" s="11">
        <v>243</v>
      </c>
      <c r="AM499" s="11">
        <v>1459</v>
      </c>
      <c r="AN499" s="11">
        <v>3646</v>
      </c>
      <c r="AO499" s="11">
        <v>5721</v>
      </c>
      <c r="AP499" s="11">
        <v>71.298000000000002</v>
      </c>
      <c r="AQ499" s="11">
        <v>51.41</v>
      </c>
      <c r="AR499" s="12">
        <v>1.0349999999999999</v>
      </c>
      <c r="AS499" s="13">
        <v>3</v>
      </c>
      <c r="AT499" s="14" t="s">
        <v>903</v>
      </c>
      <c r="AU499" s="16">
        <v>1.158336E+16</v>
      </c>
      <c r="AV499" s="16">
        <v>9.997915E+16</v>
      </c>
      <c r="AW499" s="16">
        <v>3.542945E+17</v>
      </c>
      <c r="AX499" s="16">
        <v>3.00976E+17</v>
      </c>
      <c r="AY499" s="16">
        <v>6.000009E+17</v>
      </c>
      <c r="AZ499" s="14">
        <v>32198.962</v>
      </c>
      <c r="BA499" s="14">
        <v>0.01</v>
      </c>
      <c r="BB499" s="14">
        <v>103.52500000000001</v>
      </c>
      <c r="BC499" s="14">
        <v>915</v>
      </c>
      <c r="BD499" s="15">
        <v>155</v>
      </c>
      <c r="BE499" s="18">
        <v>126</v>
      </c>
      <c r="BF499" s="18" t="s">
        <v>931</v>
      </c>
      <c r="BG499" s="19" t="s">
        <v>907</v>
      </c>
      <c r="BH499">
        <f t="shared" si="7"/>
        <v>93.7</v>
      </c>
      <c r="BI499" s="45" t="str">
        <f>CONCATENATE(TEXT(F499,"0"),TEXT(O499,"0"),TEXT(AC499,"0"),TEXT(AJ499,"0"),TEXT(AS499,"0"))</f>
        <v>11133</v>
      </c>
      <c r="BJ499" t="str">
        <f>CONCATENATE(TEXT(F499,"0"),TEXT(O499,"0"))</f>
        <v>11</v>
      </c>
      <c r="BK499" t="str">
        <f>CONCATENATE(TEXT(O499,"0"),TEXT(AC499,"0"))</f>
        <v>11</v>
      </c>
      <c r="BL499" t="str">
        <f>CONCATENATE(TEXT(AC499,"0"),TEXT(AJ499,"0"))</f>
        <v>13</v>
      </c>
      <c r="BM499" t="str">
        <f>CONCATENATE(TEXT(AJ499,"0"),TEXT(AS499,"0"))</f>
        <v>33</v>
      </c>
      <c r="BZ499" s="57"/>
      <c r="CA499" s="38"/>
      <c r="CB499" s="38">
        <v>1</v>
      </c>
      <c r="CC499" s="38">
        <v>316</v>
      </c>
      <c r="CD499" s="57">
        <v>43.085000000000001</v>
      </c>
      <c r="CE499" s="38">
        <v>132</v>
      </c>
      <c r="CF499" s="38">
        <v>1</v>
      </c>
    </row>
    <row r="500" spans="1:84" x14ac:dyDescent="0.3">
      <c r="A500" s="43">
        <v>499</v>
      </c>
      <c r="B500" s="1" t="s">
        <v>527</v>
      </c>
      <c r="C500" s="1" t="s">
        <v>515</v>
      </c>
      <c r="D500" s="1">
        <v>19</v>
      </c>
      <c r="E500" s="3">
        <v>13</v>
      </c>
      <c r="F500" s="2">
        <v>1</v>
      </c>
      <c r="G500" s="2" t="s">
        <v>943</v>
      </c>
      <c r="H500" s="2" t="s">
        <v>944</v>
      </c>
      <c r="I500" s="2">
        <v>871.50470097000004</v>
      </c>
      <c r="J500" s="2" t="s">
        <v>946</v>
      </c>
      <c r="K500" s="2">
        <v>22.05</v>
      </c>
      <c r="L500" s="2">
        <v>0.219</v>
      </c>
      <c r="M500" s="2">
        <v>226</v>
      </c>
      <c r="N500" s="4">
        <v>715.56399999999996</v>
      </c>
      <c r="O500" s="5">
        <v>1</v>
      </c>
      <c r="P500" s="6" t="s">
        <v>9</v>
      </c>
      <c r="Q500" s="6">
        <v>0.71338999999999997</v>
      </c>
      <c r="R500" s="6">
        <v>17.202000000000002</v>
      </c>
      <c r="S500" s="6">
        <v>15.109</v>
      </c>
      <c r="T500" s="6">
        <v>20.006</v>
      </c>
      <c r="U500" s="6">
        <v>200.09700000000001</v>
      </c>
      <c r="V500" s="6">
        <v>90</v>
      </c>
      <c r="W500" s="6">
        <v>500.09699999999998</v>
      </c>
      <c r="X500" s="6">
        <v>4001.9380000000001</v>
      </c>
      <c r="Y500" s="6">
        <v>5002.4219999999996</v>
      </c>
      <c r="Z500" s="6">
        <v>4.9989999999999997</v>
      </c>
      <c r="AA500" s="6">
        <v>91.5</v>
      </c>
      <c r="AB500" s="7">
        <v>29.995999999999999</v>
      </c>
      <c r="AC500" s="8">
        <v>2</v>
      </c>
      <c r="AD500" s="9">
        <v>34.094000000000001</v>
      </c>
      <c r="AE500" s="9" t="s">
        <v>955</v>
      </c>
      <c r="AF500" s="9" t="s">
        <v>958</v>
      </c>
      <c r="AG500" s="9">
        <v>436</v>
      </c>
      <c r="AH500" s="9">
        <v>554.71699999999998</v>
      </c>
      <c r="AI500" s="10">
        <v>109.182</v>
      </c>
      <c r="AJ500" s="11">
        <v>2</v>
      </c>
      <c r="AK500" s="11" t="s">
        <v>890</v>
      </c>
      <c r="AL500" s="11">
        <v>281</v>
      </c>
      <c r="AM500" s="11">
        <v>1497</v>
      </c>
      <c r="AN500" s="11">
        <v>3651</v>
      </c>
      <c r="AO500" s="11">
        <v>5688</v>
      </c>
      <c r="AP500" s="11">
        <v>71.555999999999997</v>
      </c>
      <c r="AQ500" s="11">
        <v>51.932000000000002</v>
      </c>
      <c r="AR500" s="12">
        <v>1.048</v>
      </c>
      <c r="AS500" s="13">
        <v>2</v>
      </c>
      <c r="AT500" s="14" t="s">
        <v>903</v>
      </c>
      <c r="AU500" s="16">
        <v>2.111969E+16</v>
      </c>
      <c r="AV500" s="16">
        <v>3969424000000000</v>
      </c>
      <c r="AW500" s="16">
        <v>6118652000000000</v>
      </c>
      <c r="AX500" s="16">
        <v>2.994985E+17</v>
      </c>
      <c r="AY500" s="16">
        <v>6.000002E+17</v>
      </c>
      <c r="AZ500" s="14">
        <v>32203.539000000001</v>
      </c>
      <c r="BA500" s="14">
        <v>0.01</v>
      </c>
      <c r="BB500" s="14">
        <v>104.83</v>
      </c>
      <c r="BC500" s="14">
        <v>916</v>
      </c>
      <c r="BD500" s="15">
        <v>157</v>
      </c>
      <c r="BE500" s="18">
        <v>153</v>
      </c>
      <c r="BF500" s="18" t="s">
        <v>931</v>
      </c>
      <c r="BG500" s="19" t="s">
        <v>907</v>
      </c>
      <c r="BH500">
        <f t="shared" si="7"/>
        <v>92.35</v>
      </c>
      <c r="BI500" s="45" t="str">
        <f>CONCATENATE(TEXT(F500,"0"),TEXT(O500,"0"),TEXT(AC500,"0"),TEXT(AJ500,"0"),TEXT(AS500,"0"))</f>
        <v>11222</v>
      </c>
      <c r="BJ500" t="str">
        <f>CONCATENATE(TEXT(F500,"0"),TEXT(O500,"0"))</f>
        <v>11</v>
      </c>
      <c r="BK500" t="str">
        <f>CONCATENATE(TEXT(O500,"0"),TEXT(AC500,"0"))</f>
        <v>12</v>
      </c>
      <c r="BL500" t="str">
        <f>CONCATENATE(TEXT(AC500,"0"),TEXT(AJ500,"0"))</f>
        <v>22</v>
      </c>
      <c r="BM500" t="str">
        <f>CONCATENATE(TEXT(AJ500,"0"),TEXT(AS500,"0"))</f>
        <v>22</v>
      </c>
      <c r="BZ500" s="57"/>
      <c r="CA500" s="38"/>
      <c r="CB500" s="38">
        <v>1</v>
      </c>
      <c r="CC500" s="38">
        <v>432</v>
      </c>
      <c r="CD500" s="57">
        <v>43.331000000000003</v>
      </c>
      <c r="CE500" s="38">
        <v>161</v>
      </c>
      <c r="CF500" s="38">
        <v>1</v>
      </c>
    </row>
    <row r="501" spans="1:84" x14ac:dyDescent="0.3">
      <c r="A501" s="43">
        <v>500</v>
      </c>
      <c r="B501" s="1" t="s">
        <v>528</v>
      </c>
      <c r="C501" s="1" t="s">
        <v>515</v>
      </c>
      <c r="D501" s="1">
        <v>19</v>
      </c>
      <c r="E501" s="3">
        <v>14</v>
      </c>
      <c r="F501" s="2">
        <v>1</v>
      </c>
      <c r="G501" s="2" t="s">
        <v>943</v>
      </c>
      <c r="H501" s="2" t="s">
        <v>944</v>
      </c>
      <c r="I501" s="2">
        <v>871.80098571999997</v>
      </c>
      <c r="J501" s="2" t="s">
        <v>946</v>
      </c>
      <c r="K501" s="2">
        <v>22.03</v>
      </c>
      <c r="L501" s="2">
        <v>0.219</v>
      </c>
      <c r="M501" s="2">
        <v>226</v>
      </c>
      <c r="N501" s="4">
        <v>715.60400000000004</v>
      </c>
      <c r="O501" s="5">
        <v>1</v>
      </c>
      <c r="P501" s="6" t="s">
        <v>9</v>
      </c>
      <c r="Q501" s="6">
        <v>1.0438400000000001</v>
      </c>
      <c r="R501" s="6">
        <v>17.96</v>
      </c>
      <c r="S501" s="6">
        <v>15.010999999999999</v>
      </c>
      <c r="T501" s="6">
        <v>19.997</v>
      </c>
      <c r="U501" s="6">
        <v>199.352</v>
      </c>
      <c r="V501" s="6">
        <v>89.998999999999995</v>
      </c>
      <c r="W501" s="6">
        <v>499.35199999999998</v>
      </c>
      <c r="X501" s="6">
        <v>3987.0459999999998</v>
      </c>
      <c r="Y501" s="6">
        <v>4983.808</v>
      </c>
      <c r="Z501" s="6">
        <v>4.9859999999999998</v>
      </c>
      <c r="AA501" s="6">
        <v>90.816000000000003</v>
      </c>
      <c r="AB501" s="7">
        <v>30.001999999999999</v>
      </c>
      <c r="AC501" s="8">
        <v>3</v>
      </c>
      <c r="AD501" s="9">
        <v>29.245999999999999</v>
      </c>
      <c r="AE501" s="9" t="s">
        <v>955</v>
      </c>
      <c r="AF501" s="9" t="s">
        <v>958</v>
      </c>
      <c r="AG501" s="9">
        <v>436</v>
      </c>
      <c r="AH501" s="9">
        <v>549.09100000000001</v>
      </c>
      <c r="AI501" s="10">
        <v>108.33499999999999</v>
      </c>
      <c r="AJ501" s="11">
        <v>1</v>
      </c>
      <c r="AK501" s="11" t="s">
        <v>890</v>
      </c>
      <c r="AL501" s="11">
        <v>326</v>
      </c>
      <c r="AM501" s="11">
        <v>1514</v>
      </c>
      <c r="AN501" s="11">
        <v>3653</v>
      </c>
      <c r="AO501" s="11">
        <v>5696</v>
      </c>
      <c r="AP501" s="11">
        <v>71.56</v>
      </c>
      <c r="AQ501" s="11">
        <v>51.904000000000003</v>
      </c>
      <c r="AR501" s="12">
        <v>1.048</v>
      </c>
      <c r="AS501" s="13">
        <v>1</v>
      </c>
      <c r="AT501" s="14" t="s">
        <v>903</v>
      </c>
      <c r="AU501" s="16">
        <v>1.920627E+16</v>
      </c>
      <c r="AV501" s="16">
        <v>5967488000000000</v>
      </c>
      <c r="AW501" s="16">
        <v>1.151856E+18</v>
      </c>
      <c r="AX501" s="16">
        <v>3.006004E+17</v>
      </c>
      <c r="AY501" s="16">
        <v>5.999987E+17</v>
      </c>
      <c r="AZ501" s="14">
        <v>32200.183000000001</v>
      </c>
      <c r="BA501" s="14">
        <v>0.01</v>
      </c>
      <c r="BB501" s="14">
        <v>104.759</v>
      </c>
      <c r="BC501" s="14">
        <v>911</v>
      </c>
      <c r="BD501" s="15">
        <v>157</v>
      </c>
      <c r="BE501" s="18">
        <v>156</v>
      </c>
      <c r="BF501" s="18" t="s">
        <v>931</v>
      </c>
      <c r="BG501" s="19" t="s">
        <v>907</v>
      </c>
      <c r="BH501">
        <f t="shared" si="7"/>
        <v>92.2</v>
      </c>
      <c r="BI501" s="45" t="str">
        <f>CONCATENATE(TEXT(F501,"0"),TEXT(O501,"0"),TEXT(AC501,"0"),TEXT(AJ501,"0"),TEXT(AS501,"0"))</f>
        <v>11311</v>
      </c>
      <c r="BJ501" t="str">
        <f>CONCATENATE(TEXT(F501,"0"),TEXT(O501,"0"))</f>
        <v>11</v>
      </c>
      <c r="BK501" t="str">
        <f>CONCATENATE(TEXT(O501,"0"),TEXT(AC501,"0"))</f>
        <v>13</v>
      </c>
      <c r="BL501" t="str">
        <f>CONCATENATE(TEXT(AC501,"0"),TEXT(AJ501,"0"))</f>
        <v>31</v>
      </c>
      <c r="BM501" t="str">
        <f>CONCATENATE(TEXT(AJ501,"0"),TEXT(AS501,"0"))</f>
        <v>11</v>
      </c>
      <c r="BZ501" s="57"/>
      <c r="CA501" s="38"/>
      <c r="CB501" s="38">
        <v>1</v>
      </c>
      <c r="CC501" s="38">
        <v>316</v>
      </c>
      <c r="CD501" s="57">
        <v>43.378</v>
      </c>
      <c r="CE501" s="38">
        <v>120</v>
      </c>
      <c r="CF501" s="38">
        <v>1</v>
      </c>
    </row>
    <row r="502" spans="1:84" x14ac:dyDescent="0.3">
      <c r="A502" s="43">
        <v>501</v>
      </c>
      <c r="B502" s="1" t="s">
        <v>529</v>
      </c>
      <c r="C502" s="1" t="s">
        <v>515</v>
      </c>
      <c r="D502" s="1">
        <v>19</v>
      </c>
      <c r="E502" s="3">
        <v>15</v>
      </c>
      <c r="F502" s="2">
        <v>1</v>
      </c>
      <c r="G502" s="2" t="s">
        <v>943</v>
      </c>
      <c r="H502" s="2" t="s">
        <v>944</v>
      </c>
      <c r="I502" s="2">
        <v>870.53538304999995</v>
      </c>
      <c r="J502" s="2" t="s">
        <v>946</v>
      </c>
      <c r="K502" s="2">
        <v>22.04</v>
      </c>
      <c r="L502" s="2">
        <v>0.218</v>
      </c>
      <c r="M502" s="2">
        <v>225</v>
      </c>
      <c r="N502" s="4">
        <v>714.55700000000002</v>
      </c>
      <c r="O502" s="5">
        <v>2</v>
      </c>
      <c r="P502" s="6" t="s">
        <v>9</v>
      </c>
      <c r="Q502" s="6">
        <v>0.97058999999999995</v>
      </c>
      <c r="R502" s="6">
        <v>16.942</v>
      </c>
      <c r="S502" s="6">
        <v>14.933</v>
      </c>
      <c r="T502" s="6">
        <v>20</v>
      </c>
      <c r="U502" s="6">
        <v>198.15700000000001</v>
      </c>
      <c r="V502" s="6">
        <v>90.001000000000005</v>
      </c>
      <c r="W502" s="6">
        <v>498.15699999999998</v>
      </c>
      <c r="X502" s="6">
        <v>3963.1379999999999</v>
      </c>
      <c r="Y502" s="6">
        <v>4953.9229999999998</v>
      </c>
      <c r="Z502" s="6">
        <v>4.9619999999999997</v>
      </c>
      <c r="AA502" s="6">
        <v>91.353999999999999</v>
      </c>
      <c r="AB502" s="7">
        <v>30.001999999999999</v>
      </c>
      <c r="AC502" s="8">
        <v>1</v>
      </c>
      <c r="AD502" s="9">
        <v>43.378</v>
      </c>
      <c r="AE502" s="9" t="s">
        <v>955</v>
      </c>
      <c r="AF502" s="9" t="s">
        <v>958</v>
      </c>
      <c r="AG502" s="9">
        <v>436</v>
      </c>
      <c r="AH502" s="9">
        <v>553.48</v>
      </c>
      <c r="AI502" s="10">
        <v>109.471</v>
      </c>
      <c r="AJ502" s="11">
        <v>1</v>
      </c>
      <c r="AK502" s="11" t="s">
        <v>890</v>
      </c>
      <c r="AL502" s="11">
        <v>345</v>
      </c>
      <c r="AM502" s="11">
        <v>1492</v>
      </c>
      <c r="AN502" s="11">
        <v>3652</v>
      </c>
      <c r="AO502" s="11">
        <v>5729</v>
      </c>
      <c r="AP502" s="11">
        <v>71.456000000000003</v>
      </c>
      <c r="AQ502" s="11">
        <v>51.51</v>
      </c>
      <c r="AR502" s="12">
        <v>1.038</v>
      </c>
      <c r="AS502" s="13">
        <v>1</v>
      </c>
      <c r="AT502" s="14" t="s">
        <v>903</v>
      </c>
      <c r="AU502" s="16">
        <v>1.516853E+16</v>
      </c>
      <c r="AV502" s="16">
        <v>3.958197E+16</v>
      </c>
      <c r="AW502" s="16">
        <v>2.290623E+17</v>
      </c>
      <c r="AX502" s="16">
        <v>2.994535E+17</v>
      </c>
      <c r="AY502" s="16">
        <v>5.999992E+17</v>
      </c>
      <c r="AZ502" s="14">
        <v>32195.713</v>
      </c>
      <c r="BA502" s="14">
        <v>0.01</v>
      </c>
      <c r="BB502" s="14">
        <v>103.77500000000001</v>
      </c>
      <c r="BC502" s="14">
        <v>919</v>
      </c>
      <c r="BD502" s="15">
        <v>156</v>
      </c>
      <c r="BE502" s="18">
        <v>180</v>
      </c>
      <c r="BF502" s="18" t="s">
        <v>931</v>
      </c>
      <c r="BG502" s="19" t="s">
        <v>907</v>
      </c>
      <c r="BH502">
        <f t="shared" si="7"/>
        <v>91</v>
      </c>
      <c r="BI502" s="45" t="str">
        <f>CONCATENATE(TEXT(F502,"0"),TEXT(O502,"0"),TEXT(AC502,"0"),TEXT(AJ502,"0"),TEXT(AS502,"0"))</f>
        <v>12111</v>
      </c>
      <c r="BJ502" t="str">
        <f>CONCATENATE(TEXT(F502,"0"),TEXT(O502,"0"))</f>
        <v>12</v>
      </c>
      <c r="BK502" t="str">
        <f>CONCATENATE(TEXT(O502,"0"),TEXT(AC502,"0"))</f>
        <v>21</v>
      </c>
      <c r="BL502" t="str">
        <f>CONCATENATE(TEXT(AC502,"0"),TEXT(AJ502,"0"))</f>
        <v>11</v>
      </c>
      <c r="BM502" t="str">
        <f>CONCATENATE(TEXT(AJ502,"0"),TEXT(AS502,"0"))</f>
        <v>11</v>
      </c>
      <c r="BZ502" s="57"/>
      <c r="CA502" s="38"/>
      <c r="CB502" s="38">
        <v>1</v>
      </c>
      <c r="CC502" s="38">
        <v>369</v>
      </c>
      <c r="CD502" s="57">
        <v>43.429000000000002</v>
      </c>
      <c r="CE502" s="38">
        <v>186</v>
      </c>
      <c r="CF502" s="38">
        <v>1</v>
      </c>
    </row>
    <row r="503" spans="1:84" x14ac:dyDescent="0.3">
      <c r="A503" s="43">
        <v>502</v>
      </c>
      <c r="B503" s="1" t="s">
        <v>530</v>
      </c>
      <c r="C503" s="1" t="s">
        <v>515</v>
      </c>
      <c r="D503" s="1">
        <v>19</v>
      </c>
      <c r="E503" s="3">
        <v>16</v>
      </c>
      <c r="F503" s="2">
        <v>1</v>
      </c>
      <c r="G503" s="2" t="s">
        <v>943</v>
      </c>
      <c r="H503" s="2" t="s">
        <v>944</v>
      </c>
      <c r="I503" s="2">
        <v>871.47958989999995</v>
      </c>
      <c r="J503" s="2" t="s">
        <v>946</v>
      </c>
      <c r="K503" s="2">
        <v>22.04</v>
      </c>
      <c r="L503" s="2">
        <v>0.22</v>
      </c>
      <c r="M503" s="2">
        <v>227</v>
      </c>
      <c r="N503" s="4">
        <v>716.48</v>
      </c>
      <c r="O503" s="5">
        <v>2</v>
      </c>
      <c r="P503" s="6" t="s">
        <v>9</v>
      </c>
      <c r="Q503" s="6">
        <v>0.84387999999999996</v>
      </c>
      <c r="R503" s="6">
        <v>16.878</v>
      </c>
      <c r="S503" s="6">
        <v>14.954000000000001</v>
      </c>
      <c r="T503" s="6">
        <v>19.998999999999999</v>
      </c>
      <c r="U503" s="6">
        <v>200.32300000000001</v>
      </c>
      <c r="V503" s="6">
        <v>90</v>
      </c>
      <c r="W503" s="6">
        <v>500.32299999999998</v>
      </c>
      <c r="X503" s="6">
        <v>4006.4609999999998</v>
      </c>
      <c r="Y503" s="6">
        <v>5008.076</v>
      </c>
      <c r="Z503" s="6">
        <v>4.9820000000000002</v>
      </c>
      <c r="AA503" s="6">
        <v>91.072000000000003</v>
      </c>
      <c r="AB503" s="7">
        <v>30.003</v>
      </c>
      <c r="AC503" s="8">
        <v>2</v>
      </c>
      <c r="AD503" s="9">
        <v>42.33</v>
      </c>
      <c r="AE503" s="9" t="s">
        <v>955</v>
      </c>
      <c r="AF503" s="9" t="s">
        <v>958</v>
      </c>
      <c r="AG503" s="9">
        <v>436</v>
      </c>
      <c r="AH503" s="9">
        <v>553.14300000000003</v>
      </c>
      <c r="AI503" s="10">
        <v>109.929</v>
      </c>
      <c r="AJ503" s="11">
        <v>2</v>
      </c>
      <c r="AK503" s="11" t="s">
        <v>890</v>
      </c>
      <c r="AL503" s="11">
        <v>325</v>
      </c>
      <c r="AM503" s="11">
        <v>1442</v>
      </c>
      <c r="AN503" s="11">
        <v>3657</v>
      </c>
      <c r="AO503" s="11">
        <v>5711</v>
      </c>
      <c r="AP503" s="11">
        <v>71.647999999999996</v>
      </c>
      <c r="AQ503" s="11">
        <v>52.03</v>
      </c>
      <c r="AR503" s="12">
        <v>1.0509999999999999</v>
      </c>
      <c r="AS503" s="13">
        <v>2</v>
      </c>
      <c r="AT503" s="14" t="s">
        <v>903</v>
      </c>
      <c r="AU503" s="16">
        <v>5707312000000000</v>
      </c>
      <c r="AV503" s="16">
        <v>2.777222E+16</v>
      </c>
      <c r="AW503" s="16">
        <v>3.420793E+17</v>
      </c>
      <c r="AX503" s="16">
        <v>2.990722E+17</v>
      </c>
      <c r="AY503" s="16">
        <v>6.000017E+17</v>
      </c>
      <c r="AZ503" s="14">
        <v>32200.513999999999</v>
      </c>
      <c r="BA503" s="14">
        <v>0.01</v>
      </c>
      <c r="BB503" s="14">
        <v>105.075</v>
      </c>
      <c r="BC503" s="14">
        <v>920</v>
      </c>
      <c r="BD503" s="15">
        <v>158</v>
      </c>
      <c r="BE503" s="18">
        <v>216</v>
      </c>
      <c r="BF503" s="18" t="s">
        <v>931</v>
      </c>
      <c r="BG503" s="19" t="s">
        <v>908</v>
      </c>
      <c r="BH503">
        <f t="shared" si="7"/>
        <v>89.2</v>
      </c>
      <c r="BI503" s="45" t="str">
        <f>CONCATENATE(TEXT(F503,"0"),TEXT(O503,"0"),TEXT(AC503,"0"),TEXT(AJ503,"0"),TEXT(AS503,"0"))</f>
        <v>12222</v>
      </c>
      <c r="BJ503" t="str">
        <f>CONCATENATE(TEXT(F503,"0"),TEXT(O503,"0"))</f>
        <v>12</v>
      </c>
      <c r="BK503" t="str">
        <f>CONCATENATE(TEXT(O503,"0"),TEXT(AC503,"0"))</f>
        <v>22</v>
      </c>
      <c r="BL503" t="str">
        <f>CONCATENATE(TEXT(AC503,"0"),TEXT(AJ503,"0"))</f>
        <v>22</v>
      </c>
      <c r="BM503" t="str">
        <f>CONCATENATE(TEXT(AJ503,"0"),TEXT(AS503,"0"))</f>
        <v>22</v>
      </c>
      <c r="BZ503" s="57"/>
      <c r="CA503" s="38"/>
      <c r="CB503" s="38">
        <v>1</v>
      </c>
      <c r="CC503" s="38">
        <v>489</v>
      </c>
      <c r="CD503" s="57">
        <v>43.433999999999997</v>
      </c>
      <c r="CE503" s="38">
        <v>128</v>
      </c>
      <c r="CF503" s="38">
        <v>1</v>
      </c>
    </row>
    <row r="504" spans="1:84" x14ac:dyDescent="0.3">
      <c r="A504" s="43">
        <v>503</v>
      </c>
      <c r="B504" s="1" t="s">
        <v>531</v>
      </c>
      <c r="C504" s="1" t="s">
        <v>515</v>
      </c>
      <c r="D504" s="1">
        <v>19</v>
      </c>
      <c r="E504" s="3">
        <v>17</v>
      </c>
      <c r="F504" s="2">
        <v>1</v>
      </c>
      <c r="G504" s="2" t="s">
        <v>943</v>
      </c>
      <c r="H504" s="2" t="s">
        <v>944</v>
      </c>
      <c r="I504" s="2">
        <v>871.14314496999998</v>
      </c>
      <c r="J504" s="2" t="s">
        <v>946</v>
      </c>
      <c r="K504" s="2">
        <v>21.96</v>
      </c>
      <c r="L504" s="2">
        <v>0.22</v>
      </c>
      <c r="M504" s="2">
        <v>227</v>
      </c>
      <c r="N504" s="4">
        <v>716.51</v>
      </c>
      <c r="O504" s="5">
        <v>2</v>
      </c>
      <c r="P504" s="6" t="s">
        <v>9</v>
      </c>
      <c r="Q504" s="6">
        <v>1.0062199999999999</v>
      </c>
      <c r="R504" s="6">
        <v>15.955</v>
      </c>
      <c r="S504" s="6">
        <v>15.007</v>
      </c>
      <c r="T504" s="6">
        <v>20.003</v>
      </c>
      <c r="U504" s="6">
        <v>199.256</v>
      </c>
      <c r="V504" s="6">
        <v>90</v>
      </c>
      <c r="W504" s="6">
        <v>499.25599999999997</v>
      </c>
      <c r="X504" s="6">
        <v>3985.114</v>
      </c>
      <c r="Y504" s="6">
        <v>4981.3919999999998</v>
      </c>
      <c r="Z504" s="6">
        <v>4.984</v>
      </c>
      <c r="AA504" s="6">
        <v>90.915999999999997</v>
      </c>
      <c r="AB504" s="7">
        <v>30.004000000000001</v>
      </c>
      <c r="AC504" s="8">
        <v>3</v>
      </c>
      <c r="AD504" s="9">
        <v>38.549999999999997</v>
      </c>
      <c r="AE504" s="9" t="s">
        <v>955</v>
      </c>
      <c r="AF504" s="9" t="s">
        <v>958</v>
      </c>
      <c r="AG504" s="9">
        <v>436</v>
      </c>
      <c r="AH504" s="9">
        <v>555.78</v>
      </c>
      <c r="AI504" s="10">
        <v>109.747</v>
      </c>
      <c r="AJ504" s="11">
        <v>3</v>
      </c>
      <c r="AK504" s="11" t="s">
        <v>890</v>
      </c>
      <c r="AL504" s="11">
        <v>365</v>
      </c>
      <c r="AM504" s="11">
        <v>1538</v>
      </c>
      <c r="AN504" s="11">
        <v>3657</v>
      </c>
      <c r="AO504" s="11">
        <v>5709</v>
      </c>
      <c r="AP504" s="11">
        <v>71.650999999999996</v>
      </c>
      <c r="AQ504" s="11">
        <v>52.084000000000003</v>
      </c>
      <c r="AR504" s="12">
        <v>1.052</v>
      </c>
      <c r="AS504" s="13">
        <v>3</v>
      </c>
      <c r="AT504" s="14" t="s">
        <v>903</v>
      </c>
      <c r="AU504" s="16">
        <v>1.09791E+16</v>
      </c>
      <c r="AV504" s="16">
        <v>9.195427E+16</v>
      </c>
      <c r="AW504" s="16">
        <v>6.332354E+17</v>
      </c>
      <c r="AX504" s="16">
        <v>3.006892E+17</v>
      </c>
      <c r="AY504" s="16">
        <v>6.00002E+17</v>
      </c>
      <c r="AZ504" s="14">
        <v>32201.655999999999</v>
      </c>
      <c r="BA504" s="14">
        <v>0.01</v>
      </c>
      <c r="BB504" s="14">
        <v>105.21</v>
      </c>
      <c r="BC504" s="14">
        <v>920</v>
      </c>
      <c r="BD504" s="15">
        <v>158</v>
      </c>
      <c r="BE504" s="18">
        <v>216</v>
      </c>
      <c r="BF504" s="18" t="s">
        <v>931</v>
      </c>
      <c r="BG504" s="19" t="s">
        <v>909</v>
      </c>
      <c r="BH504">
        <f t="shared" si="7"/>
        <v>89.2</v>
      </c>
      <c r="BI504" s="45" t="str">
        <f>CONCATENATE(TEXT(F504,"0"),TEXT(O504,"0"),TEXT(AC504,"0"),TEXT(AJ504,"0"),TEXT(AS504,"0"))</f>
        <v>12333</v>
      </c>
      <c r="BJ504" t="str">
        <f>CONCATENATE(TEXT(F504,"0"),TEXT(O504,"0"))</f>
        <v>12</v>
      </c>
      <c r="BK504" t="str">
        <f>CONCATENATE(TEXT(O504,"0"),TEXT(AC504,"0"))</f>
        <v>23</v>
      </c>
      <c r="BL504" t="str">
        <f>CONCATENATE(TEXT(AC504,"0"),TEXT(AJ504,"0"))</f>
        <v>33</v>
      </c>
      <c r="BM504" t="str">
        <f>CONCATENATE(TEXT(AJ504,"0"),TEXT(AS504,"0"))</f>
        <v>33</v>
      </c>
      <c r="BZ504" s="57"/>
      <c r="CA504" s="38"/>
      <c r="CB504" s="38">
        <v>1</v>
      </c>
      <c r="CC504" s="38">
        <v>363</v>
      </c>
      <c r="CD504" s="57">
        <v>43.554000000000002</v>
      </c>
      <c r="CE504" s="38">
        <v>124</v>
      </c>
      <c r="CF504" s="38">
        <v>1</v>
      </c>
    </row>
    <row r="505" spans="1:84" x14ac:dyDescent="0.3">
      <c r="A505" s="43">
        <v>504</v>
      </c>
      <c r="B505" s="1" t="s">
        <v>532</v>
      </c>
      <c r="C505" s="1" t="s">
        <v>515</v>
      </c>
      <c r="D505" s="1">
        <v>19</v>
      </c>
      <c r="E505" s="3">
        <v>18</v>
      </c>
      <c r="F505" s="2">
        <v>1</v>
      </c>
      <c r="G505" s="2" t="s">
        <v>943</v>
      </c>
      <c r="H505" s="2" t="s">
        <v>944</v>
      </c>
      <c r="I505" s="2">
        <v>871.01062096999999</v>
      </c>
      <c r="J505" s="2" t="s">
        <v>946</v>
      </c>
      <c r="K505" s="2">
        <v>21.94</v>
      </c>
      <c r="L505" s="2">
        <v>0.22</v>
      </c>
      <c r="M505" s="2">
        <v>227</v>
      </c>
      <c r="N505" s="4">
        <v>716.33100000000002</v>
      </c>
      <c r="O505" s="5">
        <v>3</v>
      </c>
      <c r="P505" s="6" t="s">
        <v>9</v>
      </c>
      <c r="Q505" s="6">
        <v>1.0546500000000001</v>
      </c>
      <c r="R505" s="6">
        <v>16.326000000000001</v>
      </c>
      <c r="S505" s="6">
        <v>15.055</v>
      </c>
      <c r="T505" s="6">
        <v>20.003</v>
      </c>
      <c r="U505" s="6">
        <v>199.39599999999999</v>
      </c>
      <c r="V505" s="6">
        <v>90</v>
      </c>
      <c r="W505" s="6">
        <v>499.39600000000002</v>
      </c>
      <c r="X505" s="6">
        <v>3987.9119999999998</v>
      </c>
      <c r="Y505" s="6">
        <v>4984.8900000000003</v>
      </c>
      <c r="Z505" s="6">
        <v>4.9580000000000002</v>
      </c>
      <c r="AA505" s="6">
        <v>90.656999999999996</v>
      </c>
      <c r="AB505" s="7">
        <v>30.004999999999999</v>
      </c>
      <c r="AC505" s="8">
        <v>1</v>
      </c>
      <c r="AD505" s="9">
        <v>39.991</v>
      </c>
      <c r="AE505" s="9" t="s">
        <v>955</v>
      </c>
      <c r="AF505" s="9" t="s">
        <v>958</v>
      </c>
      <c r="AG505" s="9">
        <v>436</v>
      </c>
      <c r="AH505" s="9">
        <v>558.53700000000003</v>
      </c>
      <c r="AI505" s="10">
        <v>109.093</v>
      </c>
      <c r="AJ505" s="11">
        <v>3</v>
      </c>
      <c r="AK505" s="11" t="s">
        <v>890</v>
      </c>
      <c r="AL505" s="11">
        <v>625</v>
      </c>
      <c r="AM505" s="11">
        <v>1515</v>
      </c>
      <c r="AN505" s="11">
        <v>3677</v>
      </c>
      <c r="AO505" s="11">
        <v>5719</v>
      </c>
      <c r="AP505" s="11">
        <v>71.632999999999996</v>
      </c>
      <c r="AQ505" s="11">
        <v>51.985999999999997</v>
      </c>
      <c r="AR505" s="12">
        <v>1.05</v>
      </c>
      <c r="AS505" s="13">
        <v>3</v>
      </c>
      <c r="AT505" s="14" t="s">
        <v>903</v>
      </c>
      <c r="AU505" s="16">
        <v>1.068695E+16</v>
      </c>
      <c r="AV505" s="16">
        <v>9.356988E+16</v>
      </c>
      <c r="AW505" s="16">
        <v>3.586589E+17</v>
      </c>
      <c r="AX505" s="16">
        <v>3.003867E+17</v>
      </c>
      <c r="AY505" s="16">
        <v>6.000002E+17</v>
      </c>
      <c r="AZ505" s="14">
        <v>32199.317999999999</v>
      </c>
      <c r="BA505" s="14">
        <v>0.01</v>
      </c>
      <c r="BB505" s="14">
        <v>104.965</v>
      </c>
      <c r="BC505" s="14">
        <v>915</v>
      </c>
      <c r="BD505" s="15">
        <v>157</v>
      </c>
      <c r="BE505" s="18">
        <v>399</v>
      </c>
      <c r="BF505" s="18" t="s">
        <v>931</v>
      </c>
      <c r="BG505" s="19" t="s">
        <v>908</v>
      </c>
      <c r="BH505">
        <f t="shared" si="7"/>
        <v>80.05</v>
      </c>
      <c r="BI505" s="45" t="str">
        <f>CONCATENATE(TEXT(F505,"0"),TEXT(O505,"0"),TEXT(AC505,"0"),TEXT(AJ505,"0"),TEXT(AS505,"0"))</f>
        <v>13133</v>
      </c>
      <c r="BJ505" t="str">
        <f>CONCATENATE(TEXT(F505,"0"),TEXT(O505,"0"))</f>
        <v>13</v>
      </c>
      <c r="BK505" t="str">
        <f>CONCATENATE(TEXT(O505,"0"),TEXT(AC505,"0"))</f>
        <v>31</v>
      </c>
      <c r="BL505" t="str">
        <f>CONCATENATE(TEXT(AC505,"0"),TEXT(AJ505,"0"))</f>
        <v>13</v>
      </c>
      <c r="BM505" t="str">
        <f>CONCATENATE(TEXT(AJ505,"0"),TEXT(AS505,"0"))</f>
        <v>33</v>
      </c>
      <c r="BZ505" s="57"/>
      <c r="CA505" s="38"/>
      <c r="CB505" s="38">
        <v>1</v>
      </c>
      <c r="CC505" s="38">
        <v>276</v>
      </c>
      <c r="CD505" s="57">
        <v>43.579000000000001</v>
      </c>
      <c r="CE505" s="38">
        <v>91</v>
      </c>
      <c r="CF505" s="38">
        <v>1</v>
      </c>
    </row>
    <row r="506" spans="1:84" x14ac:dyDescent="0.3">
      <c r="A506" s="43">
        <v>505</v>
      </c>
      <c r="B506" s="1" t="s">
        <v>533</v>
      </c>
      <c r="C506" s="1" t="s">
        <v>515</v>
      </c>
      <c r="D506" s="1">
        <v>19</v>
      </c>
      <c r="E506" s="3">
        <v>19</v>
      </c>
      <c r="F506" s="2">
        <v>1</v>
      </c>
      <c r="G506" s="2" t="s">
        <v>943</v>
      </c>
      <c r="H506" s="2" t="s">
        <v>944</v>
      </c>
      <c r="I506" s="2">
        <v>871.47482083</v>
      </c>
      <c r="J506" s="2" t="s">
        <v>946</v>
      </c>
      <c r="K506" s="2">
        <v>22.13</v>
      </c>
      <c r="L506" s="2">
        <v>0.21299999999999999</v>
      </c>
      <c r="M506" s="2">
        <v>220</v>
      </c>
      <c r="N506" s="4">
        <v>709.94899999999996</v>
      </c>
      <c r="O506" s="5">
        <v>3</v>
      </c>
      <c r="P506" s="6" t="s">
        <v>9</v>
      </c>
      <c r="Q506" s="6">
        <v>0.57504999999999995</v>
      </c>
      <c r="R506" s="6">
        <v>16.867999999999999</v>
      </c>
      <c r="S506" s="6">
        <v>15.11</v>
      </c>
      <c r="T506" s="6">
        <v>20</v>
      </c>
      <c r="U506" s="6">
        <v>202.85499999999999</v>
      </c>
      <c r="V506" s="6">
        <v>89.998999999999995</v>
      </c>
      <c r="W506" s="6">
        <v>502.85500000000002</v>
      </c>
      <c r="X506" s="6">
        <v>4057.107</v>
      </c>
      <c r="Y506" s="6">
        <v>5071.384</v>
      </c>
      <c r="Z506" s="6">
        <v>5.0599999999999996</v>
      </c>
      <c r="AA506" s="6">
        <v>92.944999999999993</v>
      </c>
      <c r="AB506" s="7">
        <v>29.995999999999999</v>
      </c>
      <c r="AC506" s="8">
        <v>2</v>
      </c>
      <c r="AD506" s="9">
        <v>19.408000000000001</v>
      </c>
      <c r="AE506" s="9" t="s">
        <v>955</v>
      </c>
      <c r="AF506" s="9" t="s">
        <v>958</v>
      </c>
      <c r="AG506" s="9">
        <v>436</v>
      </c>
      <c r="AH506" s="9">
        <v>550.221</v>
      </c>
      <c r="AI506" s="10">
        <v>107.745</v>
      </c>
      <c r="AJ506" s="11">
        <v>2</v>
      </c>
      <c r="AK506" s="11" t="s">
        <v>890</v>
      </c>
      <c r="AL506" s="11">
        <v>50</v>
      </c>
      <c r="AM506" s="11">
        <v>1422</v>
      </c>
      <c r="AN506" s="11">
        <v>3631</v>
      </c>
      <c r="AO506" s="11">
        <v>5703</v>
      </c>
      <c r="AP506" s="11">
        <v>70.995000000000005</v>
      </c>
      <c r="AQ506" s="11">
        <v>50.933999999999997</v>
      </c>
      <c r="AR506" s="12">
        <v>1.0229999999999999</v>
      </c>
      <c r="AS506" s="13">
        <v>2</v>
      </c>
      <c r="AT506" s="14" t="s">
        <v>903</v>
      </c>
      <c r="AU506" s="16">
        <v>4912515000000000</v>
      </c>
      <c r="AV506" s="16">
        <v>3.957131E+16</v>
      </c>
      <c r="AW506" s="16">
        <v>9.833466E+16</v>
      </c>
      <c r="AX506" s="16">
        <v>3.011668E+17</v>
      </c>
      <c r="AY506" s="16">
        <v>6.000004E+17</v>
      </c>
      <c r="AZ506" s="14">
        <v>32302.152999999998</v>
      </c>
      <c r="BA506" s="14">
        <v>0.01</v>
      </c>
      <c r="BB506" s="14">
        <v>102.33499999999999</v>
      </c>
      <c r="BC506" s="14">
        <v>916</v>
      </c>
      <c r="BD506" s="15">
        <v>154</v>
      </c>
      <c r="BE506" s="18">
        <v>18</v>
      </c>
      <c r="BF506" s="18" t="s">
        <v>931</v>
      </c>
      <c r="BG506" s="19" t="s">
        <v>907</v>
      </c>
      <c r="BH506">
        <f t="shared" si="7"/>
        <v>99.1</v>
      </c>
      <c r="BI506" s="45" t="str">
        <f>CONCATENATE(TEXT(F506,"0"),TEXT(O506,"0"),TEXT(AC506,"0"),TEXT(AJ506,"0"),TEXT(AS506,"0"))</f>
        <v>13222</v>
      </c>
      <c r="BJ506" t="str">
        <f>CONCATENATE(TEXT(F506,"0"),TEXT(O506,"0"))</f>
        <v>13</v>
      </c>
      <c r="BK506" t="str">
        <f>CONCATENATE(TEXT(O506,"0"),TEXT(AC506,"0"))</f>
        <v>32</v>
      </c>
      <c r="BL506" t="str">
        <f>CONCATENATE(TEXT(AC506,"0"),TEXT(AJ506,"0"))</f>
        <v>22</v>
      </c>
      <c r="BM506" t="str">
        <f>CONCATENATE(TEXT(AJ506,"0"),TEXT(AS506,"0"))</f>
        <v>22</v>
      </c>
      <c r="BZ506" s="57"/>
      <c r="CA506" s="38"/>
      <c r="CB506" s="38">
        <v>1</v>
      </c>
      <c r="CC506" s="38">
        <v>214</v>
      </c>
      <c r="CD506" s="57">
        <v>43.753</v>
      </c>
      <c r="CE506" s="38">
        <v>85</v>
      </c>
      <c r="CF506" s="38">
        <v>1</v>
      </c>
    </row>
    <row r="507" spans="1:84" x14ac:dyDescent="0.3">
      <c r="A507" s="43">
        <v>506</v>
      </c>
      <c r="B507" s="1" t="s">
        <v>534</v>
      </c>
      <c r="C507" s="1" t="s">
        <v>515</v>
      </c>
      <c r="D507" s="1">
        <v>19</v>
      </c>
      <c r="E507" s="3">
        <v>20</v>
      </c>
      <c r="F507" s="2">
        <v>1</v>
      </c>
      <c r="G507" s="2" t="s">
        <v>943</v>
      </c>
      <c r="H507" s="2" t="s">
        <v>944</v>
      </c>
      <c r="I507" s="2">
        <v>871.39598594999995</v>
      </c>
      <c r="J507" s="2" t="s">
        <v>946</v>
      </c>
      <c r="K507" s="2">
        <v>22.14</v>
      </c>
      <c r="L507" s="2">
        <v>0.21299999999999999</v>
      </c>
      <c r="M507" s="2">
        <v>220</v>
      </c>
      <c r="N507" s="4">
        <v>709.495</v>
      </c>
      <c r="O507" s="5">
        <v>3</v>
      </c>
      <c r="P507" s="6" t="s">
        <v>9</v>
      </c>
      <c r="Q507" s="6">
        <v>0.79649000000000003</v>
      </c>
      <c r="R507" s="6">
        <v>17.420999999999999</v>
      </c>
      <c r="S507" s="6">
        <v>15.069000000000001</v>
      </c>
      <c r="T507" s="6">
        <v>20.001000000000001</v>
      </c>
      <c r="U507" s="6">
        <v>203.441</v>
      </c>
      <c r="V507" s="6">
        <v>90</v>
      </c>
      <c r="W507" s="6">
        <v>503.44099999999997</v>
      </c>
      <c r="X507" s="6">
        <v>4068.8270000000002</v>
      </c>
      <c r="Y507" s="6">
        <v>5086.0339999999997</v>
      </c>
      <c r="Z507" s="6">
        <v>5.1029999999999998</v>
      </c>
      <c r="AA507" s="6">
        <v>93.683000000000007</v>
      </c>
      <c r="AB507" s="7">
        <v>29.994</v>
      </c>
      <c r="AC507" s="8">
        <v>3</v>
      </c>
      <c r="AD507" s="9">
        <v>28.893999999999998</v>
      </c>
      <c r="AE507" s="9" t="s">
        <v>955</v>
      </c>
      <c r="AF507" s="9" t="s">
        <v>958</v>
      </c>
      <c r="AG507" s="9">
        <v>436</v>
      </c>
      <c r="AH507" s="9">
        <v>546.86699999999996</v>
      </c>
      <c r="AI507" s="10">
        <v>108.327</v>
      </c>
      <c r="AJ507" s="11">
        <v>1</v>
      </c>
      <c r="AK507" s="11" t="s">
        <v>890</v>
      </c>
      <c r="AL507" s="11">
        <v>214</v>
      </c>
      <c r="AM507" s="11">
        <v>1453</v>
      </c>
      <c r="AN507" s="11">
        <v>3636</v>
      </c>
      <c r="AO507" s="11">
        <v>5722</v>
      </c>
      <c r="AP507" s="11">
        <v>70.95</v>
      </c>
      <c r="AQ507" s="11">
        <v>51.06</v>
      </c>
      <c r="AR507" s="12">
        <v>1.0269999999999999</v>
      </c>
      <c r="AS507" s="13">
        <v>1</v>
      </c>
      <c r="AT507" s="14" t="s">
        <v>903</v>
      </c>
      <c r="AU507" s="16">
        <v>1.473393E+16</v>
      </c>
      <c r="AV507" s="16">
        <v>5.303321E+16</v>
      </c>
      <c r="AW507" s="16">
        <v>901001000000000</v>
      </c>
      <c r="AX507" s="16">
        <v>3.005883E+17</v>
      </c>
      <c r="AY507" s="16">
        <v>5.999993E+17</v>
      </c>
      <c r="AZ507" s="14">
        <v>32298.511999999999</v>
      </c>
      <c r="BA507" s="14">
        <v>0.01</v>
      </c>
      <c r="BB507" s="14">
        <v>102.651</v>
      </c>
      <c r="BC507" s="14">
        <v>920</v>
      </c>
      <c r="BD507" s="15">
        <v>154</v>
      </c>
      <c r="BE507" s="18">
        <v>75</v>
      </c>
      <c r="BF507" s="18" t="s">
        <v>931</v>
      </c>
      <c r="BG507" s="19" t="s">
        <v>907</v>
      </c>
      <c r="BH507">
        <f t="shared" si="7"/>
        <v>96.25</v>
      </c>
      <c r="BI507" s="45" t="str">
        <f>CONCATENATE(TEXT(F507,"0"),TEXT(O507,"0"),TEXT(AC507,"0"),TEXT(AJ507,"0"),TEXT(AS507,"0"))</f>
        <v>13311</v>
      </c>
      <c r="BJ507" t="str">
        <f>CONCATENATE(TEXT(F507,"0"),TEXT(O507,"0"))</f>
        <v>13</v>
      </c>
      <c r="BK507" t="str">
        <f>CONCATENATE(TEXT(O507,"0"),TEXT(AC507,"0"))</f>
        <v>33</v>
      </c>
      <c r="BL507" t="str">
        <f>CONCATENATE(TEXT(AC507,"0"),TEXT(AJ507,"0"))</f>
        <v>31</v>
      </c>
      <c r="BM507" t="str">
        <f>CONCATENATE(TEXT(AJ507,"0"),TEXT(AS507,"0"))</f>
        <v>11</v>
      </c>
      <c r="BZ507" s="57"/>
      <c r="CA507" s="38"/>
      <c r="CB507" s="38">
        <v>1</v>
      </c>
      <c r="CC507" s="38">
        <v>319</v>
      </c>
      <c r="CD507" s="57">
        <v>43.981000000000002</v>
      </c>
      <c r="CE507" s="38">
        <v>118</v>
      </c>
      <c r="CF507" s="38">
        <v>1</v>
      </c>
    </row>
    <row r="508" spans="1:84" x14ac:dyDescent="0.3">
      <c r="A508" s="43">
        <v>507</v>
      </c>
      <c r="B508" s="1" t="s">
        <v>535</v>
      </c>
      <c r="C508" s="1" t="s">
        <v>515</v>
      </c>
      <c r="D508" s="1">
        <v>19</v>
      </c>
      <c r="E508" s="3">
        <v>21</v>
      </c>
      <c r="F508" s="2">
        <v>2</v>
      </c>
      <c r="G508" s="2" t="s">
        <v>943</v>
      </c>
      <c r="H508" s="2" t="s">
        <v>944</v>
      </c>
      <c r="I508" s="2">
        <v>872.38893671000005</v>
      </c>
      <c r="J508" s="2" t="s">
        <v>946</v>
      </c>
      <c r="K508" s="2">
        <v>22.14</v>
      </c>
      <c r="L508" s="2">
        <v>0.21299999999999999</v>
      </c>
      <c r="M508" s="2">
        <v>220</v>
      </c>
      <c r="N508" s="4">
        <v>710.11199999999997</v>
      </c>
      <c r="O508" s="5">
        <v>1</v>
      </c>
      <c r="P508" s="6" t="s">
        <v>9</v>
      </c>
      <c r="Q508" s="6">
        <v>0.81781999999999999</v>
      </c>
      <c r="R508" s="6">
        <v>17.509</v>
      </c>
      <c r="S508" s="6">
        <v>15.029</v>
      </c>
      <c r="T508" s="6">
        <v>20.001000000000001</v>
      </c>
      <c r="U508" s="6">
        <v>204.09100000000001</v>
      </c>
      <c r="V508" s="6">
        <v>90</v>
      </c>
      <c r="W508" s="6">
        <v>504.09100000000001</v>
      </c>
      <c r="X508" s="6">
        <v>4081.8270000000002</v>
      </c>
      <c r="Y508" s="6">
        <v>5102.2830000000004</v>
      </c>
      <c r="Z508" s="6">
        <v>5.1219999999999999</v>
      </c>
      <c r="AA508" s="6">
        <v>93.935000000000002</v>
      </c>
      <c r="AB508" s="7">
        <v>30.01</v>
      </c>
      <c r="AC508" s="8">
        <v>1</v>
      </c>
      <c r="AD508" s="9">
        <v>39.420999999999999</v>
      </c>
      <c r="AE508" s="9" t="s">
        <v>955</v>
      </c>
      <c r="AF508" s="9" t="s">
        <v>958</v>
      </c>
      <c r="AG508" s="9">
        <v>436</v>
      </c>
      <c r="AH508" s="9">
        <v>553.71900000000005</v>
      </c>
      <c r="AI508" s="10">
        <v>109.14400000000001</v>
      </c>
      <c r="AJ508" s="11">
        <v>1</v>
      </c>
      <c r="AK508" s="11" t="s">
        <v>890</v>
      </c>
      <c r="AL508" s="11">
        <v>136</v>
      </c>
      <c r="AM508" s="11">
        <v>1450</v>
      </c>
      <c r="AN508" s="11">
        <v>3633</v>
      </c>
      <c r="AO508" s="11">
        <v>5702</v>
      </c>
      <c r="AP508" s="11">
        <v>71.010999999999996</v>
      </c>
      <c r="AQ508" s="11">
        <v>51.491999999999997</v>
      </c>
      <c r="AR508" s="12">
        <v>1.0369999999999999</v>
      </c>
      <c r="AS508" s="13">
        <v>1</v>
      </c>
      <c r="AT508" s="14" t="s">
        <v>903</v>
      </c>
      <c r="AU508" s="16">
        <v>1.008231E+16</v>
      </c>
      <c r="AV508" s="16">
        <v>1.394305E+16</v>
      </c>
      <c r="AW508" s="16">
        <v>8.291471E+16</v>
      </c>
      <c r="AX508" s="16">
        <v>3.007932E+17</v>
      </c>
      <c r="AY508" s="16">
        <v>5.999998E+17</v>
      </c>
      <c r="AZ508" s="14">
        <v>32298.272000000001</v>
      </c>
      <c r="BA508" s="14">
        <v>0.01</v>
      </c>
      <c r="BB508" s="14">
        <v>103.73099999999999</v>
      </c>
      <c r="BC508" s="14">
        <v>928</v>
      </c>
      <c r="BD508" s="15">
        <v>156</v>
      </c>
      <c r="BE508" s="18">
        <v>57</v>
      </c>
      <c r="BF508" s="18" t="s">
        <v>931</v>
      </c>
      <c r="BG508" s="19" t="s">
        <v>907</v>
      </c>
      <c r="BH508">
        <f t="shared" si="7"/>
        <v>97.15</v>
      </c>
      <c r="BI508" s="45" t="str">
        <f>CONCATENATE(TEXT(F508,"0"),TEXT(O508,"0"),TEXT(AC508,"0"),TEXT(AJ508,"0"),TEXT(AS508,"0"))</f>
        <v>21111</v>
      </c>
      <c r="BJ508" t="str">
        <f>CONCATENATE(TEXT(F508,"0"),TEXT(O508,"0"))</f>
        <v>21</v>
      </c>
      <c r="BK508" t="str">
        <f>CONCATENATE(TEXT(O508,"0"),TEXT(AC508,"0"))</f>
        <v>11</v>
      </c>
      <c r="BL508" t="str">
        <f>CONCATENATE(TEXT(AC508,"0"),TEXT(AJ508,"0"))</f>
        <v>11</v>
      </c>
      <c r="BM508" t="str">
        <f>CONCATENATE(TEXT(AJ508,"0"),TEXT(AS508,"0"))</f>
        <v>11</v>
      </c>
      <c r="BZ508" s="57"/>
      <c r="CA508" s="38"/>
      <c r="CB508" s="38">
        <v>1</v>
      </c>
      <c r="CC508" s="38">
        <v>253</v>
      </c>
      <c r="CD508" s="57">
        <v>44.015000000000001</v>
      </c>
      <c r="CE508" s="38">
        <v>167</v>
      </c>
      <c r="CF508" s="38">
        <v>1</v>
      </c>
    </row>
    <row r="509" spans="1:84" x14ac:dyDescent="0.3">
      <c r="A509" s="43">
        <v>508</v>
      </c>
      <c r="B509" s="1" t="s">
        <v>536</v>
      </c>
      <c r="C509" s="1" t="s">
        <v>515</v>
      </c>
      <c r="D509" s="1">
        <v>19</v>
      </c>
      <c r="E509" s="3">
        <v>22</v>
      </c>
      <c r="F509" s="2">
        <v>2</v>
      </c>
      <c r="G509" s="2" t="s">
        <v>943</v>
      </c>
      <c r="H509" s="2" t="s">
        <v>944</v>
      </c>
      <c r="I509" s="2">
        <v>872.88028813999995</v>
      </c>
      <c r="J509" s="2" t="s">
        <v>946</v>
      </c>
      <c r="K509" s="2">
        <v>22.14</v>
      </c>
      <c r="L509" s="2">
        <v>0.215</v>
      </c>
      <c r="M509" s="2">
        <v>222</v>
      </c>
      <c r="N509" s="4">
        <v>711.58900000000006</v>
      </c>
      <c r="O509" s="5">
        <v>1</v>
      </c>
      <c r="P509" s="6" t="s">
        <v>9</v>
      </c>
      <c r="Q509" s="6">
        <v>0.76717000000000002</v>
      </c>
      <c r="R509" s="6">
        <v>16.876999999999999</v>
      </c>
      <c r="S509" s="6">
        <v>14.896000000000001</v>
      </c>
      <c r="T509" s="6">
        <v>19.995000000000001</v>
      </c>
      <c r="U509" s="6">
        <v>205.684</v>
      </c>
      <c r="V509" s="6">
        <v>90</v>
      </c>
      <c r="W509" s="6">
        <v>505.68400000000003</v>
      </c>
      <c r="X509" s="6">
        <v>4113.674</v>
      </c>
      <c r="Y509" s="6">
        <v>5142.0919999999996</v>
      </c>
      <c r="Z509" s="6">
        <v>5.1239999999999997</v>
      </c>
      <c r="AA509" s="6">
        <v>92.575999999999993</v>
      </c>
      <c r="AB509" s="7">
        <v>29.995999999999999</v>
      </c>
      <c r="AC509" s="8">
        <v>2</v>
      </c>
      <c r="AD509" s="9">
        <v>19.43</v>
      </c>
      <c r="AE509" s="9" t="s">
        <v>955</v>
      </c>
      <c r="AF509" s="9" t="s">
        <v>958</v>
      </c>
      <c r="AG509" s="9">
        <v>436</v>
      </c>
      <c r="AH509" s="9">
        <v>553.76900000000001</v>
      </c>
      <c r="AI509" s="10">
        <v>107.464</v>
      </c>
      <c r="AJ509" s="11">
        <v>2</v>
      </c>
      <c r="AK509" s="11" t="s">
        <v>890</v>
      </c>
      <c r="AL509" s="11">
        <v>95</v>
      </c>
      <c r="AM509" s="11">
        <v>1338</v>
      </c>
      <c r="AN509" s="11">
        <v>3633</v>
      </c>
      <c r="AO509" s="11">
        <v>5724</v>
      </c>
      <c r="AP509" s="11">
        <v>71.159000000000006</v>
      </c>
      <c r="AQ509" s="11">
        <v>51.536999999999999</v>
      </c>
      <c r="AR509" s="12">
        <v>1.038</v>
      </c>
      <c r="AS509" s="13">
        <v>2</v>
      </c>
      <c r="AT509" s="14" t="s">
        <v>903</v>
      </c>
      <c r="AU509" s="16">
        <v>3483770000000000</v>
      </c>
      <c r="AV509" s="16">
        <v>1.560471E+16</v>
      </c>
      <c r="AW509" s="16">
        <v>1.967941E+17</v>
      </c>
      <c r="AX509" s="16">
        <v>2.99682E+17</v>
      </c>
      <c r="AY509" s="16">
        <v>6.000006E+17</v>
      </c>
      <c r="AZ509" s="14">
        <v>32302.223999999998</v>
      </c>
      <c r="BA509" s="14">
        <v>0.01</v>
      </c>
      <c r="BB509" s="14">
        <v>103.843</v>
      </c>
      <c r="BC509" s="14">
        <v>913</v>
      </c>
      <c r="BD509" s="15">
        <v>156</v>
      </c>
      <c r="BE509" s="18">
        <v>9</v>
      </c>
      <c r="BF509" s="18" t="s">
        <v>931</v>
      </c>
      <c r="BG509" s="19" t="s">
        <v>907</v>
      </c>
      <c r="BH509">
        <f t="shared" si="7"/>
        <v>99.550000000000011</v>
      </c>
      <c r="BI509" s="45" t="str">
        <f>CONCATENATE(TEXT(F509,"0"),TEXT(O509,"0"),TEXT(AC509,"0"),TEXT(AJ509,"0"),TEXT(AS509,"0"))</f>
        <v>21222</v>
      </c>
      <c r="BJ509" t="str">
        <f>CONCATENATE(TEXT(F509,"0"),TEXT(O509,"0"))</f>
        <v>21</v>
      </c>
      <c r="BK509" t="str">
        <f>CONCATENATE(TEXT(O509,"0"),TEXT(AC509,"0"))</f>
        <v>12</v>
      </c>
      <c r="BL509" t="str">
        <f>CONCATENATE(TEXT(AC509,"0"),TEXT(AJ509,"0"))</f>
        <v>22</v>
      </c>
      <c r="BM509" t="str">
        <f>CONCATENATE(TEXT(AJ509,"0"),TEXT(AS509,"0"))</f>
        <v>22</v>
      </c>
      <c r="BZ509" s="57"/>
      <c r="CA509" s="38"/>
      <c r="CB509" s="38">
        <v>1</v>
      </c>
      <c r="CC509" s="38">
        <v>385</v>
      </c>
      <c r="CD509" s="57">
        <v>44.225999999999999</v>
      </c>
      <c r="CE509" s="38">
        <v>98</v>
      </c>
      <c r="CF509" s="38">
        <v>1</v>
      </c>
    </row>
    <row r="510" spans="1:84" x14ac:dyDescent="0.3">
      <c r="A510" s="43">
        <v>509</v>
      </c>
      <c r="B510" s="1" t="s">
        <v>537</v>
      </c>
      <c r="C510" s="1" t="s">
        <v>515</v>
      </c>
      <c r="D510" s="1">
        <v>19</v>
      </c>
      <c r="E510" s="3">
        <v>23</v>
      </c>
      <c r="F510" s="2">
        <v>2</v>
      </c>
      <c r="G510" s="2" t="s">
        <v>943</v>
      </c>
      <c r="H510" s="2" t="s">
        <v>944</v>
      </c>
      <c r="I510" s="2">
        <v>871.80845557999999</v>
      </c>
      <c r="J510" s="2" t="s">
        <v>946</v>
      </c>
      <c r="K510" s="2">
        <v>22.15</v>
      </c>
      <c r="L510" s="2">
        <v>0.21299999999999999</v>
      </c>
      <c r="M510" s="2">
        <v>220</v>
      </c>
      <c r="N510" s="4">
        <v>709.74199999999996</v>
      </c>
      <c r="O510" s="5">
        <v>1</v>
      </c>
      <c r="P510" s="6" t="s">
        <v>9</v>
      </c>
      <c r="Q510" s="6">
        <v>0.88754</v>
      </c>
      <c r="R510" s="6">
        <v>16.716999999999999</v>
      </c>
      <c r="S510" s="6">
        <v>14.888</v>
      </c>
      <c r="T510" s="6">
        <v>20.001999999999999</v>
      </c>
      <c r="U510" s="6">
        <v>202.524</v>
      </c>
      <c r="V510" s="6">
        <v>90.001000000000005</v>
      </c>
      <c r="W510" s="6">
        <v>502.524</v>
      </c>
      <c r="X510" s="6">
        <v>4050.4850000000001</v>
      </c>
      <c r="Y510" s="6">
        <v>5063.1059999999998</v>
      </c>
      <c r="Z510" s="6">
        <v>5.0720000000000001</v>
      </c>
      <c r="AA510" s="6">
        <v>92.968999999999994</v>
      </c>
      <c r="AB510" s="7">
        <v>29.998999999999999</v>
      </c>
      <c r="AC510" s="8">
        <v>3</v>
      </c>
      <c r="AD510" s="9">
        <v>28.585000000000001</v>
      </c>
      <c r="AE510" s="9" t="s">
        <v>955</v>
      </c>
      <c r="AF510" s="9" t="s">
        <v>958</v>
      </c>
      <c r="AG510" s="9">
        <v>436</v>
      </c>
      <c r="AH510" s="9">
        <v>548.822</v>
      </c>
      <c r="AI510" s="10">
        <v>108.066</v>
      </c>
      <c r="AJ510" s="11">
        <v>3</v>
      </c>
      <c r="AK510" s="11" t="s">
        <v>890</v>
      </c>
      <c r="AL510" s="11">
        <v>151</v>
      </c>
      <c r="AM510" s="11">
        <v>1455</v>
      </c>
      <c r="AN510" s="11">
        <v>3631</v>
      </c>
      <c r="AO510" s="11">
        <v>5712</v>
      </c>
      <c r="AP510" s="11">
        <v>70.974000000000004</v>
      </c>
      <c r="AQ510" s="11">
        <v>51.127000000000002</v>
      </c>
      <c r="AR510" s="12">
        <v>1.028</v>
      </c>
      <c r="AS510" s="13">
        <v>3</v>
      </c>
      <c r="AT510" s="14" t="s">
        <v>903</v>
      </c>
      <c r="AU510" s="16">
        <v>2.025053E+16</v>
      </c>
      <c r="AV510" s="16">
        <v>7.671707E+16</v>
      </c>
      <c r="AW510" s="16">
        <v>1.029734E+18</v>
      </c>
      <c r="AX510" s="16">
        <v>3.001024E+17</v>
      </c>
      <c r="AY510" s="16">
        <v>5.999987E+17</v>
      </c>
      <c r="AZ510" s="14">
        <v>32300.690999999999</v>
      </c>
      <c r="BA510" s="14">
        <v>0.01</v>
      </c>
      <c r="BB510" s="14">
        <v>102.818</v>
      </c>
      <c r="BC510" s="14">
        <v>918</v>
      </c>
      <c r="BD510" s="15">
        <v>154</v>
      </c>
      <c r="BE510" s="18">
        <v>21</v>
      </c>
      <c r="BF510" s="18" t="s">
        <v>931</v>
      </c>
      <c r="BG510" s="19" t="s">
        <v>907</v>
      </c>
      <c r="BH510">
        <f t="shared" si="7"/>
        <v>98.95</v>
      </c>
      <c r="BI510" s="45" t="str">
        <f>CONCATENATE(TEXT(F510,"0"),TEXT(O510,"0"),TEXT(AC510,"0"),TEXT(AJ510,"0"),TEXT(AS510,"0"))</f>
        <v>21333</v>
      </c>
      <c r="BJ510" t="str">
        <f>CONCATENATE(TEXT(F510,"0"),TEXT(O510,"0"))</f>
        <v>21</v>
      </c>
      <c r="BK510" t="str">
        <f>CONCATENATE(TEXT(O510,"0"),TEXT(AC510,"0"))</f>
        <v>13</v>
      </c>
      <c r="BL510" t="str">
        <f>CONCATENATE(TEXT(AC510,"0"),TEXT(AJ510,"0"))</f>
        <v>33</v>
      </c>
      <c r="BM510" t="str">
        <f>CONCATENATE(TEXT(AJ510,"0"),TEXT(AS510,"0"))</f>
        <v>33</v>
      </c>
      <c r="BZ510" s="57"/>
      <c r="CA510" s="38"/>
      <c r="CB510" s="38">
        <v>1</v>
      </c>
      <c r="CC510" s="38">
        <v>276</v>
      </c>
      <c r="CD510" s="57">
        <v>44.609000000000002</v>
      </c>
      <c r="CE510" s="38">
        <v>117</v>
      </c>
      <c r="CF510" s="38">
        <v>1</v>
      </c>
    </row>
    <row r="511" spans="1:84" x14ac:dyDescent="0.3">
      <c r="A511" s="43">
        <v>510</v>
      </c>
      <c r="B511" s="1" t="s">
        <v>538</v>
      </c>
      <c r="C511" s="1" t="s">
        <v>515</v>
      </c>
      <c r="D511" s="1">
        <v>19</v>
      </c>
      <c r="E511" s="3">
        <v>24</v>
      </c>
      <c r="F511" s="2">
        <v>2</v>
      </c>
      <c r="G511" s="2" t="s">
        <v>943</v>
      </c>
      <c r="H511" s="2" t="s">
        <v>944</v>
      </c>
      <c r="I511" s="2">
        <v>872.30734610000002</v>
      </c>
      <c r="J511" s="2" t="s">
        <v>946</v>
      </c>
      <c r="K511" s="2">
        <v>22.23</v>
      </c>
      <c r="L511" s="2">
        <v>0.21299999999999999</v>
      </c>
      <c r="M511" s="2">
        <v>220</v>
      </c>
      <c r="N511" s="4">
        <v>709.49800000000005</v>
      </c>
      <c r="O511" s="5">
        <v>2</v>
      </c>
      <c r="P511" s="6" t="s">
        <v>9</v>
      </c>
      <c r="Q511" s="6">
        <v>0.96265999999999996</v>
      </c>
      <c r="R511" s="6">
        <v>16.684000000000001</v>
      </c>
      <c r="S511" s="6">
        <v>14.95</v>
      </c>
      <c r="T511" s="6">
        <v>19.998999999999999</v>
      </c>
      <c r="U511" s="6">
        <v>203.733</v>
      </c>
      <c r="V511" s="6">
        <v>89.998999999999995</v>
      </c>
      <c r="W511" s="6">
        <v>503.733</v>
      </c>
      <c r="X511" s="6">
        <v>4074.654</v>
      </c>
      <c r="Y511" s="6">
        <v>5093.3180000000002</v>
      </c>
      <c r="Z511" s="6">
        <v>5.08</v>
      </c>
      <c r="AA511" s="6">
        <v>93.218000000000004</v>
      </c>
      <c r="AB511" s="7">
        <v>30.006</v>
      </c>
      <c r="AC511" s="8">
        <v>2</v>
      </c>
      <c r="AD511" s="9">
        <v>25.437999999999999</v>
      </c>
      <c r="AE511" s="9" t="s">
        <v>955</v>
      </c>
      <c r="AF511" s="9" t="s">
        <v>958</v>
      </c>
      <c r="AG511" s="9">
        <v>436</v>
      </c>
      <c r="AH511" s="9">
        <v>552.47500000000002</v>
      </c>
      <c r="AI511" s="10">
        <v>108.465</v>
      </c>
      <c r="AJ511" s="11">
        <v>2</v>
      </c>
      <c r="AK511" s="11" t="s">
        <v>890</v>
      </c>
      <c r="AL511" s="11">
        <v>53</v>
      </c>
      <c r="AM511" s="11">
        <v>1342</v>
      </c>
      <c r="AN511" s="11">
        <v>3631</v>
      </c>
      <c r="AO511" s="11">
        <v>5717</v>
      </c>
      <c r="AP511" s="11">
        <v>70.95</v>
      </c>
      <c r="AQ511" s="11">
        <v>51.203000000000003</v>
      </c>
      <c r="AR511" s="12">
        <v>1.03</v>
      </c>
      <c r="AS511" s="13">
        <v>2</v>
      </c>
      <c r="AT511" s="14" t="s">
        <v>903</v>
      </c>
      <c r="AU511" s="16">
        <v>2.017836E+16</v>
      </c>
      <c r="AV511" s="16">
        <v>2.017819E+17</v>
      </c>
      <c r="AW511" s="16">
        <v>5.759511E+17</v>
      </c>
      <c r="AX511" s="16">
        <v>2.997575E+17</v>
      </c>
      <c r="AY511" s="16">
        <v>5.999998E+17</v>
      </c>
      <c r="AZ511" s="14">
        <v>32299.17</v>
      </c>
      <c r="BA511" s="14">
        <v>0.01</v>
      </c>
      <c r="BB511" s="14">
        <v>103.00700000000001</v>
      </c>
      <c r="BC511" s="14">
        <v>920</v>
      </c>
      <c r="BD511" s="15">
        <v>155</v>
      </c>
      <c r="BE511" s="18">
        <v>24</v>
      </c>
      <c r="BF511" s="18" t="s">
        <v>931</v>
      </c>
      <c r="BG511" s="19" t="s">
        <v>907</v>
      </c>
      <c r="BH511">
        <f t="shared" si="7"/>
        <v>98.8</v>
      </c>
      <c r="BI511" s="45" t="str">
        <f>CONCATENATE(TEXT(F511,"0"),TEXT(O511,"0"),TEXT(AC511,"0"),TEXT(AJ511,"0"),TEXT(AS511,"0"))</f>
        <v>22222</v>
      </c>
      <c r="BJ511" t="str">
        <f>CONCATENATE(TEXT(F511,"0"),TEXT(O511,"0"))</f>
        <v>22</v>
      </c>
      <c r="BK511" t="str">
        <f>CONCATENATE(TEXT(O511,"0"),TEXT(AC511,"0"))</f>
        <v>22</v>
      </c>
      <c r="BL511" t="str">
        <f>CONCATENATE(TEXT(AC511,"0"),TEXT(AJ511,"0"))</f>
        <v>22</v>
      </c>
      <c r="BM511" t="str">
        <f>CONCATENATE(TEXT(AJ511,"0"),TEXT(AS511,"0"))</f>
        <v>22</v>
      </c>
      <c r="BZ511" s="57"/>
      <c r="CA511" s="38"/>
      <c r="CB511" s="38">
        <v>1</v>
      </c>
      <c r="CC511" s="38">
        <v>292</v>
      </c>
      <c r="CD511" s="57">
        <v>44.627000000000002</v>
      </c>
      <c r="CE511" s="38">
        <v>121</v>
      </c>
      <c r="CF511" s="38">
        <v>1</v>
      </c>
    </row>
    <row r="512" spans="1:84" x14ac:dyDescent="0.3">
      <c r="A512" s="43">
        <v>511</v>
      </c>
      <c r="B512" s="1" t="s">
        <v>539</v>
      </c>
      <c r="C512" s="1" t="s">
        <v>515</v>
      </c>
      <c r="D512" s="1">
        <v>19</v>
      </c>
      <c r="E512" s="3">
        <v>25</v>
      </c>
      <c r="F512" s="2">
        <v>2</v>
      </c>
      <c r="G512" s="2" t="s">
        <v>943</v>
      </c>
      <c r="H512" s="2" t="s">
        <v>944</v>
      </c>
      <c r="I512" s="2">
        <v>871.55135346999998</v>
      </c>
      <c r="J512" s="2" t="s">
        <v>946</v>
      </c>
      <c r="K512" s="2">
        <v>22.16</v>
      </c>
      <c r="L512" s="2">
        <v>0.21199999999999999</v>
      </c>
      <c r="M512" s="2">
        <v>219</v>
      </c>
      <c r="N512" s="4">
        <v>709.08500000000004</v>
      </c>
      <c r="O512" s="5">
        <v>2</v>
      </c>
      <c r="P512" s="6" t="s">
        <v>9</v>
      </c>
      <c r="Q512" s="6">
        <v>0.96179000000000003</v>
      </c>
      <c r="R512" s="6">
        <v>17.103000000000002</v>
      </c>
      <c r="S512" s="6">
        <v>14.936999999999999</v>
      </c>
      <c r="T512" s="6">
        <v>20</v>
      </c>
      <c r="U512" s="6">
        <v>204.44800000000001</v>
      </c>
      <c r="V512" s="6">
        <v>90</v>
      </c>
      <c r="W512" s="6">
        <v>504.44799999999998</v>
      </c>
      <c r="X512" s="6">
        <v>4088.9580000000001</v>
      </c>
      <c r="Y512" s="6">
        <v>5111.1980000000003</v>
      </c>
      <c r="Z512" s="6">
        <v>5.1219999999999999</v>
      </c>
      <c r="AA512" s="6">
        <v>93.573999999999998</v>
      </c>
      <c r="AB512" s="7">
        <v>29.997</v>
      </c>
      <c r="AC512" s="8">
        <v>3</v>
      </c>
      <c r="AD512" s="9">
        <v>32.084000000000003</v>
      </c>
      <c r="AE512" s="9" t="s">
        <v>955</v>
      </c>
      <c r="AF512" s="9" t="s">
        <v>958</v>
      </c>
      <c r="AG512" s="9">
        <v>436</v>
      </c>
      <c r="AH512" s="9">
        <v>544.71</v>
      </c>
      <c r="AI512" s="10">
        <v>109.136</v>
      </c>
      <c r="AJ512" s="11">
        <v>1</v>
      </c>
      <c r="AK512" s="11" t="s">
        <v>890</v>
      </c>
      <c r="AL512" s="11">
        <v>148</v>
      </c>
      <c r="AM512" s="11">
        <v>1369</v>
      </c>
      <c r="AN512" s="11">
        <v>3629</v>
      </c>
      <c r="AO512" s="11">
        <v>5722</v>
      </c>
      <c r="AP512" s="11">
        <v>70.909000000000006</v>
      </c>
      <c r="AQ512" s="11">
        <v>51.424999999999997</v>
      </c>
      <c r="AR512" s="12">
        <v>1.036</v>
      </c>
      <c r="AS512" s="13">
        <v>1</v>
      </c>
      <c r="AT512" s="14" t="s">
        <v>903</v>
      </c>
      <c r="AU512" s="16">
        <v>1.233962E+16</v>
      </c>
      <c r="AV512" s="16">
        <v>8.017102E+16</v>
      </c>
      <c r="AW512" s="16">
        <v>8.918399E+16</v>
      </c>
      <c r="AX512" s="16">
        <v>2.990972E+17</v>
      </c>
      <c r="AY512" s="16">
        <v>6.000008E+17</v>
      </c>
      <c r="AZ512" s="14">
        <v>32299.205999999998</v>
      </c>
      <c r="BA512" s="14">
        <v>0.01</v>
      </c>
      <c r="BB512" s="14">
        <v>103.562</v>
      </c>
      <c r="BC512" s="14">
        <v>924</v>
      </c>
      <c r="BD512" s="15">
        <v>155</v>
      </c>
      <c r="BE512" s="18">
        <v>18</v>
      </c>
      <c r="BF512" s="18" t="s">
        <v>931</v>
      </c>
      <c r="BG512" s="19" t="s">
        <v>907</v>
      </c>
      <c r="BH512">
        <f t="shared" si="7"/>
        <v>99.1</v>
      </c>
      <c r="BI512" s="45" t="str">
        <f>CONCATENATE(TEXT(F512,"0"),TEXT(O512,"0"),TEXT(AC512,"0"),TEXT(AJ512,"0"),TEXT(AS512,"0"))</f>
        <v>22311</v>
      </c>
      <c r="BJ512" t="str">
        <f>CONCATENATE(TEXT(F512,"0"),TEXT(O512,"0"))</f>
        <v>22</v>
      </c>
      <c r="BK512" t="str">
        <f>CONCATENATE(TEXT(O512,"0"),TEXT(AC512,"0"))</f>
        <v>23</v>
      </c>
      <c r="BL512" t="str">
        <f>CONCATENATE(TEXT(AC512,"0"),TEXT(AJ512,"0"))</f>
        <v>31</v>
      </c>
      <c r="BM512" t="str">
        <f>CONCATENATE(TEXT(AJ512,"0"),TEXT(AS512,"0"))</f>
        <v>11</v>
      </c>
      <c r="BZ512" s="57"/>
      <c r="CA512" s="38"/>
      <c r="CB512" s="38">
        <v>1</v>
      </c>
      <c r="CC512" s="38">
        <v>544</v>
      </c>
      <c r="CD512" s="57">
        <v>44.726999999999997</v>
      </c>
      <c r="CE512" s="38">
        <v>86</v>
      </c>
      <c r="CF512" s="38">
        <v>1</v>
      </c>
    </row>
    <row r="513" spans="1:84" x14ac:dyDescent="0.3">
      <c r="A513" s="43">
        <v>512</v>
      </c>
      <c r="B513" s="1" t="s">
        <v>540</v>
      </c>
      <c r="C513" s="1" t="s">
        <v>515</v>
      </c>
      <c r="D513" s="1">
        <v>19</v>
      </c>
      <c r="E513" s="3">
        <v>26</v>
      </c>
      <c r="F513" s="2">
        <v>2</v>
      </c>
      <c r="G513" s="2" t="s">
        <v>943</v>
      </c>
      <c r="H513" s="2" t="s">
        <v>944</v>
      </c>
      <c r="I513" s="2">
        <v>872.24084414000004</v>
      </c>
      <c r="J513" s="2" t="s">
        <v>946</v>
      </c>
      <c r="K513" s="2">
        <v>22.17</v>
      </c>
      <c r="L513" s="2">
        <v>0.214</v>
      </c>
      <c r="M513" s="2">
        <v>221</v>
      </c>
      <c r="N513" s="4">
        <v>710.53599999999994</v>
      </c>
      <c r="O513" s="5">
        <v>3</v>
      </c>
      <c r="P513" s="6" t="s">
        <v>9</v>
      </c>
      <c r="Q513" s="6">
        <v>1.1145499999999999</v>
      </c>
      <c r="R513" s="6">
        <v>16.597000000000001</v>
      </c>
      <c r="S513" s="6">
        <v>14.956</v>
      </c>
      <c r="T513" s="6">
        <v>19.997</v>
      </c>
      <c r="U513" s="6">
        <v>204.60300000000001</v>
      </c>
      <c r="V513" s="6">
        <v>90</v>
      </c>
      <c r="W513" s="6">
        <v>504.60300000000001</v>
      </c>
      <c r="X513" s="6">
        <v>4092.0630000000001</v>
      </c>
      <c r="Y513" s="6">
        <v>5115.0780000000004</v>
      </c>
      <c r="Z513" s="6">
        <v>5.0890000000000004</v>
      </c>
      <c r="AA513" s="6">
        <v>92.933999999999997</v>
      </c>
      <c r="AB513" s="7">
        <v>30.001999999999999</v>
      </c>
      <c r="AC513" s="8">
        <v>1</v>
      </c>
      <c r="AD513" s="9">
        <v>14.798999999999999</v>
      </c>
      <c r="AE513" s="9" t="s">
        <v>955</v>
      </c>
      <c r="AF513" s="9" t="s">
        <v>958</v>
      </c>
      <c r="AG513" s="9">
        <v>436</v>
      </c>
      <c r="AH513" s="9">
        <v>546.75699999999995</v>
      </c>
      <c r="AI513" s="10">
        <v>107.732</v>
      </c>
      <c r="AJ513" s="11">
        <v>1</v>
      </c>
      <c r="AK513" s="11" t="s">
        <v>890</v>
      </c>
      <c r="AL513" s="11">
        <v>188</v>
      </c>
      <c r="AM513" s="11">
        <v>1388</v>
      </c>
      <c r="AN513" s="11">
        <v>3638</v>
      </c>
      <c r="AO513" s="11">
        <v>5727</v>
      </c>
      <c r="AP513" s="11">
        <v>71.054000000000002</v>
      </c>
      <c r="AQ513" s="11">
        <v>51.231000000000002</v>
      </c>
      <c r="AR513" s="12">
        <v>1.0309999999999999</v>
      </c>
      <c r="AS513" s="13">
        <v>1</v>
      </c>
      <c r="AT513" s="14" t="s">
        <v>903</v>
      </c>
      <c r="AU513" s="16">
        <v>2.142128E+16</v>
      </c>
      <c r="AV513" s="16">
        <v>1.670047E+17</v>
      </c>
      <c r="AW513" s="16">
        <v>1.207466E+18</v>
      </c>
      <c r="AX513" s="16">
        <v>3.004406E+17</v>
      </c>
      <c r="AY513" s="16">
        <v>6.000001E+17</v>
      </c>
      <c r="AZ513" s="14">
        <v>32302.035</v>
      </c>
      <c r="BA513" s="14">
        <v>0.01</v>
      </c>
      <c r="BB513" s="14">
        <v>103.077</v>
      </c>
      <c r="BC513" s="14">
        <v>913</v>
      </c>
      <c r="BD513" s="15">
        <v>155</v>
      </c>
      <c r="BE513" s="18">
        <v>72</v>
      </c>
      <c r="BF513" s="18" t="s">
        <v>931</v>
      </c>
      <c r="BG513" s="19" t="s">
        <v>907</v>
      </c>
      <c r="BH513">
        <f t="shared" si="7"/>
        <v>96.399999999999991</v>
      </c>
      <c r="BI513" s="45" t="str">
        <f>CONCATENATE(TEXT(F513,"0"),TEXT(O513,"0"),TEXT(AC513,"0"),TEXT(AJ513,"0"),TEXT(AS513,"0"))</f>
        <v>23111</v>
      </c>
      <c r="BJ513" t="str">
        <f>CONCATENATE(TEXT(F513,"0"),TEXT(O513,"0"))</f>
        <v>23</v>
      </c>
      <c r="BK513" t="str">
        <f>CONCATENATE(TEXT(O513,"0"),TEXT(AC513,"0"))</f>
        <v>31</v>
      </c>
      <c r="BL513" t="str">
        <f>CONCATENATE(TEXT(AC513,"0"),TEXT(AJ513,"0"))</f>
        <v>11</v>
      </c>
      <c r="BM513" t="str">
        <f>CONCATENATE(TEXT(AJ513,"0"),TEXT(AS513,"0"))</f>
        <v>11</v>
      </c>
      <c r="BZ513" s="57"/>
      <c r="CA513" s="38"/>
      <c r="CB513" s="38">
        <v>1</v>
      </c>
      <c r="CC513" s="38">
        <v>298</v>
      </c>
      <c r="CD513" s="57">
        <v>44.947000000000003</v>
      </c>
      <c r="CE513" s="38">
        <v>83</v>
      </c>
      <c r="CF513" s="38">
        <v>1</v>
      </c>
    </row>
    <row r="514" spans="1:84" x14ac:dyDescent="0.3">
      <c r="A514" s="43">
        <v>513</v>
      </c>
      <c r="B514" s="1" t="s">
        <v>541</v>
      </c>
      <c r="C514" s="1" t="s">
        <v>515</v>
      </c>
      <c r="D514" s="1">
        <v>19</v>
      </c>
      <c r="E514" s="3">
        <v>27</v>
      </c>
      <c r="F514" s="2">
        <v>2</v>
      </c>
      <c r="G514" s="2" t="s">
        <v>943</v>
      </c>
      <c r="H514" s="2" t="s">
        <v>944</v>
      </c>
      <c r="I514" s="2">
        <v>871.73247079999999</v>
      </c>
      <c r="J514" s="2" t="s">
        <v>946</v>
      </c>
      <c r="K514" s="2">
        <v>22.15</v>
      </c>
      <c r="L514" s="2">
        <v>0.21</v>
      </c>
      <c r="M514" s="2">
        <v>217</v>
      </c>
      <c r="N514" s="4">
        <v>706.92899999999997</v>
      </c>
      <c r="O514" s="5">
        <v>3</v>
      </c>
      <c r="P514" s="6" t="s">
        <v>9</v>
      </c>
      <c r="Q514" s="6">
        <v>0.90259</v>
      </c>
      <c r="R514" s="6">
        <v>16.756</v>
      </c>
      <c r="S514" s="6">
        <v>14.922000000000001</v>
      </c>
      <c r="T514" s="6">
        <v>19.995000000000001</v>
      </c>
      <c r="U514" s="6">
        <v>202.727</v>
      </c>
      <c r="V514" s="6">
        <v>90</v>
      </c>
      <c r="W514" s="6">
        <v>502.72699999999998</v>
      </c>
      <c r="X514" s="6">
        <v>4054.55</v>
      </c>
      <c r="Y514" s="6">
        <v>5068.1869999999999</v>
      </c>
      <c r="Z514" s="6">
        <v>5.0709999999999997</v>
      </c>
      <c r="AA514" s="6">
        <v>92.754999999999995</v>
      </c>
      <c r="AB514" s="7">
        <v>30.004999999999999</v>
      </c>
      <c r="AC514" s="8">
        <v>2</v>
      </c>
      <c r="AD514" s="9">
        <v>17.829999999999998</v>
      </c>
      <c r="AE514" s="9" t="s">
        <v>955</v>
      </c>
      <c r="AF514" s="9" t="s">
        <v>958</v>
      </c>
      <c r="AG514" s="9">
        <v>436</v>
      </c>
      <c r="AH514" s="9">
        <v>550.15599999999995</v>
      </c>
      <c r="AI514" s="10">
        <v>107.203</v>
      </c>
      <c r="AJ514" s="11">
        <v>2</v>
      </c>
      <c r="AK514" s="11" t="s">
        <v>890</v>
      </c>
      <c r="AL514" s="11">
        <v>221</v>
      </c>
      <c r="AM514" s="11">
        <v>1378</v>
      </c>
      <c r="AN514" s="11">
        <v>3635</v>
      </c>
      <c r="AO514" s="11">
        <v>5686</v>
      </c>
      <c r="AP514" s="11">
        <v>70.692999999999998</v>
      </c>
      <c r="AQ514" s="11">
        <v>51.008000000000003</v>
      </c>
      <c r="AR514" s="12">
        <v>1.0249999999999999</v>
      </c>
      <c r="AS514" s="13">
        <v>2</v>
      </c>
      <c r="AT514" s="14" t="s">
        <v>903</v>
      </c>
      <c r="AU514" s="16">
        <v>8621259000000000</v>
      </c>
      <c r="AV514" s="16">
        <v>8167183000000000</v>
      </c>
      <c r="AW514" s="16">
        <v>4.527591E+17</v>
      </c>
      <c r="AX514" s="16">
        <v>2.997067E+17</v>
      </c>
      <c r="AY514" s="16">
        <v>5.999988E+17</v>
      </c>
      <c r="AZ514" s="14">
        <v>32299.62</v>
      </c>
      <c r="BA514" s="14">
        <v>0.01</v>
      </c>
      <c r="BB514" s="14">
        <v>102.51900000000001</v>
      </c>
      <c r="BC514" s="14">
        <v>910</v>
      </c>
      <c r="BD514" s="15">
        <v>154</v>
      </c>
      <c r="BE514" s="18">
        <v>66</v>
      </c>
      <c r="BF514" s="18" t="s">
        <v>931</v>
      </c>
      <c r="BG514" s="19" t="s">
        <v>907</v>
      </c>
      <c r="BH514">
        <f t="shared" ref="BH514:BH577" si="8">(1-BE514/2000)*100</f>
        <v>96.7</v>
      </c>
      <c r="BI514" s="45" t="str">
        <f>CONCATENATE(TEXT(F514,"0"),TEXT(O514,"0"),TEXT(AC514,"0"),TEXT(AJ514,"0"),TEXT(AS514,"0"))</f>
        <v>23222</v>
      </c>
      <c r="BJ514" t="str">
        <f>CONCATENATE(TEXT(F514,"0"),TEXT(O514,"0"))</f>
        <v>23</v>
      </c>
      <c r="BK514" t="str">
        <f>CONCATENATE(TEXT(O514,"0"),TEXT(AC514,"0"))</f>
        <v>32</v>
      </c>
      <c r="BL514" t="str">
        <f>CONCATENATE(TEXT(AC514,"0"),TEXT(AJ514,"0"))</f>
        <v>22</v>
      </c>
      <c r="BM514" t="str">
        <f>CONCATENATE(TEXT(AJ514,"0"),TEXT(AS514,"0"))</f>
        <v>22</v>
      </c>
      <c r="BZ514" s="57"/>
      <c r="CA514" s="38"/>
      <c r="CB514" s="38">
        <v>1</v>
      </c>
      <c r="CC514" s="38">
        <v>429</v>
      </c>
      <c r="CD514" s="57">
        <v>45.091999999999999</v>
      </c>
      <c r="CE514" s="38">
        <v>57</v>
      </c>
      <c r="CF514" s="38">
        <v>1</v>
      </c>
    </row>
    <row r="515" spans="1:84" x14ac:dyDescent="0.3">
      <c r="A515" s="43">
        <v>514</v>
      </c>
      <c r="B515" s="1" t="s">
        <v>542</v>
      </c>
      <c r="C515" s="1" t="s">
        <v>543</v>
      </c>
      <c r="D515" s="1">
        <v>20</v>
      </c>
      <c r="E515" s="3">
        <v>1</v>
      </c>
      <c r="F515" s="2">
        <v>2</v>
      </c>
      <c r="G515" s="2" t="s">
        <v>943</v>
      </c>
      <c r="H515" s="2" t="s">
        <v>944</v>
      </c>
      <c r="I515" s="2">
        <v>871.65186099000005</v>
      </c>
      <c r="J515" s="2" t="s">
        <v>946</v>
      </c>
      <c r="K515" s="2">
        <v>22.15</v>
      </c>
      <c r="L515" s="2">
        <v>0.21</v>
      </c>
      <c r="M515" s="2">
        <v>217</v>
      </c>
      <c r="N515" s="4">
        <v>706.65</v>
      </c>
      <c r="O515" s="5">
        <v>3</v>
      </c>
      <c r="P515" s="6" t="s">
        <v>9</v>
      </c>
      <c r="Q515" s="6">
        <v>0.67179999999999995</v>
      </c>
      <c r="R515" s="6">
        <v>16.343</v>
      </c>
      <c r="S515" s="6">
        <v>14.994</v>
      </c>
      <c r="T515" s="6">
        <v>20.003</v>
      </c>
      <c r="U515" s="6">
        <v>202.346</v>
      </c>
      <c r="V515" s="6">
        <v>89.998999999999995</v>
      </c>
      <c r="W515" s="6">
        <v>502.346</v>
      </c>
      <c r="X515" s="6">
        <v>4046.92</v>
      </c>
      <c r="Y515" s="6">
        <v>5058.6499999999996</v>
      </c>
      <c r="Z515" s="6">
        <v>5.0439999999999996</v>
      </c>
      <c r="AA515" s="6">
        <v>92.353999999999999</v>
      </c>
      <c r="AB515" s="7">
        <v>29.998000000000001</v>
      </c>
      <c r="AC515" s="8">
        <v>3</v>
      </c>
      <c r="AD515" s="9">
        <v>30.393000000000001</v>
      </c>
      <c r="AE515" s="9" t="s">
        <v>955</v>
      </c>
      <c r="AF515" s="9" t="s">
        <v>958</v>
      </c>
      <c r="AG515" s="9">
        <v>436</v>
      </c>
      <c r="AH515" s="9">
        <v>565.42200000000003</v>
      </c>
      <c r="AI515" s="10">
        <v>106.94199999999999</v>
      </c>
      <c r="AJ515" s="11">
        <v>3</v>
      </c>
      <c r="AK515" s="11" t="s">
        <v>890</v>
      </c>
      <c r="AL515" s="11">
        <v>256</v>
      </c>
      <c r="AM515" s="11">
        <v>1441</v>
      </c>
      <c r="AN515" s="11">
        <v>3639</v>
      </c>
      <c r="AO515" s="11">
        <v>5720</v>
      </c>
      <c r="AP515" s="11">
        <v>70.665000000000006</v>
      </c>
      <c r="AQ515" s="11">
        <v>50.887</v>
      </c>
      <c r="AR515" s="12">
        <v>1.022</v>
      </c>
      <c r="AS515" s="13">
        <v>3</v>
      </c>
      <c r="AT515" s="14" t="s">
        <v>903</v>
      </c>
      <c r="AU515" s="16">
        <v>1.850518E+16</v>
      </c>
      <c r="AV515" s="16">
        <v>6.324124E+16</v>
      </c>
      <c r="AW515" s="16">
        <v>44098460000000</v>
      </c>
      <c r="AX515" s="16">
        <v>2.995988E+17</v>
      </c>
      <c r="AY515" s="16">
        <v>6.000005E+17</v>
      </c>
      <c r="AZ515" s="14">
        <v>32301.027999999998</v>
      </c>
      <c r="BA515" s="14">
        <v>0.01</v>
      </c>
      <c r="BB515" s="14">
        <v>102.218</v>
      </c>
      <c r="BC515" s="14">
        <v>907</v>
      </c>
      <c r="BD515" s="15">
        <v>153</v>
      </c>
      <c r="BE515" s="18">
        <v>96</v>
      </c>
      <c r="BF515" s="18" t="s">
        <v>932</v>
      </c>
      <c r="BG515" s="19" t="s">
        <v>907</v>
      </c>
      <c r="BH515">
        <f t="shared" si="8"/>
        <v>95.199999999999989</v>
      </c>
      <c r="BI515" s="45" t="str">
        <f>CONCATENATE(TEXT(F515,"0"),TEXT(O515,"0"),TEXT(AC515,"0"),TEXT(AJ515,"0"),TEXT(AS515,"0"))</f>
        <v>23333</v>
      </c>
      <c r="BJ515" t="str">
        <f>CONCATENATE(TEXT(F515,"0"),TEXT(O515,"0"))</f>
        <v>23</v>
      </c>
      <c r="BK515" t="str">
        <f>CONCATENATE(TEXT(O515,"0"),TEXT(AC515,"0"))</f>
        <v>33</v>
      </c>
      <c r="BL515" t="str">
        <f>CONCATENATE(TEXT(AC515,"0"),TEXT(AJ515,"0"))</f>
        <v>33</v>
      </c>
      <c r="BM515" t="str">
        <f>CONCATENATE(TEXT(AJ515,"0"),TEXT(AS515,"0"))</f>
        <v>33</v>
      </c>
      <c r="BZ515" s="57"/>
      <c r="CA515" s="38"/>
      <c r="CB515" s="38">
        <v>1</v>
      </c>
      <c r="CC515" s="38">
        <v>625</v>
      </c>
      <c r="CD515" s="57">
        <v>45.173000000000002</v>
      </c>
      <c r="CE515" s="38">
        <v>107</v>
      </c>
      <c r="CF515" s="38">
        <v>1</v>
      </c>
    </row>
    <row r="516" spans="1:84" x14ac:dyDescent="0.3">
      <c r="A516" s="43">
        <v>515</v>
      </c>
      <c r="B516" s="1" t="s">
        <v>544</v>
      </c>
      <c r="C516" s="1" t="s">
        <v>543</v>
      </c>
      <c r="D516" s="1">
        <v>20</v>
      </c>
      <c r="E516" s="3">
        <v>2</v>
      </c>
      <c r="F516" s="2">
        <v>3</v>
      </c>
      <c r="G516" s="2" t="s">
        <v>943</v>
      </c>
      <c r="H516" s="2" t="s">
        <v>944</v>
      </c>
      <c r="I516" s="2">
        <v>871.34130369000002</v>
      </c>
      <c r="J516" s="2" t="s">
        <v>946</v>
      </c>
      <c r="K516" s="2">
        <v>22.15</v>
      </c>
      <c r="L516" s="2">
        <v>0.20899999999999999</v>
      </c>
      <c r="M516" s="2">
        <v>216</v>
      </c>
      <c r="N516" s="4">
        <v>705.85599999999999</v>
      </c>
      <c r="O516" s="5">
        <v>1</v>
      </c>
      <c r="P516" s="6" t="s">
        <v>9</v>
      </c>
      <c r="Q516" s="6">
        <v>0.86882000000000004</v>
      </c>
      <c r="R516" s="6">
        <v>15.891</v>
      </c>
      <c r="S516" s="6">
        <v>15.016999999999999</v>
      </c>
      <c r="T516" s="6">
        <v>20.001000000000001</v>
      </c>
      <c r="U516" s="6">
        <v>201.798</v>
      </c>
      <c r="V516" s="6">
        <v>90</v>
      </c>
      <c r="W516" s="6">
        <v>501.798</v>
      </c>
      <c r="X516" s="6">
        <v>4035.953</v>
      </c>
      <c r="Y516" s="6">
        <v>5044.9409999999998</v>
      </c>
      <c r="Z516" s="6">
        <v>5.0519999999999996</v>
      </c>
      <c r="AA516" s="6">
        <v>92.819000000000003</v>
      </c>
      <c r="AB516" s="7">
        <v>30.004000000000001</v>
      </c>
      <c r="AC516" s="8">
        <v>1</v>
      </c>
      <c r="AD516" s="9">
        <v>23.103999999999999</v>
      </c>
      <c r="AE516" s="9" t="s">
        <v>955</v>
      </c>
      <c r="AF516" s="9" t="s">
        <v>958</v>
      </c>
      <c r="AG516" s="9">
        <v>436</v>
      </c>
      <c r="AH516" s="9">
        <v>562.42999999999995</v>
      </c>
      <c r="AI516" s="10">
        <v>107.824</v>
      </c>
      <c r="AJ516" s="11">
        <v>3</v>
      </c>
      <c r="AK516" s="11" t="s">
        <v>890</v>
      </c>
      <c r="AL516" s="11">
        <v>191</v>
      </c>
      <c r="AM516" s="11">
        <v>1328</v>
      </c>
      <c r="AN516" s="11">
        <v>3636</v>
      </c>
      <c r="AO516" s="11">
        <v>5714</v>
      </c>
      <c r="AP516" s="11">
        <v>70.585999999999999</v>
      </c>
      <c r="AQ516" s="11">
        <v>50.914000000000001</v>
      </c>
      <c r="AR516" s="12">
        <v>1.0229999999999999</v>
      </c>
      <c r="AS516" s="13">
        <v>3</v>
      </c>
      <c r="AT516" s="14" t="s">
        <v>903</v>
      </c>
      <c r="AU516" s="16">
        <v>2.140434E+16</v>
      </c>
      <c r="AV516" s="16">
        <v>1.905127E+17</v>
      </c>
      <c r="AW516" s="16">
        <v>8.694113E+17</v>
      </c>
      <c r="AX516" s="16">
        <v>3.003798E+17</v>
      </c>
      <c r="AY516" s="16">
        <v>5.999993E+17</v>
      </c>
      <c r="AZ516" s="14">
        <v>32301.565999999999</v>
      </c>
      <c r="BA516" s="14">
        <v>0.01</v>
      </c>
      <c r="BB516" s="14">
        <v>102.28400000000001</v>
      </c>
      <c r="BC516" s="14">
        <v>912</v>
      </c>
      <c r="BD516" s="15">
        <v>153</v>
      </c>
      <c r="BE516" s="18">
        <v>87</v>
      </c>
      <c r="BF516" s="18" t="s">
        <v>932</v>
      </c>
      <c r="BG516" s="19" t="s">
        <v>907</v>
      </c>
      <c r="BH516">
        <f t="shared" si="8"/>
        <v>95.65</v>
      </c>
      <c r="BI516" s="45" t="str">
        <f>CONCATENATE(TEXT(F516,"0"),TEXT(O516,"0"),TEXT(AC516,"0"),TEXT(AJ516,"0"),TEXT(AS516,"0"))</f>
        <v>31133</v>
      </c>
      <c r="BJ516" t="str">
        <f>CONCATENATE(TEXT(F516,"0"),TEXT(O516,"0"))</f>
        <v>31</v>
      </c>
      <c r="BK516" t="str">
        <f>CONCATENATE(TEXT(O516,"0"),TEXT(AC516,"0"))</f>
        <v>11</v>
      </c>
      <c r="BL516" t="str">
        <f>CONCATENATE(TEXT(AC516,"0"),TEXT(AJ516,"0"))</f>
        <v>13</v>
      </c>
      <c r="BM516" t="str">
        <f>CONCATENATE(TEXT(AJ516,"0"),TEXT(AS516,"0"))</f>
        <v>33</v>
      </c>
      <c r="BZ516" s="57"/>
      <c r="CA516" s="38"/>
      <c r="CB516" s="38">
        <v>1</v>
      </c>
      <c r="CC516" s="38">
        <v>286</v>
      </c>
      <c r="CD516" s="57">
        <v>45.405999999999999</v>
      </c>
      <c r="CE516" s="38">
        <v>72</v>
      </c>
      <c r="CF516" s="38">
        <v>1</v>
      </c>
    </row>
    <row r="517" spans="1:84" x14ac:dyDescent="0.3">
      <c r="A517" s="43">
        <v>516</v>
      </c>
      <c r="B517" s="1" t="s">
        <v>545</v>
      </c>
      <c r="C517" s="1" t="s">
        <v>543</v>
      </c>
      <c r="D517" s="1">
        <v>20</v>
      </c>
      <c r="E517" s="3">
        <v>3</v>
      </c>
      <c r="F517" s="2">
        <v>3</v>
      </c>
      <c r="G517" s="2" t="s">
        <v>943</v>
      </c>
      <c r="H517" s="2" t="s">
        <v>944</v>
      </c>
      <c r="I517" s="2">
        <v>872.00342327999999</v>
      </c>
      <c r="J517" s="2" t="s">
        <v>946</v>
      </c>
      <c r="K517" s="2">
        <v>22.15</v>
      </c>
      <c r="L517" s="2">
        <v>0.21099999999999999</v>
      </c>
      <c r="M517" s="2">
        <v>218</v>
      </c>
      <c r="N517" s="4">
        <v>707.48400000000004</v>
      </c>
      <c r="O517" s="5">
        <v>1</v>
      </c>
      <c r="P517" s="6" t="s">
        <v>9</v>
      </c>
      <c r="Q517" s="6">
        <v>1.02722</v>
      </c>
      <c r="R517" s="6">
        <v>16.954000000000001</v>
      </c>
      <c r="S517" s="6">
        <v>14.898999999999999</v>
      </c>
      <c r="T517" s="6">
        <v>19.997</v>
      </c>
      <c r="U517" s="6">
        <v>203.08199999999999</v>
      </c>
      <c r="V517" s="6">
        <v>90</v>
      </c>
      <c r="W517" s="6">
        <v>503.08199999999999</v>
      </c>
      <c r="X517" s="6">
        <v>4061.6469999999999</v>
      </c>
      <c r="Y517" s="6">
        <v>5077.0590000000002</v>
      </c>
      <c r="Z517" s="6">
        <v>5.0780000000000003</v>
      </c>
      <c r="AA517" s="6">
        <v>92.305999999999997</v>
      </c>
      <c r="AB517" s="7">
        <v>29.995000000000001</v>
      </c>
      <c r="AC517" s="8">
        <v>2</v>
      </c>
      <c r="AD517" s="9">
        <v>16.981000000000002</v>
      </c>
      <c r="AE517" s="9" t="s">
        <v>955</v>
      </c>
      <c r="AF517" s="9" t="s">
        <v>958</v>
      </c>
      <c r="AG517" s="9">
        <v>436</v>
      </c>
      <c r="AH517" s="9">
        <v>547.86900000000003</v>
      </c>
      <c r="AI517" s="10">
        <v>107.096</v>
      </c>
      <c r="AJ517" s="11">
        <v>2</v>
      </c>
      <c r="AK517" s="11" t="s">
        <v>890</v>
      </c>
      <c r="AL517" s="11">
        <v>224</v>
      </c>
      <c r="AM517" s="11">
        <v>1418</v>
      </c>
      <c r="AN517" s="11">
        <v>3639</v>
      </c>
      <c r="AO517" s="11">
        <v>5702</v>
      </c>
      <c r="AP517" s="11">
        <v>70.748000000000005</v>
      </c>
      <c r="AQ517" s="11">
        <v>51.262</v>
      </c>
      <c r="AR517" s="12">
        <v>1.032</v>
      </c>
      <c r="AS517" s="13">
        <v>2</v>
      </c>
      <c r="AT517" s="14" t="s">
        <v>903</v>
      </c>
      <c r="AU517" s="16">
        <v>2809991000000000</v>
      </c>
      <c r="AV517" s="16">
        <v>1.86615E+16</v>
      </c>
      <c r="AW517" s="16">
        <v>6.387481E+16</v>
      </c>
      <c r="AX517" s="16">
        <v>2.9995E+17</v>
      </c>
      <c r="AY517" s="16">
        <v>5.999993E+17</v>
      </c>
      <c r="AZ517" s="14">
        <v>32299.398000000001</v>
      </c>
      <c r="BA517" s="14">
        <v>0.01</v>
      </c>
      <c r="BB517" s="14">
        <v>103.155</v>
      </c>
      <c r="BC517" s="14">
        <v>907</v>
      </c>
      <c r="BD517" s="15">
        <v>155</v>
      </c>
      <c r="BE517" s="18">
        <v>93</v>
      </c>
      <c r="BF517" s="18" t="s">
        <v>932</v>
      </c>
      <c r="BG517" s="19" t="s">
        <v>907</v>
      </c>
      <c r="BH517">
        <f t="shared" si="8"/>
        <v>95.35</v>
      </c>
      <c r="BI517" s="45" t="str">
        <f>CONCATENATE(TEXT(F517,"0"),TEXT(O517,"0"),TEXT(AC517,"0"),TEXT(AJ517,"0"),TEXT(AS517,"0"))</f>
        <v>31222</v>
      </c>
      <c r="BJ517" t="str">
        <f>CONCATENATE(TEXT(F517,"0"),TEXT(O517,"0"))</f>
        <v>31</v>
      </c>
      <c r="BK517" t="str">
        <f>CONCATENATE(TEXT(O517,"0"),TEXT(AC517,"0"))</f>
        <v>12</v>
      </c>
      <c r="BL517" t="str">
        <f>CONCATENATE(TEXT(AC517,"0"),TEXT(AJ517,"0"))</f>
        <v>22</v>
      </c>
      <c r="BM517" t="str">
        <f>CONCATENATE(TEXT(AJ517,"0"),TEXT(AS517,"0"))</f>
        <v>22</v>
      </c>
      <c r="BZ517" s="57"/>
      <c r="CA517" s="38"/>
      <c r="CB517" s="38">
        <v>1</v>
      </c>
      <c r="CC517" s="38">
        <v>321</v>
      </c>
      <c r="CD517" s="57">
        <v>45.432000000000002</v>
      </c>
      <c r="CE517" s="38">
        <v>79</v>
      </c>
      <c r="CF517" s="38">
        <v>1</v>
      </c>
    </row>
    <row r="518" spans="1:84" x14ac:dyDescent="0.3">
      <c r="A518" s="43">
        <v>517</v>
      </c>
      <c r="B518" s="1" t="s">
        <v>546</v>
      </c>
      <c r="C518" s="1" t="s">
        <v>543</v>
      </c>
      <c r="D518" s="1">
        <v>20</v>
      </c>
      <c r="E518" s="3">
        <v>4</v>
      </c>
      <c r="F518" s="2">
        <v>3</v>
      </c>
      <c r="G518" s="2" t="s">
        <v>943</v>
      </c>
      <c r="H518" s="2" t="s">
        <v>944</v>
      </c>
      <c r="I518" s="2">
        <v>871.39330332999998</v>
      </c>
      <c r="J518" s="2" t="s">
        <v>946</v>
      </c>
      <c r="K518" s="2">
        <v>22.15</v>
      </c>
      <c r="L518" s="2">
        <v>0.21</v>
      </c>
      <c r="M518" s="2">
        <v>217</v>
      </c>
      <c r="N518" s="4">
        <v>706.93</v>
      </c>
      <c r="O518" s="5">
        <v>1</v>
      </c>
      <c r="P518" s="6" t="s">
        <v>9</v>
      </c>
      <c r="Q518" s="6">
        <v>0.64198</v>
      </c>
      <c r="R518" s="6">
        <v>16.405999999999999</v>
      </c>
      <c r="S518" s="6">
        <v>14.939</v>
      </c>
      <c r="T518" s="6">
        <v>20.001000000000001</v>
      </c>
      <c r="U518" s="6">
        <v>202.08500000000001</v>
      </c>
      <c r="V518" s="6">
        <v>89.998999999999995</v>
      </c>
      <c r="W518" s="6">
        <v>502.08499999999998</v>
      </c>
      <c r="X518" s="6">
        <v>4041.7020000000002</v>
      </c>
      <c r="Y518" s="6">
        <v>5052.1279999999997</v>
      </c>
      <c r="Z518" s="6">
        <v>5.0430000000000001</v>
      </c>
      <c r="AA518" s="6">
        <v>93.387</v>
      </c>
      <c r="AB518" s="7">
        <v>29.997</v>
      </c>
      <c r="AC518" s="8">
        <v>3</v>
      </c>
      <c r="AD518" s="9">
        <v>32.750999999999998</v>
      </c>
      <c r="AE518" s="9" t="s">
        <v>955</v>
      </c>
      <c r="AF518" s="9" t="s">
        <v>958</v>
      </c>
      <c r="AG518" s="9">
        <v>436</v>
      </c>
      <c r="AH518" s="9">
        <v>549.12599999999998</v>
      </c>
      <c r="AI518" s="10">
        <v>109.133</v>
      </c>
      <c r="AJ518" s="11">
        <v>1</v>
      </c>
      <c r="AK518" s="11" t="s">
        <v>890</v>
      </c>
      <c r="AL518" s="11">
        <v>122</v>
      </c>
      <c r="AM518" s="11">
        <v>1408</v>
      </c>
      <c r="AN518" s="11">
        <v>3630</v>
      </c>
      <c r="AO518" s="11">
        <v>5717</v>
      </c>
      <c r="AP518" s="11">
        <v>70.692999999999998</v>
      </c>
      <c r="AQ518" s="11">
        <v>50.996000000000002</v>
      </c>
      <c r="AR518" s="12">
        <v>1.0249999999999999</v>
      </c>
      <c r="AS518" s="13">
        <v>1</v>
      </c>
      <c r="AT518" s="14" t="s">
        <v>903</v>
      </c>
      <c r="AU518" s="16">
        <v>7682070000000000</v>
      </c>
      <c r="AV518" s="16">
        <v>7.680674E+16</v>
      </c>
      <c r="AW518" s="16">
        <v>1616203000000000</v>
      </c>
      <c r="AX518" s="16">
        <v>2.984998E+17</v>
      </c>
      <c r="AY518" s="16">
        <v>5.999999E+17</v>
      </c>
      <c r="AZ518" s="14">
        <v>32297.597000000002</v>
      </c>
      <c r="BA518" s="14">
        <v>0.01</v>
      </c>
      <c r="BB518" s="14">
        <v>102.491</v>
      </c>
      <c r="BC518" s="14">
        <v>923</v>
      </c>
      <c r="BD518" s="15">
        <v>154</v>
      </c>
      <c r="BE518" s="18">
        <v>45</v>
      </c>
      <c r="BF518" s="18" t="s">
        <v>932</v>
      </c>
      <c r="BG518" s="19" t="s">
        <v>907</v>
      </c>
      <c r="BH518">
        <f t="shared" si="8"/>
        <v>97.75</v>
      </c>
      <c r="BI518" s="45" t="str">
        <f>CONCATENATE(TEXT(F518,"0"),TEXT(O518,"0"),TEXT(AC518,"0"),TEXT(AJ518,"0"),TEXT(AS518,"0"))</f>
        <v>31311</v>
      </c>
      <c r="BJ518" t="str">
        <f>CONCATENATE(TEXT(F518,"0"),TEXT(O518,"0"))</f>
        <v>31</v>
      </c>
      <c r="BK518" t="str">
        <f>CONCATENATE(TEXT(O518,"0"),TEXT(AC518,"0"))</f>
        <v>13</v>
      </c>
      <c r="BL518" t="str">
        <f>CONCATENATE(TEXT(AC518,"0"),TEXT(AJ518,"0"))</f>
        <v>31</v>
      </c>
      <c r="BM518" t="str">
        <f>CONCATENATE(TEXT(AJ518,"0"),TEXT(AS518,"0"))</f>
        <v>11</v>
      </c>
      <c r="BZ518" s="57"/>
      <c r="CA518" s="38"/>
      <c r="CB518" s="38">
        <v>1</v>
      </c>
      <c r="CC518" s="38">
        <v>669</v>
      </c>
      <c r="CD518" s="57">
        <v>45.462000000000003</v>
      </c>
      <c r="CE518" s="38">
        <v>228</v>
      </c>
      <c r="CF518" s="38">
        <v>1</v>
      </c>
    </row>
    <row r="519" spans="1:84" x14ac:dyDescent="0.3">
      <c r="A519" s="43">
        <v>518</v>
      </c>
      <c r="B519" s="1" t="s">
        <v>547</v>
      </c>
      <c r="C519" s="1" t="s">
        <v>543</v>
      </c>
      <c r="D519" s="1">
        <v>20</v>
      </c>
      <c r="E519" s="3">
        <v>5</v>
      </c>
      <c r="F519" s="2">
        <v>3</v>
      </c>
      <c r="G519" s="2" t="s">
        <v>943</v>
      </c>
      <c r="H519" s="2" t="s">
        <v>944</v>
      </c>
      <c r="I519" s="2">
        <v>871.74126662000003</v>
      </c>
      <c r="J519" s="2" t="s">
        <v>946</v>
      </c>
      <c r="K519" s="2">
        <v>22.17</v>
      </c>
      <c r="L519" s="2">
        <v>0.21299999999999999</v>
      </c>
      <c r="M519" s="2">
        <v>220</v>
      </c>
      <c r="N519" s="4">
        <v>709.798</v>
      </c>
      <c r="O519" s="5">
        <v>2</v>
      </c>
      <c r="P519" s="6" t="s">
        <v>9</v>
      </c>
      <c r="Q519" s="6">
        <v>0.84431</v>
      </c>
      <c r="R519" s="6">
        <v>16.443000000000001</v>
      </c>
      <c r="S519" s="6">
        <v>14.913</v>
      </c>
      <c r="T519" s="6">
        <v>20.004000000000001</v>
      </c>
      <c r="U519" s="6">
        <v>204.517</v>
      </c>
      <c r="V519" s="6">
        <v>89.998000000000005</v>
      </c>
      <c r="W519" s="6">
        <v>504.517</v>
      </c>
      <c r="X519" s="6">
        <v>4090.335</v>
      </c>
      <c r="Y519" s="6">
        <v>5112.9189999999999</v>
      </c>
      <c r="Z519" s="6">
        <v>5.1079999999999997</v>
      </c>
      <c r="AA519" s="6">
        <v>93.2</v>
      </c>
      <c r="AB519" s="7">
        <v>30.004999999999999</v>
      </c>
      <c r="AC519" s="8">
        <v>1</v>
      </c>
      <c r="AD519" s="9">
        <v>30.79</v>
      </c>
      <c r="AE519" s="9" t="s">
        <v>955</v>
      </c>
      <c r="AF519" s="9" t="s">
        <v>958</v>
      </c>
      <c r="AG519" s="9">
        <v>436</v>
      </c>
      <c r="AH519" s="9">
        <v>552.745</v>
      </c>
      <c r="AI519" s="10">
        <v>108.55500000000001</v>
      </c>
      <c r="AJ519" s="11">
        <v>1</v>
      </c>
      <c r="AK519" s="11" t="s">
        <v>890</v>
      </c>
      <c r="AL519" s="11">
        <v>236</v>
      </c>
      <c r="AM519" s="11">
        <v>1391</v>
      </c>
      <c r="AN519" s="11">
        <v>3636</v>
      </c>
      <c r="AO519" s="11">
        <v>5714</v>
      </c>
      <c r="AP519" s="11">
        <v>70.98</v>
      </c>
      <c r="AQ519" s="11">
        <v>51.72</v>
      </c>
      <c r="AR519" s="12">
        <v>1.0429999999999999</v>
      </c>
      <c r="AS519" s="13">
        <v>1</v>
      </c>
      <c r="AT519" s="14" t="s">
        <v>903</v>
      </c>
      <c r="AU519" s="16">
        <v>1.346997E+16</v>
      </c>
      <c r="AV519" s="16">
        <v>1.47066E+16</v>
      </c>
      <c r="AW519" s="14">
        <v>43946927937</v>
      </c>
      <c r="AX519" s="16">
        <v>3.009208E+17</v>
      </c>
      <c r="AY519" s="16">
        <v>5.999995E+17</v>
      </c>
      <c r="AZ519" s="14">
        <v>32298.998</v>
      </c>
      <c r="BA519" s="14">
        <v>0.01</v>
      </c>
      <c r="BB519" s="14">
        <v>104.3</v>
      </c>
      <c r="BC519" s="14">
        <v>919</v>
      </c>
      <c r="BD519" s="15">
        <v>156</v>
      </c>
      <c r="BE519" s="18">
        <v>69</v>
      </c>
      <c r="BF519" s="18" t="s">
        <v>932</v>
      </c>
      <c r="BG519" s="19" t="s">
        <v>907</v>
      </c>
      <c r="BH519">
        <f t="shared" si="8"/>
        <v>96.55</v>
      </c>
      <c r="BI519" s="45" t="str">
        <f>CONCATENATE(TEXT(F519,"0"),TEXT(O519,"0"),TEXT(AC519,"0"),TEXT(AJ519,"0"),TEXT(AS519,"0"))</f>
        <v>32111</v>
      </c>
      <c r="BJ519" t="str">
        <f>CONCATENATE(TEXT(F519,"0"),TEXT(O519,"0"))</f>
        <v>32</v>
      </c>
      <c r="BK519" t="str">
        <f>CONCATENATE(TEXT(O519,"0"),TEXT(AC519,"0"))</f>
        <v>21</v>
      </c>
      <c r="BL519" t="str">
        <f>CONCATENATE(TEXT(AC519,"0"),TEXT(AJ519,"0"))</f>
        <v>11</v>
      </c>
      <c r="BM519" t="str">
        <f>CONCATENATE(TEXT(AJ519,"0"),TEXT(AS519,"0"))</f>
        <v>11</v>
      </c>
      <c r="BZ519" s="57"/>
      <c r="CA519" s="38"/>
      <c r="CB519" s="38">
        <v>1</v>
      </c>
      <c r="CC519" s="38">
        <v>219</v>
      </c>
      <c r="CD519" s="57">
        <v>45.621000000000002</v>
      </c>
      <c r="CE519" s="38">
        <v>117</v>
      </c>
      <c r="CF519" s="38">
        <v>1</v>
      </c>
    </row>
    <row r="520" spans="1:84" x14ac:dyDescent="0.3">
      <c r="A520" s="43">
        <v>519</v>
      </c>
      <c r="B520" s="1" t="s">
        <v>548</v>
      </c>
      <c r="C520" s="1" t="s">
        <v>543</v>
      </c>
      <c r="D520" s="1">
        <v>20</v>
      </c>
      <c r="E520" s="3">
        <v>6</v>
      </c>
      <c r="F520" s="2">
        <v>3</v>
      </c>
      <c r="G520" s="2" t="s">
        <v>943</v>
      </c>
      <c r="H520" s="2" t="s">
        <v>944</v>
      </c>
      <c r="I520" s="2">
        <v>872.03760846</v>
      </c>
      <c r="J520" s="2" t="s">
        <v>946</v>
      </c>
      <c r="K520" s="2">
        <v>22.17</v>
      </c>
      <c r="L520" s="2">
        <v>0.21199999999999999</v>
      </c>
      <c r="M520" s="2">
        <v>219</v>
      </c>
      <c r="N520" s="4">
        <v>709.08299999999997</v>
      </c>
      <c r="O520" s="5">
        <v>2</v>
      </c>
      <c r="P520" s="6" t="s">
        <v>9</v>
      </c>
      <c r="Q520" s="6">
        <v>0.95386000000000004</v>
      </c>
      <c r="R520" s="6">
        <v>16.222000000000001</v>
      </c>
      <c r="S520" s="6">
        <v>15.128</v>
      </c>
      <c r="T520" s="6">
        <v>20.001000000000001</v>
      </c>
      <c r="U520" s="6">
        <v>202.99199999999999</v>
      </c>
      <c r="V520" s="6">
        <v>90.001000000000005</v>
      </c>
      <c r="W520" s="6">
        <v>502.99200000000002</v>
      </c>
      <c r="X520" s="6">
        <v>4059.8449999999998</v>
      </c>
      <c r="Y520" s="6">
        <v>5074.8059999999996</v>
      </c>
      <c r="Z520" s="6">
        <v>5.0810000000000004</v>
      </c>
      <c r="AA520" s="6">
        <v>93.177000000000007</v>
      </c>
      <c r="AB520" s="7">
        <v>30.001999999999999</v>
      </c>
      <c r="AC520" s="8">
        <v>2</v>
      </c>
      <c r="AD520" s="9">
        <v>25.231000000000002</v>
      </c>
      <c r="AE520" s="9" t="s">
        <v>955</v>
      </c>
      <c r="AF520" s="9" t="s">
        <v>958</v>
      </c>
      <c r="AG520" s="9">
        <v>436</v>
      </c>
      <c r="AH520" s="9">
        <v>549.41</v>
      </c>
      <c r="AI520" s="10">
        <v>108.518</v>
      </c>
      <c r="AJ520" s="11">
        <v>2</v>
      </c>
      <c r="AK520" s="11" t="s">
        <v>890</v>
      </c>
      <c r="AL520" s="11">
        <v>286</v>
      </c>
      <c r="AM520" s="11">
        <v>1349</v>
      </c>
      <c r="AN520" s="11">
        <v>3635</v>
      </c>
      <c r="AO520" s="11">
        <v>5680</v>
      </c>
      <c r="AP520" s="11">
        <v>70.908000000000001</v>
      </c>
      <c r="AQ520" s="11">
        <v>51.436999999999998</v>
      </c>
      <c r="AR520" s="12">
        <v>1.036</v>
      </c>
      <c r="AS520" s="13">
        <v>2</v>
      </c>
      <c r="AT520" s="14" t="s">
        <v>903</v>
      </c>
      <c r="AU520" s="16">
        <v>1.037538E+16</v>
      </c>
      <c r="AV520" s="16">
        <v>1.674795E+16</v>
      </c>
      <c r="AW520" s="16">
        <v>3.086735E+17</v>
      </c>
      <c r="AX520" s="16">
        <v>3.000883E+17</v>
      </c>
      <c r="AY520" s="16">
        <v>6.000002E+17</v>
      </c>
      <c r="AZ520" s="14">
        <v>32298.324000000001</v>
      </c>
      <c r="BA520" s="14">
        <v>0.01</v>
      </c>
      <c r="BB520" s="14">
        <v>103.59399999999999</v>
      </c>
      <c r="BC520" s="14">
        <v>919</v>
      </c>
      <c r="BD520" s="15">
        <v>155</v>
      </c>
      <c r="BE520" s="18">
        <v>69</v>
      </c>
      <c r="BF520" s="18" t="s">
        <v>932</v>
      </c>
      <c r="BG520" s="19" t="s">
        <v>907</v>
      </c>
      <c r="BH520">
        <f t="shared" si="8"/>
        <v>96.55</v>
      </c>
      <c r="BI520" s="45" t="str">
        <f>CONCATENATE(TEXT(F520,"0"),TEXT(O520,"0"),TEXT(AC520,"0"),TEXT(AJ520,"0"),TEXT(AS520,"0"))</f>
        <v>32222</v>
      </c>
      <c r="BJ520" t="str">
        <f>CONCATENATE(TEXT(F520,"0"),TEXT(O520,"0"))</f>
        <v>32</v>
      </c>
      <c r="BK520" t="str">
        <f>CONCATENATE(TEXT(O520,"0"),TEXT(AC520,"0"))</f>
        <v>22</v>
      </c>
      <c r="BL520" t="str">
        <f>CONCATENATE(TEXT(AC520,"0"),TEXT(AJ520,"0"))</f>
        <v>22</v>
      </c>
      <c r="BM520" t="str">
        <f>CONCATENATE(TEXT(AJ520,"0"),TEXT(AS520,"0"))</f>
        <v>22</v>
      </c>
      <c r="BZ520" s="57"/>
      <c r="CA520" s="38"/>
      <c r="CB520" s="38">
        <v>1</v>
      </c>
      <c r="CC520" s="38">
        <v>310</v>
      </c>
      <c r="CD520" s="57">
        <v>45.628999999999998</v>
      </c>
      <c r="CE520" s="38">
        <v>126</v>
      </c>
      <c r="CF520" s="38">
        <v>1</v>
      </c>
    </row>
    <row r="521" spans="1:84" x14ac:dyDescent="0.3">
      <c r="A521" s="43">
        <v>520</v>
      </c>
      <c r="B521" s="1" t="s">
        <v>549</v>
      </c>
      <c r="C521" s="1" t="s">
        <v>543</v>
      </c>
      <c r="D521" s="1">
        <v>20</v>
      </c>
      <c r="E521" s="3">
        <v>7</v>
      </c>
      <c r="F521" s="2">
        <v>3</v>
      </c>
      <c r="G521" s="2" t="s">
        <v>943</v>
      </c>
      <c r="H521" s="2" t="s">
        <v>944</v>
      </c>
      <c r="I521" s="2">
        <v>871.47797395999999</v>
      </c>
      <c r="J521" s="2" t="s">
        <v>946</v>
      </c>
      <c r="K521" s="2">
        <v>22.15</v>
      </c>
      <c r="L521" s="2">
        <v>0.21299999999999999</v>
      </c>
      <c r="M521" s="2">
        <v>220</v>
      </c>
      <c r="N521" s="4">
        <v>709.83500000000004</v>
      </c>
      <c r="O521" s="5">
        <v>3</v>
      </c>
      <c r="P521" s="6" t="s">
        <v>9</v>
      </c>
      <c r="Q521" s="6">
        <v>0.99119999999999997</v>
      </c>
      <c r="R521" s="6">
        <v>17.018999999999998</v>
      </c>
      <c r="S521" s="6">
        <v>14.930999999999999</v>
      </c>
      <c r="T521" s="6">
        <v>20.004999999999999</v>
      </c>
      <c r="U521" s="6">
        <v>203.72900000000001</v>
      </c>
      <c r="V521" s="6">
        <v>90</v>
      </c>
      <c r="W521" s="6">
        <v>503.72899999999998</v>
      </c>
      <c r="X521" s="6">
        <v>4074.5810000000001</v>
      </c>
      <c r="Y521" s="6">
        <v>5093.2259999999997</v>
      </c>
      <c r="Z521" s="6">
        <v>5.0650000000000004</v>
      </c>
      <c r="AA521" s="6">
        <v>92.822000000000003</v>
      </c>
      <c r="AB521" s="7">
        <v>30.009</v>
      </c>
      <c r="AC521" s="8">
        <v>1</v>
      </c>
      <c r="AD521" s="9">
        <v>31.899000000000001</v>
      </c>
      <c r="AE521" s="9" t="s">
        <v>955</v>
      </c>
      <c r="AF521" s="9" t="s">
        <v>958</v>
      </c>
      <c r="AG521" s="9">
        <v>436</v>
      </c>
      <c r="AH521" s="9">
        <v>562.95899999999995</v>
      </c>
      <c r="AI521" s="10">
        <v>108.407</v>
      </c>
      <c r="AJ521" s="11">
        <v>3</v>
      </c>
      <c r="AK521" s="11" t="s">
        <v>890</v>
      </c>
      <c r="AL521" s="11">
        <v>174</v>
      </c>
      <c r="AM521" s="11">
        <v>1432</v>
      </c>
      <c r="AN521" s="11">
        <v>3635</v>
      </c>
      <c r="AO521" s="11">
        <v>5729</v>
      </c>
      <c r="AP521" s="11">
        <v>70.983999999999995</v>
      </c>
      <c r="AQ521" s="11">
        <v>51.357999999999997</v>
      </c>
      <c r="AR521" s="12">
        <v>1.034</v>
      </c>
      <c r="AS521" s="13">
        <v>3</v>
      </c>
      <c r="AT521" s="14" t="s">
        <v>903</v>
      </c>
      <c r="AU521" s="16">
        <v>4506714000000000</v>
      </c>
      <c r="AV521" s="16">
        <v>293026600000000</v>
      </c>
      <c r="AW521" s="16">
        <v>2293868000000</v>
      </c>
      <c r="AX521" s="16">
        <v>2.993495E+17</v>
      </c>
      <c r="AY521" s="16">
        <v>5.999999E+17</v>
      </c>
      <c r="AZ521" s="14">
        <v>32301.632000000001</v>
      </c>
      <c r="BA521" s="14">
        <v>0.01</v>
      </c>
      <c r="BB521" s="14">
        <v>103.396</v>
      </c>
      <c r="BC521" s="14">
        <v>917</v>
      </c>
      <c r="BD521" s="15">
        <v>155</v>
      </c>
      <c r="BE521" s="18">
        <v>48</v>
      </c>
      <c r="BF521" s="18" t="s">
        <v>932</v>
      </c>
      <c r="BG521" s="19" t="s">
        <v>907</v>
      </c>
      <c r="BH521">
        <f t="shared" si="8"/>
        <v>97.6</v>
      </c>
      <c r="BI521" s="45" t="str">
        <f>CONCATENATE(TEXT(F521,"0"),TEXT(O521,"0"),TEXT(AC521,"0"),TEXT(AJ521,"0"),TEXT(AS521,"0"))</f>
        <v>33133</v>
      </c>
      <c r="BJ521" t="str">
        <f>CONCATENATE(TEXT(F521,"0"),TEXT(O521,"0"))</f>
        <v>33</v>
      </c>
      <c r="BK521" t="str">
        <f>CONCATENATE(TEXT(O521,"0"),TEXT(AC521,"0"))</f>
        <v>31</v>
      </c>
      <c r="BL521" t="str">
        <f>CONCATENATE(TEXT(AC521,"0"),TEXT(AJ521,"0"))</f>
        <v>13</v>
      </c>
      <c r="BM521" t="str">
        <f>CONCATENATE(TEXT(AJ521,"0"),TEXT(AS521,"0"))</f>
        <v>33</v>
      </c>
      <c r="BZ521" s="57"/>
      <c r="CA521" s="38"/>
      <c r="CB521" s="38">
        <v>1</v>
      </c>
      <c r="CC521" s="38">
        <v>186</v>
      </c>
      <c r="CD521" s="57">
        <v>46.075000000000003</v>
      </c>
      <c r="CE521" s="38">
        <v>146</v>
      </c>
      <c r="CF521" s="38">
        <v>1</v>
      </c>
    </row>
    <row r="522" spans="1:84" x14ac:dyDescent="0.3">
      <c r="A522" s="43">
        <v>521</v>
      </c>
      <c r="B522" s="1" t="s">
        <v>550</v>
      </c>
      <c r="C522" s="1" t="s">
        <v>543</v>
      </c>
      <c r="D522" s="1">
        <v>20</v>
      </c>
      <c r="E522" s="3">
        <v>8</v>
      </c>
      <c r="F522" s="2">
        <v>3</v>
      </c>
      <c r="G522" s="2" t="s">
        <v>943</v>
      </c>
      <c r="H522" s="2" t="s">
        <v>944</v>
      </c>
      <c r="I522" s="2">
        <v>871.63700974999995</v>
      </c>
      <c r="J522" s="2" t="s">
        <v>946</v>
      </c>
      <c r="K522" s="2">
        <v>22.14</v>
      </c>
      <c r="L522" s="2">
        <v>0.21299999999999999</v>
      </c>
      <c r="M522" s="2">
        <v>220</v>
      </c>
      <c r="N522" s="4">
        <v>709.28800000000001</v>
      </c>
      <c r="O522" s="5">
        <v>3</v>
      </c>
      <c r="P522" s="6" t="s">
        <v>9</v>
      </c>
      <c r="Q522" s="6">
        <v>1.0823199999999999</v>
      </c>
      <c r="R522" s="6">
        <v>16.593</v>
      </c>
      <c r="S522" s="6">
        <v>14.962999999999999</v>
      </c>
      <c r="T522" s="6">
        <v>20.001000000000001</v>
      </c>
      <c r="U522" s="6">
        <v>203.31100000000001</v>
      </c>
      <c r="V522" s="6">
        <v>90</v>
      </c>
      <c r="W522" s="6">
        <v>503.31099999999998</v>
      </c>
      <c r="X522" s="6">
        <v>4066.2249999999999</v>
      </c>
      <c r="Y522" s="6">
        <v>5082.7809999999999</v>
      </c>
      <c r="Z522" s="6">
        <v>5.0880000000000001</v>
      </c>
      <c r="AA522" s="6">
        <v>93.28</v>
      </c>
      <c r="AB522" s="7">
        <v>29.998999999999999</v>
      </c>
      <c r="AC522" s="8">
        <v>2</v>
      </c>
      <c r="AD522" s="9">
        <v>28.065999999999999</v>
      </c>
      <c r="AE522" s="9" t="s">
        <v>955</v>
      </c>
      <c r="AF522" s="9" t="s">
        <v>958</v>
      </c>
      <c r="AG522" s="9">
        <v>436</v>
      </c>
      <c r="AH522" s="9">
        <v>543.31600000000003</v>
      </c>
      <c r="AI522" s="10">
        <v>108.88800000000001</v>
      </c>
      <c r="AJ522" s="11">
        <v>2</v>
      </c>
      <c r="AK522" s="11" t="s">
        <v>890</v>
      </c>
      <c r="AL522" s="11">
        <v>136</v>
      </c>
      <c r="AM522" s="11">
        <v>1331</v>
      </c>
      <c r="AN522" s="11">
        <v>3630</v>
      </c>
      <c r="AO522" s="11">
        <v>5717</v>
      </c>
      <c r="AP522" s="11">
        <v>70.929000000000002</v>
      </c>
      <c r="AQ522" s="11">
        <v>51.567</v>
      </c>
      <c r="AR522" s="12">
        <v>1.0389999999999999</v>
      </c>
      <c r="AS522" s="13">
        <v>2</v>
      </c>
      <c r="AT522" s="14" t="s">
        <v>903</v>
      </c>
      <c r="AU522" s="16">
        <v>6349694000000000</v>
      </c>
      <c r="AV522" s="16">
        <v>3.41666E+16</v>
      </c>
      <c r="AW522" s="16">
        <v>3.370315E+17</v>
      </c>
      <c r="AX522" s="16">
        <v>2.977419E+17</v>
      </c>
      <c r="AY522" s="16">
        <v>5.999995E+17</v>
      </c>
      <c r="AZ522" s="14">
        <v>32300.206999999999</v>
      </c>
      <c r="BA522" s="14">
        <v>0.01</v>
      </c>
      <c r="BB522" s="14">
        <v>103.917</v>
      </c>
      <c r="BC522" s="14">
        <v>921</v>
      </c>
      <c r="BD522" s="15">
        <v>156</v>
      </c>
      <c r="BE522" s="18">
        <v>24</v>
      </c>
      <c r="BF522" s="18" t="s">
        <v>932</v>
      </c>
      <c r="BG522" s="19" t="s">
        <v>907</v>
      </c>
      <c r="BH522">
        <f t="shared" si="8"/>
        <v>98.8</v>
      </c>
      <c r="BI522" s="45" t="str">
        <f>CONCATENATE(TEXT(F522,"0"),TEXT(O522,"0"),TEXT(AC522,"0"),TEXT(AJ522,"0"),TEXT(AS522,"0"))</f>
        <v>33222</v>
      </c>
      <c r="BJ522" t="str">
        <f>CONCATENATE(TEXT(F522,"0"),TEXT(O522,"0"))</f>
        <v>33</v>
      </c>
      <c r="BK522" t="str">
        <f>CONCATENATE(TEXT(O522,"0"),TEXT(AC522,"0"))</f>
        <v>32</v>
      </c>
      <c r="BL522" t="str">
        <f>CONCATENATE(TEXT(AC522,"0"),TEXT(AJ522,"0"))</f>
        <v>22</v>
      </c>
      <c r="BM522" t="str">
        <f>CONCATENATE(TEXT(AJ522,"0"),TEXT(AS522,"0"))</f>
        <v>22</v>
      </c>
      <c r="BZ522" s="57"/>
      <c r="CA522" s="38"/>
      <c r="CB522" s="38">
        <v>1</v>
      </c>
      <c r="CC522" s="38">
        <v>224</v>
      </c>
      <c r="CD522" s="57">
        <v>46.103000000000002</v>
      </c>
      <c r="CE522" s="38">
        <v>150</v>
      </c>
      <c r="CF522" s="38">
        <v>1</v>
      </c>
    </row>
    <row r="523" spans="1:84" x14ac:dyDescent="0.3">
      <c r="A523" s="43">
        <v>522</v>
      </c>
      <c r="B523" s="1" t="s">
        <v>551</v>
      </c>
      <c r="C523" s="1" t="s">
        <v>543</v>
      </c>
      <c r="D523" s="1">
        <v>20</v>
      </c>
      <c r="E523" s="3">
        <v>9</v>
      </c>
      <c r="F523" s="2">
        <v>3</v>
      </c>
      <c r="G523" s="2" t="s">
        <v>943</v>
      </c>
      <c r="H523" s="2" t="s">
        <v>944</v>
      </c>
      <c r="I523" s="2">
        <v>872.25252383999998</v>
      </c>
      <c r="J523" s="2" t="s">
        <v>946</v>
      </c>
      <c r="K523" s="2">
        <v>22.16</v>
      </c>
      <c r="L523" s="2">
        <v>0.21299999999999999</v>
      </c>
      <c r="M523" s="2">
        <v>220</v>
      </c>
      <c r="N523" s="4">
        <v>709.28599999999994</v>
      </c>
      <c r="O523" s="5">
        <v>3</v>
      </c>
      <c r="P523" s="6" t="s">
        <v>9</v>
      </c>
      <c r="Q523" s="6">
        <v>0.90366000000000002</v>
      </c>
      <c r="R523" s="6">
        <v>16.864000000000001</v>
      </c>
      <c r="S523" s="6">
        <v>14.986000000000001</v>
      </c>
      <c r="T523" s="6">
        <v>19.997</v>
      </c>
      <c r="U523" s="6">
        <v>203.88499999999999</v>
      </c>
      <c r="V523" s="6">
        <v>90</v>
      </c>
      <c r="W523" s="6">
        <v>503.88499999999999</v>
      </c>
      <c r="X523" s="6">
        <v>4077.7089999999998</v>
      </c>
      <c r="Y523" s="6">
        <v>5097.1369999999997</v>
      </c>
      <c r="Z523" s="6">
        <v>5.1180000000000003</v>
      </c>
      <c r="AA523" s="6">
        <v>92.893000000000001</v>
      </c>
      <c r="AB523" s="7">
        <v>29.995000000000001</v>
      </c>
      <c r="AC523" s="8">
        <v>3</v>
      </c>
      <c r="AD523" s="9">
        <v>29.83</v>
      </c>
      <c r="AE523" s="9" t="s">
        <v>955</v>
      </c>
      <c r="AF523" s="9" t="s">
        <v>958</v>
      </c>
      <c r="AG523" s="9">
        <v>436</v>
      </c>
      <c r="AH523" s="9">
        <v>548.98900000000003</v>
      </c>
      <c r="AI523" s="10">
        <v>108.53100000000001</v>
      </c>
      <c r="AJ523" s="11">
        <v>1</v>
      </c>
      <c r="AK523" s="11" t="s">
        <v>890</v>
      </c>
      <c r="AL523" s="11">
        <v>208</v>
      </c>
      <c r="AM523" s="11">
        <v>1350</v>
      </c>
      <c r="AN523" s="11">
        <v>3632</v>
      </c>
      <c r="AO523" s="11">
        <v>5719</v>
      </c>
      <c r="AP523" s="11">
        <v>70.929000000000002</v>
      </c>
      <c r="AQ523" s="11">
        <v>51.831000000000003</v>
      </c>
      <c r="AR523" s="12">
        <v>1.046</v>
      </c>
      <c r="AS523" s="13">
        <v>1</v>
      </c>
      <c r="AT523" s="14" t="s">
        <v>903</v>
      </c>
      <c r="AU523" s="16">
        <v>5820501000000000</v>
      </c>
      <c r="AV523" s="16">
        <v>4.178674E+16</v>
      </c>
      <c r="AW523" s="16">
        <v>3.270174E+17</v>
      </c>
      <c r="AX523" s="16">
        <v>3.009813E+17</v>
      </c>
      <c r="AY523" s="16">
        <v>5.999995E+17</v>
      </c>
      <c r="AZ523" s="14">
        <v>32296.267</v>
      </c>
      <c r="BA523" s="14">
        <v>0.01</v>
      </c>
      <c r="BB523" s="14">
        <v>104.578</v>
      </c>
      <c r="BC523" s="14">
        <v>920</v>
      </c>
      <c r="BD523" s="15">
        <v>157</v>
      </c>
      <c r="BE523" s="18">
        <v>39</v>
      </c>
      <c r="BF523" s="18" t="s">
        <v>932</v>
      </c>
      <c r="BG523" s="19" t="s">
        <v>907</v>
      </c>
      <c r="BH523">
        <f t="shared" si="8"/>
        <v>98.05</v>
      </c>
      <c r="BI523" s="45" t="str">
        <f>CONCATENATE(TEXT(F523,"0"),TEXT(O523,"0"),TEXT(AC523,"0"),TEXT(AJ523,"0"),TEXT(AS523,"0"))</f>
        <v>33311</v>
      </c>
      <c r="BJ523" t="str">
        <f>CONCATENATE(TEXT(F523,"0"),TEXT(O523,"0"))</f>
        <v>33</v>
      </c>
      <c r="BK523" t="str">
        <f>CONCATENATE(TEXT(O523,"0"),TEXT(AC523,"0"))</f>
        <v>33</v>
      </c>
      <c r="BL523" t="str">
        <f>CONCATENATE(TEXT(AC523,"0"),TEXT(AJ523,"0"))</f>
        <v>31</v>
      </c>
      <c r="BM523" t="str">
        <f>CONCATENATE(TEXT(AJ523,"0"),TEXT(AS523,"0"))</f>
        <v>11</v>
      </c>
      <c r="BZ523" s="57"/>
      <c r="CA523" s="38"/>
      <c r="CB523" s="38">
        <v>1</v>
      </c>
      <c r="CC523" s="38">
        <v>464</v>
      </c>
      <c r="CD523" s="57">
        <v>46.204000000000001</v>
      </c>
      <c r="CE523" s="38">
        <v>88</v>
      </c>
      <c r="CF523" s="38">
        <v>1</v>
      </c>
    </row>
    <row r="524" spans="1:84" x14ac:dyDescent="0.3">
      <c r="A524" s="43">
        <v>523</v>
      </c>
      <c r="B524" s="1" t="s">
        <v>552</v>
      </c>
      <c r="C524" s="1" t="s">
        <v>543</v>
      </c>
      <c r="D524" s="1">
        <v>20</v>
      </c>
      <c r="E524" s="3">
        <v>10</v>
      </c>
      <c r="F524" s="40">
        <v>1</v>
      </c>
      <c r="G524" s="2" t="s">
        <v>943</v>
      </c>
      <c r="H524" s="2" t="s">
        <v>944</v>
      </c>
      <c r="I524" s="2">
        <v>872.18789018999996</v>
      </c>
      <c r="J524" s="2" t="s">
        <v>946</v>
      </c>
      <c r="K524" s="2">
        <v>22.17</v>
      </c>
      <c r="L524" s="2">
        <v>0.214</v>
      </c>
      <c r="M524" s="2">
        <v>221</v>
      </c>
      <c r="N524" s="4">
        <v>710.471</v>
      </c>
      <c r="O524" s="5">
        <v>1</v>
      </c>
      <c r="P524" s="6" t="s">
        <v>9</v>
      </c>
      <c r="Q524" s="6">
        <v>1.07572</v>
      </c>
      <c r="R524" s="6">
        <v>17.768000000000001</v>
      </c>
      <c r="S524" s="6">
        <v>15.055999999999999</v>
      </c>
      <c r="T524" s="6">
        <v>20.001999999999999</v>
      </c>
      <c r="U524" s="6">
        <v>203.91499999999999</v>
      </c>
      <c r="V524" s="6">
        <v>90</v>
      </c>
      <c r="W524" s="6">
        <v>503.91500000000002</v>
      </c>
      <c r="X524" s="6">
        <v>4078.3069999999998</v>
      </c>
      <c r="Y524" s="6">
        <v>5097.884</v>
      </c>
      <c r="Z524" s="6">
        <v>5.0949999999999998</v>
      </c>
      <c r="AA524" s="6">
        <v>93.599000000000004</v>
      </c>
      <c r="AB524" s="7">
        <v>29.994</v>
      </c>
      <c r="AC524" s="8">
        <v>1</v>
      </c>
      <c r="AD524" s="9">
        <v>38.256</v>
      </c>
      <c r="AE524" s="9" t="s">
        <v>955</v>
      </c>
      <c r="AF524" s="9" t="s">
        <v>958</v>
      </c>
      <c r="AG524" s="9">
        <v>436</v>
      </c>
      <c r="AH524" s="9">
        <v>542.45399999999995</v>
      </c>
      <c r="AI524" s="10">
        <v>109.373</v>
      </c>
      <c r="AJ524" s="11">
        <v>1</v>
      </c>
      <c r="AK524" s="11" t="s">
        <v>890</v>
      </c>
      <c r="AL524" s="11">
        <v>404</v>
      </c>
      <c r="AM524" s="11">
        <v>1460</v>
      </c>
      <c r="AN524" s="11">
        <v>3649</v>
      </c>
      <c r="AO524" s="11">
        <v>5687</v>
      </c>
      <c r="AP524" s="11">
        <v>71.046999999999997</v>
      </c>
      <c r="AQ524" s="11">
        <v>51.579000000000001</v>
      </c>
      <c r="AR524" s="12">
        <v>1.0389999999999999</v>
      </c>
      <c r="AS524" s="13">
        <v>1</v>
      </c>
      <c r="AT524" s="14" t="s">
        <v>903</v>
      </c>
      <c r="AU524" s="16">
        <v>3915755000000000</v>
      </c>
      <c r="AV524" s="16">
        <v>3057635000000000</v>
      </c>
      <c r="AW524" s="16">
        <v>615063400000000</v>
      </c>
      <c r="AX524" s="16">
        <v>2.990698E+17</v>
      </c>
      <c r="AY524" s="16">
        <v>5.999996E+17</v>
      </c>
      <c r="AZ524" s="14">
        <v>32299.096000000001</v>
      </c>
      <c r="BA524" s="14">
        <v>0.01</v>
      </c>
      <c r="BB524" s="14">
        <v>103.946</v>
      </c>
      <c r="BC524" s="14">
        <v>926</v>
      </c>
      <c r="BD524" s="15">
        <v>156</v>
      </c>
      <c r="BE524" s="18">
        <v>204</v>
      </c>
      <c r="BF524" s="18" t="s">
        <v>932</v>
      </c>
      <c r="BG524" s="19" t="s">
        <v>916</v>
      </c>
      <c r="BH524">
        <f t="shared" si="8"/>
        <v>89.8</v>
      </c>
      <c r="BI524" s="45" t="str">
        <f>CONCATENATE(TEXT(F524,"0"),TEXT(O524,"0"),TEXT(AC524,"0"),TEXT(AJ524,"0"),TEXT(AS524,"0"))</f>
        <v>11111</v>
      </c>
      <c r="BJ524" t="str">
        <f>CONCATENATE(TEXT(F524,"0"),TEXT(O524,"0"))</f>
        <v>11</v>
      </c>
      <c r="BK524" t="str">
        <f>CONCATENATE(TEXT(O524,"0"),TEXT(AC524,"0"))</f>
        <v>11</v>
      </c>
      <c r="BL524" t="str">
        <f>CONCATENATE(TEXT(AC524,"0"),TEXT(AJ524,"0"))</f>
        <v>11</v>
      </c>
      <c r="BM524" t="str">
        <f>CONCATENATE(TEXT(AJ524,"0"),TEXT(AS524,"0"))</f>
        <v>11</v>
      </c>
      <c r="BZ524" s="62"/>
      <c r="CA524" s="63"/>
      <c r="CB524" s="63">
        <v>27</v>
      </c>
      <c r="CC524" s="63">
        <v>364.48148148148147</v>
      </c>
      <c r="CD524" s="57">
        <v>46.402999999999999</v>
      </c>
      <c r="CE524" s="38">
        <v>75</v>
      </c>
      <c r="CF524" s="38">
        <v>1</v>
      </c>
    </row>
    <row r="525" spans="1:84" x14ac:dyDescent="0.3">
      <c r="A525" s="43">
        <v>524</v>
      </c>
      <c r="B525" s="1" t="s">
        <v>553</v>
      </c>
      <c r="C525" s="1" t="s">
        <v>543</v>
      </c>
      <c r="D525" s="1">
        <v>20</v>
      </c>
      <c r="E525" s="3">
        <v>11</v>
      </c>
      <c r="F525" s="2">
        <v>1</v>
      </c>
      <c r="G525" s="2" t="s">
        <v>943</v>
      </c>
      <c r="H525" s="2" t="s">
        <v>944</v>
      </c>
      <c r="I525" s="2">
        <v>871.87633820999997</v>
      </c>
      <c r="J525" s="2" t="s">
        <v>946</v>
      </c>
      <c r="K525" s="2">
        <v>22.18</v>
      </c>
      <c r="L525" s="2">
        <v>0.214</v>
      </c>
      <c r="M525" s="2">
        <v>221</v>
      </c>
      <c r="N525" s="4">
        <v>711.08600000000001</v>
      </c>
      <c r="O525" s="5">
        <v>1</v>
      </c>
      <c r="P525" s="6" t="s">
        <v>9</v>
      </c>
      <c r="Q525" s="6">
        <v>1.15825</v>
      </c>
      <c r="R525" s="6">
        <v>16.265999999999998</v>
      </c>
      <c r="S525" s="6">
        <v>15.074999999999999</v>
      </c>
      <c r="T525" s="6">
        <v>19.995000000000001</v>
      </c>
      <c r="U525" s="6">
        <v>204.393</v>
      </c>
      <c r="V525" s="6">
        <v>90</v>
      </c>
      <c r="W525" s="6">
        <v>504.39299999999997</v>
      </c>
      <c r="X525" s="6">
        <v>4087.8679999999999</v>
      </c>
      <c r="Y525" s="6">
        <v>5109.835</v>
      </c>
      <c r="Z525" s="6">
        <v>5.1180000000000003</v>
      </c>
      <c r="AA525" s="6">
        <v>93.525999999999996</v>
      </c>
      <c r="AB525" s="7">
        <v>30.010999999999999</v>
      </c>
      <c r="AC525" s="8">
        <v>2</v>
      </c>
      <c r="AD525" s="9">
        <v>32.194000000000003</v>
      </c>
      <c r="AE525" s="9" t="s">
        <v>955</v>
      </c>
      <c r="AF525" s="9" t="s">
        <v>958</v>
      </c>
      <c r="AG525" s="9">
        <v>436</v>
      </c>
      <c r="AH525" s="9">
        <v>546.14400000000001</v>
      </c>
      <c r="AI525" s="10">
        <v>109.18300000000001</v>
      </c>
      <c r="AJ525" s="11">
        <v>2</v>
      </c>
      <c r="AK525" s="11" t="s">
        <v>890</v>
      </c>
      <c r="AL525" s="11">
        <v>111</v>
      </c>
      <c r="AM525" s="11">
        <v>1260</v>
      </c>
      <c r="AN525" s="11">
        <v>3631</v>
      </c>
      <c r="AO525" s="11">
        <v>5681</v>
      </c>
      <c r="AP525" s="11">
        <v>71.108999999999995</v>
      </c>
      <c r="AQ525" s="11">
        <v>51.716999999999999</v>
      </c>
      <c r="AR525" s="12">
        <v>1.0429999999999999</v>
      </c>
      <c r="AS525" s="13">
        <v>2</v>
      </c>
      <c r="AT525" s="14" t="s">
        <v>903</v>
      </c>
      <c r="AU525" s="16">
        <v>1.321816E+16</v>
      </c>
      <c r="AV525" s="16">
        <v>6.50648E+16</v>
      </c>
      <c r="AW525" s="16">
        <v>6.626669E+17</v>
      </c>
      <c r="AX525" s="16">
        <v>2.989232E+17</v>
      </c>
      <c r="AY525" s="16">
        <v>6.000001E+17</v>
      </c>
      <c r="AZ525" s="14">
        <v>32301.184000000001</v>
      </c>
      <c r="BA525" s="14">
        <v>0.01</v>
      </c>
      <c r="BB525" s="14">
        <v>104.294</v>
      </c>
      <c r="BC525" s="14">
        <v>926</v>
      </c>
      <c r="BD525" s="15">
        <v>156</v>
      </c>
      <c r="BE525" s="18">
        <v>18</v>
      </c>
      <c r="BF525" s="18" t="s">
        <v>932</v>
      </c>
      <c r="BG525" s="19" t="s">
        <v>907</v>
      </c>
      <c r="BH525">
        <f t="shared" si="8"/>
        <v>99.1</v>
      </c>
      <c r="BI525" s="45" t="str">
        <f>CONCATENATE(TEXT(F525,"0"),TEXT(O525,"0"),TEXT(AC525,"0"),TEXT(AJ525,"0"),TEXT(AS525,"0"))</f>
        <v>11222</v>
      </c>
      <c r="BJ525" t="str">
        <f>CONCATENATE(TEXT(F525,"0"),TEXT(O525,"0"))</f>
        <v>11</v>
      </c>
      <c r="BK525" t="str">
        <f>CONCATENATE(TEXT(O525,"0"),TEXT(AC525,"0"))</f>
        <v>12</v>
      </c>
      <c r="BL525" t="str">
        <f>CONCATENATE(TEXT(AC525,"0"),TEXT(AJ525,"0"))</f>
        <v>22</v>
      </c>
      <c r="BM525" t="str">
        <f>CONCATENATE(TEXT(AJ525,"0"),TEXT(AS525,"0"))</f>
        <v>22</v>
      </c>
      <c r="BZ525" s="57"/>
      <c r="CA525" s="38"/>
      <c r="CB525" s="38">
        <v>1</v>
      </c>
      <c r="CC525" s="38">
        <v>383</v>
      </c>
      <c r="CD525" s="57">
        <v>46.514000000000003</v>
      </c>
      <c r="CE525" s="38">
        <v>118</v>
      </c>
      <c r="CF525" s="38">
        <v>1</v>
      </c>
    </row>
    <row r="526" spans="1:84" x14ac:dyDescent="0.3">
      <c r="A526" s="43">
        <v>525</v>
      </c>
      <c r="B526" s="1" t="s">
        <v>554</v>
      </c>
      <c r="C526" s="1" t="s">
        <v>543</v>
      </c>
      <c r="D526" s="1">
        <v>20</v>
      </c>
      <c r="E526" s="3">
        <v>12</v>
      </c>
      <c r="F526" s="40">
        <v>1</v>
      </c>
      <c r="G526" s="2" t="s">
        <v>943</v>
      </c>
      <c r="H526" s="2" t="s">
        <v>944</v>
      </c>
      <c r="I526" s="2">
        <v>872.15129607999995</v>
      </c>
      <c r="J526" s="2" t="s">
        <v>946</v>
      </c>
      <c r="K526" s="2">
        <v>22.16</v>
      </c>
      <c r="L526" s="2">
        <v>0.215</v>
      </c>
      <c r="M526" s="2">
        <v>222</v>
      </c>
      <c r="N526" s="4">
        <v>711.327</v>
      </c>
      <c r="O526" s="5">
        <v>1</v>
      </c>
      <c r="P526" s="6" t="s">
        <v>9</v>
      </c>
      <c r="Q526" s="6">
        <v>0.91222000000000003</v>
      </c>
      <c r="R526" s="6">
        <v>16.984999999999999</v>
      </c>
      <c r="S526" s="6">
        <v>15.119</v>
      </c>
      <c r="T526" s="6">
        <v>20.003</v>
      </c>
      <c r="U526" s="6">
        <v>203.99</v>
      </c>
      <c r="V526" s="6">
        <v>90</v>
      </c>
      <c r="W526" s="6">
        <v>503.99</v>
      </c>
      <c r="X526" s="6">
        <v>4079.8090000000002</v>
      </c>
      <c r="Y526" s="6">
        <v>5099.7610000000004</v>
      </c>
      <c r="Z526" s="6">
        <v>5.09</v>
      </c>
      <c r="AA526" s="6">
        <v>92.831000000000003</v>
      </c>
      <c r="AB526" s="7">
        <v>30</v>
      </c>
      <c r="AC526" s="8">
        <v>3</v>
      </c>
      <c r="AD526" s="9">
        <v>30.327999999999999</v>
      </c>
      <c r="AE526" s="9" t="s">
        <v>955</v>
      </c>
      <c r="AF526" s="9" t="s">
        <v>958</v>
      </c>
      <c r="AG526" s="9">
        <v>436</v>
      </c>
      <c r="AH526" s="9">
        <v>560.84699999999998</v>
      </c>
      <c r="AI526" s="10">
        <v>107.964</v>
      </c>
      <c r="AJ526" s="11">
        <v>3</v>
      </c>
      <c r="AK526" s="11" t="s">
        <v>890</v>
      </c>
      <c r="AL526" s="11">
        <v>217</v>
      </c>
      <c r="AM526" s="11">
        <v>1337</v>
      </c>
      <c r="AN526" s="11">
        <v>3638</v>
      </c>
      <c r="AO526" s="11">
        <v>5720</v>
      </c>
      <c r="AP526" s="11">
        <v>71.132999999999996</v>
      </c>
      <c r="AQ526" s="11">
        <v>51.573999999999998</v>
      </c>
      <c r="AR526" s="12">
        <v>1.0389999999999999</v>
      </c>
      <c r="AS526" s="13">
        <v>3</v>
      </c>
      <c r="AT526" s="14" t="s">
        <v>903</v>
      </c>
      <c r="AU526" s="16">
        <v>8594768000000000</v>
      </c>
      <c r="AV526" s="16">
        <v>702765500000000</v>
      </c>
      <c r="AW526" s="16">
        <v>3467527000000</v>
      </c>
      <c r="AX526" s="16">
        <v>3.003801E+17</v>
      </c>
      <c r="AY526" s="16">
        <v>6.000022E+17</v>
      </c>
      <c r="AZ526" s="14">
        <v>32299.768</v>
      </c>
      <c r="BA526" s="14">
        <v>0.01</v>
      </c>
      <c r="BB526" s="14">
        <v>103.934</v>
      </c>
      <c r="BC526" s="14">
        <v>917</v>
      </c>
      <c r="BD526" s="15">
        <v>156</v>
      </c>
      <c r="BE526" s="18">
        <v>66</v>
      </c>
      <c r="BF526" s="18" t="s">
        <v>932</v>
      </c>
      <c r="BG526" s="19" t="s">
        <v>907</v>
      </c>
      <c r="BH526">
        <f t="shared" si="8"/>
        <v>96.7</v>
      </c>
      <c r="BI526" s="45" t="str">
        <f>CONCATENATE(TEXT(F526,"0"),TEXT(O526,"0"),TEXT(AC526,"0"),TEXT(AJ526,"0"),TEXT(AS526,"0"))</f>
        <v>11333</v>
      </c>
      <c r="BJ526" t="str">
        <f>CONCATENATE(TEXT(F526,"0"),TEXT(O526,"0"))</f>
        <v>11</v>
      </c>
      <c r="BK526" t="str">
        <f>CONCATENATE(TEXT(O526,"0"),TEXT(AC526,"0"))</f>
        <v>13</v>
      </c>
      <c r="BL526" t="str">
        <f>CONCATENATE(TEXT(AC526,"0"),TEXT(AJ526,"0"))</f>
        <v>33</v>
      </c>
      <c r="BM526" t="str">
        <f>CONCATENATE(TEXT(AJ526,"0"),TEXT(AS526,"0"))</f>
        <v>33</v>
      </c>
      <c r="BZ526" s="57"/>
      <c r="CA526" s="38"/>
      <c r="CB526" s="38">
        <v>1</v>
      </c>
      <c r="CC526" s="38">
        <v>180</v>
      </c>
      <c r="CD526" s="57">
        <v>46.634</v>
      </c>
      <c r="CE526" s="38">
        <v>93</v>
      </c>
      <c r="CF526" s="38">
        <v>1</v>
      </c>
    </row>
    <row r="527" spans="1:84" x14ac:dyDescent="0.3">
      <c r="A527" s="43">
        <v>526</v>
      </c>
      <c r="B527" s="1" t="s">
        <v>555</v>
      </c>
      <c r="C527" s="1" t="s">
        <v>543</v>
      </c>
      <c r="D527" s="1">
        <v>20</v>
      </c>
      <c r="E527" s="3">
        <v>13</v>
      </c>
      <c r="F527" s="2">
        <v>1</v>
      </c>
      <c r="G527" s="2" t="s">
        <v>943</v>
      </c>
      <c r="H527" s="2" t="s">
        <v>944</v>
      </c>
      <c r="I527" s="2">
        <v>872.35149589000002</v>
      </c>
      <c r="J527" s="2" t="s">
        <v>946</v>
      </c>
      <c r="K527" s="2">
        <v>22.18</v>
      </c>
      <c r="L527" s="2">
        <v>0.21299999999999999</v>
      </c>
      <c r="M527" s="2">
        <v>220</v>
      </c>
      <c r="N527" s="4">
        <v>709.45899999999995</v>
      </c>
      <c r="O527" s="5">
        <v>2</v>
      </c>
      <c r="P527" s="6" t="s">
        <v>9</v>
      </c>
      <c r="Q527" s="6">
        <v>1.0249200000000001</v>
      </c>
      <c r="R527" s="6">
        <v>15.778</v>
      </c>
      <c r="S527" s="6">
        <v>15.15</v>
      </c>
      <c r="T527" s="6">
        <v>19.995000000000001</v>
      </c>
      <c r="U527" s="6">
        <v>203.29300000000001</v>
      </c>
      <c r="V527" s="6">
        <v>89.998999999999995</v>
      </c>
      <c r="W527" s="6">
        <v>503.29300000000001</v>
      </c>
      <c r="X527" s="6">
        <v>4065.8580000000002</v>
      </c>
      <c r="Y527" s="6">
        <v>5082.3230000000003</v>
      </c>
      <c r="Z527" s="6">
        <v>5.0860000000000003</v>
      </c>
      <c r="AA527" s="6">
        <v>93.501999999999995</v>
      </c>
      <c r="AB527" s="7">
        <v>30.007999999999999</v>
      </c>
      <c r="AC527" s="8">
        <v>1</v>
      </c>
      <c r="AD527" s="9">
        <v>37.438000000000002</v>
      </c>
      <c r="AE527" s="9" t="s">
        <v>955</v>
      </c>
      <c r="AF527" s="9" t="s">
        <v>958</v>
      </c>
      <c r="AG527" s="9">
        <v>436</v>
      </c>
      <c r="AH527" s="9">
        <v>551.25199999999995</v>
      </c>
      <c r="AI527" s="10">
        <v>109.051</v>
      </c>
      <c r="AJ527" s="11">
        <v>3</v>
      </c>
      <c r="AK527" s="11" t="s">
        <v>890</v>
      </c>
      <c r="AL527" s="11">
        <v>177</v>
      </c>
      <c r="AM527" s="11">
        <v>1323</v>
      </c>
      <c r="AN527" s="11">
        <v>3633</v>
      </c>
      <c r="AO527" s="11">
        <v>5709</v>
      </c>
      <c r="AP527" s="11">
        <v>70.945999999999998</v>
      </c>
      <c r="AQ527" s="11">
        <v>51.451000000000001</v>
      </c>
      <c r="AR527" s="12">
        <v>1.036</v>
      </c>
      <c r="AS527" s="13">
        <v>3</v>
      </c>
      <c r="AT527" s="14" t="s">
        <v>903</v>
      </c>
      <c r="AU527" s="16">
        <v>9399084000000000</v>
      </c>
      <c r="AV527" s="16">
        <v>2.126584E+16</v>
      </c>
      <c r="AW527" s="16">
        <v>5.528962E+17</v>
      </c>
      <c r="AX527" s="16">
        <v>3.010853E+17</v>
      </c>
      <c r="AY527" s="16">
        <v>5.999999E+17</v>
      </c>
      <c r="AZ527" s="14">
        <v>32299.45</v>
      </c>
      <c r="BA527" s="14">
        <v>0.01</v>
      </c>
      <c r="BB527" s="14">
        <v>103.629</v>
      </c>
      <c r="BC527" s="14">
        <v>923</v>
      </c>
      <c r="BD527" s="15">
        <v>155</v>
      </c>
      <c r="BE527" s="18">
        <v>51</v>
      </c>
      <c r="BF527" s="18" t="s">
        <v>932</v>
      </c>
      <c r="BG527" s="19" t="s">
        <v>907</v>
      </c>
      <c r="BH527">
        <f t="shared" si="8"/>
        <v>97.45</v>
      </c>
      <c r="BI527" s="45" t="str">
        <f>CONCATENATE(TEXT(F527,"0"),TEXT(O527,"0"),TEXT(AC527,"0"),TEXT(AJ527,"0"),TEXT(AS527,"0"))</f>
        <v>12133</v>
      </c>
      <c r="BJ527" t="str">
        <f>CONCATENATE(TEXT(F527,"0"),TEXT(O527,"0"))</f>
        <v>12</v>
      </c>
      <c r="BK527" t="str">
        <f>CONCATENATE(TEXT(O527,"0"),TEXT(AC527,"0"))</f>
        <v>21</v>
      </c>
      <c r="BL527" t="str">
        <f>CONCATENATE(TEXT(AC527,"0"),TEXT(AJ527,"0"))</f>
        <v>13</v>
      </c>
      <c r="BM527" t="str">
        <f>CONCATENATE(TEXT(AJ527,"0"),TEXT(AS527,"0"))</f>
        <v>33</v>
      </c>
      <c r="BZ527" s="57"/>
      <c r="CA527" s="38"/>
      <c r="CB527" s="38">
        <v>1</v>
      </c>
      <c r="CC527" s="38">
        <v>335</v>
      </c>
      <c r="CD527" s="57">
        <v>46.75</v>
      </c>
      <c r="CE527" s="38">
        <v>81</v>
      </c>
      <c r="CF527" s="38">
        <v>1</v>
      </c>
    </row>
    <row r="528" spans="1:84" x14ac:dyDescent="0.3">
      <c r="A528" s="43">
        <v>527</v>
      </c>
      <c r="B528" s="1" t="s">
        <v>556</v>
      </c>
      <c r="C528" s="1" t="s">
        <v>543</v>
      </c>
      <c r="D528" s="1">
        <v>20</v>
      </c>
      <c r="E528" s="3">
        <v>14</v>
      </c>
      <c r="F528" s="2">
        <v>1</v>
      </c>
      <c r="G528" s="2" t="s">
        <v>943</v>
      </c>
      <c r="H528" s="2" t="s">
        <v>944</v>
      </c>
      <c r="I528" s="2">
        <v>871.86829050999995</v>
      </c>
      <c r="J528" s="2" t="s">
        <v>946</v>
      </c>
      <c r="K528" s="2">
        <v>22.18</v>
      </c>
      <c r="L528" s="2">
        <v>0.214</v>
      </c>
      <c r="M528" s="2">
        <v>221</v>
      </c>
      <c r="N528" s="4">
        <v>710.33</v>
      </c>
      <c r="O528" s="5">
        <v>2</v>
      </c>
      <c r="P528" s="6" t="s">
        <v>9</v>
      </c>
      <c r="Q528" s="6">
        <v>1.0912200000000001</v>
      </c>
      <c r="R528" s="6">
        <v>16.053000000000001</v>
      </c>
      <c r="S528" s="6">
        <v>15.03</v>
      </c>
      <c r="T528" s="6">
        <v>19.998999999999999</v>
      </c>
      <c r="U528" s="6">
        <v>204.02</v>
      </c>
      <c r="V528" s="6">
        <v>90</v>
      </c>
      <c r="W528" s="6">
        <v>504.02</v>
      </c>
      <c r="X528" s="6">
        <v>4080.3939999999998</v>
      </c>
      <c r="Y528" s="6">
        <v>5100.4920000000002</v>
      </c>
      <c r="Z528" s="6">
        <v>5.0960000000000001</v>
      </c>
      <c r="AA528" s="6">
        <v>93.504000000000005</v>
      </c>
      <c r="AB528" s="7">
        <v>30.007999999999999</v>
      </c>
      <c r="AC528" s="8">
        <v>2</v>
      </c>
      <c r="AD528" s="9">
        <v>32.18</v>
      </c>
      <c r="AE528" s="9" t="s">
        <v>955</v>
      </c>
      <c r="AF528" s="9" t="s">
        <v>958</v>
      </c>
      <c r="AG528" s="9">
        <v>436</v>
      </c>
      <c r="AH528" s="9">
        <v>547.36900000000003</v>
      </c>
      <c r="AI528" s="10">
        <v>109.161</v>
      </c>
      <c r="AJ528" s="11">
        <v>2</v>
      </c>
      <c r="AK528" s="11" t="s">
        <v>890</v>
      </c>
      <c r="AL528" s="11">
        <v>193</v>
      </c>
      <c r="AM528" s="11">
        <v>1511</v>
      </c>
      <c r="AN528" s="11">
        <v>3637</v>
      </c>
      <c r="AO528" s="11">
        <v>5696</v>
      </c>
      <c r="AP528" s="11">
        <v>71.033000000000001</v>
      </c>
      <c r="AQ528" s="11">
        <v>51.591999999999999</v>
      </c>
      <c r="AR528" s="12">
        <v>1.04</v>
      </c>
      <c r="AS528" s="13">
        <v>2</v>
      </c>
      <c r="AT528" s="14" t="s">
        <v>903</v>
      </c>
      <c r="AU528" s="16">
        <v>9463841000000000</v>
      </c>
      <c r="AV528" s="16">
        <v>7.491501E+16</v>
      </c>
      <c r="AW528" s="16">
        <v>5.669772E+17</v>
      </c>
      <c r="AX528" s="16">
        <v>3.001782E+17</v>
      </c>
      <c r="AY528" s="16">
        <v>5.999997E+17</v>
      </c>
      <c r="AZ528" s="14">
        <v>32300.321</v>
      </c>
      <c r="BA528" s="14">
        <v>0.01</v>
      </c>
      <c r="BB528" s="14">
        <v>103.98</v>
      </c>
      <c r="BC528" s="14">
        <v>925</v>
      </c>
      <c r="BD528" s="15">
        <v>156</v>
      </c>
      <c r="BE528" s="18">
        <v>93</v>
      </c>
      <c r="BF528" s="18" t="s">
        <v>932</v>
      </c>
      <c r="BG528" s="19" t="s">
        <v>907</v>
      </c>
      <c r="BH528">
        <f t="shared" si="8"/>
        <v>95.35</v>
      </c>
      <c r="BI528" s="45" t="str">
        <f>CONCATENATE(TEXT(F528,"0"),TEXT(O528,"0"),TEXT(AC528,"0"),TEXT(AJ528,"0"),TEXT(AS528,"0"))</f>
        <v>12222</v>
      </c>
      <c r="BJ528" t="str">
        <f>CONCATENATE(TEXT(F528,"0"),TEXT(O528,"0"))</f>
        <v>12</v>
      </c>
      <c r="BK528" t="str">
        <f>CONCATENATE(TEXT(O528,"0"),TEXT(AC528,"0"))</f>
        <v>22</v>
      </c>
      <c r="BL528" t="str">
        <f>CONCATENATE(TEXT(AC528,"0"),TEXT(AJ528,"0"))</f>
        <v>22</v>
      </c>
      <c r="BM528" t="str">
        <f>CONCATENATE(TEXT(AJ528,"0"),TEXT(AS528,"0"))</f>
        <v>22</v>
      </c>
      <c r="BZ528" s="57"/>
      <c r="CA528" s="38"/>
      <c r="CB528" s="38">
        <v>1</v>
      </c>
      <c r="CC528" s="38">
        <v>270</v>
      </c>
      <c r="CD528" s="57">
        <v>46.774000000000001</v>
      </c>
      <c r="CE528" s="38">
        <v>97</v>
      </c>
      <c r="CF528" s="38">
        <v>1</v>
      </c>
    </row>
    <row r="529" spans="1:84" x14ac:dyDescent="0.3">
      <c r="A529" s="43">
        <v>528</v>
      </c>
      <c r="B529" s="1" t="s">
        <v>557</v>
      </c>
      <c r="C529" s="1" t="s">
        <v>543</v>
      </c>
      <c r="D529" s="1">
        <v>20</v>
      </c>
      <c r="E529" s="3">
        <v>15</v>
      </c>
      <c r="F529" s="2">
        <v>1</v>
      </c>
      <c r="G529" s="2" t="s">
        <v>943</v>
      </c>
      <c r="H529" s="2" t="s">
        <v>944</v>
      </c>
      <c r="I529" s="2">
        <v>871.88747133000004</v>
      </c>
      <c r="J529" s="2" t="s">
        <v>946</v>
      </c>
      <c r="K529" s="2">
        <v>22.18</v>
      </c>
      <c r="L529" s="2">
        <v>0.215</v>
      </c>
      <c r="M529" s="2">
        <v>222</v>
      </c>
      <c r="N529" s="4">
        <v>711.37400000000002</v>
      </c>
      <c r="O529" s="5">
        <v>2</v>
      </c>
      <c r="P529" s="6" t="s">
        <v>9</v>
      </c>
      <c r="Q529" s="6">
        <v>0.94037999999999999</v>
      </c>
      <c r="R529" s="6">
        <v>16.584</v>
      </c>
      <c r="S529" s="6">
        <v>15</v>
      </c>
      <c r="T529" s="6">
        <v>19.998000000000001</v>
      </c>
      <c r="U529" s="6">
        <v>204.50299999999999</v>
      </c>
      <c r="V529" s="6">
        <v>90</v>
      </c>
      <c r="W529" s="6">
        <v>504.50299999999999</v>
      </c>
      <c r="X529" s="6">
        <v>4090.0529999999999</v>
      </c>
      <c r="Y529" s="6">
        <v>5112.5659999999998</v>
      </c>
      <c r="Z529" s="6">
        <v>5.1020000000000003</v>
      </c>
      <c r="AA529" s="6">
        <v>93.712999999999994</v>
      </c>
      <c r="AB529" s="7">
        <v>29.995000000000001</v>
      </c>
      <c r="AC529" s="8">
        <v>3</v>
      </c>
      <c r="AD529" s="9">
        <v>35.603000000000002</v>
      </c>
      <c r="AE529" s="9" t="s">
        <v>955</v>
      </c>
      <c r="AF529" s="9" t="s">
        <v>958</v>
      </c>
      <c r="AG529" s="9">
        <v>436</v>
      </c>
      <c r="AH529" s="9">
        <v>546.55700000000002</v>
      </c>
      <c r="AI529" s="10">
        <v>109.587</v>
      </c>
      <c r="AJ529" s="11">
        <v>1</v>
      </c>
      <c r="AK529" s="11" t="s">
        <v>890</v>
      </c>
      <c r="AL529" s="11">
        <v>237</v>
      </c>
      <c r="AM529" s="11">
        <v>1488</v>
      </c>
      <c r="AN529" s="11">
        <v>3641</v>
      </c>
      <c r="AO529" s="11">
        <v>5691</v>
      </c>
      <c r="AP529" s="11">
        <v>71.137</v>
      </c>
      <c r="AQ529" s="11">
        <v>51.716999999999999</v>
      </c>
      <c r="AR529" s="12">
        <v>1.0429999999999999</v>
      </c>
      <c r="AS529" s="13">
        <v>1</v>
      </c>
      <c r="AT529" s="14" t="s">
        <v>903</v>
      </c>
      <c r="AU529" s="16">
        <v>1.676004E+16</v>
      </c>
      <c r="AV529" s="16">
        <v>1.672275E+17</v>
      </c>
      <c r="AW529" s="16">
        <v>9.985389E+17</v>
      </c>
      <c r="AX529" s="16">
        <v>3.020277E+17</v>
      </c>
      <c r="AY529" s="16">
        <v>6E+17</v>
      </c>
      <c r="AZ529" s="14">
        <v>32298.304</v>
      </c>
      <c r="BA529" s="14">
        <v>0.01</v>
      </c>
      <c r="BB529" s="14">
        <v>104.29300000000001</v>
      </c>
      <c r="BC529" s="14">
        <v>928</v>
      </c>
      <c r="BD529" s="15">
        <v>156</v>
      </c>
      <c r="BE529" s="18">
        <v>126</v>
      </c>
      <c r="BF529" s="18" t="s">
        <v>932</v>
      </c>
      <c r="BG529" s="19" t="s">
        <v>907</v>
      </c>
      <c r="BH529">
        <f t="shared" si="8"/>
        <v>93.7</v>
      </c>
      <c r="BI529" s="45" t="str">
        <f>CONCATENATE(TEXT(F529,"0"),TEXT(O529,"0"),TEXT(AC529,"0"),TEXT(AJ529,"0"),TEXT(AS529,"0"))</f>
        <v>12311</v>
      </c>
      <c r="BJ529" t="str">
        <f>CONCATENATE(TEXT(F529,"0"),TEXT(O529,"0"))</f>
        <v>12</v>
      </c>
      <c r="BK529" t="str">
        <f>CONCATENATE(TEXT(O529,"0"),TEXT(AC529,"0"))</f>
        <v>23</v>
      </c>
      <c r="BL529" t="str">
        <f>CONCATENATE(TEXT(AC529,"0"),TEXT(AJ529,"0"))</f>
        <v>31</v>
      </c>
      <c r="BM529" t="str">
        <f>CONCATENATE(TEXT(AJ529,"0"),TEXT(AS529,"0"))</f>
        <v>11</v>
      </c>
      <c r="BZ529" s="57"/>
      <c r="CA529" s="38"/>
      <c r="CB529" s="38">
        <v>1</v>
      </c>
      <c r="CC529" s="38">
        <v>197</v>
      </c>
      <c r="CD529" s="57">
        <v>46.792999999999999</v>
      </c>
      <c r="CE529" s="38">
        <v>116</v>
      </c>
      <c r="CF529" s="38">
        <v>1</v>
      </c>
    </row>
    <row r="530" spans="1:84" x14ac:dyDescent="0.3">
      <c r="A530" s="43">
        <v>529</v>
      </c>
      <c r="B530" s="1" t="s">
        <v>558</v>
      </c>
      <c r="C530" s="1" t="s">
        <v>543</v>
      </c>
      <c r="D530" s="1">
        <v>20</v>
      </c>
      <c r="E530" s="3">
        <v>16</v>
      </c>
      <c r="F530" s="40">
        <v>1</v>
      </c>
      <c r="G530" s="2" t="s">
        <v>943</v>
      </c>
      <c r="H530" s="2" t="s">
        <v>944</v>
      </c>
      <c r="I530" s="2">
        <v>872.34676391999994</v>
      </c>
      <c r="J530" s="2" t="s">
        <v>946</v>
      </c>
      <c r="K530" s="2">
        <v>22.17</v>
      </c>
      <c r="L530" s="2">
        <v>0.216</v>
      </c>
      <c r="M530" s="2">
        <v>223</v>
      </c>
      <c r="N530" s="4">
        <v>712.33900000000006</v>
      </c>
      <c r="O530" s="5">
        <v>3</v>
      </c>
      <c r="P530" s="6" t="s">
        <v>9</v>
      </c>
      <c r="Q530" s="6">
        <v>1.0740099999999999</v>
      </c>
      <c r="R530" s="6">
        <v>17.535</v>
      </c>
      <c r="S530" s="6">
        <v>15.026999999999999</v>
      </c>
      <c r="T530" s="6">
        <v>20</v>
      </c>
      <c r="U530" s="6">
        <v>205.22499999999999</v>
      </c>
      <c r="V530" s="6">
        <v>90</v>
      </c>
      <c r="W530" s="6">
        <v>505.22500000000002</v>
      </c>
      <c r="X530" s="6">
        <v>4104.5029999999997</v>
      </c>
      <c r="Y530" s="6">
        <v>5130.6289999999999</v>
      </c>
      <c r="Z530" s="6">
        <v>5.1260000000000003</v>
      </c>
      <c r="AA530" s="6">
        <v>93.572999999999993</v>
      </c>
      <c r="AB530" s="7">
        <v>30.016999999999999</v>
      </c>
      <c r="AC530" s="8">
        <v>1</v>
      </c>
      <c r="AD530" s="9">
        <v>46.454000000000001</v>
      </c>
      <c r="AE530" s="9" t="s">
        <v>955</v>
      </c>
      <c r="AF530" s="9" t="s">
        <v>958</v>
      </c>
      <c r="AG530" s="9">
        <v>436</v>
      </c>
      <c r="AH530" s="9">
        <v>553.25800000000004</v>
      </c>
      <c r="AI530" s="10">
        <v>109.746</v>
      </c>
      <c r="AJ530" s="11">
        <v>1</v>
      </c>
      <c r="AK530" s="11" t="s">
        <v>890</v>
      </c>
      <c r="AL530" s="11">
        <v>255</v>
      </c>
      <c r="AM530" s="11">
        <v>1482</v>
      </c>
      <c r="AN530" s="11">
        <v>3641</v>
      </c>
      <c r="AO530" s="11">
        <v>5729</v>
      </c>
      <c r="AP530" s="11">
        <v>71.233999999999995</v>
      </c>
      <c r="AQ530" s="11">
        <v>51.850999999999999</v>
      </c>
      <c r="AR530" s="12">
        <v>1.046</v>
      </c>
      <c r="AS530" s="13">
        <v>1</v>
      </c>
      <c r="AT530" s="14" t="s">
        <v>903</v>
      </c>
      <c r="AU530" s="16">
        <v>8589849000000000</v>
      </c>
      <c r="AV530" s="16">
        <v>1.984643E+16</v>
      </c>
      <c r="AW530" s="16">
        <v>4.286924E+16</v>
      </c>
      <c r="AX530" s="16">
        <v>2.994969E+17</v>
      </c>
      <c r="AY530" s="16">
        <v>5.999997E+17</v>
      </c>
      <c r="AZ530" s="14">
        <v>32298.664000000001</v>
      </c>
      <c r="BA530" s="14">
        <v>0.01</v>
      </c>
      <c r="BB530" s="14">
        <v>104.627</v>
      </c>
      <c r="BC530" s="14">
        <v>928</v>
      </c>
      <c r="BD530" s="15">
        <v>157</v>
      </c>
      <c r="BE530" s="18">
        <v>114</v>
      </c>
      <c r="BF530" s="18" t="s">
        <v>932</v>
      </c>
      <c r="BG530" s="19" t="s">
        <v>907</v>
      </c>
      <c r="BH530">
        <f t="shared" si="8"/>
        <v>94.3</v>
      </c>
      <c r="BI530" s="45" t="str">
        <f>CONCATENATE(TEXT(F530,"0"),TEXT(O530,"0"),TEXT(AC530,"0"),TEXT(AJ530,"0"),TEXT(AS530,"0"))</f>
        <v>13111</v>
      </c>
      <c r="BJ530" t="str">
        <f>CONCATENATE(TEXT(F530,"0"),TEXT(O530,"0"))</f>
        <v>13</v>
      </c>
      <c r="BK530" t="str">
        <f>CONCATENATE(TEXT(O530,"0"),TEXT(AC530,"0"))</f>
        <v>31</v>
      </c>
      <c r="BL530" t="str">
        <f>CONCATENATE(TEXT(AC530,"0"),TEXT(AJ530,"0"))</f>
        <v>11</v>
      </c>
      <c r="BM530" t="str">
        <f>CONCATENATE(TEXT(AJ530,"0"),TEXT(AS530,"0"))</f>
        <v>11</v>
      </c>
      <c r="BZ530" s="57"/>
      <c r="CA530" s="38"/>
      <c r="CB530" s="38">
        <v>1</v>
      </c>
      <c r="CC530" s="38">
        <v>392</v>
      </c>
      <c r="CD530" s="57">
        <v>46.854999999999997</v>
      </c>
      <c r="CE530" s="38">
        <v>117</v>
      </c>
      <c r="CF530" s="38">
        <v>1</v>
      </c>
    </row>
    <row r="531" spans="1:84" x14ac:dyDescent="0.3">
      <c r="A531" s="43">
        <v>530</v>
      </c>
      <c r="B531" s="1" t="s">
        <v>559</v>
      </c>
      <c r="C531" s="1" t="s">
        <v>543</v>
      </c>
      <c r="D531" s="1">
        <v>20</v>
      </c>
      <c r="E531" s="3">
        <v>17</v>
      </c>
      <c r="F531" s="2">
        <v>1</v>
      </c>
      <c r="G531" s="2" t="s">
        <v>943</v>
      </c>
      <c r="H531" s="2" t="s">
        <v>944</v>
      </c>
      <c r="I531" s="2">
        <v>871.88710536999997</v>
      </c>
      <c r="J531" s="2" t="s">
        <v>946</v>
      </c>
      <c r="K531" s="2">
        <v>22.16</v>
      </c>
      <c r="L531" s="2">
        <v>0.216</v>
      </c>
      <c r="M531" s="2">
        <v>223</v>
      </c>
      <c r="N531" s="4">
        <v>712.49099999999999</v>
      </c>
      <c r="O531" s="5">
        <v>3</v>
      </c>
      <c r="P531" s="6" t="s">
        <v>9</v>
      </c>
      <c r="Q531" s="6">
        <v>0.92205999999999999</v>
      </c>
      <c r="R531" s="6">
        <v>17.288</v>
      </c>
      <c r="S531" s="6">
        <v>14.912000000000001</v>
      </c>
      <c r="T531" s="6">
        <v>20.001000000000001</v>
      </c>
      <c r="U531" s="6">
        <v>204.47499999999999</v>
      </c>
      <c r="V531" s="6">
        <v>90</v>
      </c>
      <c r="W531" s="6">
        <v>504.47500000000002</v>
      </c>
      <c r="X531" s="6">
        <v>4089.491</v>
      </c>
      <c r="Y531" s="6">
        <v>5111.8639999999996</v>
      </c>
      <c r="Z531" s="6">
        <v>5.0999999999999996</v>
      </c>
      <c r="AA531" s="6">
        <v>93.337999999999994</v>
      </c>
      <c r="AB531" s="7">
        <v>29.998999999999999</v>
      </c>
      <c r="AC531" s="8">
        <v>2</v>
      </c>
      <c r="AD531" s="9">
        <v>34.835000000000001</v>
      </c>
      <c r="AE531" s="9" t="s">
        <v>955</v>
      </c>
      <c r="AF531" s="9" t="s">
        <v>958</v>
      </c>
      <c r="AG531" s="9">
        <v>436</v>
      </c>
      <c r="AH531" s="9">
        <v>547.62699999999995</v>
      </c>
      <c r="AI531" s="10">
        <v>109.378</v>
      </c>
      <c r="AJ531" s="11">
        <v>2</v>
      </c>
      <c r="AK531" s="11" t="s">
        <v>890</v>
      </c>
      <c r="AL531" s="11">
        <v>256</v>
      </c>
      <c r="AM531" s="11">
        <v>1482</v>
      </c>
      <c r="AN531" s="11">
        <v>3643</v>
      </c>
      <c r="AO531" s="11">
        <v>5709</v>
      </c>
      <c r="AP531" s="11">
        <v>71.248999999999995</v>
      </c>
      <c r="AQ531" s="11">
        <v>51.734999999999999</v>
      </c>
      <c r="AR531" s="12">
        <v>1.0429999999999999</v>
      </c>
      <c r="AS531" s="13">
        <v>2</v>
      </c>
      <c r="AT531" s="14" t="s">
        <v>903</v>
      </c>
      <c r="AU531" s="16">
        <v>1.535906E+16</v>
      </c>
      <c r="AV531" s="16">
        <v>5.107125E+16</v>
      </c>
      <c r="AW531" s="16">
        <v>1.430288E+16</v>
      </c>
      <c r="AX531" s="16">
        <v>2.99028E+17</v>
      </c>
      <c r="AY531" s="16">
        <v>5.999997E+17</v>
      </c>
      <c r="AZ531" s="14">
        <v>32298.65</v>
      </c>
      <c r="BA531" s="14">
        <v>0.01</v>
      </c>
      <c r="BB531" s="14">
        <v>104.337</v>
      </c>
      <c r="BC531" s="14">
        <v>927</v>
      </c>
      <c r="BD531" s="15">
        <v>157</v>
      </c>
      <c r="BE531" s="18">
        <v>135</v>
      </c>
      <c r="BF531" s="18" t="s">
        <v>932</v>
      </c>
      <c r="BG531" s="19" t="s">
        <v>907</v>
      </c>
      <c r="BH531">
        <f t="shared" si="8"/>
        <v>93.25</v>
      </c>
      <c r="BI531" s="45" t="str">
        <f>CONCATENATE(TEXT(F531,"0"),TEXT(O531,"0"),TEXT(AC531,"0"),TEXT(AJ531,"0"),TEXT(AS531,"0"))</f>
        <v>13222</v>
      </c>
      <c r="BJ531" t="str">
        <f>CONCATENATE(TEXT(F531,"0"),TEXT(O531,"0"))</f>
        <v>13</v>
      </c>
      <c r="BK531" t="str">
        <f>CONCATENATE(TEXT(O531,"0"),TEXT(AC531,"0"))</f>
        <v>32</v>
      </c>
      <c r="BL531" t="str">
        <f>CONCATENATE(TEXT(AC531,"0"),TEXT(AJ531,"0"))</f>
        <v>22</v>
      </c>
      <c r="BM531" t="str">
        <f>CONCATENATE(TEXT(AJ531,"0"),TEXT(AS531,"0"))</f>
        <v>22</v>
      </c>
      <c r="BZ531" s="57"/>
      <c r="CA531" s="38"/>
      <c r="CB531" s="38">
        <v>1</v>
      </c>
      <c r="CC531" s="38">
        <v>557</v>
      </c>
      <c r="CD531" s="57">
        <v>46.978000000000002</v>
      </c>
      <c r="CE531" s="38">
        <v>56</v>
      </c>
      <c r="CF531" s="38">
        <v>1</v>
      </c>
    </row>
    <row r="532" spans="1:84" x14ac:dyDescent="0.3">
      <c r="A532" s="43">
        <v>531</v>
      </c>
      <c r="B532" s="1" t="s">
        <v>560</v>
      </c>
      <c r="C532" s="1" t="s">
        <v>543</v>
      </c>
      <c r="D532" s="1">
        <v>20</v>
      </c>
      <c r="E532" s="3">
        <v>18</v>
      </c>
      <c r="F532" s="40">
        <v>1</v>
      </c>
      <c r="G532" s="2" t="s">
        <v>943</v>
      </c>
      <c r="H532" s="2" t="s">
        <v>944</v>
      </c>
      <c r="I532" s="2">
        <v>872.02274767999995</v>
      </c>
      <c r="J532" s="2" t="s">
        <v>946</v>
      </c>
      <c r="K532" s="2">
        <v>22.17</v>
      </c>
      <c r="L532" s="2">
        <v>0.215</v>
      </c>
      <c r="M532" s="2">
        <v>222</v>
      </c>
      <c r="N532" s="4">
        <v>711.69500000000005</v>
      </c>
      <c r="O532" s="5">
        <v>3</v>
      </c>
      <c r="P532" s="6" t="s">
        <v>9</v>
      </c>
      <c r="Q532" s="6">
        <v>0.79622999999999999</v>
      </c>
      <c r="R532" s="6">
        <v>17.265000000000001</v>
      </c>
      <c r="S532" s="6">
        <v>15</v>
      </c>
      <c r="T532" s="6">
        <v>20.001999999999999</v>
      </c>
      <c r="U532" s="6">
        <v>203.917</v>
      </c>
      <c r="V532" s="6">
        <v>90.001000000000005</v>
      </c>
      <c r="W532" s="6">
        <v>503.91699999999997</v>
      </c>
      <c r="X532" s="6">
        <v>4078.335</v>
      </c>
      <c r="Y532" s="6">
        <v>5097.9189999999999</v>
      </c>
      <c r="Z532" s="6">
        <v>5.1020000000000003</v>
      </c>
      <c r="AA532" s="6">
        <v>93.462999999999994</v>
      </c>
      <c r="AB532" s="7">
        <v>30.001000000000001</v>
      </c>
      <c r="AC532" s="8">
        <v>3</v>
      </c>
      <c r="AD532" s="9">
        <v>34.207000000000001</v>
      </c>
      <c r="AE532" s="9" t="s">
        <v>955</v>
      </c>
      <c r="AF532" s="9" t="s">
        <v>958</v>
      </c>
      <c r="AG532" s="9">
        <v>436</v>
      </c>
      <c r="AH532" s="9">
        <v>547.84</v>
      </c>
      <c r="AI532" s="10">
        <v>109.377</v>
      </c>
      <c r="AJ532" s="11">
        <v>3</v>
      </c>
      <c r="AK532" s="11" t="s">
        <v>890</v>
      </c>
      <c r="AL532" s="11">
        <v>151</v>
      </c>
      <c r="AM532" s="11">
        <v>1386</v>
      </c>
      <c r="AN532" s="11">
        <v>3634</v>
      </c>
      <c r="AO532" s="11">
        <v>5711</v>
      </c>
      <c r="AP532" s="11">
        <v>71.168999999999997</v>
      </c>
      <c r="AQ532" s="11">
        <v>51.713999999999999</v>
      </c>
      <c r="AR532" s="12">
        <v>1.0429999999999999</v>
      </c>
      <c r="AS532" s="13">
        <v>3</v>
      </c>
      <c r="AT532" s="14" t="s">
        <v>903</v>
      </c>
      <c r="AU532" s="16">
        <v>5081659000000000</v>
      </c>
      <c r="AV532" s="16">
        <v>5320792000000000</v>
      </c>
      <c r="AW532" s="16">
        <v>7.892342E+16</v>
      </c>
      <c r="AX532" s="16">
        <v>2.972893E+17</v>
      </c>
      <c r="AY532" s="16">
        <v>6.000011E+17</v>
      </c>
      <c r="AZ532" s="14">
        <v>32299.38</v>
      </c>
      <c r="BA532" s="14">
        <v>0.01</v>
      </c>
      <c r="BB532" s="14">
        <v>104.28400000000001</v>
      </c>
      <c r="BC532" s="14">
        <v>927</v>
      </c>
      <c r="BD532" s="15">
        <v>156</v>
      </c>
      <c r="BE532" s="18">
        <v>54</v>
      </c>
      <c r="BF532" s="18" t="s">
        <v>932</v>
      </c>
      <c r="BG532" s="19" t="s">
        <v>907</v>
      </c>
      <c r="BH532">
        <f t="shared" si="8"/>
        <v>97.3</v>
      </c>
      <c r="BI532" s="45" t="str">
        <f>CONCATENATE(TEXT(F532,"0"),TEXT(O532,"0"),TEXT(AC532,"0"),TEXT(AJ532,"0"),TEXT(AS532,"0"))</f>
        <v>13333</v>
      </c>
      <c r="BJ532" t="str">
        <f>CONCATENATE(TEXT(F532,"0"),TEXT(O532,"0"))</f>
        <v>13</v>
      </c>
      <c r="BK532" t="str">
        <f>CONCATENATE(TEXT(O532,"0"),TEXT(AC532,"0"))</f>
        <v>33</v>
      </c>
      <c r="BL532" t="str">
        <f>CONCATENATE(TEXT(AC532,"0"),TEXT(AJ532,"0"))</f>
        <v>33</v>
      </c>
      <c r="BM532" t="str">
        <f>CONCATENATE(TEXT(AJ532,"0"),TEXT(AS532,"0"))</f>
        <v>33</v>
      </c>
      <c r="BZ532" s="57"/>
      <c r="CA532" s="38"/>
      <c r="CB532" s="38">
        <v>1</v>
      </c>
      <c r="CC532" s="38">
        <v>266</v>
      </c>
      <c r="CD532" s="57">
        <v>47.002000000000002</v>
      </c>
      <c r="CE532" s="38">
        <v>110</v>
      </c>
      <c r="CF532" s="38">
        <v>1</v>
      </c>
    </row>
    <row r="533" spans="1:84" x14ac:dyDescent="0.3">
      <c r="A533" s="43">
        <v>532</v>
      </c>
      <c r="B533" s="1" t="s">
        <v>561</v>
      </c>
      <c r="C533" s="1" t="s">
        <v>543</v>
      </c>
      <c r="D533" s="1">
        <v>20</v>
      </c>
      <c r="E533" s="3">
        <v>19</v>
      </c>
      <c r="F533" s="2">
        <v>2</v>
      </c>
      <c r="G533" s="2" t="s">
        <v>943</v>
      </c>
      <c r="H533" s="2" t="s">
        <v>944</v>
      </c>
      <c r="I533" s="2">
        <v>871.85757574000002</v>
      </c>
      <c r="J533" s="2" t="s">
        <v>946</v>
      </c>
      <c r="K533" s="2">
        <v>22.15</v>
      </c>
      <c r="L533" s="2">
        <v>0.215</v>
      </c>
      <c r="M533" s="2">
        <v>222</v>
      </c>
      <c r="N533" s="4">
        <v>711.52700000000004</v>
      </c>
      <c r="O533" s="5">
        <v>1</v>
      </c>
      <c r="P533" s="6" t="s">
        <v>9</v>
      </c>
      <c r="Q533" s="6">
        <v>1.0575699999999999</v>
      </c>
      <c r="R533" s="6">
        <v>16.547000000000001</v>
      </c>
      <c r="S533" s="6">
        <v>14.913</v>
      </c>
      <c r="T533" s="6">
        <v>19.989999999999998</v>
      </c>
      <c r="U533" s="6">
        <v>204.601</v>
      </c>
      <c r="V533" s="6">
        <v>90</v>
      </c>
      <c r="W533" s="6">
        <v>504.601</v>
      </c>
      <c r="X533" s="6">
        <v>4092.02</v>
      </c>
      <c r="Y533" s="6">
        <v>5115.0249999999996</v>
      </c>
      <c r="Z533" s="6">
        <v>5.1109999999999998</v>
      </c>
      <c r="AA533" s="6">
        <v>93.421000000000006</v>
      </c>
      <c r="AB533" s="7">
        <v>30.004000000000001</v>
      </c>
      <c r="AC533" s="8">
        <v>1</v>
      </c>
      <c r="AD533" s="9">
        <v>42.31</v>
      </c>
      <c r="AE533" s="9" t="s">
        <v>955</v>
      </c>
      <c r="AF533" s="9" t="s">
        <v>958</v>
      </c>
      <c r="AG533" s="9">
        <v>436</v>
      </c>
      <c r="AH533" s="9">
        <v>557.00599999999997</v>
      </c>
      <c r="AI533" s="10">
        <v>109.31100000000001</v>
      </c>
      <c r="AJ533" s="11">
        <v>3</v>
      </c>
      <c r="AK533" s="11" t="s">
        <v>890</v>
      </c>
      <c r="AL533" s="11">
        <v>206</v>
      </c>
      <c r="AM533" s="11">
        <v>1519</v>
      </c>
      <c r="AN533" s="11">
        <v>3641</v>
      </c>
      <c r="AO533" s="11">
        <v>5725</v>
      </c>
      <c r="AP533" s="11">
        <v>71.153000000000006</v>
      </c>
      <c r="AQ533" s="11">
        <v>51.744</v>
      </c>
      <c r="AR533" s="12">
        <v>1.044</v>
      </c>
      <c r="AS533" s="13">
        <v>3</v>
      </c>
      <c r="AT533" s="14" t="s">
        <v>903</v>
      </c>
      <c r="AU533" s="16">
        <v>1.627556E+16</v>
      </c>
      <c r="AV533" s="16">
        <v>13455980000000</v>
      </c>
      <c r="AW533" s="16">
        <v>2804481000000000</v>
      </c>
      <c r="AX533" s="16">
        <v>2.990329E+17</v>
      </c>
      <c r="AY533" s="16">
        <v>6E+17</v>
      </c>
      <c r="AZ533" s="14">
        <v>32296.995999999999</v>
      </c>
      <c r="BA533" s="14">
        <v>0.01</v>
      </c>
      <c r="BB533" s="14">
        <v>104.35899999999999</v>
      </c>
      <c r="BC533" s="14">
        <v>926</v>
      </c>
      <c r="BD533" s="15">
        <v>157</v>
      </c>
      <c r="BE533" s="18">
        <v>117</v>
      </c>
      <c r="BF533" s="18" t="s">
        <v>932</v>
      </c>
      <c r="BG533" s="19" t="s">
        <v>907</v>
      </c>
      <c r="BH533">
        <f t="shared" si="8"/>
        <v>94.15</v>
      </c>
      <c r="BI533" s="45" t="str">
        <f>CONCATENATE(TEXT(F533,"0"),TEXT(O533,"0"),TEXT(AC533,"0"),TEXT(AJ533,"0"),TEXT(AS533,"0"))</f>
        <v>21133</v>
      </c>
      <c r="BJ533" t="str">
        <f>CONCATENATE(TEXT(F533,"0"),TEXT(O533,"0"))</f>
        <v>21</v>
      </c>
      <c r="BK533" t="str">
        <f>CONCATENATE(TEXT(O533,"0"),TEXT(AC533,"0"))</f>
        <v>11</v>
      </c>
      <c r="BL533" t="str">
        <f>CONCATENATE(TEXT(AC533,"0"),TEXT(AJ533,"0"))</f>
        <v>13</v>
      </c>
      <c r="BM533" t="str">
        <f>CONCATENATE(TEXT(AJ533,"0"),TEXT(AS533,"0"))</f>
        <v>33</v>
      </c>
      <c r="BZ533" s="57"/>
      <c r="CA533" s="38"/>
      <c r="CB533" s="38">
        <v>1</v>
      </c>
      <c r="CC533" s="38">
        <v>471</v>
      </c>
      <c r="CD533" s="57">
        <v>47.186999999999998</v>
      </c>
      <c r="CE533" s="38">
        <v>83</v>
      </c>
      <c r="CF533" s="38">
        <v>1</v>
      </c>
    </row>
    <row r="534" spans="1:84" x14ac:dyDescent="0.3">
      <c r="A534" s="43">
        <v>533</v>
      </c>
      <c r="B534" s="1" t="s">
        <v>562</v>
      </c>
      <c r="C534" s="1" t="s">
        <v>543</v>
      </c>
      <c r="D534" s="1">
        <v>20</v>
      </c>
      <c r="E534" s="3">
        <v>20</v>
      </c>
      <c r="F534" s="2">
        <v>2</v>
      </c>
      <c r="G534" s="2" t="s">
        <v>943</v>
      </c>
      <c r="H534" s="2" t="s">
        <v>944</v>
      </c>
      <c r="I534" s="2">
        <v>872.37015213999996</v>
      </c>
      <c r="J534" s="2" t="s">
        <v>946</v>
      </c>
      <c r="K534" s="2">
        <v>22.15</v>
      </c>
      <c r="L534" s="2">
        <v>0.215</v>
      </c>
      <c r="M534" s="2">
        <v>222</v>
      </c>
      <c r="N534" s="4">
        <v>711.96299999999997</v>
      </c>
      <c r="O534" s="5">
        <v>1</v>
      </c>
      <c r="P534" s="6" t="s">
        <v>9</v>
      </c>
      <c r="Q534" s="6">
        <v>0.92896999999999996</v>
      </c>
      <c r="R534" s="6">
        <v>16.544</v>
      </c>
      <c r="S534" s="6">
        <v>15.000999999999999</v>
      </c>
      <c r="T534" s="6">
        <v>19.998999999999999</v>
      </c>
      <c r="U534" s="6">
        <v>203.78299999999999</v>
      </c>
      <c r="V534" s="6">
        <v>90</v>
      </c>
      <c r="W534" s="6">
        <v>503.78300000000002</v>
      </c>
      <c r="X534" s="6">
        <v>4075.654</v>
      </c>
      <c r="Y534" s="6">
        <v>5094.5680000000002</v>
      </c>
      <c r="Z534" s="6">
        <v>5.093</v>
      </c>
      <c r="AA534" s="6">
        <v>93.334999999999994</v>
      </c>
      <c r="AB534" s="7">
        <v>29.997</v>
      </c>
      <c r="AC534" s="8">
        <v>2</v>
      </c>
      <c r="AD534" s="9">
        <v>32.787999999999997</v>
      </c>
      <c r="AE534" s="9" t="s">
        <v>955</v>
      </c>
      <c r="AF534" s="9" t="s">
        <v>958</v>
      </c>
      <c r="AG534" s="9">
        <v>436</v>
      </c>
      <c r="AH534" s="9">
        <v>542.29499999999996</v>
      </c>
      <c r="AI534" s="10">
        <v>109.295</v>
      </c>
      <c r="AJ534" s="11">
        <v>2</v>
      </c>
      <c r="AK534" s="11" t="s">
        <v>890</v>
      </c>
      <c r="AL534" s="11">
        <v>158</v>
      </c>
      <c r="AM534" s="11">
        <v>1394</v>
      </c>
      <c r="AN534" s="11">
        <v>3637</v>
      </c>
      <c r="AO534" s="11">
        <v>5693</v>
      </c>
      <c r="AP534" s="11">
        <v>71.195999999999998</v>
      </c>
      <c r="AQ534" s="11">
        <v>51.704000000000001</v>
      </c>
      <c r="AR534" s="12">
        <v>1.0429999999999999</v>
      </c>
      <c r="AS534" s="13">
        <v>2</v>
      </c>
      <c r="AT534" s="14" t="s">
        <v>903</v>
      </c>
      <c r="AU534" s="16">
        <v>1.227509E+16</v>
      </c>
      <c r="AV534" s="16">
        <v>1.058128E+17</v>
      </c>
      <c r="AW534" s="16">
        <v>7.106542E+17</v>
      </c>
      <c r="AX534" s="16">
        <v>2.999918E+17</v>
      </c>
      <c r="AY534" s="16">
        <v>5.999992E+17</v>
      </c>
      <c r="AZ534" s="14">
        <v>32300.455999999998</v>
      </c>
      <c r="BA534" s="14">
        <v>0.01</v>
      </c>
      <c r="BB534" s="14">
        <v>104.261</v>
      </c>
      <c r="BC534" s="14">
        <v>925</v>
      </c>
      <c r="BD534" s="15">
        <v>156</v>
      </c>
      <c r="BE534" s="18">
        <v>75</v>
      </c>
      <c r="BF534" s="18" t="s">
        <v>932</v>
      </c>
      <c r="BG534" s="19" t="s">
        <v>907</v>
      </c>
      <c r="BH534">
        <f t="shared" si="8"/>
        <v>96.25</v>
      </c>
      <c r="BI534" s="45" t="str">
        <f>CONCATENATE(TEXT(F534,"0"),TEXT(O534,"0"),TEXT(AC534,"0"),TEXT(AJ534,"0"),TEXT(AS534,"0"))</f>
        <v>21222</v>
      </c>
      <c r="BJ534" t="str">
        <f>CONCATENATE(TEXT(F534,"0"),TEXT(O534,"0"))</f>
        <v>21</v>
      </c>
      <c r="BK534" t="str">
        <f>CONCATENATE(TEXT(O534,"0"),TEXT(AC534,"0"))</f>
        <v>12</v>
      </c>
      <c r="BL534" t="str">
        <f>CONCATENATE(TEXT(AC534,"0"),TEXT(AJ534,"0"))</f>
        <v>22</v>
      </c>
      <c r="BM534" t="str">
        <f>CONCATENATE(TEXT(AJ534,"0"),TEXT(AS534,"0"))</f>
        <v>22</v>
      </c>
      <c r="BZ534" s="57"/>
      <c r="CA534" s="38"/>
      <c r="CB534" s="38">
        <v>1</v>
      </c>
      <c r="CC534" s="38">
        <v>354</v>
      </c>
      <c r="CD534" s="57">
        <v>47.453000000000003</v>
      </c>
      <c r="CE534" s="38">
        <v>203</v>
      </c>
      <c r="CF534" s="38">
        <v>1</v>
      </c>
    </row>
    <row r="535" spans="1:84" x14ac:dyDescent="0.3">
      <c r="A535" s="43">
        <v>534</v>
      </c>
      <c r="B535" s="1" t="s">
        <v>563</v>
      </c>
      <c r="C535" s="1" t="s">
        <v>543</v>
      </c>
      <c r="D535" s="1">
        <v>20</v>
      </c>
      <c r="E535" s="3">
        <v>21</v>
      </c>
      <c r="F535" s="2">
        <v>2</v>
      </c>
      <c r="G535" s="2" t="s">
        <v>943</v>
      </c>
      <c r="H535" s="2" t="s">
        <v>944</v>
      </c>
      <c r="I535" s="2">
        <v>871.55553967000003</v>
      </c>
      <c r="J535" s="2" t="s">
        <v>946</v>
      </c>
      <c r="K535" s="2">
        <v>22.16</v>
      </c>
      <c r="L535" s="2">
        <v>0.215</v>
      </c>
      <c r="M535" s="2">
        <v>222</v>
      </c>
      <c r="N535" s="4">
        <v>711.73599999999999</v>
      </c>
      <c r="O535" s="5">
        <v>1</v>
      </c>
      <c r="P535" s="6" t="s">
        <v>9</v>
      </c>
      <c r="Q535" s="6">
        <v>0.83374000000000004</v>
      </c>
      <c r="R535" s="6">
        <v>16.460999999999999</v>
      </c>
      <c r="S535" s="6">
        <v>14.99</v>
      </c>
      <c r="T535" s="6">
        <v>19.998999999999999</v>
      </c>
      <c r="U535" s="6">
        <v>204.44300000000001</v>
      </c>
      <c r="V535" s="6">
        <v>90</v>
      </c>
      <c r="W535" s="6">
        <v>504.44299999999998</v>
      </c>
      <c r="X535" s="6">
        <v>4088.8580000000002</v>
      </c>
      <c r="Y535" s="6">
        <v>5111.0720000000001</v>
      </c>
      <c r="Z535" s="6">
        <v>5.101</v>
      </c>
      <c r="AA535" s="6">
        <v>93.584000000000003</v>
      </c>
      <c r="AB535" s="7">
        <v>30.001999999999999</v>
      </c>
      <c r="AC535" s="8">
        <v>3</v>
      </c>
      <c r="AD535" s="9">
        <v>36.082999999999998</v>
      </c>
      <c r="AE535" s="9" t="s">
        <v>955</v>
      </c>
      <c r="AF535" s="9" t="s">
        <v>958</v>
      </c>
      <c r="AG535" s="9">
        <v>436</v>
      </c>
      <c r="AH535" s="9">
        <v>543.14200000000005</v>
      </c>
      <c r="AI535" s="10">
        <v>109.724</v>
      </c>
      <c r="AJ535" s="11">
        <v>1</v>
      </c>
      <c r="AK535" s="11" t="s">
        <v>890</v>
      </c>
      <c r="AL535" s="11">
        <v>278</v>
      </c>
      <c r="AM535" s="11">
        <v>1446</v>
      </c>
      <c r="AN535" s="11">
        <v>3641</v>
      </c>
      <c r="AO535" s="11">
        <v>5689</v>
      </c>
      <c r="AP535" s="11">
        <v>71.174000000000007</v>
      </c>
      <c r="AQ535" s="11">
        <v>51.698999999999998</v>
      </c>
      <c r="AR535" s="12">
        <v>1.042</v>
      </c>
      <c r="AS535" s="13">
        <v>1</v>
      </c>
      <c r="AT535" s="14" t="s">
        <v>903</v>
      </c>
      <c r="AU535" s="16">
        <v>1.680407E+16</v>
      </c>
      <c r="AV535" s="16">
        <v>1.602298E+17</v>
      </c>
      <c r="AW535" s="16">
        <v>8.376132E+17</v>
      </c>
      <c r="AX535" s="16">
        <v>2.996868E+17</v>
      </c>
      <c r="AY535" s="16">
        <v>6.000008E+17</v>
      </c>
      <c r="AZ535" s="14">
        <v>32302.567999999999</v>
      </c>
      <c r="BA535" s="14">
        <v>0.01</v>
      </c>
      <c r="BB535" s="14">
        <v>104.247</v>
      </c>
      <c r="BC535" s="14">
        <v>929</v>
      </c>
      <c r="BD535" s="15">
        <v>156</v>
      </c>
      <c r="BE535" s="18">
        <v>120</v>
      </c>
      <c r="BF535" s="18" t="s">
        <v>932</v>
      </c>
      <c r="BG535" s="19" t="s">
        <v>907</v>
      </c>
      <c r="BH535">
        <f t="shared" si="8"/>
        <v>94</v>
      </c>
      <c r="BI535" s="45" t="str">
        <f>CONCATENATE(TEXT(F535,"0"),TEXT(O535,"0"),TEXT(AC535,"0"),TEXT(AJ535,"0"),TEXT(AS535,"0"))</f>
        <v>21311</v>
      </c>
      <c r="BJ535" t="str">
        <f>CONCATENATE(TEXT(F535,"0"),TEXT(O535,"0"))</f>
        <v>21</v>
      </c>
      <c r="BK535" t="str">
        <f>CONCATENATE(TEXT(O535,"0"),TEXT(AC535,"0"))</f>
        <v>13</v>
      </c>
      <c r="BL535" t="str">
        <f>CONCATENATE(TEXT(AC535,"0"),TEXT(AJ535,"0"))</f>
        <v>31</v>
      </c>
      <c r="BM535" t="str">
        <f>CONCATENATE(TEXT(AJ535,"0"),TEXT(AS535,"0"))</f>
        <v>11</v>
      </c>
      <c r="BZ535" s="57"/>
      <c r="CA535" s="38"/>
      <c r="CB535" s="38">
        <v>1</v>
      </c>
      <c r="CC535" s="38">
        <v>424</v>
      </c>
      <c r="CD535" s="57">
        <v>47.597999999999999</v>
      </c>
      <c r="CE535" s="38">
        <v>96</v>
      </c>
      <c r="CF535" s="38">
        <v>1</v>
      </c>
    </row>
    <row r="536" spans="1:84" x14ac:dyDescent="0.3">
      <c r="A536" s="43">
        <v>535</v>
      </c>
      <c r="B536" s="1" t="s">
        <v>564</v>
      </c>
      <c r="C536" s="1" t="s">
        <v>543</v>
      </c>
      <c r="D536" s="1">
        <v>20</v>
      </c>
      <c r="E536" s="3">
        <v>22</v>
      </c>
      <c r="F536" s="2">
        <v>2</v>
      </c>
      <c r="G536" s="2" t="s">
        <v>943</v>
      </c>
      <c r="H536" s="2" t="s">
        <v>944</v>
      </c>
      <c r="I536" s="2">
        <v>871.89502628000002</v>
      </c>
      <c r="J536" s="2" t="s">
        <v>946</v>
      </c>
      <c r="K536" s="2">
        <v>22.15</v>
      </c>
      <c r="L536" s="2">
        <v>0.216</v>
      </c>
      <c r="M536" s="2">
        <v>223</v>
      </c>
      <c r="N536" s="4">
        <v>712.87</v>
      </c>
      <c r="O536" s="5">
        <v>2</v>
      </c>
      <c r="P536" s="6" t="s">
        <v>9</v>
      </c>
      <c r="Q536" s="6">
        <v>0.79837999999999998</v>
      </c>
      <c r="R536" s="6">
        <v>16.131</v>
      </c>
      <c r="S536" s="6">
        <v>14.99</v>
      </c>
      <c r="T536" s="6">
        <v>19.998000000000001</v>
      </c>
      <c r="U536" s="6">
        <v>204.517</v>
      </c>
      <c r="V536" s="6">
        <v>90.001000000000005</v>
      </c>
      <c r="W536" s="6">
        <v>504.517</v>
      </c>
      <c r="X536" s="6">
        <v>4090.3389999999999</v>
      </c>
      <c r="Y536" s="6">
        <v>5112.924</v>
      </c>
      <c r="Z536" s="6">
        <v>5.1120000000000001</v>
      </c>
      <c r="AA536" s="6">
        <v>93.311000000000007</v>
      </c>
      <c r="AB536" s="7">
        <v>29.995999999999999</v>
      </c>
      <c r="AC536" s="8">
        <v>1</v>
      </c>
      <c r="AD536" s="9">
        <v>36.508000000000003</v>
      </c>
      <c r="AE536" s="9" t="s">
        <v>955</v>
      </c>
      <c r="AF536" s="9" t="s">
        <v>958</v>
      </c>
      <c r="AG536" s="9">
        <v>436</v>
      </c>
      <c r="AH536" s="9">
        <v>545.69200000000001</v>
      </c>
      <c r="AI536" s="10">
        <v>109.136</v>
      </c>
      <c r="AJ536" s="11">
        <v>1</v>
      </c>
      <c r="AK536" s="11" t="s">
        <v>890</v>
      </c>
      <c r="AL536" s="11">
        <v>381</v>
      </c>
      <c r="AM536" s="11">
        <v>1519</v>
      </c>
      <c r="AN536" s="11">
        <v>3656</v>
      </c>
      <c r="AO536" s="11">
        <v>5713</v>
      </c>
      <c r="AP536" s="11">
        <v>71.287000000000006</v>
      </c>
      <c r="AQ536" s="11">
        <v>51.795999999999999</v>
      </c>
      <c r="AR536" s="12">
        <v>1.0449999999999999</v>
      </c>
      <c r="AS536" s="13">
        <v>1</v>
      </c>
      <c r="AT536" s="14" t="s">
        <v>903</v>
      </c>
      <c r="AU536" s="16">
        <v>1.799584E+16</v>
      </c>
      <c r="AV536" s="16">
        <v>1.490692E+17</v>
      </c>
      <c r="AW536" s="16">
        <v>6.06571E+17</v>
      </c>
      <c r="AX536" s="16">
        <v>2.996071E+17</v>
      </c>
      <c r="AY536" s="16">
        <v>5.999983E+17</v>
      </c>
      <c r="AZ536" s="14">
        <v>32302.654999999999</v>
      </c>
      <c r="BA536" s="14">
        <v>0.01</v>
      </c>
      <c r="BB536" s="14">
        <v>104.49</v>
      </c>
      <c r="BC536" s="14">
        <v>925</v>
      </c>
      <c r="BD536" s="15">
        <v>157</v>
      </c>
      <c r="BE536" s="18">
        <v>258</v>
      </c>
      <c r="BF536" s="18" t="s">
        <v>932</v>
      </c>
      <c r="BG536" s="19" t="s">
        <v>923</v>
      </c>
      <c r="BH536">
        <f t="shared" si="8"/>
        <v>87.1</v>
      </c>
      <c r="BI536" s="45" t="str">
        <f>CONCATENATE(TEXT(F536,"0"),TEXT(O536,"0"),TEXT(AC536,"0"),TEXT(AJ536,"0"),TEXT(AS536,"0"))</f>
        <v>22111</v>
      </c>
      <c r="BJ536" t="str">
        <f>CONCATENATE(TEXT(F536,"0"),TEXT(O536,"0"))</f>
        <v>22</v>
      </c>
      <c r="BK536" t="str">
        <f>CONCATENATE(TEXT(O536,"0"),TEXT(AC536,"0"))</f>
        <v>21</v>
      </c>
      <c r="BL536" t="str">
        <f>CONCATENATE(TEXT(AC536,"0"),TEXT(AJ536,"0"))</f>
        <v>11</v>
      </c>
      <c r="BM536" t="str">
        <f>CONCATENATE(TEXT(AJ536,"0"),TEXT(AS536,"0"))</f>
        <v>11</v>
      </c>
      <c r="BZ536" s="57"/>
      <c r="CA536" s="38"/>
      <c r="CB536" s="38">
        <v>1</v>
      </c>
      <c r="CC536" s="38">
        <v>319</v>
      </c>
      <c r="CD536" s="57">
        <v>47.645000000000003</v>
      </c>
      <c r="CE536" s="38">
        <v>31</v>
      </c>
      <c r="CF536" s="38">
        <v>1</v>
      </c>
    </row>
    <row r="537" spans="1:84" x14ac:dyDescent="0.3">
      <c r="A537" s="43">
        <v>536</v>
      </c>
      <c r="B537" s="1" t="s">
        <v>565</v>
      </c>
      <c r="C537" s="1" t="s">
        <v>543</v>
      </c>
      <c r="D537" s="1">
        <v>20</v>
      </c>
      <c r="E537" s="3">
        <v>23</v>
      </c>
      <c r="F537" s="2">
        <v>2</v>
      </c>
      <c r="G537" s="2" t="s">
        <v>943</v>
      </c>
      <c r="H537" s="2" t="s">
        <v>944</v>
      </c>
      <c r="I537" s="2">
        <v>871.71331545999999</v>
      </c>
      <c r="J537" s="2" t="s">
        <v>946</v>
      </c>
      <c r="K537" s="2">
        <v>22.15</v>
      </c>
      <c r="L537" s="2">
        <v>0.215</v>
      </c>
      <c r="M537" s="2">
        <v>222</v>
      </c>
      <c r="N537" s="4">
        <v>711.69600000000003</v>
      </c>
      <c r="O537" s="5">
        <v>2</v>
      </c>
      <c r="P537" s="6" t="s">
        <v>9</v>
      </c>
      <c r="Q537" s="6">
        <v>0.98389000000000004</v>
      </c>
      <c r="R537" s="6">
        <v>17.234000000000002</v>
      </c>
      <c r="S537" s="6">
        <v>15.04</v>
      </c>
      <c r="T537" s="6">
        <v>20.003</v>
      </c>
      <c r="U537" s="6">
        <v>203.74100000000001</v>
      </c>
      <c r="V537" s="6">
        <v>90</v>
      </c>
      <c r="W537" s="6">
        <v>503.74099999999999</v>
      </c>
      <c r="X537" s="6">
        <v>4074.826</v>
      </c>
      <c r="Y537" s="6">
        <v>5093.5330000000004</v>
      </c>
      <c r="Z537" s="6">
        <v>5.1130000000000004</v>
      </c>
      <c r="AA537" s="6">
        <v>93.575000000000003</v>
      </c>
      <c r="AB537" s="7">
        <v>30.007999999999999</v>
      </c>
      <c r="AC537" s="8">
        <v>2</v>
      </c>
      <c r="AD537" s="9">
        <v>36.340000000000003</v>
      </c>
      <c r="AE537" s="9" t="s">
        <v>955</v>
      </c>
      <c r="AF537" s="9" t="s">
        <v>958</v>
      </c>
      <c r="AG537" s="9">
        <v>436</v>
      </c>
      <c r="AH537" s="9">
        <v>556.01</v>
      </c>
      <c r="AI537" s="10">
        <v>109.34699999999999</v>
      </c>
      <c r="AJ537" s="11">
        <v>2</v>
      </c>
      <c r="AK537" s="11" t="s">
        <v>890</v>
      </c>
      <c r="AL537" s="11">
        <v>297</v>
      </c>
      <c r="AM537" s="11">
        <v>1509</v>
      </c>
      <c r="AN537" s="11">
        <v>3645</v>
      </c>
      <c r="AO537" s="11">
        <v>5708</v>
      </c>
      <c r="AP537" s="11">
        <v>71.17</v>
      </c>
      <c r="AQ537" s="11">
        <v>51.694000000000003</v>
      </c>
      <c r="AR537" s="12">
        <v>1.042</v>
      </c>
      <c r="AS537" s="13">
        <v>2</v>
      </c>
      <c r="AT537" s="14" t="s">
        <v>903</v>
      </c>
      <c r="AU537" s="16">
        <v>2.175343E+16</v>
      </c>
      <c r="AV537" s="16">
        <v>1.451187E+16</v>
      </c>
      <c r="AW537" s="16">
        <v>40329280000000</v>
      </c>
      <c r="AX537" s="16">
        <v>2.978189E+17</v>
      </c>
      <c r="AY537" s="16">
        <v>5.999993E+17</v>
      </c>
      <c r="AZ537" s="14">
        <v>32300.28</v>
      </c>
      <c r="BA537" s="14">
        <v>0.01</v>
      </c>
      <c r="BB537" s="14">
        <v>104.23399999999999</v>
      </c>
      <c r="BC537" s="14">
        <v>926</v>
      </c>
      <c r="BD537" s="15">
        <v>156</v>
      </c>
      <c r="BE537" s="18">
        <v>156</v>
      </c>
      <c r="BF537" s="18" t="s">
        <v>932</v>
      </c>
      <c r="BG537" s="19" t="s">
        <v>907</v>
      </c>
      <c r="BH537">
        <f t="shared" si="8"/>
        <v>92.2</v>
      </c>
      <c r="BI537" s="45" t="str">
        <f>CONCATENATE(TEXT(F537,"0"),TEXT(O537,"0"),TEXT(AC537,"0"),TEXT(AJ537,"0"),TEXT(AS537,"0"))</f>
        <v>22222</v>
      </c>
      <c r="BJ537" t="str">
        <f>CONCATENATE(TEXT(F537,"0"),TEXT(O537,"0"))</f>
        <v>22</v>
      </c>
      <c r="BK537" t="str">
        <f>CONCATENATE(TEXT(O537,"0"),TEXT(AC537,"0"))</f>
        <v>22</v>
      </c>
      <c r="BL537" t="str">
        <f>CONCATENATE(TEXT(AC537,"0"),TEXT(AJ537,"0"))</f>
        <v>22</v>
      </c>
      <c r="BM537" t="str">
        <f>CONCATENATE(TEXT(AJ537,"0"),TEXT(AS537,"0"))</f>
        <v>22</v>
      </c>
      <c r="BZ537" s="57"/>
      <c r="CA537" s="38"/>
      <c r="CB537" s="38">
        <v>1</v>
      </c>
      <c r="CC537" s="38">
        <v>360</v>
      </c>
      <c r="CD537" s="57">
        <v>47.68</v>
      </c>
      <c r="CE537" s="38">
        <v>125</v>
      </c>
      <c r="CF537" s="38">
        <v>1</v>
      </c>
    </row>
    <row r="538" spans="1:84" x14ac:dyDescent="0.3">
      <c r="A538" s="43">
        <v>537</v>
      </c>
      <c r="B538" s="1" t="s">
        <v>566</v>
      </c>
      <c r="C538" s="1" t="s">
        <v>543</v>
      </c>
      <c r="D538" s="1">
        <v>20</v>
      </c>
      <c r="E538" s="3">
        <v>24</v>
      </c>
      <c r="F538" s="2">
        <v>2</v>
      </c>
      <c r="G538" s="2" t="s">
        <v>943</v>
      </c>
      <c r="H538" s="2" t="s">
        <v>944</v>
      </c>
      <c r="I538" s="2">
        <v>871.95457198999998</v>
      </c>
      <c r="J538" s="2" t="s">
        <v>946</v>
      </c>
      <c r="K538" s="2">
        <v>22.12</v>
      </c>
      <c r="L538" s="2">
        <v>0.215</v>
      </c>
      <c r="M538" s="2">
        <v>222</v>
      </c>
      <c r="N538" s="4">
        <v>711.64200000000005</v>
      </c>
      <c r="O538" s="5">
        <v>2</v>
      </c>
      <c r="P538" s="6" t="s">
        <v>9</v>
      </c>
      <c r="Q538" s="6">
        <v>0.87622</v>
      </c>
      <c r="R538" s="6">
        <v>16.95</v>
      </c>
      <c r="S538" s="6">
        <v>15.079000000000001</v>
      </c>
      <c r="T538" s="6">
        <v>20.004999999999999</v>
      </c>
      <c r="U538" s="6">
        <v>204.07599999999999</v>
      </c>
      <c r="V538" s="6">
        <v>89.998999999999995</v>
      </c>
      <c r="W538" s="6">
        <v>504.07600000000002</v>
      </c>
      <c r="X538" s="6">
        <v>4081.5129999999999</v>
      </c>
      <c r="Y538" s="6">
        <v>5101.8919999999998</v>
      </c>
      <c r="Z538" s="6">
        <v>5.0880000000000001</v>
      </c>
      <c r="AA538" s="6">
        <v>92.838999999999999</v>
      </c>
      <c r="AB538" s="7">
        <v>29.992000000000001</v>
      </c>
      <c r="AC538" s="8">
        <v>3</v>
      </c>
      <c r="AD538" s="9">
        <v>30.242000000000001</v>
      </c>
      <c r="AE538" s="9" t="s">
        <v>955</v>
      </c>
      <c r="AF538" s="9" t="s">
        <v>958</v>
      </c>
      <c r="AG538" s="9">
        <v>436</v>
      </c>
      <c r="AH538" s="9">
        <v>548.25599999999997</v>
      </c>
      <c r="AI538" s="10">
        <v>108.67</v>
      </c>
      <c r="AJ538" s="11">
        <v>3</v>
      </c>
      <c r="AK538" s="11" t="s">
        <v>890</v>
      </c>
      <c r="AL538" s="11">
        <v>212</v>
      </c>
      <c r="AM538" s="11">
        <v>1455</v>
      </c>
      <c r="AN538" s="11">
        <v>3639</v>
      </c>
      <c r="AO538" s="11">
        <v>5698</v>
      </c>
      <c r="AP538" s="11">
        <v>71.164000000000001</v>
      </c>
      <c r="AQ538" s="11">
        <v>51.679000000000002</v>
      </c>
      <c r="AR538" s="12">
        <v>1.042</v>
      </c>
      <c r="AS538" s="13">
        <v>3</v>
      </c>
      <c r="AT538" s="14" t="s">
        <v>903</v>
      </c>
      <c r="AU538" s="16">
        <v>1.247549E+16</v>
      </c>
      <c r="AV538" s="16">
        <v>158364500000000</v>
      </c>
      <c r="AW538" s="14">
        <v>131373194.56</v>
      </c>
      <c r="AX538" s="16">
        <v>2.991355E+17</v>
      </c>
      <c r="AY538" s="16">
        <v>6.000008E+17</v>
      </c>
      <c r="AZ538" s="14">
        <v>32298.298999999999</v>
      </c>
      <c r="BA538" s="14">
        <v>0.01</v>
      </c>
      <c r="BB538" s="14">
        <v>104.196</v>
      </c>
      <c r="BC538" s="14">
        <v>922</v>
      </c>
      <c r="BD538" s="15">
        <v>156</v>
      </c>
      <c r="BE538" s="18">
        <v>90</v>
      </c>
      <c r="BF538" s="18" t="s">
        <v>932</v>
      </c>
      <c r="BG538" s="19" t="s">
        <v>907</v>
      </c>
      <c r="BH538">
        <f t="shared" si="8"/>
        <v>95.5</v>
      </c>
      <c r="BI538" s="45" t="str">
        <f>CONCATENATE(TEXT(F538,"0"),TEXT(O538,"0"),TEXT(AC538,"0"),TEXT(AJ538,"0"),TEXT(AS538,"0"))</f>
        <v>22333</v>
      </c>
      <c r="BJ538" t="str">
        <f>CONCATENATE(TEXT(F538,"0"),TEXT(O538,"0"))</f>
        <v>22</v>
      </c>
      <c r="BK538" t="str">
        <f>CONCATENATE(TEXT(O538,"0"),TEXT(AC538,"0"))</f>
        <v>23</v>
      </c>
      <c r="BL538" t="str">
        <f>CONCATENATE(TEXT(AC538,"0"),TEXT(AJ538,"0"))</f>
        <v>33</v>
      </c>
      <c r="BM538" t="str">
        <f>CONCATENATE(TEXT(AJ538,"0"),TEXT(AS538,"0"))</f>
        <v>33</v>
      </c>
      <c r="BZ538" s="57"/>
      <c r="CA538" s="38"/>
      <c r="CB538" s="38">
        <v>1</v>
      </c>
      <c r="CC538" s="38">
        <v>337</v>
      </c>
      <c r="CD538" s="57">
        <v>47.83</v>
      </c>
      <c r="CE538" s="38">
        <v>120</v>
      </c>
      <c r="CF538" s="38">
        <v>1</v>
      </c>
    </row>
    <row r="539" spans="1:84" x14ac:dyDescent="0.3">
      <c r="A539" s="43">
        <v>538</v>
      </c>
      <c r="B539" s="1" t="s">
        <v>567</v>
      </c>
      <c r="C539" s="1" t="s">
        <v>543</v>
      </c>
      <c r="D539" s="1">
        <v>20</v>
      </c>
      <c r="E539" s="3">
        <v>25</v>
      </c>
      <c r="F539" s="2">
        <v>2</v>
      </c>
      <c r="G539" s="2" t="s">
        <v>943</v>
      </c>
      <c r="H539" s="2" t="s">
        <v>944</v>
      </c>
      <c r="I539" s="2">
        <v>871.02012612999999</v>
      </c>
      <c r="J539" s="2" t="s">
        <v>946</v>
      </c>
      <c r="K539" s="2">
        <v>22.12</v>
      </c>
      <c r="L539" s="2">
        <v>0.215</v>
      </c>
      <c r="M539" s="2">
        <v>222</v>
      </c>
      <c r="N539" s="4">
        <v>711.19399999999996</v>
      </c>
      <c r="O539" s="5">
        <v>3</v>
      </c>
      <c r="P539" s="6" t="s">
        <v>9</v>
      </c>
      <c r="Q539" s="6">
        <v>0.90866999999999998</v>
      </c>
      <c r="R539" s="6">
        <v>16.655999999999999</v>
      </c>
      <c r="S539" s="6">
        <v>14.903</v>
      </c>
      <c r="T539" s="6">
        <v>19.994</v>
      </c>
      <c r="U539" s="6">
        <v>203.471</v>
      </c>
      <c r="V539" s="6">
        <v>90.001000000000005</v>
      </c>
      <c r="W539" s="6">
        <v>503.471</v>
      </c>
      <c r="X539" s="6">
        <v>4069.4119999999998</v>
      </c>
      <c r="Y539" s="6">
        <v>5086.7650000000003</v>
      </c>
      <c r="Z539" s="6">
        <v>5.0869999999999997</v>
      </c>
      <c r="AA539" s="6">
        <v>93.256</v>
      </c>
      <c r="AB539" s="7">
        <v>29.992999999999999</v>
      </c>
      <c r="AC539" s="8">
        <v>2</v>
      </c>
      <c r="AD539" s="9">
        <v>33.182000000000002</v>
      </c>
      <c r="AE539" s="9" t="s">
        <v>955</v>
      </c>
      <c r="AF539" s="9" t="s">
        <v>958</v>
      </c>
      <c r="AG539" s="9">
        <v>436</v>
      </c>
      <c r="AH539" s="9">
        <v>548.61599999999999</v>
      </c>
      <c r="AI539" s="10">
        <v>109.223</v>
      </c>
      <c r="AJ539" s="11">
        <v>2</v>
      </c>
      <c r="AK539" s="11" t="s">
        <v>890</v>
      </c>
      <c r="AL539" s="11">
        <v>177</v>
      </c>
      <c r="AM539" s="11">
        <v>1377</v>
      </c>
      <c r="AN539" s="11">
        <v>3640</v>
      </c>
      <c r="AO539" s="11">
        <v>5687</v>
      </c>
      <c r="AP539" s="11">
        <v>71.119</v>
      </c>
      <c r="AQ539" s="11">
        <v>51.594999999999999</v>
      </c>
      <c r="AR539" s="12">
        <v>1.04</v>
      </c>
      <c r="AS539" s="13">
        <v>2</v>
      </c>
      <c r="AT539" s="14" t="s">
        <v>903</v>
      </c>
      <c r="AU539" s="16">
        <v>1.460877E+16</v>
      </c>
      <c r="AV539" s="16">
        <v>2.45635E+16</v>
      </c>
      <c r="AW539" s="16">
        <v>551152800000000</v>
      </c>
      <c r="AX539" s="16">
        <v>3.008366E+17</v>
      </c>
      <c r="AY539" s="16">
        <v>5.999985E+17</v>
      </c>
      <c r="AZ539" s="14">
        <v>32299.462</v>
      </c>
      <c r="BA539" s="14">
        <v>0.01</v>
      </c>
      <c r="BB539" s="14">
        <v>103.98699999999999</v>
      </c>
      <c r="BC539" s="14">
        <v>926</v>
      </c>
      <c r="BD539" s="15">
        <v>156</v>
      </c>
      <c r="BE539" s="18">
        <v>117</v>
      </c>
      <c r="BF539" s="18" t="s">
        <v>932</v>
      </c>
      <c r="BG539" s="19" t="s">
        <v>907</v>
      </c>
      <c r="BH539">
        <f t="shared" si="8"/>
        <v>94.15</v>
      </c>
      <c r="BI539" s="45" t="str">
        <f>CONCATENATE(TEXT(F539,"0"),TEXT(O539,"0"),TEXT(AC539,"0"),TEXT(AJ539,"0"),TEXT(AS539,"0"))</f>
        <v>23222</v>
      </c>
      <c r="BJ539" t="str">
        <f>CONCATENATE(TEXT(F539,"0"),TEXT(O539,"0"))</f>
        <v>23</v>
      </c>
      <c r="BK539" t="str">
        <f>CONCATENATE(TEXT(O539,"0"),TEXT(AC539,"0"))</f>
        <v>32</v>
      </c>
      <c r="BL539" t="str">
        <f>CONCATENATE(TEXT(AC539,"0"),TEXT(AJ539,"0"))</f>
        <v>22</v>
      </c>
      <c r="BM539" t="str">
        <f>CONCATENATE(TEXT(AJ539,"0"),TEXT(AS539,"0"))</f>
        <v>22</v>
      </c>
      <c r="BZ539" s="57"/>
      <c r="CA539" s="38"/>
      <c r="CB539" s="38">
        <v>1</v>
      </c>
      <c r="CC539" s="38">
        <v>506</v>
      </c>
      <c r="CD539" s="57">
        <v>47.978999999999999</v>
      </c>
      <c r="CE539" s="38">
        <v>102</v>
      </c>
      <c r="CF539" s="38">
        <v>1</v>
      </c>
    </row>
    <row r="540" spans="1:84" x14ac:dyDescent="0.3">
      <c r="A540" s="43">
        <v>539</v>
      </c>
      <c r="B540" s="1" t="s">
        <v>568</v>
      </c>
      <c r="C540" s="1" t="s">
        <v>543</v>
      </c>
      <c r="D540" s="1">
        <v>20</v>
      </c>
      <c r="E540" s="3">
        <v>26</v>
      </c>
      <c r="F540" s="2">
        <v>2</v>
      </c>
      <c r="G540" s="2" t="s">
        <v>943</v>
      </c>
      <c r="H540" s="2" t="s">
        <v>944</v>
      </c>
      <c r="I540" s="2">
        <v>871.57254078999995</v>
      </c>
      <c r="J540" s="2" t="s">
        <v>946</v>
      </c>
      <c r="K540" s="2">
        <v>22.14</v>
      </c>
      <c r="L540" s="2">
        <v>0.216</v>
      </c>
      <c r="M540" s="2">
        <v>223</v>
      </c>
      <c r="N540" s="4">
        <v>712.55799999999999</v>
      </c>
      <c r="O540" s="5">
        <v>3</v>
      </c>
      <c r="P540" s="6" t="s">
        <v>9</v>
      </c>
      <c r="Q540" s="6">
        <v>0.71989000000000003</v>
      </c>
      <c r="R540" s="6">
        <v>16.692</v>
      </c>
      <c r="S540" s="6">
        <v>14.96</v>
      </c>
      <c r="T540" s="6">
        <v>19.998000000000001</v>
      </c>
      <c r="U540" s="6">
        <v>203.88800000000001</v>
      </c>
      <c r="V540" s="6">
        <v>90</v>
      </c>
      <c r="W540" s="6">
        <v>503.88799999999998</v>
      </c>
      <c r="X540" s="6">
        <v>4077.7689999999998</v>
      </c>
      <c r="Y540" s="6">
        <v>5097.2110000000002</v>
      </c>
      <c r="Z540" s="6">
        <v>5.0970000000000004</v>
      </c>
      <c r="AA540" s="6">
        <v>93.546000000000006</v>
      </c>
      <c r="AB540" s="7">
        <v>30.004999999999999</v>
      </c>
      <c r="AC540" s="8">
        <v>3</v>
      </c>
      <c r="AD540" s="9">
        <v>37.54</v>
      </c>
      <c r="AE540" s="9" t="s">
        <v>955</v>
      </c>
      <c r="AF540" s="9" t="s">
        <v>958</v>
      </c>
      <c r="AG540" s="9">
        <v>436</v>
      </c>
      <c r="AH540" s="9">
        <v>544.80999999999995</v>
      </c>
      <c r="AI540" s="10">
        <v>109.858</v>
      </c>
      <c r="AJ540" s="11">
        <v>1</v>
      </c>
      <c r="AK540" s="11" t="s">
        <v>890</v>
      </c>
      <c r="AL540" s="11">
        <v>190</v>
      </c>
      <c r="AM540" s="11">
        <v>1465</v>
      </c>
      <c r="AN540" s="11">
        <v>3636</v>
      </c>
      <c r="AO540" s="11">
        <v>5722</v>
      </c>
      <c r="AP540" s="11">
        <v>71.256</v>
      </c>
      <c r="AQ540" s="11">
        <v>51.811</v>
      </c>
      <c r="AR540" s="12">
        <v>1.0449999999999999</v>
      </c>
      <c r="AS540" s="13">
        <v>1</v>
      </c>
      <c r="AT540" s="14" t="s">
        <v>903</v>
      </c>
      <c r="AU540" s="16">
        <v>6432183000000000</v>
      </c>
      <c r="AV540" s="16">
        <v>6.425273E+16</v>
      </c>
      <c r="AW540" s="16">
        <v>2.929125E+17</v>
      </c>
      <c r="AX540" s="16">
        <v>2.996839E+17</v>
      </c>
      <c r="AY540" s="16">
        <v>5.999996E+17</v>
      </c>
      <c r="AZ540" s="14">
        <v>32299.684000000001</v>
      </c>
      <c r="BA540" s="14">
        <v>0.01</v>
      </c>
      <c r="BB540" s="14">
        <v>104.527</v>
      </c>
      <c r="BC540" s="14">
        <v>931</v>
      </c>
      <c r="BD540" s="15">
        <v>157</v>
      </c>
      <c r="BE540" s="18">
        <v>66</v>
      </c>
      <c r="BF540" s="18" t="s">
        <v>932</v>
      </c>
      <c r="BG540" s="19" t="s">
        <v>907</v>
      </c>
      <c r="BH540">
        <f t="shared" si="8"/>
        <v>96.7</v>
      </c>
      <c r="BI540" s="45" t="str">
        <f>CONCATENATE(TEXT(F540,"0"),TEXT(O540,"0"),TEXT(AC540,"0"),TEXT(AJ540,"0"),TEXT(AS540,"0"))</f>
        <v>23311</v>
      </c>
      <c r="BJ540" t="str">
        <f>CONCATENATE(TEXT(F540,"0"),TEXT(O540,"0"))</f>
        <v>23</v>
      </c>
      <c r="BK540" t="str">
        <f>CONCATENATE(TEXT(O540,"0"),TEXT(AC540,"0"))</f>
        <v>33</v>
      </c>
      <c r="BL540" t="str">
        <f>CONCATENATE(TEXT(AC540,"0"),TEXT(AJ540,"0"))</f>
        <v>31</v>
      </c>
      <c r="BM540" t="str">
        <f>CONCATENATE(TEXT(AJ540,"0"),TEXT(AS540,"0"))</f>
        <v>11</v>
      </c>
      <c r="BZ540" s="57"/>
      <c r="CA540" s="38"/>
      <c r="CB540" s="38">
        <v>1</v>
      </c>
      <c r="CC540" s="38">
        <v>435</v>
      </c>
      <c r="CD540" s="57">
        <v>48.058999999999997</v>
      </c>
      <c r="CE540" s="38">
        <v>123</v>
      </c>
      <c r="CF540" s="38">
        <v>1</v>
      </c>
    </row>
    <row r="541" spans="1:84" x14ac:dyDescent="0.3">
      <c r="A541" s="43">
        <v>540</v>
      </c>
      <c r="B541" s="1" t="s">
        <v>569</v>
      </c>
      <c r="C541" s="1" t="s">
        <v>543</v>
      </c>
      <c r="D541" s="1">
        <v>20</v>
      </c>
      <c r="E541" s="3">
        <v>27</v>
      </c>
      <c r="F541" s="2">
        <v>3</v>
      </c>
      <c r="G541" s="2" t="s">
        <v>943</v>
      </c>
      <c r="H541" s="2" t="s">
        <v>944</v>
      </c>
      <c r="I541" s="2">
        <v>872.09571008</v>
      </c>
      <c r="J541" s="2" t="s">
        <v>946</v>
      </c>
      <c r="K541" s="2">
        <v>22.15</v>
      </c>
      <c r="L541" s="2">
        <v>0.217</v>
      </c>
      <c r="M541" s="2">
        <v>224</v>
      </c>
      <c r="N541" s="4">
        <v>714.02</v>
      </c>
      <c r="O541" s="5">
        <v>1</v>
      </c>
      <c r="P541" s="6" t="s">
        <v>9</v>
      </c>
      <c r="Q541" s="6">
        <v>0.96887999999999996</v>
      </c>
      <c r="R541" s="6">
        <v>17.260000000000002</v>
      </c>
      <c r="S541" s="6">
        <v>14.965</v>
      </c>
      <c r="T541" s="6">
        <v>20.001000000000001</v>
      </c>
      <c r="U541" s="6">
        <v>205.05600000000001</v>
      </c>
      <c r="V541" s="6">
        <v>90</v>
      </c>
      <c r="W541" s="6">
        <v>505.05599999999998</v>
      </c>
      <c r="X541" s="6">
        <v>4101.1120000000001</v>
      </c>
      <c r="Y541" s="6">
        <v>5126.3900000000003</v>
      </c>
      <c r="Z541" s="6">
        <v>5.1029999999999998</v>
      </c>
      <c r="AA541" s="6">
        <v>93.38</v>
      </c>
      <c r="AB541" s="7">
        <v>29.997</v>
      </c>
      <c r="AC541" s="8">
        <v>1</v>
      </c>
      <c r="AD541" s="9">
        <v>43.585000000000001</v>
      </c>
      <c r="AE541" s="9" t="s">
        <v>955</v>
      </c>
      <c r="AF541" s="9" t="s">
        <v>958</v>
      </c>
      <c r="AG541" s="9">
        <v>436</v>
      </c>
      <c r="AH541" s="9">
        <v>543.35599999999999</v>
      </c>
      <c r="AI541" s="10">
        <v>109.779</v>
      </c>
      <c r="AJ541" s="11">
        <v>1</v>
      </c>
      <c r="AK541" s="11" t="s">
        <v>890</v>
      </c>
      <c r="AL541" s="11">
        <v>204</v>
      </c>
      <c r="AM541" s="11">
        <v>1388</v>
      </c>
      <c r="AN541" s="11">
        <v>3641</v>
      </c>
      <c r="AO541" s="11">
        <v>5728</v>
      </c>
      <c r="AP541" s="11">
        <v>71.402000000000001</v>
      </c>
      <c r="AQ541" s="11">
        <v>51.834000000000003</v>
      </c>
      <c r="AR541" s="12">
        <v>1.046</v>
      </c>
      <c r="AS541" s="13">
        <v>1</v>
      </c>
      <c r="AT541" s="14" t="s">
        <v>903</v>
      </c>
      <c r="AU541" s="16">
        <v>1.7035E+16</v>
      </c>
      <c r="AV541" s="16">
        <v>4.147808E+16</v>
      </c>
      <c r="AW541" s="16">
        <v>9196357000000000</v>
      </c>
      <c r="AX541" s="16">
        <v>2.997427E+17</v>
      </c>
      <c r="AY541" s="16">
        <v>6.000024E+17</v>
      </c>
      <c r="AZ541" s="14">
        <v>32302.117999999999</v>
      </c>
      <c r="BA541" s="14">
        <v>0.01</v>
      </c>
      <c r="BB541" s="14">
        <v>104.586</v>
      </c>
      <c r="BC541" s="14">
        <v>929</v>
      </c>
      <c r="BD541" s="15">
        <v>157</v>
      </c>
      <c r="BE541" s="18">
        <v>102</v>
      </c>
      <c r="BF541" s="18" t="s">
        <v>932</v>
      </c>
      <c r="BG541" s="19" t="s">
        <v>907</v>
      </c>
      <c r="BH541">
        <f t="shared" si="8"/>
        <v>94.899999999999991</v>
      </c>
      <c r="BI541" s="45" t="str">
        <f>CONCATENATE(TEXT(F541,"0"),TEXT(O541,"0"),TEXT(AC541,"0"),TEXT(AJ541,"0"),TEXT(AS541,"0"))</f>
        <v>31111</v>
      </c>
      <c r="BJ541" t="str">
        <f>CONCATENATE(TEXT(F541,"0"),TEXT(O541,"0"))</f>
        <v>31</v>
      </c>
      <c r="BK541" t="str">
        <f>CONCATENATE(TEXT(O541,"0"),TEXT(AC541,"0"))</f>
        <v>11</v>
      </c>
      <c r="BL541" t="str">
        <f>CONCATENATE(TEXT(AC541,"0"),TEXT(AJ541,"0"))</f>
        <v>11</v>
      </c>
      <c r="BM541" t="str">
        <f>CONCATENATE(TEXT(AJ541,"0"),TEXT(AS541,"0"))</f>
        <v>11</v>
      </c>
      <c r="BZ541" s="57"/>
      <c r="CA541" s="38"/>
      <c r="CB541" s="38">
        <v>1</v>
      </c>
      <c r="CC541" s="38">
        <v>337</v>
      </c>
      <c r="CD541" s="57">
        <v>48.183</v>
      </c>
      <c r="CE541" s="38">
        <v>300</v>
      </c>
      <c r="CF541" s="38">
        <v>1</v>
      </c>
    </row>
    <row r="542" spans="1:84" x14ac:dyDescent="0.3">
      <c r="A542" s="43">
        <v>541</v>
      </c>
      <c r="B542" s="1" t="s">
        <v>570</v>
      </c>
      <c r="C542" s="1" t="s">
        <v>11</v>
      </c>
      <c r="D542" s="1">
        <v>21</v>
      </c>
      <c r="E542" s="3">
        <v>1</v>
      </c>
      <c r="F542" s="2">
        <v>3</v>
      </c>
      <c r="G542" s="2" t="s">
        <v>943</v>
      </c>
      <c r="H542" s="2" t="s">
        <v>944</v>
      </c>
      <c r="I542" s="2">
        <v>872.38198465000005</v>
      </c>
      <c r="J542" s="2" t="s">
        <v>946</v>
      </c>
      <c r="K542" s="2">
        <v>22.16</v>
      </c>
      <c r="L542" s="2">
        <v>0.216</v>
      </c>
      <c r="M542" s="2">
        <v>223</v>
      </c>
      <c r="N542" s="4">
        <v>712.87</v>
      </c>
      <c r="O542" s="5">
        <v>1</v>
      </c>
      <c r="P542" s="6" t="s">
        <v>9</v>
      </c>
      <c r="Q542" s="6">
        <v>1.0015400000000001</v>
      </c>
      <c r="R542" s="6">
        <v>16.861999999999998</v>
      </c>
      <c r="S542" s="6">
        <v>14.930999999999999</v>
      </c>
      <c r="T542" s="6">
        <v>19.998000000000001</v>
      </c>
      <c r="U542" s="6">
        <v>204.702</v>
      </c>
      <c r="V542" s="6">
        <v>89.998999999999995</v>
      </c>
      <c r="W542" s="6">
        <v>504.702</v>
      </c>
      <c r="X542" s="6">
        <v>4094.047</v>
      </c>
      <c r="Y542" s="6">
        <v>5117.5590000000002</v>
      </c>
      <c r="Z542" s="6">
        <v>5.1070000000000002</v>
      </c>
      <c r="AA542" s="6">
        <v>93.528999999999996</v>
      </c>
      <c r="AB542" s="7">
        <v>29.988</v>
      </c>
      <c r="AC542" s="8">
        <v>2</v>
      </c>
      <c r="AD542" s="9">
        <v>47.83</v>
      </c>
      <c r="AE542" s="9" t="s">
        <v>955</v>
      </c>
      <c r="AF542" s="9" t="s">
        <v>958</v>
      </c>
      <c r="AG542" s="9">
        <v>436</v>
      </c>
      <c r="AH542" s="9">
        <v>548.32000000000005</v>
      </c>
      <c r="AI542" s="10">
        <v>110.53</v>
      </c>
      <c r="AJ542" s="11">
        <v>2</v>
      </c>
      <c r="AK542" s="11" t="s">
        <v>890</v>
      </c>
      <c r="AL542" s="11">
        <v>205</v>
      </c>
      <c r="AM542" s="11">
        <v>1491</v>
      </c>
      <c r="AN542" s="11">
        <v>3641</v>
      </c>
      <c r="AO542" s="11">
        <v>5683</v>
      </c>
      <c r="AP542" s="11">
        <v>71.287000000000006</v>
      </c>
      <c r="AQ542" s="11">
        <v>51.866999999999997</v>
      </c>
      <c r="AR542" s="12">
        <v>1.0469999999999999</v>
      </c>
      <c r="AS542" s="13">
        <v>2</v>
      </c>
      <c r="AT542" s="14" t="s">
        <v>903</v>
      </c>
      <c r="AU542" s="16">
        <v>1.96097E+16</v>
      </c>
      <c r="AV542" s="16">
        <v>1.650201E+17</v>
      </c>
      <c r="AW542" s="16">
        <v>2.111725E+17</v>
      </c>
      <c r="AX542" s="16">
        <v>3.004396E+17</v>
      </c>
      <c r="AY542" s="16">
        <v>6.000004E+17</v>
      </c>
      <c r="AZ542" s="14">
        <v>32302.213</v>
      </c>
      <c r="BA542" s="14">
        <v>0.01</v>
      </c>
      <c r="BB542" s="14">
        <v>104.667</v>
      </c>
      <c r="BC542" s="14">
        <v>934</v>
      </c>
      <c r="BD542" s="15">
        <v>157</v>
      </c>
      <c r="BE542" s="18">
        <v>120</v>
      </c>
      <c r="BF542" s="18" t="s">
        <v>906</v>
      </c>
      <c r="BG542" s="19" t="s">
        <v>907</v>
      </c>
      <c r="BH542">
        <f t="shared" si="8"/>
        <v>94</v>
      </c>
      <c r="BI542" s="45" t="str">
        <f>CONCATENATE(TEXT(F542,"0"),TEXT(O542,"0"),TEXT(AC542,"0"),TEXT(AJ542,"0"),TEXT(AS542,"0"))</f>
        <v>31222</v>
      </c>
      <c r="BJ542" t="str">
        <f>CONCATENATE(TEXT(F542,"0"),TEXT(O542,"0"))</f>
        <v>31</v>
      </c>
      <c r="BK542" t="str">
        <f>CONCATENATE(TEXT(O542,"0"),TEXT(AC542,"0"))</f>
        <v>12</v>
      </c>
      <c r="BL542" t="str">
        <f>CONCATENATE(TEXT(AC542,"0"),TEXT(AJ542,"0"))</f>
        <v>22</v>
      </c>
      <c r="BM542" t="str">
        <f>CONCATENATE(TEXT(AJ542,"0"),TEXT(AS542,"0"))</f>
        <v>22</v>
      </c>
      <c r="BZ542" s="57"/>
      <c r="CA542" s="38"/>
      <c r="CB542" s="38">
        <v>1</v>
      </c>
      <c r="CC542" s="38">
        <v>268</v>
      </c>
      <c r="CD542" s="57">
        <v>48.256999999999998</v>
      </c>
      <c r="CE542" s="38">
        <v>150</v>
      </c>
      <c r="CF542" s="38">
        <v>1</v>
      </c>
    </row>
    <row r="543" spans="1:84" x14ac:dyDescent="0.3">
      <c r="A543" s="43">
        <v>542</v>
      </c>
      <c r="B543" s="1" t="s">
        <v>571</v>
      </c>
      <c r="C543" s="1" t="s">
        <v>11</v>
      </c>
      <c r="D543" s="1">
        <v>21</v>
      </c>
      <c r="E543" s="3">
        <v>2</v>
      </c>
      <c r="F543" s="2">
        <v>3</v>
      </c>
      <c r="G543" s="2" t="s">
        <v>943</v>
      </c>
      <c r="H543" s="2" t="s">
        <v>944</v>
      </c>
      <c r="I543" s="2">
        <v>871.89002411000001</v>
      </c>
      <c r="J543" s="2" t="s">
        <v>946</v>
      </c>
      <c r="K543" s="2">
        <v>22.17</v>
      </c>
      <c r="L543" s="2">
        <v>0.219</v>
      </c>
      <c r="M543" s="2">
        <v>226</v>
      </c>
      <c r="N543" s="4">
        <v>716.02599999999995</v>
      </c>
      <c r="O543" s="5">
        <v>1</v>
      </c>
      <c r="P543" s="6" t="s">
        <v>9</v>
      </c>
      <c r="Q543" s="6">
        <v>0.93291999999999997</v>
      </c>
      <c r="R543" s="6">
        <v>16.673999999999999</v>
      </c>
      <c r="S543" s="6">
        <v>14.907999999999999</v>
      </c>
      <c r="T543" s="6">
        <v>19.998000000000001</v>
      </c>
      <c r="U543" s="6">
        <v>204.23400000000001</v>
      </c>
      <c r="V543" s="6">
        <v>90</v>
      </c>
      <c r="W543" s="6">
        <v>504.23399999999998</v>
      </c>
      <c r="X543" s="6">
        <v>4084.68</v>
      </c>
      <c r="Y543" s="6">
        <v>5105.8500000000004</v>
      </c>
      <c r="Z543" s="6">
        <v>5.1159999999999997</v>
      </c>
      <c r="AA543" s="6">
        <v>93.644999999999996</v>
      </c>
      <c r="AB543" s="7">
        <v>30.001000000000001</v>
      </c>
      <c r="AC543" s="8">
        <v>3</v>
      </c>
      <c r="AD543" s="9">
        <v>37.494</v>
      </c>
      <c r="AE543" s="9" t="s">
        <v>955</v>
      </c>
      <c r="AF543" s="9" t="s">
        <v>958</v>
      </c>
      <c r="AG543" s="9">
        <v>436</v>
      </c>
      <c r="AH543" s="9">
        <v>541.91099999999994</v>
      </c>
      <c r="AI543" s="10">
        <v>109.92400000000001</v>
      </c>
      <c r="AJ543" s="11">
        <v>3</v>
      </c>
      <c r="AK543" s="11" t="s">
        <v>890</v>
      </c>
      <c r="AL543" s="11">
        <v>215</v>
      </c>
      <c r="AM543" s="11">
        <v>1406</v>
      </c>
      <c r="AN543" s="11">
        <v>3643</v>
      </c>
      <c r="AO543" s="11">
        <v>5703</v>
      </c>
      <c r="AP543" s="11">
        <v>71.602999999999994</v>
      </c>
      <c r="AQ543" s="11">
        <v>52.198999999999998</v>
      </c>
      <c r="AR543" s="12">
        <v>1.0549999999999999</v>
      </c>
      <c r="AS543" s="13">
        <v>3</v>
      </c>
      <c r="AT543" s="14" t="s">
        <v>903</v>
      </c>
      <c r="AU543" s="16">
        <v>1.308904E+16</v>
      </c>
      <c r="AV543" s="16">
        <v>1.300819E+17</v>
      </c>
      <c r="AW543" s="16">
        <v>6.302677E+17</v>
      </c>
      <c r="AX543" s="16">
        <v>3.012086E+17</v>
      </c>
      <c r="AY543" s="16">
        <v>5.999987E+17</v>
      </c>
      <c r="AZ543" s="14">
        <v>32301.804</v>
      </c>
      <c r="BA543" s="14">
        <v>0.01</v>
      </c>
      <c r="BB543" s="14">
        <v>105.498</v>
      </c>
      <c r="BC543" s="14">
        <v>933</v>
      </c>
      <c r="BD543" s="15">
        <v>158</v>
      </c>
      <c r="BE543" s="18">
        <v>111</v>
      </c>
      <c r="BF543" s="18" t="s">
        <v>906</v>
      </c>
      <c r="BG543" s="19" t="s">
        <v>907</v>
      </c>
      <c r="BH543">
        <f t="shared" si="8"/>
        <v>94.45</v>
      </c>
      <c r="BI543" s="45" t="str">
        <f>CONCATENATE(TEXT(F543,"0"),TEXT(O543,"0"),TEXT(AC543,"0"),TEXT(AJ543,"0"),TEXT(AS543,"0"))</f>
        <v>31333</v>
      </c>
      <c r="BJ543" t="str">
        <f>CONCATENATE(TEXT(F543,"0"),TEXT(O543,"0"))</f>
        <v>31</v>
      </c>
      <c r="BK543" t="str">
        <f>CONCATENATE(TEXT(O543,"0"),TEXT(AC543,"0"))</f>
        <v>13</v>
      </c>
      <c r="BL543" t="str">
        <f>CONCATENATE(TEXT(AC543,"0"),TEXT(AJ543,"0"))</f>
        <v>33</v>
      </c>
      <c r="BM543" t="str">
        <f>CONCATENATE(TEXT(AJ543,"0"),TEXT(AS543,"0"))</f>
        <v>33</v>
      </c>
      <c r="BZ543" s="57"/>
      <c r="CA543" s="38"/>
      <c r="CB543" s="38">
        <v>1</v>
      </c>
      <c r="CC543" s="38">
        <v>398</v>
      </c>
      <c r="CD543" s="57">
        <v>48.317</v>
      </c>
      <c r="CE543" s="38">
        <v>59</v>
      </c>
      <c r="CF543" s="38">
        <v>1</v>
      </c>
    </row>
    <row r="544" spans="1:84" x14ac:dyDescent="0.3">
      <c r="A544" s="43">
        <v>543</v>
      </c>
      <c r="B544" s="1" t="s">
        <v>572</v>
      </c>
      <c r="C544" s="1" t="s">
        <v>11</v>
      </c>
      <c r="D544" s="1">
        <v>21</v>
      </c>
      <c r="E544" s="3">
        <v>3</v>
      </c>
      <c r="F544" s="2">
        <v>3</v>
      </c>
      <c r="G544" s="2" t="s">
        <v>943</v>
      </c>
      <c r="H544" s="2" t="s">
        <v>944</v>
      </c>
      <c r="I544" s="2">
        <v>871.78597334999995</v>
      </c>
      <c r="J544" s="2" t="s">
        <v>946</v>
      </c>
      <c r="K544" s="2">
        <v>22.17</v>
      </c>
      <c r="L544" s="2">
        <v>0.219</v>
      </c>
      <c r="M544" s="2">
        <v>226</v>
      </c>
      <c r="N544" s="4">
        <v>715.15700000000004</v>
      </c>
      <c r="O544" s="5">
        <v>2</v>
      </c>
      <c r="P544" s="6" t="s">
        <v>9</v>
      </c>
      <c r="Q544" s="6">
        <v>0.99309000000000003</v>
      </c>
      <c r="R544" s="6">
        <v>16.873000000000001</v>
      </c>
      <c r="S544" s="6">
        <v>14.917</v>
      </c>
      <c r="T544" s="6">
        <v>19.998000000000001</v>
      </c>
      <c r="U544" s="6">
        <v>204.55600000000001</v>
      </c>
      <c r="V544" s="6">
        <v>89.998000000000005</v>
      </c>
      <c r="W544" s="6">
        <v>504.55599999999998</v>
      </c>
      <c r="X544" s="6">
        <v>4091.123</v>
      </c>
      <c r="Y544" s="6">
        <v>5113.9040000000005</v>
      </c>
      <c r="Z544" s="6">
        <v>5.1020000000000003</v>
      </c>
      <c r="AA544" s="6">
        <v>93.474000000000004</v>
      </c>
      <c r="AB544" s="7">
        <v>29.994</v>
      </c>
      <c r="AC544" s="8">
        <v>1</v>
      </c>
      <c r="AD544" s="9">
        <v>45.14</v>
      </c>
      <c r="AE544" s="9" t="s">
        <v>955</v>
      </c>
      <c r="AF544" s="9" t="s">
        <v>958</v>
      </c>
      <c r="AG544" s="9">
        <v>436</v>
      </c>
      <c r="AH544" s="9">
        <v>542.69500000000005</v>
      </c>
      <c r="AI544" s="10">
        <v>109.94499999999999</v>
      </c>
      <c r="AJ544" s="11">
        <v>3</v>
      </c>
      <c r="AK544" s="11" t="s">
        <v>890</v>
      </c>
      <c r="AL544" s="11">
        <v>174</v>
      </c>
      <c r="AM544" s="11">
        <v>1448</v>
      </c>
      <c r="AN544" s="11">
        <v>3637</v>
      </c>
      <c r="AO544" s="11">
        <v>5706</v>
      </c>
      <c r="AP544" s="11">
        <v>71.516000000000005</v>
      </c>
      <c r="AQ544" s="11">
        <v>51.976999999999997</v>
      </c>
      <c r="AR544" s="12">
        <v>1.0489999999999999</v>
      </c>
      <c r="AS544" s="13">
        <v>3</v>
      </c>
      <c r="AT544" s="14" t="s">
        <v>903</v>
      </c>
      <c r="AU544" s="16">
        <v>2.125899E+16</v>
      </c>
      <c r="AV544" s="16">
        <v>1.543539E+17</v>
      </c>
      <c r="AW544" s="16">
        <v>1018508000000</v>
      </c>
      <c r="AX544" s="16">
        <v>3.010809E+17</v>
      </c>
      <c r="AY544" s="16">
        <v>5.999999E+17</v>
      </c>
      <c r="AZ544" s="14">
        <v>32300.133000000002</v>
      </c>
      <c r="BA544" s="14">
        <v>0.01</v>
      </c>
      <c r="BB544" s="14">
        <v>104.943</v>
      </c>
      <c r="BC544" s="14">
        <v>931</v>
      </c>
      <c r="BD544" s="15">
        <v>157</v>
      </c>
      <c r="BE544" s="18">
        <v>54</v>
      </c>
      <c r="BF544" s="18" t="s">
        <v>906</v>
      </c>
      <c r="BG544" s="19" t="s">
        <v>907</v>
      </c>
      <c r="BH544">
        <f t="shared" si="8"/>
        <v>97.3</v>
      </c>
      <c r="BI544" s="45" t="str">
        <f>CONCATENATE(TEXT(F544,"0"),TEXT(O544,"0"),TEXT(AC544,"0"),TEXT(AJ544,"0"),TEXT(AS544,"0"))</f>
        <v>32133</v>
      </c>
      <c r="BJ544" t="str">
        <f>CONCATENATE(TEXT(F544,"0"),TEXT(O544,"0"))</f>
        <v>32</v>
      </c>
      <c r="BK544" t="str">
        <f>CONCATENATE(TEXT(O544,"0"),TEXT(AC544,"0"))</f>
        <v>21</v>
      </c>
      <c r="BL544" t="str">
        <f>CONCATENATE(TEXT(AC544,"0"),TEXT(AJ544,"0"))</f>
        <v>13</v>
      </c>
      <c r="BM544" t="str">
        <f>CONCATENATE(TEXT(AJ544,"0"),TEXT(AS544,"0"))</f>
        <v>33</v>
      </c>
      <c r="BZ544" s="57"/>
      <c r="CA544" s="38"/>
      <c r="CB544" s="38">
        <v>1</v>
      </c>
      <c r="CC544" s="38">
        <v>435</v>
      </c>
      <c r="CD544" s="57">
        <v>48.323999999999998</v>
      </c>
      <c r="CE544" s="38">
        <v>54</v>
      </c>
      <c r="CF544" s="38">
        <v>1</v>
      </c>
    </row>
    <row r="545" spans="1:84" x14ac:dyDescent="0.3">
      <c r="A545" s="43">
        <v>544</v>
      </c>
      <c r="B545" s="1" t="s">
        <v>573</v>
      </c>
      <c r="C545" s="1" t="s">
        <v>11</v>
      </c>
      <c r="D545" s="1">
        <v>21</v>
      </c>
      <c r="E545" s="3">
        <v>4</v>
      </c>
      <c r="F545" s="2">
        <v>3</v>
      </c>
      <c r="G545" s="2" t="s">
        <v>943</v>
      </c>
      <c r="H545" s="2" t="s">
        <v>944</v>
      </c>
      <c r="I545" s="2">
        <v>871.95621598000002</v>
      </c>
      <c r="J545" s="2" t="s">
        <v>946</v>
      </c>
      <c r="K545" s="2">
        <v>22.16</v>
      </c>
      <c r="L545" s="2">
        <v>0.217</v>
      </c>
      <c r="M545" s="2">
        <v>224</v>
      </c>
      <c r="N545" s="4">
        <v>713.60799999999995</v>
      </c>
      <c r="O545" s="5">
        <v>2</v>
      </c>
      <c r="P545" s="6" t="s">
        <v>9</v>
      </c>
      <c r="Q545" s="6">
        <v>1.0494000000000001</v>
      </c>
      <c r="R545" s="6">
        <v>16.78</v>
      </c>
      <c r="S545" s="6">
        <v>14.912000000000001</v>
      </c>
      <c r="T545" s="6">
        <v>20.001000000000001</v>
      </c>
      <c r="U545" s="6">
        <v>204.21199999999999</v>
      </c>
      <c r="V545" s="6">
        <v>89.998999999999995</v>
      </c>
      <c r="W545" s="6">
        <v>504.21199999999999</v>
      </c>
      <c r="X545" s="6">
        <v>4084.2339999999999</v>
      </c>
      <c r="Y545" s="6">
        <v>5105.2920000000004</v>
      </c>
      <c r="Z545" s="6">
        <v>5.0979999999999999</v>
      </c>
      <c r="AA545" s="6">
        <v>93.241</v>
      </c>
      <c r="AB545" s="7">
        <v>30</v>
      </c>
      <c r="AC545" s="8">
        <v>2</v>
      </c>
      <c r="AD545" s="9">
        <v>39.936999999999998</v>
      </c>
      <c r="AE545" s="9" t="s">
        <v>955</v>
      </c>
      <c r="AF545" s="9" t="s">
        <v>958</v>
      </c>
      <c r="AG545" s="9">
        <v>436</v>
      </c>
      <c r="AH545" s="9">
        <v>547.45399999999995</v>
      </c>
      <c r="AI545" s="10">
        <v>109.81399999999999</v>
      </c>
      <c r="AJ545" s="11">
        <v>2</v>
      </c>
      <c r="AK545" s="11" t="s">
        <v>890</v>
      </c>
      <c r="AL545" s="11">
        <v>204</v>
      </c>
      <c r="AM545" s="11">
        <v>1377</v>
      </c>
      <c r="AN545" s="11">
        <v>3642</v>
      </c>
      <c r="AO545" s="11">
        <v>5696</v>
      </c>
      <c r="AP545" s="11">
        <v>71.361000000000004</v>
      </c>
      <c r="AQ545" s="11">
        <v>52.042000000000002</v>
      </c>
      <c r="AR545" s="12">
        <v>1.0509999999999999</v>
      </c>
      <c r="AS545" s="13">
        <v>2</v>
      </c>
      <c r="AT545" s="14" t="s">
        <v>903</v>
      </c>
      <c r="AU545" s="16">
        <v>1.350751E+16</v>
      </c>
      <c r="AV545" s="16">
        <v>1.069734E+17</v>
      </c>
      <c r="AW545" s="16">
        <v>1.027742E+16</v>
      </c>
      <c r="AX545" s="16">
        <v>2.992235E+17</v>
      </c>
      <c r="AY545" s="16">
        <v>5.999984E+17</v>
      </c>
      <c r="AZ545" s="14">
        <v>32300.190999999999</v>
      </c>
      <c r="BA545" s="14">
        <v>0.01</v>
      </c>
      <c r="BB545" s="14">
        <v>105.104</v>
      </c>
      <c r="BC545" s="14">
        <v>928</v>
      </c>
      <c r="BD545" s="15">
        <v>158</v>
      </c>
      <c r="BE545" s="18">
        <v>114</v>
      </c>
      <c r="BF545" s="18" t="s">
        <v>906</v>
      </c>
      <c r="BG545" s="19" t="s">
        <v>907</v>
      </c>
      <c r="BH545">
        <f t="shared" si="8"/>
        <v>94.3</v>
      </c>
      <c r="BI545" s="45" t="str">
        <f>CONCATENATE(TEXT(F545,"0"),TEXT(O545,"0"),TEXT(AC545,"0"),TEXT(AJ545,"0"),TEXT(AS545,"0"))</f>
        <v>32222</v>
      </c>
      <c r="BJ545" t="str">
        <f>CONCATENATE(TEXT(F545,"0"),TEXT(O545,"0"))</f>
        <v>32</v>
      </c>
      <c r="BK545" t="str">
        <f>CONCATENATE(TEXT(O545,"0"),TEXT(AC545,"0"))</f>
        <v>22</v>
      </c>
      <c r="BL545" t="str">
        <f>CONCATENATE(TEXT(AC545,"0"),TEXT(AJ545,"0"))</f>
        <v>22</v>
      </c>
      <c r="BM545" t="str">
        <f>CONCATENATE(TEXT(AJ545,"0"),TEXT(AS545,"0"))</f>
        <v>22</v>
      </c>
      <c r="BZ545" s="57"/>
      <c r="CA545" s="38"/>
      <c r="CB545" s="38">
        <v>1</v>
      </c>
      <c r="CC545" s="38">
        <v>337</v>
      </c>
      <c r="CD545" s="57">
        <v>48.472000000000001</v>
      </c>
      <c r="CE545" s="38">
        <v>129</v>
      </c>
      <c r="CF545" s="38">
        <v>1</v>
      </c>
    </row>
    <row r="546" spans="1:84" x14ac:dyDescent="0.3">
      <c r="A546" s="43">
        <v>545</v>
      </c>
      <c r="B546" s="1" t="s">
        <v>574</v>
      </c>
      <c r="C546" s="1" t="s">
        <v>11</v>
      </c>
      <c r="D546" s="1">
        <v>21</v>
      </c>
      <c r="E546" s="3">
        <v>5</v>
      </c>
      <c r="F546" s="2">
        <v>3</v>
      </c>
      <c r="G546" s="2" t="s">
        <v>943</v>
      </c>
      <c r="H546" s="2" t="s">
        <v>944</v>
      </c>
      <c r="I546" s="2">
        <v>872.12697922999996</v>
      </c>
      <c r="J546" s="2" t="s">
        <v>946</v>
      </c>
      <c r="K546" s="2">
        <v>22.16</v>
      </c>
      <c r="L546" s="2">
        <v>0.216</v>
      </c>
      <c r="M546" s="2">
        <v>223</v>
      </c>
      <c r="N546" s="4">
        <v>712.69200000000001</v>
      </c>
      <c r="O546" s="5">
        <v>2</v>
      </c>
      <c r="P546" s="6" t="s">
        <v>9</v>
      </c>
      <c r="Q546" s="6">
        <v>0.93367999999999995</v>
      </c>
      <c r="R546" s="6">
        <v>16.36</v>
      </c>
      <c r="S546" s="6">
        <v>14.965999999999999</v>
      </c>
      <c r="T546" s="6">
        <v>19.998999999999999</v>
      </c>
      <c r="U546" s="6">
        <v>204.238</v>
      </c>
      <c r="V546" s="6">
        <v>90.001000000000005</v>
      </c>
      <c r="W546" s="6">
        <v>504.238</v>
      </c>
      <c r="X546" s="6">
        <v>4084.761</v>
      </c>
      <c r="Y546" s="6">
        <v>5105.951</v>
      </c>
      <c r="Z546" s="6">
        <v>5.1210000000000004</v>
      </c>
      <c r="AA546" s="6">
        <v>94.516000000000005</v>
      </c>
      <c r="AB546" s="7">
        <v>29.998999999999999</v>
      </c>
      <c r="AC546" s="8">
        <v>3</v>
      </c>
      <c r="AD546" s="9">
        <v>45.356999999999999</v>
      </c>
      <c r="AE546" s="9" t="s">
        <v>955</v>
      </c>
      <c r="AF546" s="9" t="s">
        <v>958</v>
      </c>
      <c r="AG546" s="9">
        <v>436</v>
      </c>
      <c r="AH546" s="9">
        <v>532.04700000000003</v>
      </c>
      <c r="AI546" s="10">
        <v>111.247</v>
      </c>
      <c r="AJ546" s="11">
        <v>1</v>
      </c>
      <c r="AK546" s="11" t="s">
        <v>890</v>
      </c>
      <c r="AL546" s="11">
        <v>277</v>
      </c>
      <c r="AM546" s="11">
        <v>1456</v>
      </c>
      <c r="AN546" s="11">
        <v>3639</v>
      </c>
      <c r="AO546" s="11">
        <v>5706</v>
      </c>
      <c r="AP546" s="11">
        <v>71.269000000000005</v>
      </c>
      <c r="AQ546" s="11">
        <v>52.164999999999999</v>
      </c>
      <c r="AR546" s="12">
        <v>1.054</v>
      </c>
      <c r="AS546" s="13">
        <v>1</v>
      </c>
      <c r="AT546" s="14" t="s">
        <v>903</v>
      </c>
      <c r="AU546" s="16">
        <v>5854710000000000</v>
      </c>
      <c r="AV546" s="16">
        <v>3.488347E+16</v>
      </c>
      <c r="AW546" s="16">
        <v>2.279936E+16</v>
      </c>
      <c r="AX546" s="16">
        <v>2.983283E+17</v>
      </c>
      <c r="AY546" s="16">
        <v>6.000004E+17</v>
      </c>
      <c r="AZ546" s="14">
        <v>32299.577000000001</v>
      </c>
      <c r="BA546" s="14">
        <v>0.01</v>
      </c>
      <c r="BB546" s="14">
        <v>105.413</v>
      </c>
      <c r="BC546" s="14">
        <v>938</v>
      </c>
      <c r="BD546" s="15">
        <v>158</v>
      </c>
      <c r="BE546" s="18">
        <v>117</v>
      </c>
      <c r="BF546" s="18" t="s">
        <v>906</v>
      </c>
      <c r="BG546" s="19" t="s">
        <v>907</v>
      </c>
      <c r="BH546">
        <f t="shared" si="8"/>
        <v>94.15</v>
      </c>
      <c r="BI546" s="45" t="str">
        <f>CONCATENATE(TEXT(F546,"0"),TEXT(O546,"0"),TEXT(AC546,"0"),TEXT(AJ546,"0"),TEXT(AS546,"0"))</f>
        <v>32311</v>
      </c>
      <c r="BJ546" t="str">
        <f>CONCATENATE(TEXT(F546,"0"),TEXT(O546,"0"))</f>
        <v>32</v>
      </c>
      <c r="BK546" t="str">
        <f>CONCATENATE(TEXT(O546,"0"),TEXT(AC546,"0"))</f>
        <v>23</v>
      </c>
      <c r="BL546" t="str">
        <f>CONCATENATE(TEXT(AC546,"0"),TEXT(AJ546,"0"))</f>
        <v>31</v>
      </c>
      <c r="BM546" t="str">
        <f>CONCATENATE(TEXT(AJ546,"0"),TEXT(AS546,"0"))</f>
        <v>11</v>
      </c>
      <c r="BZ546" s="57"/>
      <c r="CA546" s="38"/>
      <c r="CB546" s="38">
        <v>1</v>
      </c>
      <c r="CC546" s="38">
        <v>207</v>
      </c>
      <c r="CD546" s="57">
        <v>48.872999999999998</v>
      </c>
      <c r="CE546" s="38">
        <v>117</v>
      </c>
      <c r="CF546" s="38">
        <v>1</v>
      </c>
    </row>
    <row r="547" spans="1:84" x14ac:dyDescent="0.3">
      <c r="A547" s="43">
        <v>546</v>
      </c>
      <c r="B547" s="1" t="s">
        <v>575</v>
      </c>
      <c r="C547" s="1" t="s">
        <v>11</v>
      </c>
      <c r="D547" s="1">
        <v>21</v>
      </c>
      <c r="E547" s="3">
        <v>6</v>
      </c>
      <c r="F547" s="2">
        <v>3</v>
      </c>
      <c r="G547" s="2" t="s">
        <v>943</v>
      </c>
      <c r="H547" s="2" t="s">
        <v>944</v>
      </c>
      <c r="I547" s="2">
        <v>872.09130970000001</v>
      </c>
      <c r="J547" s="2" t="s">
        <v>946</v>
      </c>
      <c r="K547" s="2">
        <v>22.17</v>
      </c>
      <c r="L547" s="2">
        <v>0.218</v>
      </c>
      <c r="M547" s="2">
        <v>225</v>
      </c>
      <c r="N547" s="4">
        <v>714.41499999999996</v>
      </c>
      <c r="O547" s="5">
        <v>3</v>
      </c>
      <c r="P547" s="6" t="s">
        <v>9</v>
      </c>
      <c r="Q547" s="6">
        <v>0.51565000000000005</v>
      </c>
      <c r="R547" s="6">
        <v>16.591000000000001</v>
      </c>
      <c r="S547" s="6">
        <v>15.14</v>
      </c>
      <c r="T547" s="6">
        <v>20.001000000000001</v>
      </c>
      <c r="U547" s="6">
        <v>206.20400000000001</v>
      </c>
      <c r="V547" s="6">
        <v>89.998999999999995</v>
      </c>
      <c r="W547" s="6">
        <v>506.20400000000001</v>
      </c>
      <c r="X547" s="6">
        <v>4124.0720000000001</v>
      </c>
      <c r="Y547" s="6">
        <v>5155.0910000000003</v>
      </c>
      <c r="Z547" s="6">
        <v>5.1630000000000003</v>
      </c>
      <c r="AA547" s="6">
        <v>94.396000000000001</v>
      </c>
      <c r="AB547" s="7">
        <v>29.99</v>
      </c>
      <c r="AC547" s="8">
        <v>1</v>
      </c>
      <c r="AD547" s="9">
        <v>54.055999999999997</v>
      </c>
      <c r="AE547" s="9" t="s">
        <v>955</v>
      </c>
      <c r="AF547" s="9" t="s">
        <v>958</v>
      </c>
      <c r="AG547" s="9">
        <v>436</v>
      </c>
      <c r="AH547" s="9">
        <v>537.64400000000001</v>
      </c>
      <c r="AI547" s="10">
        <v>111.176</v>
      </c>
      <c r="AJ547" s="11">
        <v>1</v>
      </c>
      <c r="AK547" s="11" t="s">
        <v>890</v>
      </c>
      <c r="AL547" s="11">
        <v>235</v>
      </c>
      <c r="AM547" s="11">
        <v>1420</v>
      </c>
      <c r="AN547" s="11">
        <v>3643</v>
      </c>
      <c r="AO547" s="11">
        <v>5722</v>
      </c>
      <c r="AP547" s="11">
        <v>71.441000000000003</v>
      </c>
      <c r="AQ547" s="11">
        <v>52.573</v>
      </c>
      <c r="AR547" s="12">
        <v>1.0640000000000001</v>
      </c>
      <c r="AS547" s="13">
        <v>1</v>
      </c>
      <c r="AT547" s="14" t="s">
        <v>903</v>
      </c>
      <c r="AU547" s="16">
        <v>1.853831E+16</v>
      </c>
      <c r="AV547" s="16">
        <v>2197453000000000</v>
      </c>
      <c r="AW547" s="14">
        <v>27458226884</v>
      </c>
      <c r="AX547" s="16">
        <v>3.015342E+17</v>
      </c>
      <c r="AY547" s="16">
        <v>6.000014E+17</v>
      </c>
      <c r="AZ547" s="14">
        <v>32299.567999999999</v>
      </c>
      <c r="BA547" s="14">
        <v>0.01</v>
      </c>
      <c r="BB547" s="14">
        <v>106.43300000000001</v>
      </c>
      <c r="BC547" s="14">
        <v>938</v>
      </c>
      <c r="BD547" s="15">
        <v>160</v>
      </c>
      <c r="BE547" s="18">
        <v>141</v>
      </c>
      <c r="BF547" s="18" t="s">
        <v>906</v>
      </c>
      <c r="BG547" s="19" t="s">
        <v>907</v>
      </c>
      <c r="BH547">
        <f t="shared" si="8"/>
        <v>92.95</v>
      </c>
      <c r="BI547" s="45" t="str">
        <f>CONCATENATE(TEXT(F547,"0"),TEXT(O547,"0"),TEXT(AC547,"0"),TEXT(AJ547,"0"),TEXT(AS547,"0"))</f>
        <v>33111</v>
      </c>
      <c r="BJ547" t="str">
        <f>CONCATENATE(TEXT(F547,"0"),TEXT(O547,"0"))</f>
        <v>33</v>
      </c>
      <c r="BK547" t="str">
        <f>CONCATENATE(TEXT(O547,"0"),TEXT(AC547,"0"))</f>
        <v>31</v>
      </c>
      <c r="BL547" t="str">
        <f>CONCATENATE(TEXT(AC547,"0"),TEXT(AJ547,"0"))</f>
        <v>11</v>
      </c>
      <c r="BM547" t="str">
        <f>CONCATENATE(TEXT(AJ547,"0"),TEXT(AS547,"0"))</f>
        <v>11</v>
      </c>
      <c r="BZ547" s="57"/>
      <c r="CA547" s="38"/>
      <c r="CB547" s="38">
        <v>1</v>
      </c>
      <c r="CC547" s="38">
        <v>298</v>
      </c>
      <c r="CD547" s="57">
        <v>48.94</v>
      </c>
      <c r="CE547" s="38">
        <v>65</v>
      </c>
      <c r="CF547" s="38">
        <v>1</v>
      </c>
    </row>
    <row r="548" spans="1:84" x14ac:dyDescent="0.3">
      <c r="A548" s="43">
        <v>547</v>
      </c>
      <c r="B548" s="1" t="s">
        <v>576</v>
      </c>
      <c r="C548" s="1" t="s">
        <v>11</v>
      </c>
      <c r="D548" s="1">
        <v>21</v>
      </c>
      <c r="E548" s="3">
        <v>7</v>
      </c>
      <c r="F548" s="2">
        <v>3</v>
      </c>
      <c r="G548" s="2" t="s">
        <v>943</v>
      </c>
      <c r="H548" s="2" t="s">
        <v>944</v>
      </c>
      <c r="I548" s="2">
        <v>872.08619004000002</v>
      </c>
      <c r="J548" s="2" t="s">
        <v>946</v>
      </c>
      <c r="K548" s="2">
        <v>22.17</v>
      </c>
      <c r="L548" s="2">
        <v>0.219</v>
      </c>
      <c r="M548" s="2">
        <v>226</v>
      </c>
      <c r="N548" s="4">
        <v>715.404</v>
      </c>
      <c r="O548" s="5">
        <v>3</v>
      </c>
      <c r="P548" s="6" t="s">
        <v>9</v>
      </c>
      <c r="Q548" s="6">
        <v>0.49181999999999998</v>
      </c>
      <c r="R548" s="6">
        <v>16.869</v>
      </c>
      <c r="S548" s="6">
        <v>14.946999999999999</v>
      </c>
      <c r="T548" s="6">
        <v>20.004000000000001</v>
      </c>
      <c r="U548" s="6">
        <v>206.33799999999999</v>
      </c>
      <c r="V548" s="6">
        <v>90.001000000000005</v>
      </c>
      <c r="W548" s="6">
        <v>506.33800000000002</v>
      </c>
      <c r="X548" s="6">
        <v>4126.7579999999998</v>
      </c>
      <c r="Y548" s="6">
        <v>5158.4470000000001</v>
      </c>
      <c r="Z548" s="6">
        <v>5.1459999999999999</v>
      </c>
      <c r="AA548" s="6">
        <v>93.775999999999996</v>
      </c>
      <c r="AB548" s="7">
        <v>29.995999999999999</v>
      </c>
      <c r="AC548" s="8">
        <v>2</v>
      </c>
      <c r="AD548" s="9">
        <v>42.706000000000003</v>
      </c>
      <c r="AE548" s="9" t="s">
        <v>955</v>
      </c>
      <c r="AF548" s="9" t="s">
        <v>958</v>
      </c>
      <c r="AG548" s="9">
        <v>436</v>
      </c>
      <c r="AH548" s="9">
        <v>542.27800000000002</v>
      </c>
      <c r="AI548" s="10">
        <v>110.133</v>
      </c>
      <c r="AJ548" s="11">
        <v>2</v>
      </c>
      <c r="AK548" s="11" t="s">
        <v>890</v>
      </c>
      <c r="AL548" s="11">
        <v>204</v>
      </c>
      <c r="AM548" s="11">
        <v>1393</v>
      </c>
      <c r="AN548" s="11">
        <v>3638</v>
      </c>
      <c r="AO548" s="11">
        <v>5706</v>
      </c>
      <c r="AP548" s="11">
        <v>71.540000000000006</v>
      </c>
      <c r="AQ548" s="11">
        <v>52.561999999999998</v>
      </c>
      <c r="AR548" s="12">
        <v>1.0640000000000001</v>
      </c>
      <c r="AS548" s="13">
        <v>2</v>
      </c>
      <c r="AT548" s="14" t="s">
        <v>903</v>
      </c>
      <c r="AU548" s="16">
        <v>1.561375E+16</v>
      </c>
      <c r="AV548" s="16">
        <v>43926980000000</v>
      </c>
      <c r="AW548" s="16">
        <v>108622700000000</v>
      </c>
      <c r="AX548" s="16">
        <v>3.005677E+17</v>
      </c>
      <c r="AY548" s="16">
        <v>5.999997E+17</v>
      </c>
      <c r="AZ548" s="14">
        <v>32299.832999999999</v>
      </c>
      <c r="BA548" s="14">
        <v>0.01</v>
      </c>
      <c r="BB548" s="14">
        <v>106.404</v>
      </c>
      <c r="BC548" s="14">
        <v>932</v>
      </c>
      <c r="BD548" s="15">
        <v>160</v>
      </c>
      <c r="BE548" s="18">
        <v>60</v>
      </c>
      <c r="BF548" s="18" t="s">
        <v>906</v>
      </c>
      <c r="BG548" s="19" t="s">
        <v>907</v>
      </c>
      <c r="BH548">
        <f t="shared" si="8"/>
        <v>97</v>
      </c>
      <c r="BI548" s="45" t="str">
        <f>CONCATENATE(TEXT(F548,"0"),TEXT(O548,"0"),TEXT(AC548,"0"),TEXT(AJ548,"0"),TEXT(AS548,"0"))</f>
        <v>33222</v>
      </c>
      <c r="BJ548" t="str">
        <f>CONCATENATE(TEXT(F548,"0"),TEXT(O548,"0"))</f>
        <v>33</v>
      </c>
      <c r="BK548" t="str">
        <f>CONCATENATE(TEXT(O548,"0"),TEXT(AC548,"0"))</f>
        <v>32</v>
      </c>
      <c r="BL548" t="str">
        <f>CONCATENATE(TEXT(AC548,"0"),TEXT(AJ548,"0"))</f>
        <v>22</v>
      </c>
      <c r="BM548" t="str">
        <f>CONCATENATE(TEXT(AJ548,"0"),TEXT(AS548,"0"))</f>
        <v>22</v>
      </c>
      <c r="BZ548" s="57"/>
      <c r="CA548" s="38"/>
      <c r="CB548" s="38">
        <v>1</v>
      </c>
      <c r="CC548" s="38">
        <v>511</v>
      </c>
      <c r="CD548" s="57">
        <v>48.975000000000001</v>
      </c>
      <c r="CE548" s="38">
        <v>123</v>
      </c>
      <c r="CF548" s="38">
        <v>1</v>
      </c>
    </row>
    <row r="549" spans="1:84" x14ac:dyDescent="0.3">
      <c r="A549" s="43">
        <v>548</v>
      </c>
      <c r="B549" s="1" t="s">
        <v>577</v>
      </c>
      <c r="C549" s="1" t="s">
        <v>11</v>
      </c>
      <c r="D549" s="1">
        <v>21</v>
      </c>
      <c r="E549" s="3">
        <v>8</v>
      </c>
      <c r="F549" s="2">
        <v>3</v>
      </c>
      <c r="G549" s="2" t="s">
        <v>943</v>
      </c>
      <c r="H549" s="2" t="s">
        <v>944</v>
      </c>
      <c r="I549" s="2">
        <v>871.52592468</v>
      </c>
      <c r="J549" s="2" t="s">
        <v>946</v>
      </c>
      <c r="K549" s="2">
        <v>22.2</v>
      </c>
      <c r="L549" s="2">
        <v>0.217</v>
      </c>
      <c r="M549" s="2">
        <v>224</v>
      </c>
      <c r="N549" s="4">
        <v>713.13199999999995</v>
      </c>
      <c r="O549" s="5">
        <v>3</v>
      </c>
      <c r="P549" s="6" t="s">
        <v>9</v>
      </c>
      <c r="Q549" s="6">
        <v>0.97399000000000002</v>
      </c>
      <c r="R549" s="6">
        <v>17.701000000000001</v>
      </c>
      <c r="S549" s="6">
        <v>15.055999999999999</v>
      </c>
      <c r="T549" s="6">
        <v>20.001000000000001</v>
      </c>
      <c r="U549" s="6">
        <v>205.60400000000001</v>
      </c>
      <c r="V549" s="6">
        <v>90</v>
      </c>
      <c r="W549" s="6">
        <v>505.60399999999998</v>
      </c>
      <c r="X549" s="6">
        <v>4112.0730000000003</v>
      </c>
      <c r="Y549" s="6">
        <v>5140.0919999999996</v>
      </c>
      <c r="Z549" s="6">
        <v>5.1319999999999997</v>
      </c>
      <c r="AA549" s="6">
        <v>94.388999999999996</v>
      </c>
      <c r="AB549" s="7">
        <v>30.001000000000001</v>
      </c>
      <c r="AC549" s="8">
        <v>3</v>
      </c>
      <c r="AD549" s="9">
        <v>48.753</v>
      </c>
      <c r="AE549" s="9" t="s">
        <v>955</v>
      </c>
      <c r="AF549" s="9" t="s">
        <v>958</v>
      </c>
      <c r="AG549" s="9">
        <v>436</v>
      </c>
      <c r="AH549" s="9">
        <v>546.73599999999999</v>
      </c>
      <c r="AI549" s="10">
        <v>111.05200000000001</v>
      </c>
      <c r="AJ549" s="11">
        <v>3</v>
      </c>
      <c r="AK549" s="11" t="s">
        <v>890</v>
      </c>
      <c r="AL549" s="11">
        <v>267</v>
      </c>
      <c r="AM549" s="11">
        <v>1410</v>
      </c>
      <c r="AN549" s="11">
        <v>3640</v>
      </c>
      <c r="AO549" s="11">
        <v>5690</v>
      </c>
      <c r="AP549" s="11">
        <v>71.313000000000002</v>
      </c>
      <c r="AQ549" s="11">
        <v>52.23</v>
      </c>
      <c r="AR549" s="12">
        <v>1.056</v>
      </c>
      <c r="AS549" s="13">
        <v>3</v>
      </c>
      <c r="AT549" s="14" t="s">
        <v>903</v>
      </c>
      <c r="AU549" s="16">
        <v>1.677202E+16</v>
      </c>
      <c r="AV549" s="16">
        <v>1.425758E+16</v>
      </c>
      <c r="AW549" s="16">
        <v>98061020000000</v>
      </c>
      <c r="AX549" s="16">
        <v>3.006389E+17</v>
      </c>
      <c r="AY549" s="16">
        <v>5.999994E+17</v>
      </c>
      <c r="AZ549" s="14">
        <v>32300.762999999999</v>
      </c>
      <c r="BA549" s="14">
        <v>0.01</v>
      </c>
      <c r="BB549" s="14">
        <v>105.575</v>
      </c>
      <c r="BC549" s="14">
        <v>937</v>
      </c>
      <c r="BD549" s="15">
        <v>158</v>
      </c>
      <c r="BE549" s="18">
        <v>120</v>
      </c>
      <c r="BF549" s="18" t="s">
        <v>906</v>
      </c>
      <c r="BG549" s="19" t="s">
        <v>907</v>
      </c>
      <c r="BH549">
        <f t="shared" si="8"/>
        <v>94</v>
      </c>
      <c r="BI549" s="45" t="str">
        <f>CONCATENATE(TEXT(F549,"0"),TEXT(O549,"0"),TEXT(AC549,"0"),TEXT(AJ549,"0"),TEXT(AS549,"0"))</f>
        <v>33333</v>
      </c>
      <c r="BJ549" t="str">
        <f>CONCATENATE(TEXT(F549,"0"),TEXT(O549,"0"))</f>
        <v>33</v>
      </c>
      <c r="BK549" t="str">
        <f>CONCATENATE(TEXT(O549,"0"),TEXT(AC549,"0"))</f>
        <v>33</v>
      </c>
      <c r="BL549" t="str">
        <f>CONCATENATE(TEXT(AC549,"0"),TEXT(AJ549,"0"))</f>
        <v>33</v>
      </c>
      <c r="BM549" t="str">
        <f>CONCATENATE(TEXT(AJ549,"0"),TEXT(AS549,"0"))</f>
        <v>33</v>
      </c>
      <c r="BZ549" s="57"/>
      <c r="CA549" s="38"/>
      <c r="CB549" s="38">
        <v>1</v>
      </c>
      <c r="CC549" s="38">
        <v>291</v>
      </c>
      <c r="CD549" s="57">
        <v>49.301000000000002</v>
      </c>
      <c r="CE549" s="38">
        <v>57</v>
      </c>
      <c r="CF549" s="38">
        <v>1</v>
      </c>
    </row>
    <row r="550" spans="1:84" x14ac:dyDescent="0.3">
      <c r="A550" s="43">
        <v>549</v>
      </c>
      <c r="B550" s="1" t="s">
        <v>578</v>
      </c>
      <c r="C550" s="1" t="s">
        <v>11</v>
      </c>
      <c r="D550" s="1">
        <v>21</v>
      </c>
      <c r="E550" s="3">
        <v>9</v>
      </c>
      <c r="F550" s="2">
        <v>1</v>
      </c>
      <c r="G550" s="2" t="s">
        <v>943</v>
      </c>
      <c r="H550" s="2" t="s">
        <v>944</v>
      </c>
      <c r="I550" s="2">
        <v>872.20342108</v>
      </c>
      <c r="J550" s="2" t="s">
        <v>946</v>
      </c>
      <c r="K550" s="2">
        <v>22.18</v>
      </c>
      <c r="L550" s="2">
        <v>0.218</v>
      </c>
      <c r="M550" s="2">
        <v>225</v>
      </c>
      <c r="N550" s="4">
        <v>714.29499999999996</v>
      </c>
      <c r="O550" s="5">
        <v>1</v>
      </c>
      <c r="P550" s="6" t="s">
        <v>9</v>
      </c>
      <c r="Q550" s="6">
        <v>0.95345000000000002</v>
      </c>
      <c r="R550" s="6">
        <v>15.958</v>
      </c>
      <c r="S550" s="6">
        <v>15.076000000000001</v>
      </c>
      <c r="T550" s="6">
        <v>19.997</v>
      </c>
      <c r="U550" s="6">
        <v>206.11600000000001</v>
      </c>
      <c r="V550" s="6">
        <v>90</v>
      </c>
      <c r="W550" s="6">
        <v>506.11599999999999</v>
      </c>
      <c r="X550" s="6">
        <v>4122.317</v>
      </c>
      <c r="Y550" s="6">
        <v>5152.8959999999997</v>
      </c>
      <c r="Z550" s="6">
        <v>5.1150000000000002</v>
      </c>
      <c r="AA550" s="6">
        <v>93.043000000000006</v>
      </c>
      <c r="AB550" s="7">
        <v>30.007000000000001</v>
      </c>
      <c r="AC550" s="8">
        <v>1</v>
      </c>
      <c r="AD550" s="9">
        <v>31.512</v>
      </c>
      <c r="AE550" s="9" t="s">
        <v>955</v>
      </c>
      <c r="AF550" s="9" t="s">
        <v>958</v>
      </c>
      <c r="AG550" s="9">
        <v>436</v>
      </c>
      <c r="AH550" s="9">
        <v>544.73699999999997</v>
      </c>
      <c r="AI550" s="10">
        <v>108.828</v>
      </c>
      <c r="AJ550" s="11">
        <v>3</v>
      </c>
      <c r="AK550" s="11" t="s">
        <v>890</v>
      </c>
      <c r="AL550" s="11">
        <v>144</v>
      </c>
      <c r="AM550" s="11">
        <v>1471</v>
      </c>
      <c r="AN550" s="11">
        <v>3640</v>
      </c>
      <c r="AO550" s="11">
        <v>5685</v>
      </c>
      <c r="AP550" s="11">
        <v>71.430000000000007</v>
      </c>
      <c r="AQ550" s="11">
        <v>52.225000000000001</v>
      </c>
      <c r="AR550" s="12">
        <v>1.056</v>
      </c>
      <c r="AS550" s="13">
        <v>3</v>
      </c>
      <c r="AT550" s="14" t="s">
        <v>903</v>
      </c>
      <c r="AU550" s="16">
        <v>1.425577E+16</v>
      </c>
      <c r="AV550" s="16">
        <v>1.067394E+17</v>
      </c>
      <c r="AW550" s="16">
        <v>5.712897E+17</v>
      </c>
      <c r="AX550" s="16">
        <v>2.985864E+17</v>
      </c>
      <c r="AY550" s="16">
        <v>5.999989E+17</v>
      </c>
      <c r="AZ550" s="14">
        <v>32302.167000000001</v>
      </c>
      <c r="BA550" s="14">
        <v>0.01</v>
      </c>
      <c r="BB550" s="14">
        <v>105.563</v>
      </c>
      <c r="BC550" s="14">
        <v>922</v>
      </c>
      <c r="BD550" s="15">
        <v>158</v>
      </c>
      <c r="BE550" s="18">
        <v>69</v>
      </c>
      <c r="BF550" s="18" t="s">
        <v>906</v>
      </c>
      <c r="BG550" s="19" t="s">
        <v>907</v>
      </c>
      <c r="BH550">
        <f t="shared" si="8"/>
        <v>96.55</v>
      </c>
      <c r="BI550" s="45" t="str">
        <f>CONCATENATE(TEXT(F550,"0"),TEXT(O550,"0"),TEXT(AC550,"0"),TEXT(AJ550,"0"),TEXT(AS550,"0"))</f>
        <v>11133</v>
      </c>
      <c r="BJ550" t="str">
        <f>CONCATENATE(TEXT(F550,"0"),TEXT(O550,"0"))</f>
        <v>11</v>
      </c>
      <c r="BK550" t="str">
        <f>CONCATENATE(TEXT(O550,"0"),TEXT(AC550,"0"))</f>
        <v>11</v>
      </c>
      <c r="BL550" t="str">
        <f>CONCATENATE(TEXT(AC550,"0"),TEXT(AJ550,"0"))</f>
        <v>13</v>
      </c>
      <c r="BM550" t="str">
        <f>CONCATENATE(TEXT(AJ550,"0"),TEXT(AS550,"0"))</f>
        <v>33</v>
      </c>
      <c r="BZ550" s="57"/>
      <c r="CA550" s="38"/>
      <c r="CB550" s="38">
        <v>1</v>
      </c>
      <c r="CC550" s="38">
        <v>630</v>
      </c>
      <c r="CD550" s="57">
        <v>49.344999999999999</v>
      </c>
      <c r="CE550" s="38">
        <v>80</v>
      </c>
      <c r="CF550" s="38">
        <v>1</v>
      </c>
    </row>
    <row r="551" spans="1:84" x14ac:dyDescent="0.3">
      <c r="A551" s="43">
        <v>550</v>
      </c>
      <c r="B551" s="1" t="s">
        <v>579</v>
      </c>
      <c r="C551" s="1" t="s">
        <v>11</v>
      </c>
      <c r="D551" s="1">
        <v>21</v>
      </c>
      <c r="E551" s="3">
        <v>10</v>
      </c>
      <c r="F551" s="2">
        <v>1</v>
      </c>
      <c r="G551" s="2" t="s">
        <v>943</v>
      </c>
      <c r="H551" s="2" t="s">
        <v>944</v>
      </c>
      <c r="I551" s="2">
        <v>871.99665381</v>
      </c>
      <c r="J551" s="2" t="s">
        <v>946</v>
      </c>
      <c r="K551" s="2">
        <v>22.15</v>
      </c>
      <c r="L551" s="2">
        <v>0.21299999999999999</v>
      </c>
      <c r="M551" s="2">
        <v>220</v>
      </c>
      <c r="N551" s="4">
        <v>710.11400000000003</v>
      </c>
      <c r="O551" s="5">
        <v>1</v>
      </c>
      <c r="P551" s="6" t="s">
        <v>9</v>
      </c>
      <c r="Q551" s="6">
        <v>1.0276400000000001</v>
      </c>
      <c r="R551" s="6">
        <v>15.916</v>
      </c>
      <c r="S551" s="6">
        <v>15.084</v>
      </c>
      <c r="T551" s="6">
        <v>19.997</v>
      </c>
      <c r="U551" s="6">
        <v>203.642</v>
      </c>
      <c r="V551" s="6">
        <v>90</v>
      </c>
      <c r="W551" s="6">
        <v>503.642</v>
      </c>
      <c r="X551" s="6">
        <v>4072.835</v>
      </c>
      <c r="Y551" s="6">
        <v>5091.0439999999999</v>
      </c>
      <c r="Z551" s="6">
        <v>5.1040000000000001</v>
      </c>
      <c r="AA551" s="6">
        <v>93.540999999999997</v>
      </c>
      <c r="AB551" s="7">
        <v>30</v>
      </c>
      <c r="AC551" s="8">
        <v>2</v>
      </c>
      <c r="AD551" s="9">
        <v>39.582999999999998</v>
      </c>
      <c r="AE551" s="9" t="s">
        <v>955</v>
      </c>
      <c r="AF551" s="9" t="s">
        <v>958</v>
      </c>
      <c r="AG551" s="9">
        <v>436</v>
      </c>
      <c r="AH551" s="9">
        <v>547.37599999999998</v>
      </c>
      <c r="AI551" s="10">
        <v>109.78400000000001</v>
      </c>
      <c r="AJ551" s="11">
        <v>2</v>
      </c>
      <c r="AK551" s="11" t="s">
        <v>890</v>
      </c>
      <c r="AL551" s="11">
        <v>183</v>
      </c>
      <c r="AM551" s="11">
        <v>1417</v>
      </c>
      <c r="AN551" s="11">
        <v>3637</v>
      </c>
      <c r="AO551" s="11">
        <v>5700</v>
      </c>
      <c r="AP551" s="11">
        <v>71.010999999999996</v>
      </c>
      <c r="AQ551" s="11">
        <v>51.704999999999998</v>
      </c>
      <c r="AR551" s="12">
        <v>1.0429999999999999</v>
      </c>
      <c r="AS551" s="13">
        <v>2</v>
      </c>
      <c r="AT551" s="14" t="s">
        <v>903</v>
      </c>
      <c r="AU551" s="16">
        <v>1.682071E+16</v>
      </c>
      <c r="AV551" s="16">
        <v>1.644341E+17</v>
      </c>
      <c r="AW551" s="16">
        <v>7.773067E+17</v>
      </c>
      <c r="AX551" s="16">
        <v>2.996121E+17</v>
      </c>
      <c r="AY551" s="16">
        <v>6.000002E+17</v>
      </c>
      <c r="AZ551" s="14">
        <v>32302.291000000001</v>
      </c>
      <c r="BA551" s="14">
        <v>0.01</v>
      </c>
      <c r="BB551" s="14">
        <v>104.26300000000001</v>
      </c>
      <c r="BC551" s="14">
        <v>929</v>
      </c>
      <c r="BD551" s="15">
        <v>156</v>
      </c>
      <c r="BE551" s="18">
        <v>99</v>
      </c>
      <c r="BF551" s="18" t="s">
        <v>906</v>
      </c>
      <c r="BG551" s="19" t="s">
        <v>907</v>
      </c>
      <c r="BH551">
        <f t="shared" si="8"/>
        <v>95.05</v>
      </c>
      <c r="BI551" s="45" t="str">
        <f>CONCATENATE(TEXT(F551,"0"),TEXT(O551,"0"),TEXT(AC551,"0"),TEXT(AJ551,"0"),TEXT(AS551,"0"))</f>
        <v>11222</v>
      </c>
      <c r="BJ551" t="str">
        <f>CONCATENATE(TEXT(F551,"0"),TEXT(O551,"0"))</f>
        <v>11</v>
      </c>
      <c r="BK551" t="str">
        <f>CONCATENATE(TEXT(O551,"0"),TEXT(AC551,"0"))</f>
        <v>12</v>
      </c>
      <c r="BL551" t="str">
        <f>CONCATENATE(TEXT(AC551,"0"),TEXT(AJ551,"0"))</f>
        <v>22</v>
      </c>
      <c r="BM551" t="str">
        <f>CONCATENATE(TEXT(AJ551,"0"),TEXT(AS551,"0"))</f>
        <v>22</v>
      </c>
      <c r="BZ551" s="57"/>
      <c r="CA551" s="38"/>
      <c r="CB551" s="38">
        <v>1</v>
      </c>
      <c r="CC551" s="38">
        <v>343</v>
      </c>
      <c r="CD551" s="57">
        <v>49.762999999999998</v>
      </c>
      <c r="CE551" s="38">
        <v>57</v>
      </c>
      <c r="CF551" s="38">
        <v>1</v>
      </c>
    </row>
    <row r="552" spans="1:84" x14ac:dyDescent="0.3">
      <c r="A552" s="43">
        <v>551</v>
      </c>
      <c r="B552" s="1" t="s">
        <v>580</v>
      </c>
      <c r="C552" s="1" t="s">
        <v>11</v>
      </c>
      <c r="D552" s="1">
        <v>21</v>
      </c>
      <c r="E552" s="3">
        <v>11</v>
      </c>
      <c r="F552" s="2">
        <v>1</v>
      </c>
      <c r="G552" s="2" t="s">
        <v>943</v>
      </c>
      <c r="H552" s="2" t="s">
        <v>944</v>
      </c>
      <c r="I552" s="2">
        <v>871.99766446000001</v>
      </c>
      <c r="J552" s="2" t="s">
        <v>946</v>
      </c>
      <c r="K552" s="2">
        <v>22.15</v>
      </c>
      <c r="L552" s="2">
        <v>0.214</v>
      </c>
      <c r="M552" s="2">
        <v>221</v>
      </c>
      <c r="N552" s="4">
        <v>710.61699999999996</v>
      </c>
      <c r="O552" s="5">
        <v>1</v>
      </c>
      <c r="P552" s="6" t="s">
        <v>9</v>
      </c>
      <c r="Q552" s="6">
        <v>0.78213999999999995</v>
      </c>
      <c r="R552" s="6">
        <v>16.247</v>
      </c>
      <c r="S552" s="6">
        <v>15.101000000000001</v>
      </c>
      <c r="T552" s="6">
        <v>20.001999999999999</v>
      </c>
      <c r="U552" s="6">
        <v>204.42</v>
      </c>
      <c r="V552" s="6">
        <v>90.001000000000005</v>
      </c>
      <c r="W552" s="6">
        <v>504.42</v>
      </c>
      <c r="X552" s="6">
        <v>4088.4070000000002</v>
      </c>
      <c r="Y552" s="6">
        <v>5110.509</v>
      </c>
      <c r="Z552" s="6">
        <v>5.1139999999999999</v>
      </c>
      <c r="AA552" s="6">
        <v>93.316999999999993</v>
      </c>
      <c r="AB552" s="7">
        <v>30.001000000000001</v>
      </c>
      <c r="AC552" s="8">
        <v>3</v>
      </c>
      <c r="AD552" s="9">
        <v>34.606999999999999</v>
      </c>
      <c r="AE552" s="9" t="s">
        <v>955</v>
      </c>
      <c r="AF552" s="9" t="s">
        <v>958</v>
      </c>
      <c r="AG552" s="9">
        <v>436</v>
      </c>
      <c r="AH552" s="9">
        <v>543.41800000000001</v>
      </c>
      <c r="AI552" s="10">
        <v>109.532</v>
      </c>
      <c r="AJ552" s="11">
        <v>1</v>
      </c>
      <c r="AK552" s="11" t="s">
        <v>890</v>
      </c>
      <c r="AL552" s="11">
        <v>227</v>
      </c>
      <c r="AM552" s="11">
        <v>1418</v>
      </c>
      <c r="AN552" s="11">
        <v>3639</v>
      </c>
      <c r="AO552" s="11">
        <v>5726</v>
      </c>
      <c r="AP552" s="11">
        <v>71.061999999999998</v>
      </c>
      <c r="AQ552" s="11">
        <v>51.890999999999998</v>
      </c>
      <c r="AR552" s="12">
        <v>1.0469999999999999</v>
      </c>
      <c r="AS552" s="13">
        <v>1</v>
      </c>
      <c r="AT552" s="14" t="s">
        <v>903</v>
      </c>
      <c r="AU552" s="16">
        <v>1.458615E+16</v>
      </c>
      <c r="AV552" s="16">
        <v>2268193000000000</v>
      </c>
      <c r="AW552" s="16">
        <v>5.918993E+16</v>
      </c>
      <c r="AX552" s="16">
        <v>2.999739E+17</v>
      </c>
      <c r="AY552" s="16">
        <v>5.999994E+17</v>
      </c>
      <c r="AZ552" s="14">
        <v>32297.830999999998</v>
      </c>
      <c r="BA552" s="14">
        <v>0.01</v>
      </c>
      <c r="BB552" s="14">
        <v>104.72799999999999</v>
      </c>
      <c r="BC552" s="14">
        <v>927</v>
      </c>
      <c r="BD552" s="15">
        <v>157</v>
      </c>
      <c r="BE552" s="18">
        <v>108</v>
      </c>
      <c r="BF552" s="18" t="s">
        <v>906</v>
      </c>
      <c r="BG552" s="19" t="s">
        <v>907</v>
      </c>
      <c r="BH552">
        <f t="shared" si="8"/>
        <v>94.6</v>
      </c>
      <c r="BI552" s="45" t="str">
        <f>CONCATENATE(TEXT(F552,"0"),TEXT(O552,"0"),TEXT(AC552,"0"),TEXT(AJ552,"0"),TEXT(AS552,"0"))</f>
        <v>11311</v>
      </c>
      <c r="BJ552" t="str">
        <f>CONCATENATE(TEXT(F552,"0"),TEXT(O552,"0"))</f>
        <v>11</v>
      </c>
      <c r="BK552" t="str">
        <f>CONCATENATE(TEXT(O552,"0"),TEXT(AC552,"0"))</f>
        <v>13</v>
      </c>
      <c r="BL552" t="str">
        <f>CONCATENATE(TEXT(AC552,"0"),TEXT(AJ552,"0"))</f>
        <v>31</v>
      </c>
      <c r="BM552" t="str">
        <f>CONCATENATE(TEXT(AJ552,"0"),TEXT(AS552,"0"))</f>
        <v>11</v>
      </c>
      <c r="BZ552" s="62"/>
      <c r="CA552" s="63"/>
      <c r="CB552" s="63">
        <v>27</v>
      </c>
      <c r="CC552" s="63">
        <v>154.33333333333334</v>
      </c>
      <c r="CD552" s="57">
        <v>50.093000000000004</v>
      </c>
      <c r="CE552" s="38">
        <v>54</v>
      </c>
      <c r="CF552" s="38">
        <v>1</v>
      </c>
    </row>
    <row r="553" spans="1:84" x14ac:dyDescent="0.3">
      <c r="A553" s="43">
        <v>552</v>
      </c>
      <c r="B553" s="1" t="s">
        <v>581</v>
      </c>
      <c r="C553" s="1" t="s">
        <v>11</v>
      </c>
      <c r="D553" s="1">
        <v>21</v>
      </c>
      <c r="E553" s="3">
        <v>12</v>
      </c>
      <c r="F553" s="2">
        <v>1</v>
      </c>
      <c r="G553" s="2" t="s">
        <v>943</v>
      </c>
      <c r="H553" s="2" t="s">
        <v>944</v>
      </c>
      <c r="I553" s="2">
        <v>871.75161447000005</v>
      </c>
      <c r="J553" s="2" t="s">
        <v>946</v>
      </c>
      <c r="K553" s="2">
        <v>22.13</v>
      </c>
      <c r="L553" s="2">
        <v>0.215</v>
      </c>
      <c r="M553" s="2">
        <v>222</v>
      </c>
      <c r="N553" s="4">
        <v>711.63199999999995</v>
      </c>
      <c r="O553" s="5">
        <v>2</v>
      </c>
      <c r="P553" s="6" t="s">
        <v>9</v>
      </c>
      <c r="Q553" s="6">
        <v>1.0580499999999999</v>
      </c>
      <c r="R553" s="6">
        <v>16.739000000000001</v>
      </c>
      <c r="S553" s="6">
        <v>14.964</v>
      </c>
      <c r="T553" s="6">
        <v>19.997</v>
      </c>
      <c r="U553" s="6">
        <v>204.48400000000001</v>
      </c>
      <c r="V553" s="6">
        <v>89.998999999999995</v>
      </c>
      <c r="W553" s="6">
        <v>504.48399999999998</v>
      </c>
      <c r="X553" s="6">
        <v>4089.681</v>
      </c>
      <c r="Y553" s="6">
        <v>5112.1009999999997</v>
      </c>
      <c r="Z553" s="6">
        <v>5.0940000000000003</v>
      </c>
      <c r="AA553" s="6">
        <v>93.186000000000007</v>
      </c>
      <c r="AB553" s="7">
        <v>29.997</v>
      </c>
      <c r="AC553" s="8">
        <v>1</v>
      </c>
      <c r="AD553" s="9">
        <v>36.939</v>
      </c>
      <c r="AE553" s="9" t="s">
        <v>955</v>
      </c>
      <c r="AF553" s="9" t="s">
        <v>958</v>
      </c>
      <c r="AG553" s="9">
        <v>436</v>
      </c>
      <c r="AH553" s="9">
        <v>545.70699999999999</v>
      </c>
      <c r="AI553" s="10">
        <v>109.167</v>
      </c>
      <c r="AJ553" s="11">
        <v>1</v>
      </c>
      <c r="AK553" s="11" t="s">
        <v>890</v>
      </c>
      <c r="AL553" s="11">
        <v>270</v>
      </c>
      <c r="AM553" s="11">
        <v>1476</v>
      </c>
      <c r="AN553" s="11">
        <v>3643</v>
      </c>
      <c r="AO553" s="11">
        <v>5686</v>
      </c>
      <c r="AP553" s="11">
        <v>71.162999999999997</v>
      </c>
      <c r="AQ553" s="11">
        <v>51.853000000000002</v>
      </c>
      <c r="AR553" s="12">
        <v>1.046</v>
      </c>
      <c r="AS553" s="13">
        <v>1</v>
      </c>
      <c r="AT553" s="14" t="s">
        <v>903</v>
      </c>
      <c r="AU553" s="16">
        <v>1.434732E+16</v>
      </c>
      <c r="AV553" s="16">
        <v>1.119017E+17</v>
      </c>
      <c r="AW553" s="16">
        <v>5.203615E+17</v>
      </c>
      <c r="AX553" s="16">
        <v>2.987086E+17</v>
      </c>
      <c r="AY553" s="16">
        <v>6.000005E+17</v>
      </c>
      <c r="AZ553" s="14">
        <v>32301.492999999999</v>
      </c>
      <c r="BA553" s="14">
        <v>0.01</v>
      </c>
      <c r="BB553" s="14">
        <v>104.633</v>
      </c>
      <c r="BC553" s="14">
        <v>924</v>
      </c>
      <c r="BD553" s="15">
        <v>157</v>
      </c>
      <c r="BE553" s="18">
        <v>129</v>
      </c>
      <c r="BF553" s="18" t="s">
        <v>906</v>
      </c>
      <c r="BG553" s="19" t="s">
        <v>907</v>
      </c>
      <c r="BH553">
        <f t="shared" si="8"/>
        <v>93.55</v>
      </c>
      <c r="BI553" s="45" t="str">
        <f>CONCATENATE(TEXT(F553,"0"),TEXT(O553,"0"),TEXT(AC553,"0"),TEXT(AJ553,"0"),TEXT(AS553,"0"))</f>
        <v>12111</v>
      </c>
      <c r="BJ553" t="str">
        <f>CONCATENATE(TEXT(F553,"0"),TEXT(O553,"0"))</f>
        <v>12</v>
      </c>
      <c r="BK553" t="str">
        <f>CONCATENATE(TEXT(O553,"0"),TEXT(AC553,"0"))</f>
        <v>21</v>
      </c>
      <c r="BL553" t="str">
        <f>CONCATENATE(TEXT(AC553,"0"),TEXT(AJ553,"0"))</f>
        <v>11</v>
      </c>
      <c r="BM553" t="str">
        <f>CONCATENATE(TEXT(AJ553,"0"),TEXT(AS553,"0"))</f>
        <v>11</v>
      </c>
      <c r="BZ553" s="57"/>
      <c r="CA553" s="38"/>
      <c r="CB553" s="38">
        <v>1</v>
      </c>
      <c r="CC553" s="38">
        <v>98</v>
      </c>
      <c r="CD553" s="57">
        <v>50.42</v>
      </c>
      <c r="CE553" s="38">
        <v>126</v>
      </c>
      <c r="CF553" s="38">
        <v>1</v>
      </c>
    </row>
    <row r="554" spans="1:84" x14ac:dyDescent="0.3">
      <c r="A554" s="43">
        <v>553</v>
      </c>
      <c r="B554" s="1" t="s">
        <v>582</v>
      </c>
      <c r="C554" s="1" t="s">
        <v>11</v>
      </c>
      <c r="D554" s="1">
        <v>21</v>
      </c>
      <c r="E554" s="3">
        <v>13</v>
      </c>
      <c r="F554" s="2">
        <v>1</v>
      </c>
      <c r="G554" s="2" t="s">
        <v>943</v>
      </c>
      <c r="H554" s="2" t="s">
        <v>944</v>
      </c>
      <c r="I554" s="2">
        <v>871.66782314</v>
      </c>
      <c r="J554" s="2" t="s">
        <v>946</v>
      </c>
      <c r="K554" s="2">
        <v>22.1</v>
      </c>
      <c r="L554" s="2">
        <v>0.21299999999999999</v>
      </c>
      <c r="M554" s="2">
        <v>220</v>
      </c>
      <c r="N554" s="4">
        <v>710.08399999999995</v>
      </c>
      <c r="O554" s="5">
        <v>2</v>
      </c>
      <c r="P554" s="6" t="s">
        <v>9</v>
      </c>
      <c r="Q554" s="6">
        <v>0.64519000000000004</v>
      </c>
      <c r="R554" s="6">
        <v>15.99</v>
      </c>
      <c r="S554" s="6">
        <v>15.121</v>
      </c>
      <c r="T554" s="6">
        <v>19.998000000000001</v>
      </c>
      <c r="U554" s="6">
        <v>203.14500000000001</v>
      </c>
      <c r="V554" s="6">
        <v>89.998999999999995</v>
      </c>
      <c r="W554" s="6">
        <v>503.14499999999998</v>
      </c>
      <c r="X554" s="6">
        <v>4062.91</v>
      </c>
      <c r="Y554" s="6">
        <v>5078.6369999999997</v>
      </c>
      <c r="Z554" s="6">
        <v>5.085</v>
      </c>
      <c r="AA554" s="6">
        <v>93.016999999999996</v>
      </c>
      <c r="AB554" s="7">
        <v>29.991</v>
      </c>
      <c r="AC554" s="8">
        <v>3</v>
      </c>
      <c r="AD554" s="9">
        <v>32.311</v>
      </c>
      <c r="AE554" s="9" t="s">
        <v>955</v>
      </c>
      <c r="AF554" s="9" t="s">
        <v>958</v>
      </c>
      <c r="AG554" s="9">
        <v>436</v>
      </c>
      <c r="AH554" s="9">
        <v>542.1</v>
      </c>
      <c r="AI554" s="10">
        <v>109.241</v>
      </c>
      <c r="AJ554" s="11">
        <v>3</v>
      </c>
      <c r="AK554" s="11" t="s">
        <v>890</v>
      </c>
      <c r="AL554" s="11">
        <v>193</v>
      </c>
      <c r="AM554" s="11">
        <v>1368</v>
      </c>
      <c r="AN554" s="11">
        <v>3634</v>
      </c>
      <c r="AO554" s="11">
        <v>5715</v>
      </c>
      <c r="AP554" s="11">
        <v>71.007999999999996</v>
      </c>
      <c r="AQ554" s="11">
        <v>51.72</v>
      </c>
      <c r="AR554" s="12">
        <v>1.0429999999999999</v>
      </c>
      <c r="AS554" s="13">
        <v>3</v>
      </c>
      <c r="AT554" s="14" t="s">
        <v>903</v>
      </c>
      <c r="AU554" s="16">
        <v>1.034814E+16</v>
      </c>
      <c r="AV554" s="16">
        <v>1.028102E+17</v>
      </c>
      <c r="AW554" s="16">
        <v>5.834043E+17</v>
      </c>
      <c r="AX554" s="16">
        <v>2.997104E+17</v>
      </c>
      <c r="AY554" s="16">
        <v>6.000015E+17</v>
      </c>
      <c r="AZ554" s="14">
        <v>32300.641</v>
      </c>
      <c r="BA554" s="14">
        <v>0.01</v>
      </c>
      <c r="BB554" s="14">
        <v>104.301</v>
      </c>
      <c r="BC554" s="14">
        <v>923</v>
      </c>
      <c r="BD554" s="15">
        <v>156</v>
      </c>
      <c r="BE554" s="18">
        <v>57</v>
      </c>
      <c r="BF554" s="18" t="s">
        <v>906</v>
      </c>
      <c r="BG554" s="19" t="s">
        <v>907</v>
      </c>
      <c r="BH554">
        <f t="shared" si="8"/>
        <v>97.15</v>
      </c>
      <c r="BI554" s="45" t="str">
        <f>CONCATENATE(TEXT(F554,"0"),TEXT(O554,"0"),TEXT(AC554,"0"),TEXT(AJ554,"0"),TEXT(AS554,"0"))</f>
        <v>12333</v>
      </c>
      <c r="BJ554" t="str">
        <f>CONCATENATE(TEXT(F554,"0"),TEXT(O554,"0"))</f>
        <v>12</v>
      </c>
      <c r="BK554" t="str">
        <f>CONCATENATE(TEXT(O554,"0"),TEXT(AC554,"0"))</f>
        <v>23</v>
      </c>
      <c r="BL554" t="str">
        <f>CONCATENATE(TEXT(AC554,"0"),TEXT(AJ554,"0"))</f>
        <v>33</v>
      </c>
      <c r="BM554" t="str">
        <f>CONCATENATE(TEXT(AJ554,"0"),TEXT(AS554,"0"))</f>
        <v>33</v>
      </c>
      <c r="BZ554" s="57"/>
      <c r="CA554" s="38"/>
      <c r="CB554" s="38">
        <v>1</v>
      </c>
      <c r="CC554" s="38">
        <v>183</v>
      </c>
      <c r="CD554" s="57">
        <v>50.569000000000003</v>
      </c>
      <c r="CE554" s="38">
        <v>156</v>
      </c>
      <c r="CF554" s="38">
        <v>1</v>
      </c>
    </row>
    <row r="555" spans="1:84" x14ac:dyDescent="0.3">
      <c r="A555" s="43">
        <v>554</v>
      </c>
      <c r="B555" s="1" t="s">
        <v>583</v>
      </c>
      <c r="C555" s="1" t="s">
        <v>11</v>
      </c>
      <c r="D555" s="1">
        <v>21</v>
      </c>
      <c r="E555" s="3">
        <v>14</v>
      </c>
      <c r="F555" s="2">
        <v>1</v>
      </c>
      <c r="G555" s="2" t="s">
        <v>943</v>
      </c>
      <c r="H555" s="2" t="s">
        <v>944</v>
      </c>
      <c r="I555" s="2">
        <v>871.45147570999995</v>
      </c>
      <c r="J555" s="2" t="s">
        <v>946</v>
      </c>
      <c r="K555" s="2">
        <v>22.1</v>
      </c>
      <c r="L555" s="2">
        <v>0.21299999999999999</v>
      </c>
      <c r="M555" s="2">
        <v>220</v>
      </c>
      <c r="N555" s="4">
        <v>710.09299999999996</v>
      </c>
      <c r="O555" s="5">
        <v>3</v>
      </c>
      <c r="P555" s="6" t="s">
        <v>9</v>
      </c>
      <c r="Q555" s="6">
        <v>0.97209000000000001</v>
      </c>
      <c r="R555" s="6">
        <v>17.012</v>
      </c>
      <c r="S555" s="6">
        <v>15.063000000000001</v>
      </c>
      <c r="T555" s="6">
        <v>19.998000000000001</v>
      </c>
      <c r="U555" s="6">
        <v>203.55799999999999</v>
      </c>
      <c r="V555" s="6">
        <v>90.001000000000005</v>
      </c>
      <c r="W555" s="6">
        <v>503.55799999999999</v>
      </c>
      <c r="X555" s="6">
        <v>4071.152</v>
      </c>
      <c r="Y555" s="6">
        <v>5088.9399999999996</v>
      </c>
      <c r="Z555" s="6">
        <v>5.09</v>
      </c>
      <c r="AA555" s="6">
        <v>93.152000000000001</v>
      </c>
      <c r="AB555" s="7">
        <v>30.004999999999999</v>
      </c>
      <c r="AC555" s="8">
        <v>1</v>
      </c>
      <c r="AD555" s="9">
        <v>40.276000000000003</v>
      </c>
      <c r="AE555" s="9" t="s">
        <v>955</v>
      </c>
      <c r="AF555" s="9" t="s">
        <v>958</v>
      </c>
      <c r="AG555" s="9">
        <v>436</v>
      </c>
      <c r="AH555" s="9">
        <v>544.47400000000005</v>
      </c>
      <c r="AI555" s="10">
        <v>109.461</v>
      </c>
      <c r="AJ555" s="11">
        <v>3</v>
      </c>
      <c r="AK555" s="11" t="s">
        <v>890</v>
      </c>
      <c r="AL555" s="11">
        <v>184</v>
      </c>
      <c r="AM555" s="11">
        <v>1425</v>
      </c>
      <c r="AN555" s="11">
        <v>3633</v>
      </c>
      <c r="AO555" s="11">
        <v>5681</v>
      </c>
      <c r="AP555" s="11">
        <v>71.009</v>
      </c>
      <c r="AQ555" s="11">
        <v>51.837000000000003</v>
      </c>
      <c r="AR555" s="12">
        <v>1.046</v>
      </c>
      <c r="AS555" s="13">
        <v>3</v>
      </c>
      <c r="AT555" s="14" t="s">
        <v>903</v>
      </c>
      <c r="AU555" s="16">
        <v>1.780578E+16</v>
      </c>
      <c r="AV555" s="16">
        <v>1.351668E+17</v>
      </c>
      <c r="AW555" s="16">
        <v>3.207938E+16</v>
      </c>
      <c r="AX555" s="16">
        <v>3.004882E+17</v>
      </c>
      <c r="AY555" s="16">
        <v>6.000002E+17</v>
      </c>
      <c r="AZ555" s="14">
        <v>32301.962</v>
      </c>
      <c r="BA555" s="14">
        <v>0.01</v>
      </c>
      <c r="BB555" s="14">
        <v>104.592</v>
      </c>
      <c r="BC555" s="14">
        <v>924</v>
      </c>
      <c r="BD555" s="15">
        <v>157</v>
      </c>
      <c r="BE555" s="18">
        <v>54</v>
      </c>
      <c r="BF555" s="18" t="s">
        <v>906</v>
      </c>
      <c r="BG555" s="19" t="s">
        <v>907</v>
      </c>
      <c r="BH555">
        <f t="shared" si="8"/>
        <v>97.3</v>
      </c>
      <c r="BI555" s="45" t="str">
        <f>CONCATENATE(TEXT(F555,"0"),TEXT(O555,"0"),TEXT(AC555,"0"),TEXT(AJ555,"0"),TEXT(AS555,"0"))</f>
        <v>13133</v>
      </c>
      <c r="BJ555" t="str">
        <f>CONCATENATE(TEXT(F555,"0"),TEXT(O555,"0"))</f>
        <v>13</v>
      </c>
      <c r="BK555" t="str">
        <f>CONCATENATE(TEXT(O555,"0"),TEXT(AC555,"0"))</f>
        <v>31</v>
      </c>
      <c r="BL555" t="str">
        <f>CONCATENATE(TEXT(AC555,"0"),TEXT(AJ555,"0"))</f>
        <v>13</v>
      </c>
      <c r="BM555" t="str">
        <f>CONCATENATE(TEXT(AJ555,"0"),TEXT(AS555,"0"))</f>
        <v>33</v>
      </c>
      <c r="BZ555" s="57"/>
      <c r="CA555" s="38"/>
      <c r="CB555" s="38">
        <v>1</v>
      </c>
      <c r="CC555" s="38">
        <v>195</v>
      </c>
      <c r="CD555" s="57">
        <v>50.79</v>
      </c>
      <c r="CE555" s="38">
        <v>96</v>
      </c>
      <c r="CF555" s="38">
        <v>1</v>
      </c>
    </row>
    <row r="556" spans="1:84" x14ac:dyDescent="0.3">
      <c r="A556" s="43">
        <v>555</v>
      </c>
      <c r="B556" s="1" t="s">
        <v>584</v>
      </c>
      <c r="C556" s="1" t="s">
        <v>11</v>
      </c>
      <c r="D556" s="1">
        <v>21</v>
      </c>
      <c r="E556" s="3">
        <v>15</v>
      </c>
      <c r="F556" s="2">
        <v>1</v>
      </c>
      <c r="G556" s="2" t="s">
        <v>943</v>
      </c>
      <c r="H556" s="2" t="s">
        <v>944</v>
      </c>
      <c r="I556" s="2">
        <v>871.60297664999996</v>
      </c>
      <c r="J556" s="2" t="s">
        <v>946</v>
      </c>
      <c r="K556" s="2">
        <v>22.1</v>
      </c>
      <c r="L556" s="2">
        <v>0.21299999999999999</v>
      </c>
      <c r="M556" s="2">
        <v>220</v>
      </c>
      <c r="N556" s="4">
        <v>709.91499999999996</v>
      </c>
      <c r="O556" s="5">
        <v>3</v>
      </c>
      <c r="P556" s="6" t="s">
        <v>9</v>
      </c>
      <c r="Q556" s="6">
        <v>0.96194000000000002</v>
      </c>
      <c r="R556" s="6">
        <v>16.114999999999998</v>
      </c>
      <c r="S556" s="6">
        <v>15.000999999999999</v>
      </c>
      <c r="T556" s="6">
        <v>20</v>
      </c>
      <c r="U556" s="6">
        <v>204.024</v>
      </c>
      <c r="V556" s="6">
        <v>90.001000000000005</v>
      </c>
      <c r="W556" s="6">
        <v>504.024</v>
      </c>
      <c r="X556" s="6">
        <v>4080.471</v>
      </c>
      <c r="Y556" s="6">
        <v>5100.5879999999997</v>
      </c>
      <c r="Z556" s="6">
        <v>5.0960000000000001</v>
      </c>
      <c r="AA556" s="6">
        <v>92.998000000000005</v>
      </c>
      <c r="AB556" s="7">
        <v>30.001000000000001</v>
      </c>
      <c r="AC556" s="8">
        <v>2</v>
      </c>
      <c r="AD556" s="9">
        <v>30.716000000000001</v>
      </c>
      <c r="AE556" s="9" t="s">
        <v>955</v>
      </c>
      <c r="AF556" s="9" t="s">
        <v>958</v>
      </c>
      <c r="AG556" s="9">
        <v>436</v>
      </c>
      <c r="AH556" s="9">
        <v>540.64</v>
      </c>
      <c r="AI556" s="10">
        <v>109.151</v>
      </c>
      <c r="AJ556" s="11">
        <v>2</v>
      </c>
      <c r="AK556" s="11" t="s">
        <v>890</v>
      </c>
      <c r="AL556" s="11">
        <v>138</v>
      </c>
      <c r="AM556" s="11">
        <v>1398</v>
      </c>
      <c r="AN556" s="11">
        <v>3633</v>
      </c>
      <c r="AO556" s="11">
        <v>5722</v>
      </c>
      <c r="AP556" s="11">
        <v>70.991</v>
      </c>
      <c r="AQ556" s="11">
        <v>51.914999999999999</v>
      </c>
      <c r="AR556" s="12">
        <v>1.048</v>
      </c>
      <c r="AS556" s="13">
        <v>2</v>
      </c>
      <c r="AT556" s="14" t="s">
        <v>903</v>
      </c>
      <c r="AU556" s="16">
        <v>4872303000000000</v>
      </c>
      <c r="AV556" s="16">
        <v>1.44659E+16</v>
      </c>
      <c r="AW556" s="16">
        <v>2.917002E+17</v>
      </c>
      <c r="AX556" s="16">
        <v>3.022345E+17</v>
      </c>
      <c r="AY556" s="16">
        <v>5.999988E+17</v>
      </c>
      <c r="AZ556" s="14">
        <v>32296.958999999999</v>
      </c>
      <c r="BA556" s="14">
        <v>0.01</v>
      </c>
      <c r="BB556" s="14">
        <v>104.78700000000001</v>
      </c>
      <c r="BC556" s="14">
        <v>923</v>
      </c>
      <c r="BD556" s="15">
        <v>157</v>
      </c>
      <c r="BE556" s="18">
        <v>48</v>
      </c>
      <c r="BF556" s="18" t="s">
        <v>906</v>
      </c>
      <c r="BG556" s="19" t="s">
        <v>907</v>
      </c>
      <c r="BH556">
        <f t="shared" si="8"/>
        <v>97.6</v>
      </c>
      <c r="BI556" s="45" t="str">
        <f>CONCATENATE(TEXT(F556,"0"),TEXT(O556,"0"),TEXT(AC556,"0"),TEXT(AJ556,"0"),TEXT(AS556,"0"))</f>
        <v>13222</v>
      </c>
      <c r="BJ556" t="str">
        <f>CONCATENATE(TEXT(F556,"0"),TEXT(O556,"0"))</f>
        <v>13</v>
      </c>
      <c r="BK556" t="str">
        <f>CONCATENATE(TEXT(O556,"0"),TEXT(AC556,"0"))</f>
        <v>32</v>
      </c>
      <c r="BL556" t="str">
        <f>CONCATENATE(TEXT(AC556,"0"),TEXT(AJ556,"0"))</f>
        <v>22</v>
      </c>
      <c r="BM556" t="str">
        <f>CONCATENATE(TEXT(AJ556,"0"),TEXT(AS556,"0"))</f>
        <v>22</v>
      </c>
      <c r="BZ556" s="57"/>
      <c r="CA556" s="38"/>
      <c r="CB556" s="38">
        <v>1</v>
      </c>
      <c r="CC556" s="38">
        <v>183</v>
      </c>
      <c r="CD556" s="57">
        <v>50.959000000000003</v>
      </c>
      <c r="CE556" s="38">
        <v>186</v>
      </c>
      <c r="CF556" s="38">
        <v>1</v>
      </c>
    </row>
    <row r="557" spans="1:84" x14ac:dyDescent="0.3">
      <c r="A557" s="43">
        <v>556</v>
      </c>
      <c r="B557" s="1" t="s">
        <v>585</v>
      </c>
      <c r="C557" s="1" t="s">
        <v>11</v>
      </c>
      <c r="D557" s="1">
        <v>21</v>
      </c>
      <c r="E557" s="3">
        <v>16</v>
      </c>
      <c r="F557" s="2">
        <v>1</v>
      </c>
      <c r="G557" s="2" t="s">
        <v>943</v>
      </c>
      <c r="H557" s="2" t="s">
        <v>944</v>
      </c>
      <c r="I557" s="2">
        <v>871.05709000000002</v>
      </c>
      <c r="J557" s="2" t="s">
        <v>946</v>
      </c>
      <c r="K557" s="2">
        <v>22.11</v>
      </c>
      <c r="L557" s="2">
        <v>0.214</v>
      </c>
      <c r="M557" s="2">
        <v>221</v>
      </c>
      <c r="N557" s="4">
        <v>710.54700000000003</v>
      </c>
      <c r="O557" s="5">
        <v>3</v>
      </c>
      <c r="P557" s="6" t="s">
        <v>9</v>
      </c>
      <c r="Q557" s="6">
        <v>0.62783999999999995</v>
      </c>
      <c r="R557" s="6">
        <v>16.257000000000001</v>
      </c>
      <c r="S557" s="6">
        <v>15.037000000000001</v>
      </c>
      <c r="T557" s="6">
        <v>19.998000000000001</v>
      </c>
      <c r="U557" s="6">
        <v>203.303</v>
      </c>
      <c r="V557" s="6">
        <v>90.001000000000005</v>
      </c>
      <c r="W557" s="6">
        <v>503.303</v>
      </c>
      <c r="X557" s="6">
        <v>4066.0520000000001</v>
      </c>
      <c r="Y557" s="6">
        <v>5082.5649999999996</v>
      </c>
      <c r="Z557" s="6">
        <v>5.0789999999999997</v>
      </c>
      <c r="AA557" s="6">
        <v>93.43</v>
      </c>
      <c r="AB557" s="7">
        <v>29.995000000000001</v>
      </c>
      <c r="AC557" s="8">
        <v>3</v>
      </c>
      <c r="AD557" s="9">
        <v>37.029000000000003</v>
      </c>
      <c r="AE557" s="9" t="s">
        <v>955</v>
      </c>
      <c r="AF557" s="9" t="s">
        <v>958</v>
      </c>
      <c r="AG557" s="9">
        <v>436</v>
      </c>
      <c r="AH557" s="9">
        <v>539.23500000000001</v>
      </c>
      <c r="AI557" s="10">
        <v>109.94199999999999</v>
      </c>
      <c r="AJ557" s="11">
        <v>1</v>
      </c>
      <c r="AK557" s="11" t="s">
        <v>890</v>
      </c>
      <c r="AL557" s="11">
        <v>218</v>
      </c>
      <c r="AM557" s="11">
        <v>1408</v>
      </c>
      <c r="AN557" s="11">
        <v>3635</v>
      </c>
      <c r="AO557" s="11">
        <v>5711</v>
      </c>
      <c r="AP557" s="11">
        <v>71.055000000000007</v>
      </c>
      <c r="AQ557" s="11">
        <v>51.75</v>
      </c>
      <c r="AR557" s="12">
        <v>1.044</v>
      </c>
      <c r="AS557" s="13">
        <v>1</v>
      </c>
      <c r="AT557" s="14" t="s">
        <v>903</v>
      </c>
      <c r="AU557" s="16">
        <v>1.168006E+16</v>
      </c>
      <c r="AV557" s="16">
        <v>1.157667E+17</v>
      </c>
      <c r="AW557" s="16">
        <v>9.426618E+16</v>
      </c>
      <c r="AX557" s="16">
        <v>3.019191E+17</v>
      </c>
      <c r="AY557" s="16">
        <v>6.000007E+17</v>
      </c>
      <c r="AZ557" s="14">
        <v>32299.553</v>
      </c>
      <c r="BA557" s="14">
        <v>0.01</v>
      </c>
      <c r="BB557" s="14">
        <v>104.375</v>
      </c>
      <c r="BC557" s="14">
        <v>929</v>
      </c>
      <c r="BD557" s="15">
        <v>157</v>
      </c>
      <c r="BE557" s="18">
        <v>69</v>
      </c>
      <c r="BF557" s="18" t="s">
        <v>906</v>
      </c>
      <c r="BG557" s="19" t="s">
        <v>907</v>
      </c>
      <c r="BH557">
        <f t="shared" si="8"/>
        <v>96.55</v>
      </c>
      <c r="BI557" s="45" t="str">
        <f>CONCATENATE(TEXT(F557,"0"),TEXT(O557,"0"),TEXT(AC557,"0"),TEXT(AJ557,"0"),TEXT(AS557,"0"))</f>
        <v>13311</v>
      </c>
      <c r="BJ557" t="str">
        <f>CONCATENATE(TEXT(F557,"0"),TEXT(O557,"0"))</f>
        <v>13</v>
      </c>
      <c r="BK557" t="str">
        <f>CONCATENATE(TEXT(O557,"0"),TEXT(AC557,"0"))</f>
        <v>33</v>
      </c>
      <c r="BL557" t="str">
        <f>CONCATENATE(TEXT(AC557,"0"),TEXT(AJ557,"0"))</f>
        <v>31</v>
      </c>
      <c r="BM557" t="str">
        <f>CONCATENATE(TEXT(AJ557,"0"),TEXT(AS557,"0"))</f>
        <v>11</v>
      </c>
      <c r="BZ557" s="57"/>
      <c r="CA557" s="38"/>
      <c r="CB557" s="38">
        <v>1</v>
      </c>
      <c r="CC557" s="38">
        <v>152</v>
      </c>
      <c r="CD557" s="57">
        <v>51.040999999999997</v>
      </c>
      <c r="CE557" s="38">
        <v>60</v>
      </c>
      <c r="CF557" s="38">
        <v>1</v>
      </c>
    </row>
    <row r="558" spans="1:84" x14ac:dyDescent="0.3">
      <c r="A558" s="43">
        <v>557</v>
      </c>
      <c r="B558" s="1" t="s">
        <v>586</v>
      </c>
      <c r="C558" s="1" t="s">
        <v>11</v>
      </c>
      <c r="D558" s="1">
        <v>21</v>
      </c>
      <c r="E558" s="3">
        <v>17</v>
      </c>
      <c r="F558" s="2">
        <v>2</v>
      </c>
      <c r="G558" s="2" t="s">
        <v>943</v>
      </c>
      <c r="H558" s="2" t="s">
        <v>944</v>
      </c>
      <c r="I558" s="2">
        <v>871.82847635999997</v>
      </c>
      <c r="J558" s="2" t="s">
        <v>946</v>
      </c>
      <c r="K558" s="2">
        <v>22.09</v>
      </c>
      <c r="L558" s="2">
        <v>0.214</v>
      </c>
      <c r="M558" s="2">
        <v>221</v>
      </c>
      <c r="N558" s="4">
        <v>711.029</v>
      </c>
      <c r="O558" s="5">
        <v>1</v>
      </c>
      <c r="P558" s="6" t="s">
        <v>9</v>
      </c>
      <c r="Q558" s="6">
        <v>0.98943000000000003</v>
      </c>
      <c r="R558" s="6">
        <v>16.974</v>
      </c>
      <c r="S558" s="6">
        <v>15.023</v>
      </c>
      <c r="T558" s="6">
        <v>20.001000000000001</v>
      </c>
      <c r="U558" s="6">
        <v>204.03200000000001</v>
      </c>
      <c r="V558" s="6">
        <v>89.998999999999995</v>
      </c>
      <c r="W558" s="6">
        <v>504.03199999999998</v>
      </c>
      <c r="X558" s="6">
        <v>4080.6309999999999</v>
      </c>
      <c r="Y558" s="6">
        <v>5100.7889999999998</v>
      </c>
      <c r="Z558" s="6">
        <v>5.0919999999999996</v>
      </c>
      <c r="AA558" s="6">
        <v>92.561999999999998</v>
      </c>
      <c r="AB558" s="7">
        <v>30.004000000000001</v>
      </c>
      <c r="AC558" s="8">
        <v>1</v>
      </c>
      <c r="AD558" s="9">
        <v>30.263000000000002</v>
      </c>
      <c r="AE558" s="9" t="s">
        <v>955</v>
      </c>
      <c r="AF558" s="9" t="s">
        <v>958</v>
      </c>
      <c r="AG558" s="9">
        <v>436</v>
      </c>
      <c r="AH558" s="9">
        <v>554.02300000000002</v>
      </c>
      <c r="AI558" s="10">
        <v>108.49</v>
      </c>
      <c r="AJ558" s="11">
        <v>1</v>
      </c>
      <c r="AK558" s="11" t="s">
        <v>890</v>
      </c>
      <c r="AL558" s="11">
        <v>212</v>
      </c>
      <c r="AM558" s="11">
        <v>1454</v>
      </c>
      <c r="AN558" s="11">
        <v>3637</v>
      </c>
      <c r="AO558" s="11">
        <v>5705</v>
      </c>
      <c r="AP558" s="11">
        <v>71.102999999999994</v>
      </c>
      <c r="AQ558" s="11">
        <v>51.863</v>
      </c>
      <c r="AR558" s="12">
        <v>1.0469999999999999</v>
      </c>
      <c r="AS558" s="13">
        <v>1</v>
      </c>
      <c r="AT558" s="14" t="s">
        <v>903</v>
      </c>
      <c r="AU558" s="16">
        <v>7556981000000000</v>
      </c>
      <c r="AV558" s="16">
        <v>2.9316E+16</v>
      </c>
      <c r="AW558" s="16">
        <v>894104800000000</v>
      </c>
      <c r="AX558" s="16">
        <v>2.994184E+17</v>
      </c>
      <c r="AY558" s="16">
        <v>6.000002E+17</v>
      </c>
      <c r="AZ558" s="14">
        <v>32300</v>
      </c>
      <c r="BA558" s="14">
        <v>0.01</v>
      </c>
      <c r="BB558" s="14">
        <v>104.65900000000001</v>
      </c>
      <c r="BC558" s="14">
        <v>918</v>
      </c>
      <c r="BD558" s="15">
        <v>157</v>
      </c>
      <c r="BE558" s="18">
        <v>66</v>
      </c>
      <c r="BF558" s="18" t="s">
        <v>906</v>
      </c>
      <c r="BG558" s="19" t="s">
        <v>907</v>
      </c>
      <c r="BH558">
        <f t="shared" si="8"/>
        <v>96.7</v>
      </c>
      <c r="BI558" s="45" t="str">
        <f>CONCATENATE(TEXT(F558,"0"),TEXT(O558,"0"),TEXT(AC558,"0"),TEXT(AJ558,"0"),TEXT(AS558,"0"))</f>
        <v>21111</v>
      </c>
      <c r="BJ558" t="str">
        <f>CONCATENATE(TEXT(F558,"0"),TEXT(O558,"0"))</f>
        <v>21</v>
      </c>
      <c r="BK558" t="str">
        <f>CONCATENATE(TEXT(O558,"0"),TEXT(AC558,"0"))</f>
        <v>11</v>
      </c>
      <c r="BL558" t="str">
        <f>CONCATENATE(TEXT(AC558,"0"),TEXT(AJ558,"0"))</f>
        <v>11</v>
      </c>
      <c r="BM558" t="str">
        <f>CONCATENATE(TEXT(AJ558,"0"),TEXT(AS558,"0"))</f>
        <v>11</v>
      </c>
      <c r="BZ558" s="57"/>
      <c r="CA558" s="38"/>
      <c r="CB558" s="38">
        <v>1</v>
      </c>
      <c r="CC558" s="38">
        <v>150</v>
      </c>
      <c r="CD558" s="57">
        <v>51.146000000000001</v>
      </c>
      <c r="CE558" s="38">
        <v>97</v>
      </c>
      <c r="CF558" s="38">
        <v>1</v>
      </c>
    </row>
    <row r="559" spans="1:84" x14ac:dyDescent="0.3">
      <c r="A559" s="43">
        <v>558</v>
      </c>
      <c r="B559" s="1" t="s">
        <v>587</v>
      </c>
      <c r="C559" s="1" t="s">
        <v>11</v>
      </c>
      <c r="D559" s="1">
        <v>21</v>
      </c>
      <c r="E559" s="3">
        <v>18</v>
      </c>
      <c r="F559" s="2">
        <v>2</v>
      </c>
      <c r="G559" s="2" t="s">
        <v>943</v>
      </c>
      <c r="H559" s="2" t="s">
        <v>944</v>
      </c>
      <c r="I559" s="2">
        <v>871.71353217000001</v>
      </c>
      <c r="J559" s="2" t="s">
        <v>946</v>
      </c>
      <c r="K559" s="2">
        <v>22.09</v>
      </c>
      <c r="L559" s="2">
        <v>0.21199999999999999</v>
      </c>
      <c r="M559" s="2">
        <v>219</v>
      </c>
      <c r="N559" s="4">
        <v>709.07600000000002</v>
      </c>
      <c r="O559" s="5">
        <v>1</v>
      </c>
      <c r="P559" s="6" t="s">
        <v>9</v>
      </c>
      <c r="Q559" s="6">
        <v>0.92361000000000004</v>
      </c>
      <c r="R559" s="6">
        <v>16.545000000000002</v>
      </c>
      <c r="S559" s="6">
        <v>14.965999999999999</v>
      </c>
      <c r="T559" s="6">
        <v>19.998000000000001</v>
      </c>
      <c r="U559" s="6">
        <v>202.483</v>
      </c>
      <c r="V559" s="6">
        <v>90</v>
      </c>
      <c r="W559" s="6">
        <v>502.483</v>
      </c>
      <c r="X559" s="6">
        <v>4049.67</v>
      </c>
      <c r="Y559" s="6">
        <v>5062.0870000000004</v>
      </c>
      <c r="Z559" s="6">
        <v>5.0570000000000004</v>
      </c>
      <c r="AA559" s="6">
        <v>92.632000000000005</v>
      </c>
      <c r="AB559" s="7">
        <v>30.004999999999999</v>
      </c>
      <c r="AC559" s="8">
        <v>2</v>
      </c>
      <c r="AD559" s="9">
        <v>29.346</v>
      </c>
      <c r="AE559" s="9" t="s">
        <v>955</v>
      </c>
      <c r="AF559" s="9" t="s">
        <v>958</v>
      </c>
      <c r="AG559" s="9">
        <v>436</v>
      </c>
      <c r="AH559" s="9">
        <v>548.45500000000004</v>
      </c>
      <c r="AI559" s="10">
        <v>108.904</v>
      </c>
      <c r="AJ559" s="11">
        <v>2</v>
      </c>
      <c r="AK559" s="11" t="s">
        <v>890</v>
      </c>
      <c r="AL559" s="11">
        <v>245</v>
      </c>
      <c r="AM559" s="11">
        <v>1405</v>
      </c>
      <c r="AN559" s="11">
        <v>3636</v>
      </c>
      <c r="AO559" s="11">
        <v>5711</v>
      </c>
      <c r="AP559" s="11">
        <v>70.908000000000001</v>
      </c>
      <c r="AQ559" s="11">
        <v>51.506</v>
      </c>
      <c r="AR559" s="12">
        <v>1.038</v>
      </c>
      <c r="AS559" s="13">
        <v>2</v>
      </c>
      <c r="AT559" s="14" t="s">
        <v>903</v>
      </c>
      <c r="AU559" s="16">
        <v>1.541319E+16</v>
      </c>
      <c r="AV559" s="16">
        <v>1.36466E+17</v>
      </c>
      <c r="AW559" s="16">
        <v>1.887095E+17</v>
      </c>
      <c r="AX559" s="16">
        <v>3.003867E+17</v>
      </c>
      <c r="AY559" s="16">
        <v>5.999998E+17</v>
      </c>
      <c r="AZ559" s="14">
        <v>32299.331999999999</v>
      </c>
      <c r="BA559" s="14">
        <v>0.01</v>
      </c>
      <c r="BB559" s="14">
        <v>103.76600000000001</v>
      </c>
      <c r="BC559" s="14">
        <v>921</v>
      </c>
      <c r="BD559" s="15">
        <v>156</v>
      </c>
      <c r="BE559" s="18">
        <v>75</v>
      </c>
      <c r="BF559" s="18" t="s">
        <v>906</v>
      </c>
      <c r="BG559" s="19" t="s">
        <v>907</v>
      </c>
      <c r="BH559">
        <f t="shared" si="8"/>
        <v>96.25</v>
      </c>
      <c r="BI559" s="45" t="str">
        <f>CONCATENATE(TEXT(F559,"0"),TEXT(O559,"0"),TEXT(AC559,"0"),TEXT(AJ559,"0"),TEXT(AS559,"0"))</f>
        <v>21222</v>
      </c>
      <c r="BJ559" t="str">
        <f>CONCATENATE(TEXT(F559,"0"),TEXT(O559,"0"))</f>
        <v>21</v>
      </c>
      <c r="BK559" t="str">
        <f>CONCATENATE(TEXT(O559,"0"),TEXT(AC559,"0"))</f>
        <v>12</v>
      </c>
      <c r="BL559" t="str">
        <f>CONCATENATE(TEXT(AC559,"0"),TEXT(AJ559,"0"))</f>
        <v>22</v>
      </c>
      <c r="BM559" t="str">
        <f>CONCATENATE(TEXT(AJ559,"0"),TEXT(AS559,"0"))</f>
        <v>22</v>
      </c>
      <c r="BZ559" s="57"/>
      <c r="CA559" s="38"/>
      <c r="CB559" s="38">
        <v>1</v>
      </c>
      <c r="CC559" s="38">
        <v>62</v>
      </c>
      <c r="CD559" s="57">
        <v>51.561999999999998</v>
      </c>
      <c r="CE559" s="38">
        <v>147</v>
      </c>
      <c r="CF559" s="38">
        <v>1</v>
      </c>
    </row>
    <row r="560" spans="1:84" x14ac:dyDescent="0.3">
      <c r="A560" s="43">
        <v>559</v>
      </c>
      <c r="B560" s="1" t="s">
        <v>588</v>
      </c>
      <c r="C560" s="1" t="s">
        <v>11</v>
      </c>
      <c r="D560" s="1">
        <v>21</v>
      </c>
      <c r="E560" s="3">
        <v>19</v>
      </c>
      <c r="F560" s="2">
        <v>2</v>
      </c>
      <c r="G560" s="2" t="s">
        <v>943</v>
      </c>
      <c r="H560" s="2" t="s">
        <v>944</v>
      </c>
      <c r="I560" s="2">
        <v>871.68393991999994</v>
      </c>
      <c r="J560" s="2" t="s">
        <v>946</v>
      </c>
      <c r="K560" s="2">
        <v>22.09</v>
      </c>
      <c r="L560" s="2">
        <v>0.214</v>
      </c>
      <c r="M560" s="2">
        <v>221</v>
      </c>
      <c r="N560" s="4">
        <v>710.14599999999996</v>
      </c>
      <c r="O560" s="5">
        <v>1</v>
      </c>
      <c r="P560" s="6" t="s">
        <v>9</v>
      </c>
      <c r="Q560" s="6">
        <v>0.49806</v>
      </c>
      <c r="R560" s="6">
        <v>16.690999999999999</v>
      </c>
      <c r="S560" s="6">
        <v>14.971</v>
      </c>
      <c r="T560" s="6">
        <v>20.001000000000001</v>
      </c>
      <c r="U560" s="6">
        <v>202.78700000000001</v>
      </c>
      <c r="V560" s="6">
        <v>90</v>
      </c>
      <c r="W560" s="6">
        <v>502.78699999999998</v>
      </c>
      <c r="X560" s="6">
        <v>4055.7379999999998</v>
      </c>
      <c r="Y560" s="6">
        <v>5069.6729999999998</v>
      </c>
      <c r="Z560" s="6">
        <v>5.07</v>
      </c>
      <c r="AA560" s="6">
        <v>92.741</v>
      </c>
      <c r="AB560" s="7">
        <v>29.995999999999999</v>
      </c>
      <c r="AC560" s="8">
        <v>3</v>
      </c>
      <c r="AD560" s="9">
        <v>30.558</v>
      </c>
      <c r="AE560" s="9" t="s">
        <v>955</v>
      </c>
      <c r="AF560" s="9" t="s">
        <v>958</v>
      </c>
      <c r="AG560" s="9">
        <v>436</v>
      </c>
      <c r="AH560" s="9">
        <v>544.36699999999996</v>
      </c>
      <c r="AI560" s="10">
        <v>108.869</v>
      </c>
      <c r="AJ560" s="11">
        <v>3</v>
      </c>
      <c r="AK560" s="11" t="s">
        <v>890</v>
      </c>
      <c r="AL560" s="11">
        <v>161</v>
      </c>
      <c r="AM560" s="11">
        <v>1371</v>
      </c>
      <c r="AN560" s="11">
        <v>3633</v>
      </c>
      <c r="AO560" s="11">
        <v>5688</v>
      </c>
      <c r="AP560" s="11">
        <v>71.015000000000001</v>
      </c>
      <c r="AQ560" s="11">
        <v>51.631</v>
      </c>
      <c r="AR560" s="12">
        <v>1.0409999999999999</v>
      </c>
      <c r="AS560" s="13">
        <v>3</v>
      </c>
      <c r="AT560" s="14" t="s">
        <v>903</v>
      </c>
      <c r="AU560" s="16">
        <v>5274932000000000</v>
      </c>
      <c r="AV560" s="16">
        <v>4.070789E+16</v>
      </c>
      <c r="AW560" s="16">
        <v>1.087434E+17</v>
      </c>
      <c r="AX560" s="16">
        <v>2.997984E+17</v>
      </c>
      <c r="AY560" s="16">
        <v>5.999989E+17</v>
      </c>
      <c r="AZ560" s="14">
        <v>32302.041000000001</v>
      </c>
      <c r="BA560" s="14">
        <v>0.01</v>
      </c>
      <c r="BB560" s="14">
        <v>104.078</v>
      </c>
      <c r="BC560" s="14">
        <v>921</v>
      </c>
      <c r="BD560" s="15">
        <v>156</v>
      </c>
      <c r="BE560" s="18">
        <v>36</v>
      </c>
      <c r="BF560" s="18" t="s">
        <v>906</v>
      </c>
      <c r="BG560" s="19" t="s">
        <v>907</v>
      </c>
      <c r="BH560">
        <f t="shared" si="8"/>
        <v>98.2</v>
      </c>
      <c r="BI560" s="45" t="str">
        <f>CONCATENATE(TEXT(F560,"0"),TEXT(O560,"0"),TEXT(AC560,"0"),TEXT(AJ560,"0"),TEXT(AS560,"0"))</f>
        <v>21333</v>
      </c>
      <c r="BJ560" t="str">
        <f>CONCATENATE(TEXT(F560,"0"),TEXT(O560,"0"))</f>
        <v>21</v>
      </c>
      <c r="BK560" t="str">
        <f>CONCATENATE(TEXT(O560,"0"),TEXT(AC560,"0"))</f>
        <v>13</v>
      </c>
      <c r="BL560" t="str">
        <f>CONCATENATE(TEXT(AC560,"0"),TEXT(AJ560,"0"))</f>
        <v>33</v>
      </c>
      <c r="BM560" t="str">
        <f>CONCATENATE(TEXT(AJ560,"0"),TEXT(AS560,"0"))</f>
        <v>33</v>
      </c>
      <c r="BZ560" s="57"/>
      <c r="CA560" s="38"/>
      <c r="CB560" s="38">
        <v>1</v>
      </c>
      <c r="CC560" s="38">
        <v>143</v>
      </c>
      <c r="CD560" s="57">
        <v>52.115000000000002</v>
      </c>
      <c r="CE560" s="38">
        <v>99</v>
      </c>
      <c r="CF560" s="38">
        <v>1</v>
      </c>
    </row>
    <row r="561" spans="1:84" x14ac:dyDescent="0.3">
      <c r="A561" s="43">
        <v>560</v>
      </c>
      <c r="B561" s="1" t="s">
        <v>589</v>
      </c>
      <c r="C561" s="1" t="s">
        <v>11</v>
      </c>
      <c r="D561" s="1">
        <v>21</v>
      </c>
      <c r="E561" s="3">
        <v>20</v>
      </c>
      <c r="F561" s="2">
        <v>2</v>
      </c>
      <c r="G561" s="2" t="s">
        <v>943</v>
      </c>
      <c r="H561" s="2" t="s">
        <v>944</v>
      </c>
      <c r="I561" s="2">
        <v>871.31029624999996</v>
      </c>
      <c r="J561" s="2" t="s">
        <v>946</v>
      </c>
      <c r="K561" s="2">
        <v>22.1</v>
      </c>
      <c r="L561" s="2">
        <v>0.21299999999999999</v>
      </c>
      <c r="M561" s="2">
        <v>220</v>
      </c>
      <c r="N561" s="4">
        <v>709.95699999999999</v>
      </c>
      <c r="O561" s="5">
        <v>2</v>
      </c>
      <c r="P561" s="6" t="s">
        <v>9</v>
      </c>
      <c r="Q561" s="6">
        <v>0.58743999999999996</v>
      </c>
      <c r="R561" s="6">
        <v>16.145</v>
      </c>
      <c r="S561" s="6">
        <v>15.028</v>
      </c>
      <c r="T561" s="6">
        <v>20.001000000000001</v>
      </c>
      <c r="U561" s="6">
        <v>202.29</v>
      </c>
      <c r="V561" s="6">
        <v>89.998999999999995</v>
      </c>
      <c r="W561" s="6">
        <v>502.29</v>
      </c>
      <c r="X561" s="6">
        <v>4045.7939999999999</v>
      </c>
      <c r="Y561" s="6">
        <v>5057.2430000000004</v>
      </c>
      <c r="Z561" s="6">
        <v>5.0579999999999998</v>
      </c>
      <c r="AA561" s="6">
        <v>92.721000000000004</v>
      </c>
      <c r="AB561" s="7">
        <v>30.004000000000001</v>
      </c>
      <c r="AC561" s="8">
        <v>2</v>
      </c>
      <c r="AD561" s="9">
        <v>30.501000000000001</v>
      </c>
      <c r="AE561" s="9" t="s">
        <v>955</v>
      </c>
      <c r="AF561" s="9" t="s">
        <v>958</v>
      </c>
      <c r="AG561" s="9">
        <v>436</v>
      </c>
      <c r="AH561" s="9">
        <v>558.87099999999998</v>
      </c>
      <c r="AI561" s="10">
        <v>108.776</v>
      </c>
      <c r="AJ561" s="11">
        <v>2</v>
      </c>
      <c r="AK561" s="11" t="s">
        <v>890</v>
      </c>
      <c r="AL561" s="11">
        <v>211</v>
      </c>
      <c r="AM561" s="11">
        <v>1384</v>
      </c>
      <c r="AN561" s="11">
        <v>3635</v>
      </c>
      <c r="AO561" s="11">
        <v>5691</v>
      </c>
      <c r="AP561" s="11">
        <v>70.995999999999995</v>
      </c>
      <c r="AQ561" s="11">
        <v>51.48</v>
      </c>
      <c r="AR561" s="12">
        <v>1.0369999999999999</v>
      </c>
      <c r="AS561" s="13">
        <v>2</v>
      </c>
      <c r="AT561" s="14" t="s">
        <v>903</v>
      </c>
      <c r="AU561" s="16">
        <v>6882708000000000</v>
      </c>
      <c r="AV561" s="16">
        <v>5.418672E+16</v>
      </c>
      <c r="AW561" s="16">
        <v>6.583192E+16</v>
      </c>
      <c r="AX561" s="16">
        <v>3.000671E+17</v>
      </c>
      <c r="AY561" s="16">
        <v>5.999987E+17</v>
      </c>
      <c r="AZ561" s="14">
        <v>32305.414000000001</v>
      </c>
      <c r="BA561" s="14">
        <v>0.01</v>
      </c>
      <c r="BB561" s="14">
        <v>103.699</v>
      </c>
      <c r="BC561" s="14">
        <v>921</v>
      </c>
      <c r="BD561" s="15">
        <v>156</v>
      </c>
      <c r="BE561" s="18">
        <v>63</v>
      </c>
      <c r="BF561" s="18" t="s">
        <v>906</v>
      </c>
      <c r="BG561" s="19" t="s">
        <v>907</v>
      </c>
      <c r="BH561">
        <f t="shared" si="8"/>
        <v>96.850000000000009</v>
      </c>
      <c r="BI561" s="45" t="str">
        <f>CONCATENATE(TEXT(F561,"0"),TEXT(O561,"0"),TEXT(AC561,"0"),TEXT(AJ561,"0"),TEXT(AS561,"0"))</f>
        <v>22222</v>
      </c>
      <c r="BJ561" t="str">
        <f>CONCATENATE(TEXT(F561,"0"),TEXT(O561,"0"))</f>
        <v>22</v>
      </c>
      <c r="BK561" t="str">
        <f>CONCATENATE(TEXT(O561,"0"),TEXT(AC561,"0"))</f>
        <v>22</v>
      </c>
      <c r="BL561" t="str">
        <f>CONCATENATE(TEXT(AC561,"0"),TEXT(AJ561,"0"))</f>
        <v>22</v>
      </c>
      <c r="BM561" t="str">
        <f>CONCATENATE(TEXT(AJ561,"0"),TEXT(AS561,"0"))</f>
        <v>22</v>
      </c>
      <c r="BZ561" s="57"/>
      <c r="CA561" s="38"/>
      <c r="CB561" s="38">
        <v>1</v>
      </c>
      <c r="CC561" s="38">
        <v>113</v>
      </c>
      <c r="CD561" s="57">
        <v>52.500999999999998</v>
      </c>
      <c r="CE561" s="38">
        <v>279</v>
      </c>
      <c r="CF561" s="38">
        <v>1</v>
      </c>
    </row>
    <row r="562" spans="1:84" x14ac:dyDescent="0.3">
      <c r="A562" s="43">
        <v>561</v>
      </c>
      <c r="B562" s="1" t="s">
        <v>590</v>
      </c>
      <c r="C562" s="1" t="s">
        <v>11</v>
      </c>
      <c r="D562" s="1">
        <v>21</v>
      </c>
      <c r="E562" s="3">
        <v>21</v>
      </c>
      <c r="F562" s="2">
        <v>2</v>
      </c>
      <c r="G562" s="2" t="s">
        <v>943</v>
      </c>
      <c r="H562" s="2" t="s">
        <v>944</v>
      </c>
      <c r="I562" s="2">
        <v>871.58614566000006</v>
      </c>
      <c r="J562" s="2" t="s">
        <v>946</v>
      </c>
      <c r="K562" s="2">
        <v>22.11</v>
      </c>
      <c r="L562" s="2">
        <v>0.21299999999999999</v>
      </c>
      <c r="M562" s="2">
        <v>220</v>
      </c>
      <c r="N562" s="4">
        <v>709.78300000000002</v>
      </c>
      <c r="O562" s="5">
        <v>2</v>
      </c>
      <c r="P562" s="6" t="s">
        <v>9</v>
      </c>
      <c r="Q562" s="6">
        <v>0.89305000000000001</v>
      </c>
      <c r="R562" s="6">
        <v>16.416</v>
      </c>
      <c r="S562" s="6">
        <v>15.048</v>
      </c>
      <c r="T562" s="6">
        <v>19.998999999999999</v>
      </c>
      <c r="U562" s="6">
        <v>202.273</v>
      </c>
      <c r="V562" s="6">
        <v>90.001000000000005</v>
      </c>
      <c r="W562" s="6">
        <v>502.27300000000002</v>
      </c>
      <c r="X562" s="6">
        <v>4045.4609999999998</v>
      </c>
      <c r="Y562" s="6">
        <v>5056.8270000000002</v>
      </c>
      <c r="Z562" s="6">
        <v>5.0590000000000002</v>
      </c>
      <c r="AA562" s="6">
        <v>92.488</v>
      </c>
      <c r="AB562" s="7">
        <v>30.006</v>
      </c>
      <c r="AC562" s="8">
        <v>3</v>
      </c>
      <c r="AD562" s="9">
        <v>31.024000000000001</v>
      </c>
      <c r="AE562" s="9" t="s">
        <v>955</v>
      </c>
      <c r="AF562" s="9" t="s">
        <v>958</v>
      </c>
      <c r="AG562" s="9">
        <v>436</v>
      </c>
      <c r="AH562" s="9">
        <v>552.42899999999997</v>
      </c>
      <c r="AI562" s="10">
        <v>108.708</v>
      </c>
      <c r="AJ562" s="11">
        <v>1</v>
      </c>
      <c r="AK562" s="11" t="s">
        <v>890</v>
      </c>
      <c r="AL562" s="11">
        <v>193</v>
      </c>
      <c r="AM562" s="11">
        <v>1413</v>
      </c>
      <c r="AN562" s="11">
        <v>3634</v>
      </c>
      <c r="AO562" s="11">
        <v>5683</v>
      </c>
      <c r="AP562" s="11">
        <v>70.977999999999994</v>
      </c>
      <c r="AQ562" s="11">
        <v>51.567</v>
      </c>
      <c r="AR562" s="12">
        <v>1.0389999999999999</v>
      </c>
      <c r="AS562" s="13">
        <v>1</v>
      </c>
      <c r="AT562" s="14" t="s">
        <v>903</v>
      </c>
      <c r="AU562" s="16">
        <v>1.622339E+16</v>
      </c>
      <c r="AV562" s="16">
        <v>1.396531E+17</v>
      </c>
      <c r="AW562" s="16">
        <v>2.960193E+16</v>
      </c>
      <c r="AX562" s="16">
        <v>2.988304E+17</v>
      </c>
      <c r="AY562" s="16">
        <v>5.999986E+17</v>
      </c>
      <c r="AZ562" s="14">
        <v>32299.686000000002</v>
      </c>
      <c r="BA562" s="14">
        <v>0.01</v>
      </c>
      <c r="BB562" s="14">
        <v>103.919</v>
      </c>
      <c r="BC562" s="14">
        <v>920</v>
      </c>
      <c r="BD562" s="15">
        <v>156</v>
      </c>
      <c r="BE562" s="18">
        <v>48</v>
      </c>
      <c r="BF562" s="18" t="s">
        <v>906</v>
      </c>
      <c r="BG562" s="19" t="s">
        <v>907</v>
      </c>
      <c r="BH562">
        <f t="shared" si="8"/>
        <v>97.6</v>
      </c>
      <c r="BI562" s="45" t="str">
        <f>CONCATENATE(TEXT(F562,"0"),TEXT(O562,"0"),TEXT(AC562,"0"),TEXT(AJ562,"0"),TEXT(AS562,"0"))</f>
        <v>22311</v>
      </c>
      <c r="BJ562" t="str">
        <f>CONCATENATE(TEXT(F562,"0"),TEXT(O562,"0"))</f>
        <v>22</v>
      </c>
      <c r="BK562" t="str">
        <f>CONCATENATE(TEXT(O562,"0"),TEXT(AC562,"0"))</f>
        <v>23</v>
      </c>
      <c r="BL562" t="str">
        <f>CONCATENATE(TEXT(AC562,"0"),TEXT(AJ562,"0"))</f>
        <v>31</v>
      </c>
      <c r="BM562" t="str">
        <f>CONCATENATE(TEXT(AJ562,"0"),TEXT(AS562,"0"))</f>
        <v>11</v>
      </c>
      <c r="BZ562" s="57"/>
      <c r="CA562" s="38"/>
      <c r="CB562" s="38">
        <v>1</v>
      </c>
      <c r="CC562" s="38">
        <v>178</v>
      </c>
      <c r="CD562" s="57">
        <v>52.716999999999999</v>
      </c>
      <c r="CE562" s="38">
        <v>129</v>
      </c>
      <c r="CF562" s="38">
        <v>1</v>
      </c>
    </row>
    <row r="563" spans="1:84" x14ac:dyDescent="0.3">
      <c r="A563" s="43">
        <v>562</v>
      </c>
      <c r="B563" s="1" t="s">
        <v>591</v>
      </c>
      <c r="C563" s="1" t="s">
        <v>11</v>
      </c>
      <c r="D563" s="1">
        <v>21</v>
      </c>
      <c r="E563" s="3">
        <v>22</v>
      </c>
      <c r="F563" s="2">
        <v>2</v>
      </c>
      <c r="G563" s="2" t="s">
        <v>943</v>
      </c>
      <c r="H563" s="2" t="s">
        <v>944</v>
      </c>
      <c r="I563" s="2">
        <v>871.63698500999999</v>
      </c>
      <c r="J563" s="2" t="s">
        <v>946</v>
      </c>
      <c r="K563" s="2">
        <v>22.08</v>
      </c>
      <c r="L563" s="2">
        <v>0.21299999999999999</v>
      </c>
      <c r="M563" s="2">
        <v>220</v>
      </c>
      <c r="N563" s="4">
        <v>709.97299999999996</v>
      </c>
      <c r="O563" s="5">
        <v>3</v>
      </c>
      <c r="P563" s="6" t="s">
        <v>9</v>
      </c>
      <c r="Q563" s="6">
        <v>1.22993</v>
      </c>
      <c r="R563" s="6">
        <v>16.007000000000001</v>
      </c>
      <c r="S563" s="6">
        <v>14.993</v>
      </c>
      <c r="T563" s="6">
        <v>19.998000000000001</v>
      </c>
      <c r="U563" s="6">
        <v>201.875</v>
      </c>
      <c r="V563" s="6">
        <v>90.001000000000005</v>
      </c>
      <c r="W563" s="6">
        <v>501.875</v>
      </c>
      <c r="X563" s="6">
        <v>4037.5</v>
      </c>
      <c r="Y563" s="6">
        <v>5046.8760000000002</v>
      </c>
      <c r="Z563" s="6">
        <v>5.048</v>
      </c>
      <c r="AA563" s="6">
        <v>92.216999999999999</v>
      </c>
      <c r="AB563" s="7">
        <v>30.001999999999999</v>
      </c>
      <c r="AC563" s="8">
        <v>1</v>
      </c>
      <c r="AD563" s="9">
        <v>22.161000000000001</v>
      </c>
      <c r="AE563" s="9" t="s">
        <v>955</v>
      </c>
      <c r="AF563" s="9" t="s">
        <v>958</v>
      </c>
      <c r="AG563" s="9">
        <v>436</v>
      </c>
      <c r="AH563" s="9">
        <v>546.00099999999998</v>
      </c>
      <c r="AI563" s="10">
        <v>108.235</v>
      </c>
      <c r="AJ563" s="11">
        <v>1</v>
      </c>
      <c r="AK563" s="11" t="s">
        <v>890</v>
      </c>
      <c r="AL563" s="11">
        <v>274</v>
      </c>
      <c r="AM563" s="11">
        <v>1409</v>
      </c>
      <c r="AN563" s="11">
        <v>3644</v>
      </c>
      <c r="AO563" s="11">
        <v>5689</v>
      </c>
      <c r="AP563" s="11">
        <v>70.997</v>
      </c>
      <c r="AQ563" s="11">
        <v>51.454000000000001</v>
      </c>
      <c r="AR563" s="12">
        <v>1.036</v>
      </c>
      <c r="AS563" s="13">
        <v>1</v>
      </c>
      <c r="AT563" s="14" t="s">
        <v>903</v>
      </c>
      <c r="AU563" s="16">
        <v>7512348000000000</v>
      </c>
      <c r="AV563" s="16">
        <v>5.460003E+16</v>
      </c>
      <c r="AW563" s="16">
        <v>1.323255E+17</v>
      </c>
      <c r="AX563" s="16">
        <v>2.991848E+17</v>
      </c>
      <c r="AY563" s="16">
        <v>6.000009E+17</v>
      </c>
      <c r="AZ563" s="14">
        <v>32300.600999999999</v>
      </c>
      <c r="BA563" s="14">
        <v>0.01</v>
      </c>
      <c r="BB563" s="14">
        <v>103.634</v>
      </c>
      <c r="BC563" s="14">
        <v>916</v>
      </c>
      <c r="BD563" s="15">
        <v>155</v>
      </c>
      <c r="BE563" s="18">
        <v>144</v>
      </c>
      <c r="BF563" s="18" t="s">
        <v>906</v>
      </c>
      <c r="BG563" s="19" t="s">
        <v>907</v>
      </c>
      <c r="BH563">
        <f t="shared" si="8"/>
        <v>92.800000000000011</v>
      </c>
      <c r="BI563" s="45" t="str">
        <f>CONCATENATE(TEXT(F563,"0"),TEXT(O563,"0"),TEXT(AC563,"0"),TEXT(AJ563,"0"),TEXT(AS563,"0"))</f>
        <v>23111</v>
      </c>
      <c r="BJ563" t="str">
        <f>CONCATENATE(TEXT(F563,"0"),TEXT(O563,"0"))</f>
        <v>23</v>
      </c>
      <c r="BK563" t="str">
        <f>CONCATENATE(TEXT(O563,"0"),TEXT(AC563,"0"))</f>
        <v>31</v>
      </c>
      <c r="BL563" t="str">
        <f>CONCATENATE(TEXT(AC563,"0"),TEXT(AJ563,"0"))</f>
        <v>11</v>
      </c>
      <c r="BM563" t="str">
        <f>CONCATENATE(TEXT(AJ563,"0"),TEXT(AS563,"0"))</f>
        <v>11</v>
      </c>
      <c r="BZ563" s="57"/>
      <c r="CA563" s="38"/>
      <c r="CB563" s="38">
        <v>1</v>
      </c>
      <c r="CC563" s="38">
        <v>241</v>
      </c>
      <c r="CD563" s="57">
        <v>53.030999999999999</v>
      </c>
      <c r="CE563" s="38">
        <v>49</v>
      </c>
      <c r="CF563" s="38">
        <v>1</v>
      </c>
    </row>
    <row r="564" spans="1:84" x14ac:dyDescent="0.3">
      <c r="A564" s="43">
        <v>563</v>
      </c>
      <c r="B564" s="1" t="s">
        <v>592</v>
      </c>
      <c r="C564" s="1" t="s">
        <v>11</v>
      </c>
      <c r="D564" s="1">
        <v>21</v>
      </c>
      <c r="E564" s="3">
        <v>23</v>
      </c>
      <c r="F564" s="2">
        <v>2</v>
      </c>
      <c r="G564" s="2" t="s">
        <v>943</v>
      </c>
      <c r="H564" s="2" t="s">
        <v>944</v>
      </c>
      <c r="I564" s="2">
        <v>871.50990903000002</v>
      </c>
      <c r="J564" s="2" t="s">
        <v>946</v>
      </c>
      <c r="K564" s="2">
        <v>22.09</v>
      </c>
      <c r="L564" s="2">
        <v>0.21299999999999999</v>
      </c>
      <c r="M564" s="2">
        <v>220</v>
      </c>
      <c r="N564" s="4">
        <v>709.98400000000004</v>
      </c>
      <c r="O564" s="5">
        <v>3</v>
      </c>
      <c r="P564" s="6" t="s">
        <v>9</v>
      </c>
      <c r="Q564" s="6">
        <v>0.53549999999999998</v>
      </c>
      <c r="R564" s="6">
        <v>16.745000000000001</v>
      </c>
      <c r="S564" s="6">
        <v>15.044</v>
      </c>
      <c r="T564" s="6">
        <v>20.004000000000001</v>
      </c>
      <c r="U564" s="6">
        <v>202.10499999999999</v>
      </c>
      <c r="V564" s="6">
        <v>90</v>
      </c>
      <c r="W564" s="6">
        <v>502.10500000000002</v>
      </c>
      <c r="X564" s="6">
        <v>4042.1</v>
      </c>
      <c r="Y564" s="6">
        <v>5052.6260000000002</v>
      </c>
      <c r="Z564" s="6">
        <v>5.0599999999999996</v>
      </c>
      <c r="AA564" s="6">
        <v>92.617999999999995</v>
      </c>
      <c r="AB564" s="7">
        <v>30.001999999999999</v>
      </c>
      <c r="AC564" s="8">
        <v>2</v>
      </c>
      <c r="AD564" s="9">
        <v>26.661999999999999</v>
      </c>
      <c r="AE564" s="9" t="s">
        <v>955</v>
      </c>
      <c r="AF564" s="9" t="s">
        <v>958</v>
      </c>
      <c r="AG564" s="9">
        <v>436</v>
      </c>
      <c r="AH564" s="9">
        <v>551.30499999999995</v>
      </c>
      <c r="AI564" s="10">
        <v>108.60899999999999</v>
      </c>
      <c r="AJ564" s="11">
        <v>2</v>
      </c>
      <c r="AK564" s="11" t="s">
        <v>890</v>
      </c>
      <c r="AL564" s="11">
        <v>233</v>
      </c>
      <c r="AM564" s="11">
        <v>1466</v>
      </c>
      <c r="AN564" s="11">
        <v>3645</v>
      </c>
      <c r="AO564" s="11">
        <v>5721</v>
      </c>
      <c r="AP564" s="11">
        <v>70.998000000000005</v>
      </c>
      <c r="AQ564" s="11">
        <v>51.395000000000003</v>
      </c>
      <c r="AR564" s="12">
        <v>1.0349999999999999</v>
      </c>
      <c r="AS564" s="13">
        <v>2</v>
      </c>
      <c r="AT564" s="14" t="s">
        <v>903</v>
      </c>
      <c r="AU564" s="16">
        <v>5254092000000000</v>
      </c>
      <c r="AV564" s="16">
        <v>2147564000000000</v>
      </c>
      <c r="AW564" s="16">
        <v>2272695000000</v>
      </c>
      <c r="AX564" s="16">
        <v>3.001018E+17</v>
      </c>
      <c r="AY564" s="16">
        <v>5.999981E+17</v>
      </c>
      <c r="AZ564" s="14">
        <v>32299.225999999999</v>
      </c>
      <c r="BA564" s="14">
        <v>0.01</v>
      </c>
      <c r="BB564" s="14">
        <v>103.488</v>
      </c>
      <c r="BC564" s="14">
        <v>919</v>
      </c>
      <c r="BD564" s="15">
        <v>155</v>
      </c>
      <c r="BE564" s="18">
        <v>159</v>
      </c>
      <c r="BF564" s="18" t="s">
        <v>906</v>
      </c>
      <c r="BG564" s="19" t="s">
        <v>907</v>
      </c>
      <c r="BH564">
        <f t="shared" si="8"/>
        <v>92.05</v>
      </c>
      <c r="BI564" s="45" t="str">
        <f>CONCATENATE(TEXT(F564,"0"),TEXT(O564,"0"),TEXT(AC564,"0"),TEXT(AJ564,"0"),TEXT(AS564,"0"))</f>
        <v>23222</v>
      </c>
      <c r="BJ564" t="str">
        <f>CONCATENATE(TEXT(F564,"0"),TEXT(O564,"0"))</f>
        <v>23</v>
      </c>
      <c r="BK564" t="str">
        <f>CONCATENATE(TEXT(O564,"0"),TEXT(AC564,"0"))</f>
        <v>32</v>
      </c>
      <c r="BL564" t="str">
        <f>CONCATENATE(TEXT(AC564,"0"),TEXT(AJ564,"0"))</f>
        <v>22</v>
      </c>
      <c r="BM564" t="str">
        <f>CONCATENATE(TEXT(AJ564,"0"),TEXT(AS564,"0"))</f>
        <v>22</v>
      </c>
      <c r="BZ564" s="57"/>
      <c r="CA564" s="38"/>
      <c r="CB564" s="38">
        <v>1</v>
      </c>
      <c r="CC564" s="38">
        <v>165</v>
      </c>
      <c r="CD564" s="57">
        <v>53.539000000000001</v>
      </c>
      <c r="CE564" s="38">
        <v>89</v>
      </c>
      <c r="CF564" s="38">
        <v>1</v>
      </c>
    </row>
    <row r="565" spans="1:84" x14ac:dyDescent="0.3">
      <c r="A565" s="43">
        <v>564</v>
      </c>
      <c r="B565" s="1" t="s">
        <v>593</v>
      </c>
      <c r="C565" s="1" t="s">
        <v>11</v>
      </c>
      <c r="D565" s="1">
        <v>21</v>
      </c>
      <c r="E565" s="3">
        <v>24</v>
      </c>
      <c r="F565" s="2">
        <v>2</v>
      </c>
      <c r="G565" s="2" t="s">
        <v>943</v>
      </c>
      <c r="H565" s="2" t="s">
        <v>944</v>
      </c>
      <c r="I565" s="2">
        <v>871.23711727</v>
      </c>
      <c r="J565" s="2" t="s">
        <v>946</v>
      </c>
      <c r="K565" s="2">
        <v>22.09</v>
      </c>
      <c r="L565" s="2">
        <v>0.21299999999999999</v>
      </c>
      <c r="M565" s="2">
        <v>220</v>
      </c>
      <c r="N565" s="4">
        <v>709.98299999999995</v>
      </c>
      <c r="O565" s="5">
        <v>3</v>
      </c>
      <c r="P565" s="6" t="s">
        <v>9</v>
      </c>
      <c r="Q565" s="6">
        <v>0.73243999999999998</v>
      </c>
      <c r="R565" s="6">
        <v>16.452000000000002</v>
      </c>
      <c r="S565" s="6">
        <v>14.994</v>
      </c>
      <c r="T565" s="6">
        <v>20</v>
      </c>
      <c r="U565" s="6">
        <v>202.625</v>
      </c>
      <c r="V565" s="6">
        <v>90</v>
      </c>
      <c r="W565" s="6">
        <v>502.625</v>
      </c>
      <c r="X565" s="6">
        <v>4052.5010000000002</v>
      </c>
      <c r="Y565" s="6">
        <v>5065.6260000000002</v>
      </c>
      <c r="Z565" s="6">
        <v>5.0590000000000002</v>
      </c>
      <c r="AA565" s="6">
        <v>92.545000000000002</v>
      </c>
      <c r="AB565" s="7">
        <v>30.004999999999999</v>
      </c>
      <c r="AC565" s="8">
        <v>3</v>
      </c>
      <c r="AD565" s="9">
        <v>30.218</v>
      </c>
      <c r="AE565" s="9" t="s">
        <v>955</v>
      </c>
      <c r="AF565" s="9" t="s">
        <v>958</v>
      </c>
      <c r="AG565" s="9">
        <v>436</v>
      </c>
      <c r="AH565" s="9">
        <v>555.99699999999996</v>
      </c>
      <c r="AI565" s="10">
        <v>108.30500000000001</v>
      </c>
      <c r="AJ565" s="11">
        <v>3</v>
      </c>
      <c r="AK565" s="11" t="s">
        <v>890</v>
      </c>
      <c r="AL565" s="11">
        <v>243</v>
      </c>
      <c r="AM565" s="11">
        <v>1394</v>
      </c>
      <c r="AN565" s="11">
        <v>3639</v>
      </c>
      <c r="AO565" s="11">
        <v>5694</v>
      </c>
      <c r="AP565" s="11">
        <v>70.998000000000005</v>
      </c>
      <c r="AQ565" s="11">
        <v>51.442</v>
      </c>
      <c r="AR565" s="12">
        <v>1.036</v>
      </c>
      <c r="AS565" s="13">
        <v>3</v>
      </c>
      <c r="AT565" s="14" t="s">
        <v>903</v>
      </c>
      <c r="AU565" s="16">
        <v>1.753976E+16</v>
      </c>
      <c r="AV565" s="16">
        <v>1.545131E+17</v>
      </c>
      <c r="AW565" s="16">
        <v>1.036657E+18</v>
      </c>
      <c r="AX565" s="16">
        <v>3.013566E+17</v>
      </c>
      <c r="AY565" s="16">
        <v>6.000022E+17</v>
      </c>
      <c r="AZ565" s="14">
        <v>32298.267</v>
      </c>
      <c r="BA565" s="14">
        <v>0.01</v>
      </c>
      <c r="BB565" s="14">
        <v>103.604</v>
      </c>
      <c r="BC565" s="14">
        <v>918</v>
      </c>
      <c r="BD565" s="15">
        <v>155</v>
      </c>
      <c r="BE565" s="18">
        <v>96</v>
      </c>
      <c r="BF565" s="18" t="s">
        <v>906</v>
      </c>
      <c r="BG565" s="19" t="s">
        <v>907</v>
      </c>
      <c r="BH565">
        <f t="shared" si="8"/>
        <v>95.199999999999989</v>
      </c>
      <c r="BI565" s="45" t="str">
        <f>CONCATENATE(TEXT(F565,"0"),TEXT(O565,"0"),TEXT(AC565,"0"),TEXT(AJ565,"0"),TEXT(AS565,"0"))</f>
        <v>23333</v>
      </c>
      <c r="BJ565" t="str">
        <f>CONCATENATE(TEXT(F565,"0"),TEXT(O565,"0"))</f>
        <v>23</v>
      </c>
      <c r="BK565" t="str">
        <f>CONCATENATE(TEXT(O565,"0"),TEXT(AC565,"0"))</f>
        <v>33</v>
      </c>
      <c r="BL565" t="str">
        <f>CONCATENATE(TEXT(AC565,"0"),TEXT(AJ565,"0"))</f>
        <v>33</v>
      </c>
      <c r="BM565" t="str">
        <f>CONCATENATE(TEXT(AJ565,"0"),TEXT(AS565,"0"))</f>
        <v>33</v>
      </c>
      <c r="BZ565" s="57"/>
      <c r="CA565" s="38"/>
      <c r="CB565" s="38">
        <v>1</v>
      </c>
      <c r="CC565" s="38">
        <v>136</v>
      </c>
      <c r="CD565" s="57">
        <v>53.58</v>
      </c>
      <c r="CE565" s="38">
        <v>110</v>
      </c>
      <c r="CF565" s="38">
        <v>1</v>
      </c>
    </row>
    <row r="566" spans="1:84" x14ac:dyDescent="0.3">
      <c r="A566" s="43">
        <v>565</v>
      </c>
      <c r="B566" s="1" t="s">
        <v>594</v>
      </c>
      <c r="C566" s="1" t="s">
        <v>11</v>
      </c>
      <c r="D566" s="1">
        <v>21</v>
      </c>
      <c r="E566" s="3">
        <v>25</v>
      </c>
      <c r="F566" s="2">
        <v>3</v>
      </c>
      <c r="G566" s="2" t="s">
        <v>943</v>
      </c>
      <c r="H566" s="2" t="s">
        <v>944</v>
      </c>
      <c r="I566" s="2">
        <v>871.58108259999995</v>
      </c>
      <c r="J566" s="2" t="s">
        <v>946</v>
      </c>
      <c r="K566" s="2">
        <v>22.09</v>
      </c>
      <c r="L566" s="2">
        <v>0.214</v>
      </c>
      <c r="M566" s="2">
        <v>221</v>
      </c>
      <c r="N566" s="4">
        <v>710.13699999999994</v>
      </c>
      <c r="O566" s="5">
        <v>1</v>
      </c>
      <c r="P566" s="6" t="s">
        <v>9</v>
      </c>
      <c r="Q566" s="6">
        <v>1.0467200000000001</v>
      </c>
      <c r="R566" s="6">
        <v>17.440000000000001</v>
      </c>
      <c r="S566" s="6">
        <v>14.965999999999999</v>
      </c>
      <c r="T566" s="6">
        <v>20.006</v>
      </c>
      <c r="U566" s="6">
        <v>202.20099999999999</v>
      </c>
      <c r="V566" s="6">
        <v>90.001000000000005</v>
      </c>
      <c r="W566" s="6">
        <v>502.20100000000002</v>
      </c>
      <c r="X566" s="6">
        <v>4044.0279999999998</v>
      </c>
      <c r="Y566" s="6">
        <v>5055.0349999999999</v>
      </c>
      <c r="Z566" s="6">
        <v>5.0430000000000001</v>
      </c>
      <c r="AA566" s="6">
        <v>92.820999999999998</v>
      </c>
      <c r="AB566" s="7">
        <v>30</v>
      </c>
      <c r="AC566" s="8">
        <v>1</v>
      </c>
      <c r="AD566" s="9">
        <v>31.786000000000001</v>
      </c>
      <c r="AE566" s="9" t="s">
        <v>955</v>
      </c>
      <c r="AF566" s="9" t="s">
        <v>958</v>
      </c>
      <c r="AG566" s="9">
        <v>436</v>
      </c>
      <c r="AH566" s="9">
        <v>551.17600000000004</v>
      </c>
      <c r="AI566" s="10">
        <v>108.66</v>
      </c>
      <c r="AJ566" s="11">
        <v>3</v>
      </c>
      <c r="AK566" s="11" t="s">
        <v>890</v>
      </c>
      <c r="AL566" s="11">
        <v>184</v>
      </c>
      <c r="AM566" s="11">
        <v>1420</v>
      </c>
      <c r="AN566" s="11">
        <v>3635</v>
      </c>
      <c r="AO566" s="11">
        <v>5698</v>
      </c>
      <c r="AP566" s="11">
        <v>71.013999999999996</v>
      </c>
      <c r="AQ566" s="11">
        <v>51.3</v>
      </c>
      <c r="AR566" s="12">
        <v>1.032</v>
      </c>
      <c r="AS566" s="13">
        <v>3</v>
      </c>
      <c r="AT566" s="14" t="s">
        <v>903</v>
      </c>
      <c r="AU566" s="16">
        <v>9734391000000000</v>
      </c>
      <c r="AV566" s="16">
        <v>509211700000000</v>
      </c>
      <c r="AW566" s="16">
        <v>6022630000000000</v>
      </c>
      <c r="AX566" s="16">
        <v>3.003824E+17</v>
      </c>
      <c r="AY566" s="16">
        <v>6.000006E+17</v>
      </c>
      <c r="AZ566" s="14">
        <v>32299.142</v>
      </c>
      <c r="BA566" s="14">
        <v>0.01</v>
      </c>
      <c r="BB566" s="14">
        <v>103.249</v>
      </c>
      <c r="BC566" s="14">
        <v>920</v>
      </c>
      <c r="BD566" s="15">
        <v>155</v>
      </c>
      <c r="BE566" s="18">
        <v>57</v>
      </c>
      <c r="BF566" s="18" t="s">
        <v>906</v>
      </c>
      <c r="BG566" s="19" t="s">
        <v>907</v>
      </c>
      <c r="BH566">
        <f t="shared" si="8"/>
        <v>97.15</v>
      </c>
      <c r="BI566" s="45" t="str">
        <f>CONCATENATE(TEXT(F566,"0"),TEXT(O566,"0"),TEXT(AC566,"0"),TEXT(AJ566,"0"),TEXT(AS566,"0"))</f>
        <v>31133</v>
      </c>
      <c r="BJ566" t="str">
        <f>CONCATENATE(TEXT(F566,"0"),TEXT(O566,"0"))</f>
        <v>31</v>
      </c>
      <c r="BK566" t="str">
        <f>CONCATENATE(TEXT(O566,"0"),TEXT(AC566,"0"))</f>
        <v>11</v>
      </c>
      <c r="BL566" t="str">
        <f>CONCATENATE(TEXT(AC566,"0"),TEXT(AJ566,"0"))</f>
        <v>13</v>
      </c>
      <c r="BM566" t="str">
        <f>CONCATENATE(TEXT(AJ566,"0"),TEXT(AS566,"0"))</f>
        <v>33</v>
      </c>
      <c r="BZ566" s="57"/>
      <c r="CA566" s="38"/>
      <c r="CB566" s="38">
        <v>1</v>
      </c>
      <c r="CC566" s="38">
        <v>192</v>
      </c>
      <c r="CD566" s="57">
        <v>53.720999999999997</v>
      </c>
      <c r="CE566" s="38">
        <v>132</v>
      </c>
      <c r="CF566" s="38">
        <v>1</v>
      </c>
    </row>
    <row r="567" spans="1:84" x14ac:dyDescent="0.3">
      <c r="A567" s="43">
        <v>566</v>
      </c>
      <c r="B567" s="1" t="s">
        <v>595</v>
      </c>
      <c r="C567" s="1" t="s">
        <v>11</v>
      </c>
      <c r="D567" s="1">
        <v>21</v>
      </c>
      <c r="E567" s="3">
        <v>26</v>
      </c>
      <c r="F567" s="2">
        <v>3</v>
      </c>
      <c r="G567" s="2" t="s">
        <v>943</v>
      </c>
      <c r="H567" s="2" t="s">
        <v>944</v>
      </c>
      <c r="I567" s="2">
        <v>871.59275647000004</v>
      </c>
      <c r="J567" s="2" t="s">
        <v>946</v>
      </c>
      <c r="K567" s="2">
        <v>22.09</v>
      </c>
      <c r="L567" s="2">
        <v>0.214</v>
      </c>
      <c r="M567" s="2">
        <v>221</v>
      </c>
      <c r="N567" s="4">
        <v>710.83699999999999</v>
      </c>
      <c r="O567" s="5">
        <v>1</v>
      </c>
      <c r="P567" s="6" t="s">
        <v>9</v>
      </c>
      <c r="Q567" s="6">
        <v>0.80706999999999995</v>
      </c>
      <c r="R567" s="6">
        <v>16.962</v>
      </c>
      <c r="S567" s="6">
        <v>15.041</v>
      </c>
      <c r="T567" s="6">
        <v>19.997</v>
      </c>
      <c r="U567" s="6">
        <v>202.941</v>
      </c>
      <c r="V567" s="6">
        <v>89.998999999999995</v>
      </c>
      <c r="W567" s="6">
        <v>502.94099999999997</v>
      </c>
      <c r="X567" s="6">
        <v>4058.8270000000002</v>
      </c>
      <c r="Y567" s="6">
        <v>5073.5339999999997</v>
      </c>
      <c r="Z567" s="6">
        <v>5.0570000000000004</v>
      </c>
      <c r="AA567" s="6">
        <v>92.55</v>
      </c>
      <c r="AB567" s="7">
        <v>30.003</v>
      </c>
      <c r="AC567" s="8">
        <v>2</v>
      </c>
      <c r="AD567" s="9">
        <v>25.02</v>
      </c>
      <c r="AE567" s="9" t="s">
        <v>955</v>
      </c>
      <c r="AF567" s="9" t="s">
        <v>958</v>
      </c>
      <c r="AG567" s="9">
        <v>436</v>
      </c>
      <c r="AH567" s="9">
        <v>550.43499999999995</v>
      </c>
      <c r="AI567" s="10">
        <v>108.473</v>
      </c>
      <c r="AJ567" s="11">
        <v>2</v>
      </c>
      <c r="AK567" s="11" t="s">
        <v>890</v>
      </c>
      <c r="AL567" s="11">
        <v>219</v>
      </c>
      <c r="AM567" s="11">
        <v>1519</v>
      </c>
      <c r="AN567" s="11">
        <v>3643</v>
      </c>
      <c r="AO567" s="11">
        <v>5723</v>
      </c>
      <c r="AP567" s="11">
        <v>71.084000000000003</v>
      </c>
      <c r="AQ567" s="11">
        <v>51.438000000000002</v>
      </c>
      <c r="AR567" s="12">
        <v>1.036</v>
      </c>
      <c r="AS567" s="13">
        <v>2</v>
      </c>
      <c r="AT567" s="14" t="s">
        <v>903</v>
      </c>
      <c r="AU567" s="16">
        <v>2.071995E+16</v>
      </c>
      <c r="AV567" s="16">
        <v>1.221343E+17</v>
      </c>
      <c r="AW567" s="16">
        <v>4.112089E+17</v>
      </c>
      <c r="AX567" s="16">
        <v>3.00455E+17</v>
      </c>
      <c r="AY567" s="16">
        <v>5.999993E+17</v>
      </c>
      <c r="AZ567" s="14">
        <v>32301.723999999998</v>
      </c>
      <c r="BA567" s="14">
        <v>0.01</v>
      </c>
      <c r="BB567" s="14">
        <v>103.595</v>
      </c>
      <c r="BC567" s="14">
        <v>918</v>
      </c>
      <c r="BD567" s="15">
        <v>155</v>
      </c>
      <c r="BE567" s="18">
        <v>126</v>
      </c>
      <c r="BF567" s="18" t="s">
        <v>906</v>
      </c>
      <c r="BG567" s="19" t="s">
        <v>907</v>
      </c>
      <c r="BH567">
        <f t="shared" si="8"/>
        <v>93.7</v>
      </c>
      <c r="BI567" s="45" t="str">
        <f>CONCATENATE(TEXT(F567,"0"),TEXT(O567,"0"),TEXT(AC567,"0"),TEXT(AJ567,"0"),TEXT(AS567,"0"))</f>
        <v>31222</v>
      </c>
      <c r="BJ567" t="str">
        <f>CONCATENATE(TEXT(F567,"0"),TEXT(O567,"0"))</f>
        <v>31</v>
      </c>
      <c r="BK567" t="str">
        <f>CONCATENATE(TEXT(O567,"0"),TEXT(AC567,"0"))</f>
        <v>12</v>
      </c>
      <c r="BL567" t="str">
        <f>CONCATENATE(TEXT(AC567,"0"),TEXT(AJ567,"0"))</f>
        <v>22</v>
      </c>
      <c r="BM567" t="str">
        <f>CONCATENATE(TEXT(AJ567,"0"),TEXT(AS567,"0"))</f>
        <v>22</v>
      </c>
      <c r="BZ567" s="57"/>
      <c r="CA567" s="38"/>
      <c r="CB567" s="38">
        <v>1</v>
      </c>
      <c r="CC567" s="38">
        <v>167</v>
      </c>
      <c r="CD567" s="57">
        <v>53.823</v>
      </c>
      <c r="CE567" s="38">
        <v>82</v>
      </c>
      <c r="CF567" s="38">
        <v>1</v>
      </c>
    </row>
    <row r="568" spans="1:84" x14ac:dyDescent="0.3">
      <c r="A568" s="43">
        <v>567</v>
      </c>
      <c r="B568" s="1" t="s">
        <v>596</v>
      </c>
      <c r="C568" s="1" t="s">
        <v>11</v>
      </c>
      <c r="D568" s="1">
        <v>21</v>
      </c>
      <c r="E568" s="3">
        <v>27</v>
      </c>
      <c r="F568" s="2">
        <v>3</v>
      </c>
      <c r="G568" s="2" t="s">
        <v>943</v>
      </c>
      <c r="H568" s="2" t="s">
        <v>944</v>
      </c>
      <c r="I568" s="2">
        <v>871.46515999999997</v>
      </c>
      <c r="J568" s="2" t="s">
        <v>946</v>
      </c>
      <c r="K568" s="2">
        <v>22.1</v>
      </c>
      <c r="L568" s="2">
        <v>0.214</v>
      </c>
      <c r="M568" s="2">
        <v>221</v>
      </c>
      <c r="N568" s="4">
        <v>710.72699999999998</v>
      </c>
      <c r="O568" s="5">
        <v>1</v>
      </c>
      <c r="P568" s="6" t="s">
        <v>9</v>
      </c>
      <c r="Q568" s="6">
        <v>0.87883</v>
      </c>
      <c r="R568" s="6">
        <v>16.655000000000001</v>
      </c>
      <c r="S568" s="6">
        <v>14.823</v>
      </c>
      <c r="T568" s="6">
        <v>20.004999999999999</v>
      </c>
      <c r="U568" s="6">
        <v>202.059</v>
      </c>
      <c r="V568" s="6">
        <v>90</v>
      </c>
      <c r="W568" s="6">
        <v>502.05900000000003</v>
      </c>
      <c r="X568" s="6">
        <v>4041.1840000000002</v>
      </c>
      <c r="Y568" s="6">
        <v>5051.4799999999996</v>
      </c>
      <c r="Z568" s="6">
        <v>5.0620000000000003</v>
      </c>
      <c r="AA568" s="6">
        <v>92.811999999999998</v>
      </c>
      <c r="AB568" s="7">
        <v>30.013000000000002</v>
      </c>
      <c r="AC568" s="8">
        <v>3</v>
      </c>
      <c r="AD568" s="9">
        <v>34.195999999999998</v>
      </c>
      <c r="AE568" s="9" t="s">
        <v>955</v>
      </c>
      <c r="AF568" s="9" t="s">
        <v>958</v>
      </c>
      <c r="AG568" s="9">
        <v>436</v>
      </c>
      <c r="AH568" s="9">
        <v>563.40099999999995</v>
      </c>
      <c r="AI568" s="10">
        <v>108.962</v>
      </c>
      <c r="AJ568" s="11">
        <v>1</v>
      </c>
      <c r="AK568" s="11" t="s">
        <v>890</v>
      </c>
      <c r="AL568" s="11">
        <v>217</v>
      </c>
      <c r="AM568" s="11">
        <v>1382</v>
      </c>
      <c r="AN568" s="11">
        <v>3641</v>
      </c>
      <c r="AO568" s="11">
        <v>5726</v>
      </c>
      <c r="AP568" s="11">
        <v>71.072999999999993</v>
      </c>
      <c r="AQ568" s="11">
        <v>51.277000000000001</v>
      </c>
      <c r="AR568" s="12">
        <v>1.032</v>
      </c>
      <c r="AS568" s="13">
        <v>1</v>
      </c>
      <c r="AT568" s="14" t="s">
        <v>903</v>
      </c>
      <c r="AU568" s="16">
        <v>1.075647E+16</v>
      </c>
      <c r="AV568" s="16">
        <v>1.530867E+16</v>
      </c>
      <c r="AW568" s="16">
        <v>6889830000000000</v>
      </c>
      <c r="AX568" s="16">
        <v>3.014131E+17</v>
      </c>
      <c r="AY568" s="16">
        <v>5.999984E+17</v>
      </c>
      <c r="AZ568" s="14">
        <v>32202.644</v>
      </c>
      <c r="BA568" s="14">
        <v>0.01</v>
      </c>
      <c r="BB568" s="14">
        <v>103.19199999999999</v>
      </c>
      <c r="BC568" s="14">
        <v>924</v>
      </c>
      <c r="BD568" s="15">
        <v>155</v>
      </c>
      <c r="BE568" s="18">
        <v>117</v>
      </c>
      <c r="BF568" s="18" t="s">
        <v>906</v>
      </c>
      <c r="BG568" s="19" t="s">
        <v>907</v>
      </c>
      <c r="BH568">
        <f t="shared" si="8"/>
        <v>94.15</v>
      </c>
      <c r="BI568" s="45" t="str">
        <f>CONCATENATE(TEXT(F568,"0"),TEXT(O568,"0"),TEXT(AC568,"0"),TEXT(AJ568,"0"),TEXT(AS568,"0"))</f>
        <v>31311</v>
      </c>
      <c r="BJ568" t="str">
        <f>CONCATENATE(TEXT(F568,"0"),TEXT(O568,"0"))</f>
        <v>31</v>
      </c>
      <c r="BK568" t="str">
        <f>CONCATENATE(TEXT(O568,"0"),TEXT(AC568,"0"))</f>
        <v>13</v>
      </c>
      <c r="BL568" t="str">
        <f>CONCATENATE(TEXT(AC568,"0"),TEXT(AJ568,"0"))</f>
        <v>31</v>
      </c>
      <c r="BM568" t="str">
        <f>CONCATENATE(TEXT(AJ568,"0"),TEXT(AS568,"0"))</f>
        <v>11</v>
      </c>
      <c r="BZ568" s="57"/>
      <c r="CA568" s="38"/>
      <c r="CB568" s="38">
        <v>1</v>
      </c>
      <c r="CC568" s="38">
        <v>142</v>
      </c>
      <c r="CD568" s="57">
        <v>53.886000000000003</v>
      </c>
      <c r="CE568" s="38">
        <v>246</v>
      </c>
      <c r="CF568" s="38">
        <v>1</v>
      </c>
    </row>
    <row r="569" spans="1:84" x14ac:dyDescent="0.3">
      <c r="A569" s="43">
        <v>568</v>
      </c>
      <c r="B569" s="1" t="s">
        <v>597</v>
      </c>
      <c r="C569" s="1" t="s">
        <v>39</v>
      </c>
      <c r="D569" s="1">
        <v>22</v>
      </c>
      <c r="E569" s="3">
        <v>1</v>
      </c>
      <c r="F569" s="2">
        <v>3</v>
      </c>
      <c r="G569" s="2" t="s">
        <v>943</v>
      </c>
      <c r="H569" s="2" t="s">
        <v>944</v>
      </c>
      <c r="I569" s="2">
        <v>871.39167397999995</v>
      </c>
      <c r="J569" s="2" t="s">
        <v>946</v>
      </c>
      <c r="K569" s="2">
        <v>22.11</v>
      </c>
      <c r="L569" s="2">
        <v>0.216</v>
      </c>
      <c r="M569" s="2">
        <v>223</v>
      </c>
      <c r="N569" s="4">
        <v>713.03200000000004</v>
      </c>
      <c r="O569" s="5">
        <v>2</v>
      </c>
      <c r="P569" s="6" t="s">
        <v>9</v>
      </c>
      <c r="Q569" s="6">
        <v>1.0450900000000001</v>
      </c>
      <c r="R569" s="6">
        <v>17.065999999999999</v>
      </c>
      <c r="S569" s="6">
        <v>14.903</v>
      </c>
      <c r="T569" s="6">
        <v>20</v>
      </c>
      <c r="U569" s="6">
        <v>203.143</v>
      </c>
      <c r="V569" s="6">
        <v>90.001000000000005</v>
      </c>
      <c r="W569" s="6">
        <v>503.14299999999997</v>
      </c>
      <c r="X569" s="6">
        <v>4062.8530000000001</v>
      </c>
      <c r="Y569" s="6">
        <v>5078.567</v>
      </c>
      <c r="Z569" s="6">
        <v>5.0679999999999996</v>
      </c>
      <c r="AA569" s="6">
        <v>92.698999999999998</v>
      </c>
      <c r="AB569" s="7">
        <v>30.010999999999999</v>
      </c>
      <c r="AC569" s="8">
        <v>1</v>
      </c>
      <c r="AD569" s="9">
        <v>30.231999999999999</v>
      </c>
      <c r="AE569" s="9" t="s">
        <v>955</v>
      </c>
      <c r="AF569" s="9" t="s">
        <v>958</v>
      </c>
      <c r="AG569" s="9">
        <v>436</v>
      </c>
      <c r="AH569" s="9">
        <v>556.03599999999994</v>
      </c>
      <c r="AI569" s="10">
        <v>108.441</v>
      </c>
      <c r="AJ569" s="11">
        <v>1</v>
      </c>
      <c r="AK569" s="11" t="s">
        <v>890</v>
      </c>
      <c r="AL569" s="11">
        <v>192</v>
      </c>
      <c r="AM569" s="11">
        <v>1423</v>
      </c>
      <c r="AN569" s="11">
        <v>3642</v>
      </c>
      <c r="AO569" s="11">
        <v>5683</v>
      </c>
      <c r="AP569" s="11">
        <v>71.302999999999997</v>
      </c>
      <c r="AQ569" s="11">
        <v>51.475999999999999</v>
      </c>
      <c r="AR569" s="12">
        <v>1.0369999999999999</v>
      </c>
      <c r="AS569" s="13">
        <v>1</v>
      </c>
      <c r="AT569" s="14" t="s">
        <v>903</v>
      </c>
      <c r="AU569" s="16">
        <v>4054606000000000</v>
      </c>
      <c r="AV569" s="16">
        <v>3.161613E+16</v>
      </c>
      <c r="AW569" s="16">
        <v>9.624934E+16</v>
      </c>
      <c r="AX569" s="16">
        <v>2.995692E+17</v>
      </c>
      <c r="AY569" s="16">
        <v>5.999991E+17</v>
      </c>
      <c r="AZ569" s="14">
        <v>32198.011999999999</v>
      </c>
      <c r="BA569" s="14">
        <v>0.01</v>
      </c>
      <c r="BB569" s="14">
        <v>103.68899999999999</v>
      </c>
      <c r="BC569" s="14">
        <v>919</v>
      </c>
      <c r="BD569" s="15">
        <v>156</v>
      </c>
      <c r="BE569" s="18">
        <v>93</v>
      </c>
      <c r="BF569" s="18" t="s">
        <v>910</v>
      </c>
      <c r="BG569" s="19" t="s">
        <v>907</v>
      </c>
      <c r="BH569">
        <f t="shared" si="8"/>
        <v>95.35</v>
      </c>
      <c r="BI569" s="45" t="str">
        <f>CONCATENATE(TEXT(F569,"0"),TEXT(O569,"0"),TEXT(AC569,"0"),TEXT(AJ569,"0"),TEXT(AS569,"0"))</f>
        <v>32111</v>
      </c>
      <c r="BJ569" t="str">
        <f>CONCATENATE(TEXT(F569,"0"),TEXT(O569,"0"))</f>
        <v>32</v>
      </c>
      <c r="BK569" t="str">
        <f>CONCATENATE(TEXT(O569,"0"),TEXT(AC569,"0"))</f>
        <v>21</v>
      </c>
      <c r="BL569" t="str">
        <f>CONCATENATE(TEXT(AC569,"0"),TEXT(AJ569,"0"))</f>
        <v>11</v>
      </c>
      <c r="BM569" t="str">
        <f>CONCATENATE(TEXT(AJ569,"0"),TEXT(AS569,"0"))</f>
        <v>11</v>
      </c>
      <c r="BZ569" s="57"/>
      <c r="CA569" s="38"/>
      <c r="CB569" s="38">
        <v>1</v>
      </c>
      <c r="CC569" s="38">
        <v>200</v>
      </c>
      <c r="CD569" s="57">
        <v>53.953000000000003</v>
      </c>
      <c r="CE569" s="38">
        <v>167</v>
      </c>
      <c r="CF569" s="38">
        <v>1</v>
      </c>
    </row>
    <row r="570" spans="1:84" x14ac:dyDescent="0.3">
      <c r="A570" s="43">
        <v>569</v>
      </c>
      <c r="B570" s="1" t="s">
        <v>598</v>
      </c>
      <c r="C570" s="1" t="s">
        <v>39</v>
      </c>
      <c r="D570" s="1">
        <v>22</v>
      </c>
      <c r="E570" s="3">
        <v>2</v>
      </c>
      <c r="F570" s="2">
        <v>3</v>
      </c>
      <c r="G570" s="2" t="s">
        <v>943</v>
      </c>
      <c r="H570" s="2" t="s">
        <v>944</v>
      </c>
      <c r="I570" s="2">
        <v>871.48375404000001</v>
      </c>
      <c r="J570" s="2" t="s">
        <v>946</v>
      </c>
      <c r="K570" s="2">
        <v>22.13</v>
      </c>
      <c r="L570" s="2">
        <v>0.215</v>
      </c>
      <c r="M570" s="2">
        <v>222</v>
      </c>
      <c r="N570" s="4">
        <v>711.61199999999997</v>
      </c>
      <c r="O570" s="5">
        <v>2</v>
      </c>
      <c r="P570" s="6" t="s">
        <v>9</v>
      </c>
      <c r="Q570" s="6">
        <v>0.69711999999999996</v>
      </c>
      <c r="R570" s="6">
        <v>17.119</v>
      </c>
      <c r="S570" s="6">
        <v>14.955</v>
      </c>
      <c r="T570" s="6">
        <v>19.995999999999999</v>
      </c>
      <c r="U570" s="6">
        <v>202.41499999999999</v>
      </c>
      <c r="V570" s="6">
        <v>90</v>
      </c>
      <c r="W570" s="6">
        <v>502.41500000000002</v>
      </c>
      <c r="X570" s="6">
        <v>4048.3009999999999</v>
      </c>
      <c r="Y570" s="6">
        <v>5060.3770000000004</v>
      </c>
      <c r="Z570" s="6">
        <v>5.0640000000000001</v>
      </c>
      <c r="AA570" s="6">
        <v>92.825000000000003</v>
      </c>
      <c r="AB570" s="7">
        <v>30.001999999999999</v>
      </c>
      <c r="AC570" s="8">
        <v>2</v>
      </c>
      <c r="AD570" s="9">
        <v>26.925000000000001</v>
      </c>
      <c r="AE570" s="9" t="s">
        <v>955</v>
      </c>
      <c r="AF570" s="9" t="s">
        <v>958</v>
      </c>
      <c r="AG570" s="9">
        <v>436</v>
      </c>
      <c r="AH570" s="9">
        <v>547.66499999999996</v>
      </c>
      <c r="AI570" s="10">
        <v>108.71</v>
      </c>
      <c r="AJ570" s="11">
        <v>2</v>
      </c>
      <c r="AK570" s="11" t="s">
        <v>890</v>
      </c>
      <c r="AL570" s="11">
        <v>194</v>
      </c>
      <c r="AM570" s="11">
        <v>1397</v>
      </c>
      <c r="AN570" s="11">
        <v>3641</v>
      </c>
      <c r="AO570" s="11">
        <v>5714</v>
      </c>
      <c r="AP570" s="11">
        <v>71.161000000000001</v>
      </c>
      <c r="AQ570" s="11">
        <v>51.463000000000001</v>
      </c>
      <c r="AR570" s="12">
        <v>1.0369999999999999</v>
      </c>
      <c r="AS570" s="13">
        <v>2</v>
      </c>
      <c r="AT570" s="14" t="s">
        <v>903</v>
      </c>
      <c r="AU570" s="16">
        <v>1.435361E+16</v>
      </c>
      <c r="AV570" s="16">
        <v>2.237051E+16</v>
      </c>
      <c r="AW570" s="16">
        <v>6.578329E+17</v>
      </c>
      <c r="AX570" s="16">
        <v>2.99596E+17</v>
      </c>
      <c r="AY570" s="16">
        <v>6.000015E+17</v>
      </c>
      <c r="AZ570" s="14">
        <v>32300.163</v>
      </c>
      <c r="BA570" s="14">
        <v>0.01</v>
      </c>
      <c r="BB570" s="14">
        <v>103.658</v>
      </c>
      <c r="BC570" s="14">
        <v>921</v>
      </c>
      <c r="BD570" s="15">
        <v>155</v>
      </c>
      <c r="BE570" s="18">
        <v>102</v>
      </c>
      <c r="BF570" s="18" t="s">
        <v>910</v>
      </c>
      <c r="BG570" s="19" t="s">
        <v>907</v>
      </c>
      <c r="BH570">
        <f t="shared" si="8"/>
        <v>94.899999999999991</v>
      </c>
      <c r="BI570" s="45" t="str">
        <f>CONCATENATE(TEXT(F570,"0"),TEXT(O570,"0"),TEXT(AC570,"0"),TEXT(AJ570,"0"),TEXT(AS570,"0"))</f>
        <v>32222</v>
      </c>
      <c r="BJ570" t="str">
        <f>CONCATENATE(TEXT(F570,"0"),TEXT(O570,"0"))</f>
        <v>32</v>
      </c>
      <c r="BK570" t="str">
        <f>CONCATENATE(TEXT(O570,"0"),TEXT(AC570,"0"))</f>
        <v>22</v>
      </c>
      <c r="BL570" t="str">
        <f>CONCATENATE(TEXT(AC570,"0"),TEXT(AJ570,"0"))</f>
        <v>22</v>
      </c>
      <c r="BM570" t="str">
        <f>CONCATENATE(TEXT(AJ570,"0"),TEXT(AS570,"0"))</f>
        <v>22</v>
      </c>
      <c r="BZ570" s="57"/>
      <c r="CA570" s="38"/>
      <c r="CB570" s="38">
        <v>1</v>
      </c>
      <c r="CC570" s="38">
        <v>107</v>
      </c>
      <c r="CD570" s="57">
        <v>54.338000000000001</v>
      </c>
      <c r="CE570" s="38">
        <v>200</v>
      </c>
      <c r="CF570" s="38">
        <v>1</v>
      </c>
    </row>
    <row r="571" spans="1:84" x14ac:dyDescent="0.3">
      <c r="A571" s="43">
        <v>570</v>
      </c>
      <c r="B571" s="1" t="s">
        <v>599</v>
      </c>
      <c r="C571" s="1" t="s">
        <v>39</v>
      </c>
      <c r="D571" s="1">
        <v>22</v>
      </c>
      <c r="E571" s="3">
        <v>3</v>
      </c>
      <c r="F571" s="2">
        <v>3</v>
      </c>
      <c r="G571" s="2" t="s">
        <v>943</v>
      </c>
      <c r="H571" s="2" t="s">
        <v>944</v>
      </c>
      <c r="I571" s="2">
        <v>872.00620318000006</v>
      </c>
      <c r="J571" s="2" t="s">
        <v>946</v>
      </c>
      <c r="K571" s="2">
        <v>22.11</v>
      </c>
      <c r="L571" s="2">
        <v>0.216</v>
      </c>
      <c r="M571" s="2">
        <v>223</v>
      </c>
      <c r="N571" s="4">
        <v>712.39200000000005</v>
      </c>
      <c r="O571" s="5">
        <v>2</v>
      </c>
      <c r="P571" s="6" t="s">
        <v>9</v>
      </c>
      <c r="Q571" s="6">
        <v>0.51739000000000002</v>
      </c>
      <c r="R571" s="6">
        <v>16.481999999999999</v>
      </c>
      <c r="S571" s="6">
        <v>14.994999999999999</v>
      </c>
      <c r="T571" s="6">
        <v>19.998000000000001</v>
      </c>
      <c r="U571" s="6">
        <v>202.79</v>
      </c>
      <c r="V571" s="6">
        <v>90</v>
      </c>
      <c r="W571" s="6">
        <v>502.79</v>
      </c>
      <c r="X571" s="6">
        <v>4055.7939999999999</v>
      </c>
      <c r="Y571" s="6">
        <v>5069.7420000000002</v>
      </c>
      <c r="Z571" s="6">
        <v>5.0609999999999999</v>
      </c>
      <c r="AA571" s="6">
        <v>92.793999999999997</v>
      </c>
      <c r="AB571" s="7">
        <v>30.007000000000001</v>
      </c>
      <c r="AC571" s="8">
        <v>3</v>
      </c>
      <c r="AD571" s="9">
        <v>31.411000000000001</v>
      </c>
      <c r="AE571" s="9" t="s">
        <v>955</v>
      </c>
      <c r="AF571" s="9" t="s">
        <v>958</v>
      </c>
      <c r="AG571" s="9">
        <v>436</v>
      </c>
      <c r="AH571" s="9">
        <v>550.57299999999998</v>
      </c>
      <c r="AI571" s="10">
        <v>108.854</v>
      </c>
      <c r="AJ571" s="11">
        <v>3</v>
      </c>
      <c r="AK571" s="11" t="s">
        <v>890</v>
      </c>
      <c r="AL571" s="11">
        <v>245</v>
      </c>
      <c r="AM571" s="11">
        <v>1500</v>
      </c>
      <c r="AN571" s="11">
        <v>3641</v>
      </c>
      <c r="AO571" s="11">
        <v>5719</v>
      </c>
      <c r="AP571" s="11">
        <v>71.239000000000004</v>
      </c>
      <c r="AQ571" s="11">
        <v>51.494999999999997</v>
      </c>
      <c r="AR571" s="12">
        <v>1.0369999999999999</v>
      </c>
      <c r="AS571" s="13">
        <v>3</v>
      </c>
      <c r="AT571" s="14" t="s">
        <v>903</v>
      </c>
      <c r="AU571" s="16">
        <v>1.205646E+16</v>
      </c>
      <c r="AV571" s="16">
        <v>1.05996E+17</v>
      </c>
      <c r="AW571" s="16">
        <v>6.483868E+17</v>
      </c>
      <c r="AX571" s="16">
        <v>2.992445E+17</v>
      </c>
      <c r="AY571" s="16">
        <v>6.000006E+17</v>
      </c>
      <c r="AZ571" s="14">
        <v>32297.58</v>
      </c>
      <c r="BA571" s="14">
        <v>0.01</v>
      </c>
      <c r="BB571" s="14">
        <v>103.738</v>
      </c>
      <c r="BC571" s="14">
        <v>923</v>
      </c>
      <c r="BD571" s="15">
        <v>156</v>
      </c>
      <c r="BE571" s="18">
        <v>108</v>
      </c>
      <c r="BF571" s="18" t="s">
        <v>910</v>
      </c>
      <c r="BG571" s="19" t="s">
        <v>907</v>
      </c>
      <c r="BH571">
        <f t="shared" si="8"/>
        <v>94.6</v>
      </c>
      <c r="BI571" s="45" t="str">
        <f>CONCATENATE(TEXT(F571,"0"),TEXT(O571,"0"),TEXT(AC571,"0"),TEXT(AJ571,"0"),TEXT(AS571,"0"))</f>
        <v>32333</v>
      </c>
      <c r="BJ571" t="str">
        <f>CONCATENATE(TEXT(F571,"0"),TEXT(O571,"0"))</f>
        <v>32</v>
      </c>
      <c r="BK571" t="str">
        <f>CONCATENATE(TEXT(O571,"0"),TEXT(AC571,"0"))</f>
        <v>23</v>
      </c>
      <c r="BL571" t="str">
        <f>CONCATENATE(TEXT(AC571,"0"),TEXT(AJ571,"0"))</f>
        <v>33</v>
      </c>
      <c r="BM571" t="str">
        <f>CONCATENATE(TEXT(AJ571,"0"),TEXT(AS571,"0"))</f>
        <v>33</v>
      </c>
      <c r="BZ571" s="57"/>
      <c r="CA571" s="38"/>
      <c r="CB571" s="38">
        <v>1</v>
      </c>
      <c r="CC571" s="38">
        <v>53</v>
      </c>
      <c r="CD571" s="57">
        <v>54.351999999999997</v>
      </c>
      <c r="CE571" s="38">
        <v>84</v>
      </c>
      <c r="CF571" s="38">
        <v>1</v>
      </c>
    </row>
    <row r="572" spans="1:84" x14ac:dyDescent="0.3">
      <c r="A572" s="43">
        <v>571</v>
      </c>
      <c r="B572" s="1" t="s">
        <v>600</v>
      </c>
      <c r="C572" s="1" t="s">
        <v>39</v>
      </c>
      <c r="D572" s="1">
        <v>22</v>
      </c>
      <c r="E572" s="3">
        <v>4</v>
      </c>
      <c r="F572" s="2">
        <v>3</v>
      </c>
      <c r="G572" s="2" t="s">
        <v>943</v>
      </c>
      <c r="H572" s="2" t="s">
        <v>944</v>
      </c>
      <c r="I572" s="2">
        <v>871.26149151000004</v>
      </c>
      <c r="J572" s="2" t="s">
        <v>946</v>
      </c>
      <c r="K572" s="2">
        <v>22.11</v>
      </c>
      <c r="L572" s="2">
        <v>0.216</v>
      </c>
      <c r="M572" s="2">
        <v>223</v>
      </c>
      <c r="N572" s="4">
        <v>712.96299999999997</v>
      </c>
      <c r="O572" s="5">
        <v>3</v>
      </c>
      <c r="P572" s="6" t="s">
        <v>9</v>
      </c>
      <c r="Q572" s="6">
        <v>1.11164</v>
      </c>
      <c r="R572" s="6">
        <v>17.21</v>
      </c>
      <c r="S572" s="6">
        <v>15.034000000000001</v>
      </c>
      <c r="T572" s="6">
        <v>20.004000000000001</v>
      </c>
      <c r="U572" s="6">
        <v>202.86</v>
      </c>
      <c r="V572" s="6">
        <v>90</v>
      </c>
      <c r="W572" s="6">
        <v>502.86</v>
      </c>
      <c r="X572" s="6">
        <v>4057.2049999999999</v>
      </c>
      <c r="Y572" s="6">
        <v>5071.5060000000003</v>
      </c>
      <c r="Z572" s="6">
        <v>5.0640000000000001</v>
      </c>
      <c r="AA572" s="6">
        <v>93.135999999999996</v>
      </c>
      <c r="AB572" s="7">
        <v>29.995999999999999</v>
      </c>
      <c r="AC572" s="8">
        <v>1</v>
      </c>
      <c r="AD572" s="9">
        <v>37.292000000000002</v>
      </c>
      <c r="AE572" s="9" t="s">
        <v>955</v>
      </c>
      <c r="AF572" s="9" t="s">
        <v>958</v>
      </c>
      <c r="AG572" s="9">
        <v>436</v>
      </c>
      <c r="AH572" s="9">
        <v>553.14700000000005</v>
      </c>
      <c r="AI572" s="10">
        <v>108.995</v>
      </c>
      <c r="AJ572" s="11">
        <v>3</v>
      </c>
      <c r="AK572" s="11" t="s">
        <v>890</v>
      </c>
      <c r="AL572" s="11">
        <v>204</v>
      </c>
      <c r="AM572" s="11">
        <v>1383</v>
      </c>
      <c r="AN572" s="11">
        <v>3640</v>
      </c>
      <c r="AO572" s="11">
        <v>5699</v>
      </c>
      <c r="AP572" s="11">
        <v>71.296000000000006</v>
      </c>
      <c r="AQ572" s="11">
        <v>51.45</v>
      </c>
      <c r="AR572" s="12">
        <v>1.036</v>
      </c>
      <c r="AS572" s="13">
        <v>3</v>
      </c>
      <c r="AT572" s="14" t="s">
        <v>903</v>
      </c>
      <c r="AU572" s="16">
        <v>2.17805E+16</v>
      </c>
      <c r="AV572" s="16">
        <v>4785945000000000</v>
      </c>
      <c r="AW572" s="16">
        <v>561017900000000</v>
      </c>
      <c r="AX572" s="16">
        <v>3.008171E+17</v>
      </c>
      <c r="AY572" s="16">
        <v>5.999996E+17</v>
      </c>
      <c r="AZ572" s="14">
        <v>32297.14</v>
      </c>
      <c r="BA572" s="14">
        <v>0.01</v>
      </c>
      <c r="BB572" s="14">
        <v>103.626</v>
      </c>
      <c r="BC572" s="14">
        <v>927</v>
      </c>
      <c r="BD572" s="15">
        <v>155</v>
      </c>
      <c r="BE572" s="18">
        <v>99</v>
      </c>
      <c r="BF572" s="18" t="s">
        <v>910</v>
      </c>
      <c r="BG572" s="19" t="s">
        <v>907</v>
      </c>
      <c r="BH572">
        <f t="shared" si="8"/>
        <v>95.05</v>
      </c>
      <c r="BI572" s="45" t="str">
        <f>CONCATENATE(TEXT(F572,"0"),TEXT(O572,"0"),TEXT(AC572,"0"),TEXT(AJ572,"0"),TEXT(AS572,"0"))</f>
        <v>33133</v>
      </c>
      <c r="BJ572" t="str">
        <f>CONCATENATE(TEXT(F572,"0"),TEXT(O572,"0"))</f>
        <v>33</v>
      </c>
      <c r="BK572" t="str">
        <f>CONCATENATE(TEXT(O572,"0"),TEXT(AC572,"0"))</f>
        <v>31</v>
      </c>
      <c r="BL572" t="str">
        <f>CONCATENATE(TEXT(AC572,"0"),TEXT(AJ572,"0"))</f>
        <v>13</v>
      </c>
      <c r="BM572" t="str">
        <f>CONCATENATE(TEXT(AJ572,"0"),TEXT(AS572,"0"))</f>
        <v>33</v>
      </c>
      <c r="BZ572" s="57"/>
      <c r="CA572" s="38"/>
      <c r="CB572" s="38">
        <v>1</v>
      </c>
      <c r="CC572" s="38">
        <v>228</v>
      </c>
      <c r="CD572" s="57">
        <v>54.951999999999998</v>
      </c>
      <c r="CE572" s="38">
        <v>79</v>
      </c>
      <c r="CF572" s="38">
        <v>1</v>
      </c>
    </row>
    <row r="573" spans="1:84" x14ac:dyDescent="0.3">
      <c r="A573" s="43">
        <v>572</v>
      </c>
      <c r="B573" s="1" t="s">
        <v>601</v>
      </c>
      <c r="C573" s="1" t="s">
        <v>39</v>
      </c>
      <c r="D573" s="1">
        <v>22</v>
      </c>
      <c r="E573" s="3">
        <v>5</v>
      </c>
      <c r="F573" s="2">
        <v>3</v>
      </c>
      <c r="G573" s="2" t="s">
        <v>943</v>
      </c>
      <c r="H573" s="2" t="s">
        <v>944</v>
      </c>
      <c r="I573" s="2">
        <v>871.57165430999999</v>
      </c>
      <c r="J573" s="2" t="s">
        <v>946</v>
      </c>
      <c r="K573" s="2">
        <v>22.12</v>
      </c>
      <c r="L573" s="2">
        <v>0.217</v>
      </c>
      <c r="M573" s="2">
        <v>224</v>
      </c>
      <c r="N573" s="4">
        <v>713.24</v>
      </c>
      <c r="O573" s="5">
        <v>3</v>
      </c>
      <c r="P573" s="6" t="s">
        <v>9</v>
      </c>
      <c r="Q573" s="6">
        <v>1.0086999999999999</v>
      </c>
      <c r="R573" s="6">
        <v>16.492999999999999</v>
      </c>
      <c r="S573" s="6">
        <v>14.999000000000001</v>
      </c>
      <c r="T573" s="6">
        <v>20</v>
      </c>
      <c r="U573" s="6">
        <v>203.245</v>
      </c>
      <c r="V573" s="6">
        <v>90</v>
      </c>
      <c r="W573" s="6">
        <v>503.245</v>
      </c>
      <c r="X573" s="6">
        <v>4064.904</v>
      </c>
      <c r="Y573" s="6">
        <v>5081.13</v>
      </c>
      <c r="Z573" s="6">
        <v>5.0810000000000004</v>
      </c>
      <c r="AA573" s="6">
        <v>92.78</v>
      </c>
      <c r="AB573" s="7">
        <v>30.006</v>
      </c>
      <c r="AC573" s="8">
        <v>2</v>
      </c>
      <c r="AD573" s="9">
        <v>30.239000000000001</v>
      </c>
      <c r="AE573" s="9" t="s">
        <v>955</v>
      </c>
      <c r="AF573" s="9" t="s">
        <v>958</v>
      </c>
      <c r="AG573" s="9">
        <v>436</v>
      </c>
      <c r="AH573" s="9">
        <v>553.55799999999999</v>
      </c>
      <c r="AI573" s="10">
        <v>108.878</v>
      </c>
      <c r="AJ573" s="11">
        <v>2</v>
      </c>
      <c r="AK573" s="11" t="s">
        <v>890</v>
      </c>
      <c r="AL573" s="11">
        <v>192</v>
      </c>
      <c r="AM573" s="11">
        <v>1361</v>
      </c>
      <c r="AN573" s="11">
        <v>3638</v>
      </c>
      <c r="AO573" s="11">
        <v>5713</v>
      </c>
      <c r="AP573" s="11">
        <v>71.323999999999998</v>
      </c>
      <c r="AQ573" s="11">
        <v>51.567</v>
      </c>
      <c r="AR573" s="12">
        <v>1.0389999999999999</v>
      </c>
      <c r="AS573" s="13">
        <v>2</v>
      </c>
      <c r="AT573" s="14" t="s">
        <v>903</v>
      </c>
      <c r="AU573" s="16">
        <v>1.336603E+16</v>
      </c>
      <c r="AV573" s="16">
        <v>1.098277E+17</v>
      </c>
      <c r="AW573" s="16">
        <v>3.009781E+17</v>
      </c>
      <c r="AX573" s="16">
        <v>3.002058E+17</v>
      </c>
      <c r="AY573" s="16">
        <v>5.999984E+17</v>
      </c>
      <c r="AZ573" s="14">
        <v>32300.024000000001</v>
      </c>
      <c r="BA573" s="14">
        <v>0.01</v>
      </c>
      <c r="BB573" s="14">
        <v>103.91800000000001</v>
      </c>
      <c r="BC573" s="14">
        <v>925</v>
      </c>
      <c r="BD573" s="15">
        <v>156</v>
      </c>
      <c r="BE573" s="18">
        <v>72</v>
      </c>
      <c r="BF573" s="18" t="s">
        <v>910</v>
      </c>
      <c r="BG573" s="19" t="s">
        <v>907</v>
      </c>
      <c r="BH573">
        <f t="shared" si="8"/>
        <v>96.399999999999991</v>
      </c>
      <c r="BI573" s="45" t="str">
        <f>CONCATENATE(TEXT(F573,"0"),TEXT(O573,"0"),TEXT(AC573,"0"),TEXT(AJ573,"0"),TEXT(AS573,"0"))</f>
        <v>33222</v>
      </c>
      <c r="BJ573" t="str">
        <f>CONCATENATE(TEXT(F573,"0"),TEXT(O573,"0"))</f>
        <v>33</v>
      </c>
      <c r="BK573" t="str">
        <f>CONCATENATE(TEXT(O573,"0"),TEXT(AC573,"0"))</f>
        <v>32</v>
      </c>
      <c r="BL573" t="str">
        <f>CONCATENATE(TEXT(AC573,"0"),TEXT(AJ573,"0"))</f>
        <v>22</v>
      </c>
      <c r="BM573" t="str">
        <f>CONCATENATE(TEXT(AJ573,"0"),TEXT(AS573,"0"))</f>
        <v>22</v>
      </c>
      <c r="BZ573" s="57"/>
      <c r="CA573" s="38"/>
      <c r="CB573" s="38">
        <v>1</v>
      </c>
      <c r="CC573" s="38">
        <v>182</v>
      </c>
      <c r="CD573" s="57">
        <v>55.137999999999998</v>
      </c>
      <c r="CE573" s="38">
        <v>132</v>
      </c>
      <c r="CF573" s="38">
        <v>1</v>
      </c>
    </row>
    <row r="574" spans="1:84" x14ac:dyDescent="0.3">
      <c r="A574" s="43">
        <v>573</v>
      </c>
      <c r="B574" s="1" t="s">
        <v>602</v>
      </c>
      <c r="C574" s="1" t="s">
        <v>39</v>
      </c>
      <c r="D574" s="1">
        <v>22</v>
      </c>
      <c r="E574" s="3">
        <v>6</v>
      </c>
      <c r="F574" s="2">
        <v>3</v>
      </c>
      <c r="G574" s="2" t="s">
        <v>943</v>
      </c>
      <c r="H574" s="2" t="s">
        <v>944</v>
      </c>
      <c r="I574" s="2">
        <v>871.79989254999998</v>
      </c>
      <c r="J574" s="2" t="s">
        <v>946</v>
      </c>
      <c r="K574" s="2">
        <v>22.14</v>
      </c>
      <c r="L574" s="2">
        <v>0.217</v>
      </c>
      <c r="M574" s="2">
        <v>224</v>
      </c>
      <c r="N574" s="4">
        <v>713.65800000000002</v>
      </c>
      <c r="O574" s="5">
        <v>3</v>
      </c>
      <c r="P574" s="6" t="s">
        <v>9</v>
      </c>
      <c r="Q574" s="6">
        <v>0.37613000000000002</v>
      </c>
      <c r="R574" s="6">
        <v>16.669</v>
      </c>
      <c r="S574" s="6">
        <v>15.063000000000001</v>
      </c>
      <c r="T574" s="6">
        <v>20.004999999999999</v>
      </c>
      <c r="U574" s="6">
        <v>202.792</v>
      </c>
      <c r="V574" s="6">
        <v>89.998999999999995</v>
      </c>
      <c r="W574" s="6">
        <v>502.79199999999997</v>
      </c>
      <c r="X574" s="6">
        <v>4055.848</v>
      </c>
      <c r="Y574" s="6">
        <v>5069.8100000000004</v>
      </c>
      <c r="Z574" s="6">
        <v>5.0670000000000002</v>
      </c>
      <c r="AA574" s="6">
        <v>92.822000000000003</v>
      </c>
      <c r="AB574" s="7">
        <v>30.001999999999999</v>
      </c>
      <c r="AC574" s="8">
        <v>3</v>
      </c>
      <c r="AD574" s="9">
        <v>32.761000000000003</v>
      </c>
      <c r="AE574" s="9" t="s">
        <v>955</v>
      </c>
      <c r="AF574" s="9" t="s">
        <v>958</v>
      </c>
      <c r="AG574" s="9">
        <v>436</v>
      </c>
      <c r="AH574" s="9">
        <v>558.22500000000002</v>
      </c>
      <c r="AI574" s="10">
        <v>108.876</v>
      </c>
      <c r="AJ574" s="11">
        <v>1</v>
      </c>
      <c r="AK574" s="11" t="s">
        <v>890</v>
      </c>
      <c r="AL574" s="11">
        <v>253</v>
      </c>
      <c r="AM574" s="11">
        <v>1597</v>
      </c>
      <c r="AN574" s="11">
        <v>3642</v>
      </c>
      <c r="AO574" s="11">
        <v>5730</v>
      </c>
      <c r="AP574" s="11">
        <v>71.366</v>
      </c>
      <c r="AQ574" s="11">
        <v>51.581000000000003</v>
      </c>
      <c r="AR574" s="12">
        <v>1.04</v>
      </c>
      <c r="AS574" s="13">
        <v>1</v>
      </c>
      <c r="AT574" s="14" t="s">
        <v>903</v>
      </c>
      <c r="AU574" s="16">
        <v>4661861000000000</v>
      </c>
      <c r="AV574" s="16">
        <v>972814800000000</v>
      </c>
      <c r="AW574" s="14">
        <v>11180016284</v>
      </c>
      <c r="AX574" s="16">
        <v>3.013489E+17</v>
      </c>
      <c r="AY574" s="16">
        <v>6.000006E+17</v>
      </c>
      <c r="AZ574" s="14">
        <v>32199.199000000001</v>
      </c>
      <c r="BA574" s="14">
        <v>0.01</v>
      </c>
      <c r="BB574" s="14">
        <v>103.953</v>
      </c>
      <c r="BC574" s="14">
        <v>925</v>
      </c>
      <c r="BD574" s="15">
        <v>156</v>
      </c>
      <c r="BE574" s="18">
        <v>102</v>
      </c>
      <c r="BF574" s="18" t="s">
        <v>910</v>
      </c>
      <c r="BG574" s="19" t="s">
        <v>907</v>
      </c>
      <c r="BH574">
        <f t="shared" si="8"/>
        <v>94.899999999999991</v>
      </c>
      <c r="BI574" s="45" t="str">
        <f>CONCATENATE(TEXT(F574,"0"),TEXT(O574,"0"),TEXT(AC574,"0"),TEXT(AJ574,"0"),TEXT(AS574,"0"))</f>
        <v>33311</v>
      </c>
      <c r="BJ574" t="str">
        <f>CONCATENATE(TEXT(F574,"0"),TEXT(O574,"0"))</f>
        <v>33</v>
      </c>
      <c r="BK574" t="str">
        <f>CONCATENATE(TEXT(O574,"0"),TEXT(AC574,"0"))</f>
        <v>33</v>
      </c>
      <c r="BL574" t="str">
        <f>CONCATENATE(TEXT(AC574,"0"),TEXT(AJ574,"0"))</f>
        <v>31</v>
      </c>
      <c r="BM574" t="str">
        <f>CONCATENATE(TEXT(AJ574,"0"),TEXT(AS574,"0"))</f>
        <v>11</v>
      </c>
      <c r="BZ574" s="57"/>
      <c r="CA574" s="38"/>
      <c r="CB574" s="38">
        <v>1</v>
      </c>
      <c r="CC574" s="38">
        <v>136</v>
      </c>
      <c r="CD574" s="57">
        <v>55.39</v>
      </c>
      <c r="CE574" s="38">
        <v>84</v>
      </c>
      <c r="CF574" s="38">
        <v>1</v>
      </c>
    </row>
    <row r="575" spans="1:84" x14ac:dyDescent="0.3">
      <c r="A575" s="43">
        <v>574</v>
      </c>
      <c r="B575" s="1" t="s">
        <v>603</v>
      </c>
      <c r="C575" s="1" t="s">
        <v>39</v>
      </c>
      <c r="D575" s="1">
        <v>22</v>
      </c>
      <c r="E575" s="3">
        <v>7</v>
      </c>
      <c r="F575" s="2">
        <v>1</v>
      </c>
      <c r="G575" s="2" t="s">
        <v>943</v>
      </c>
      <c r="H575" s="2" t="s">
        <v>944</v>
      </c>
      <c r="I575" s="2">
        <v>872.06419215000005</v>
      </c>
      <c r="J575" s="2" t="s">
        <v>946</v>
      </c>
      <c r="K575" s="2">
        <v>22.14</v>
      </c>
      <c r="L575" s="2">
        <v>0.217</v>
      </c>
      <c r="M575" s="2">
        <v>224</v>
      </c>
      <c r="N575" s="4">
        <v>714.02800000000002</v>
      </c>
      <c r="O575" s="5">
        <v>1</v>
      </c>
      <c r="P575" s="6" t="s">
        <v>9</v>
      </c>
      <c r="Q575" s="6">
        <v>0.91737000000000002</v>
      </c>
      <c r="R575" s="6">
        <v>16.718</v>
      </c>
      <c r="S575" s="6">
        <v>14.907999999999999</v>
      </c>
      <c r="T575" s="6">
        <v>20.001000000000001</v>
      </c>
      <c r="U575" s="6">
        <v>203.32599999999999</v>
      </c>
      <c r="V575" s="6">
        <v>90</v>
      </c>
      <c r="W575" s="6">
        <v>503.32600000000002</v>
      </c>
      <c r="X575" s="6">
        <v>4066.5230000000001</v>
      </c>
      <c r="Y575" s="6">
        <v>5083.1530000000002</v>
      </c>
      <c r="Z575" s="6">
        <v>5.0640000000000001</v>
      </c>
      <c r="AA575" s="6">
        <v>92.406999999999996</v>
      </c>
      <c r="AB575" s="7">
        <v>29.991</v>
      </c>
      <c r="AC575" s="8">
        <v>1</v>
      </c>
      <c r="AD575" s="9">
        <v>17.202999999999999</v>
      </c>
      <c r="AE575" s="9" t="s">
        <v>955</v>
      </c>
      <c r="AF575" s="9" t="s">
        <v>958</v>
      </c>
      <c r="AG575" s="9">
        <v>436</v>
      </c>
      <c r="AH575" s="9">
        <v>537.11</v>
      </c>
      <c r="AI575" s="10">
        <v>108.30200000000001</v>
      </c>
      <c r="AJ575" s="11">
        <v>1</v>
      </c>
      <c r="AK575" s="11" t="s">
        <v>890</v>
      </c>
      <c r="AL575" s="11">
        <v>187</v>
      </c>
      <c r="AM575" s="11">
        <v>1382</v>
      </c>
      <c r="AN575" s="11">
        <v>3638</v>
      </c>
      <c r="AO575" s="11">
        <v>5698</v>
      </c>
      <c r="AP575" s="11">
        <v>71.403000000000006</v>
      </c>
      <c r="AQ575" s="11">
        <v>51.384</v>
      </c>
      <c r="AR575" s="12">
        <v>1.0349999999999999</v>
      </c>
      <c r="AS575" s="13">
        <v>1</v>
      </c>
      <c r="AT575" s="14" t="s">
        <v>903</v>
      </c>
      <c r="AU575" s="16">
        <v>1.101931E+16</v>
      </c>
      <c r="AV575" s="16">
        <v>6.657977E+16</v>
      </c>
      <c r="AW575" s="16">
        <v>5.200217E+17</v>
      </c>
      <c r="AX575" s="16">
        <v>3.001625E+17</v>
      </c>
      <c r="AY575" s="16">
        <v>6.000001E+17</v>
      </c>
      <c r="AZ575" s="14">
        <v>32300.098000000002</v>
      </c>
      <c r="BA575" s="14">
        <v>0.01</v>
      </c>
      <c r="BB575" s="14">
        <v>103.46</v>
      </c>
      <c r="BC575" s="14">
        <v>920</v>
      </c>
      <c r="BD575" s="15">
        <v>155</v>
      </c>
      <c r="BE575" s="18">
        <v>45</v>
      </c>
      <c r="BF575" s="18" t="s">
        <v>910</v>
      </c>
      <c r="BG575" s="19" t="s">
        <v>907</v>
      </c>
      <c r="BH575">
        <f t="shared" si="8"/>
        <v>97.75</v>
      </c>
      <c r="BI575" s="45" t="str">
        <f>CONCATENATE(TEXT(F575,"0"),TEXT(O575,"0"),TEXT(AC575,"0"),TEXT(AJ575,"0"),TEXT(AS575,"0"))</f>
        <v>11111</v>
      </c>
      <c r="BJ575" t="str">
        <f>CONCATENATE(TEXT(F575,"0"),TEXT(O575,"0"))</f>
        <v>11</v>
      </c>
      <c r="BK575" t="str">
        <f>CONCATENATE(TEXT(O575,"0"),TEXT(AC575,"0"))</f>
        <v>11</v>
      </c>
      <c r="BL575" t="str">
        <f>CONCATENATE(TEXT(AC575,"0"),TEXT(AJ575,"0"))</f>
        <v>11</v>
      </c>
      <c r="BM575" t="str">
        <f>CONCATENATE(TEXT(AJ575,"0"),TEXT(AS575,"0"))</f>
        <v>11</v>
      </c>
      <c r="BZ575" s="57"/>
      <c r="CA575" s="38"/>
      <c r="CB575" s="38">
        <v>1</v>
      </c>
      <c r="CC575" s="38">
        <v>160</v>
      </c>
      <c r="CD575" s="57">
        <v>55.421999999999997</v>
      </c>
      <c r="CE575" s="38">
        <v>164</v>
      </c>
      <c r="CF575" s="38">
        <v>1</v>
      </c>
    </row>
    <row r="576" spans="1:84" x14ac:dyDescent="0.3">
      <c r="A576" s="43">
        <v>575</v>
      </c>
      <c r="B576" s="1" t="s">
        <v>604</v>
      </c>
      <c r="C576" s="1" t="s">
        <v>39</v>
      </c>
      <c r="D576" s="1">
        <v>22</v>
      </c>
      <c r="E576" s="3">
        <v>8</v>
      </c>
      <c r="F576" s="2">
        <v>1</v>
      </c>
      <c r="G576" s="2" t="s">
        <v>943</v>
      </c>
      <c r="H576" s="2" t="s">
        <v>944</v>
      </c>
      <c r="I576" s="2">
        <v>871.74507118999998</v>
      </c>
      <c r="J576" s="2" t="s">
        <v>946</v>
      </c>
      <c r="K576" s="2">
        <v>22.13</v>
      </c>
      <c r="L576" s="2">
        <v>0.217</v>
      </c>
      <c r="M576" s="2">
        <v>224</v>
      </c>
      <c r="N576" s="4">
        <v>713.60900000000004</v>
      </c>
      <c r="O576" s="5">
        <v>1</v>
      </c>
      <c r="P576" s="6" t="s">
        <v>9</v>
      </c>
      <c r="Q576" s="6">
        <v>1.0908199999999999</v>
      </c>
      <c r="R576" s="6">
        <v>16.369</v>
      </c>
      <c r="S576" s="6">
        <v>14.981</v>
      </c>
      <c r="T576" s="6">
        <v>20.001000000000001</v>
      </c>
      <c r="U576" s="6">
        <v>202.20099999999999</v>
      </c>
      <c r="V576" s="6">
        <v>90.001000000000005</v>
      </c>
      <c r="W576" s="6">
        <v>502.20100000000002</v>
      </c>
      <c r="X576" s="6">
        <v>4044.0259999999998</v>
      </c>
      <c r="Y576" s="6">
        <v>5055.0330000000004</v>
      </c>
      <c r="Z576" s="6">
        <v>5.0590000000000002</v>
      </c>
      <c r="AA576" s="6">
        <v>92.655000000000001</v>
      </c>
      <c r="AB576" s="7">
        <v>29.994</v>
      </c>
      <c r="AC576" s="8">
        <v>2</v>
      </c>
      <c r="AD576" s="9">
        <v>28.684000000000001</v>
      </c>
      <c r="AE576" s="9" t="s">
        <v>955</v>
      </c>
      <c r="AF576" s="9" t="s">
        <v>958</v>
      </c>
      <c r="AG576" s="9">
        <v>436</v>
      </c>
      <c r="AH576" s="9">
        <v>551.09100000000001</v>
      </c>
      <c r="AI576" s="10">
        <v>108.795</v>
      </c>
      <c r="AJ576" s="11">
        <v>2</v>
      </c>
      <c r="AK576" s="11" t="s">
        <v>890</v>
      </c>
      <c r="AL576" s="11">
        <v>172</v>
      </c>
      <c r="AM576" s="11">
        <v>1351</v>
      </c>
      <c r="AN576" s="11">
        <v>3635</v>
      </c>
      <c r="AO576" s="11">
        <v>5723</v>
      </c>
      <c r="AP576" s="11">
        <v>71.361000000000004</v>
      </c>
      <c r="AQ576" s="11">
        <v>51.396000000000001</v>
      </c>
      <c r="AR576" s="12">
        <v>1.0349999999999999</v>
      </c>
      <c r="AS576" s="13">
        <v>2</v>
      </c>
      <c r="AT576" s="14" t="s">
        <v>903</v>
      </c>
      <c r="AU576" s="16">
        <v>6304669000000000</v>
      </c>
      <c r="AV576" s="16">
        <v>4.310199E+16</v>
      </c>
      <c r="AW576" s="16">
        <v>9.923421E+16</v>
      </c>
      <c r="AX576" s="16">
        <v>3.001022E+17</v>
      </c>
      <c r="AY576" s="16">
        <v>6.000001E+17</v>
      </c>
      <c r="AZ576" s="14">
        <v>32299.356</v>
      </c>
      <c r="BA576" s="14">
        <v>0.01</v>
      </c>
      <c r="BB576" s="14">
        <v>103.489</v>
      </c>
      <c r="BC576" s="14">
        <v>925</v>
      </c>
      <c r="BD576" s="15">
        <v>155</v>
      </c>
      <c r="BE576" s="18">
        <v>39</v>
      </c>
      <c r="BF576" s="18" t="s">
        <v>910</v>
      </c>
      <c r="BG576" s="19" t="s">
        <v>907</v>
      </c>
      <c r="BH576">
        <f t="shared" si="8"/>
        <v>98.05</v>
      </c>
      <c r="BI576" s="45" t="str">
        <f>CONCATENATE(TEXT(F576,"0"),TEXT(O576,"0"),TEXT(AC576,"0"),TEXT(AJ576,"0"),TEXT(AS576,"0"))</f>
        <v>11222</v>
      </c>
      <c r="BJ576" t="str">
        <f>CONCATENATE(TEXT(F576,"0"),TEXT(O576,"0"))</f>
        <v>11</v>
      </c>
      <c r="BK576" t="str">
        <f>CONCATENATE(TEXT(O576,"0"),TEXT(AC576,"0"))</f>
        <v>12</v>
      </c>
      <c r="BL576" t="str">
        <f>CONCATENATE(TEXT(AC576,"0"),TEXT(AJ576,"0"))</f>
        <v>22</v>
      </c>
      <c r="BM576" t="str">
        <f>CONCATENATE(TEXT(AJ576,"0"),TEXT(AS576,"0"))</f>
        <v>22</v>
      </c>
      <c r="BZ576" s="57"/>
      <c r="CA576" s="38"/>
      <c r="CB576" s="38">
        <v>1</v>
      </c>
      <c r="CC576" s="38">
        <v>132</v>
      </c>
      <c r="CD576" s="57">
        <v>55.930999999999997</v>
      </c>
      <c r="CE576" s="38">
        <v>105</v>
      </c>
      <c r="CF576" s="38">
        <v>1</v>
      </c>
    </row>
    <row r="577" spans="1:84" x14ac:dyDescent="0.3">
      <c r="A577" s="43">
        <v>576</v>
      </c>
      <c r="B577" s="1" t="s">
        <v>605</v>
      </c>
      <c r="C577" s="1" t="s">
        <v>39</v>
      </c>
      <c r="D577" s="1">
        <v>22</v>
      </c>
      <c r="E577" s="3">
        <v>9</v>
      </c>
      <c r="F577" s="2">
        <v>1</v>
      </c>
      <c r="G577" s="2" t="s">
        <v>943</v>
      </c>
      <c r="H577" s="2" t="s">
        <v>944</v>
      </c>
      <c r="I577" s="2">
        <v>871.90013350000004</v>
      </c>
      <c r="J577" s="2" t="s">
        <v>946</v>
      </c>
      <c r="K577" s="2">
        <v>22.14</v>
      </c>
      <c r="L577" s="2">
        <v>0.218</v>
      </c>
      <c r="M577" s="2">
        <v>225</v>
      </c>
      <c r="N577" s="4">
        <v>714.41800000000001</v>
      </c>
      <c r="O577" s="5">
        <v>1</v>
      </c>
      <c r="P577" s="6" t="s">
        <v>9</v>
      </c>
      <c r="Q577" s="6">
        <v>0.44827</v>
      </c>
      <c r="R577" s="6">
        <v>17.309999999999999</v>
      </c>
      <c r="S577" s="6">
        <v>15.069000000000001</v>
      </c>
      <c r="T577" s="6">
        <v>20.001999999999999</v>
      </c>
      <c r="U577" s="6">
        <v>202.68299999999999</v>
      </c>
      <c r="V577" s="6">
        <v>90</v>
      </c>
      <c r="W577" s="6">
        <v>502.68299999999999</v>
      </c>
      <c r="X577" s="6">
        <v>4053.6559999999999</v>
      </c>
      <c r="Y577" s="6">
        <v>5067.07</v>
      </c>
      <c r="Z577" s="6">
        <v>5.0629999999999997</v>
      </c>
      <c r="AA577" s="6">
        <v>92.694999999999993</v>
      </c>
      <c r="AB577" s="7">
        <v>29.992999999999999</v>
      </c>
      <c r="AC577" s="8">
        <v>3</v>
      </c>
      <c r="AD577" s="9">
        <v>29.181000000000001</v>
      </c>
      <c r="AE577" s="9" t="s">
        <v>955</v>
      </c>
      <c r="AF577" s="9" t="s">
        <v>958</v>
      </c>
      <c r="AG577" s="9">
        <v>436</v>
      </c>
      <c r="AH577" s="9">
        <v>551.10500000000002</v>
      </c>
      <c r="AI577" s="10">
        <v>108.185</v>
      </c>
      <c r="AJ577" s="11">
        <v>3</v>
      </c>
      <c r="AK577" s="11" t="s">
        <v>890</v>
      </c>
      <c r="AL577" s="11">
        <v>213</v>
      </c>
      <c r="AM577" s="11">
        <v>1443</v>
      </c>
      <c r="AN577" s="11">
        <v>3641</v>
      </c>
      <c r="AO577" s="11">
        <v>5713</v>
      </c>
      <c r="AP577" s="11">
        <v>71.441999999999993</v>
      </c>
      <c r="AQ577" s="11">
        <v>51.35</v>
      </c>
      <c r="AR577" s="12">
        <v>1.034</v>
      </c>
      <c r="AS577" s="13">
        <v>3</v>
      </c>
      <c r="AT577" s="14" t="s">
        <v>903</v>
      </c>
      <c r="AU577" s="16">
        <v>8112609000000000</v>
      </c>
      <c r="AV577" s="16">
        <v>1.609235E+16</v>
      </c>
      <c r="AW577" s="16">
        <v>328475900000000</v>
      </c>
      <c r="AX577" s="16">
        <v>2.99106E+17</v>
      </c>
      <c r="AY577" s="16">
        <v>6.000013E+17</v>
      </c>
      <c r="AZ577" s="14">
        <v>32300.822</v>
      </c>
      <c r="BA577" s="14">
        <v>0.01</v>
      </c>
      <c r="BB577" s="14">
        <v>103.375</v>
      </c>
      <c r="BC577" s="14">
        <v>920</v>
      </c>
      <c r="BD577" s="15">
        <v>155</v>
      </c>
      <c r="BE577" s="18">
        <v>75</v>
      </c>
      <c r="BF577" s="18" t="s">
        <v>910</v>
      </c>
      <c r="BG577" s="19" t="s">
        <v>907</v>
      </c>
      <c r="BH577">
        <f t="shared" si="8"/>
        <v>96.25</v>
      </c>
      <c r="BI577" s="45" t="str">
        <f>CONCATENATE(TEXT(F577,"0"),TEXT(O577,"0"),TEXT(AC577,"0"),TEXT(AJ577,"0"),TEXT(AS577,"0"))</f>
        <v>11333</v>
      </c>
      <c r="BJ577" t="str">
        <f>CONCATENATE(TEXT(F577,"0"),TEXT(O577,"0"))</f>
        <v>11</v>
      </c>
      <c r="BK577" t="str">
        <f>CONCATENATE(TEXT(O577,"0"),TEXT(AC577,"0"))</f>
        <v>13</v>
      </c>
      <c r="BL577" t="str">
        <f>CONCATENATE(TEXT(AC577,"0"),TEXT(AJ577,"0"))</f>
        <v>33</v>
      </c>
      <c r="BM577" t="str">
        <f>CONCATENATE(TEXT(AJ577,"0"),TEXT(AS577,"0"))</f>
        <v>33</v>
      </c>
      <c r="BZ577" s="57"/>
      <c r="CA577" s="38"/>
      <c r="CB577" s="38">
        <v>1</v>
      </c>
      <c r="CC577" s="38">
        <v>145</v>
      </c>
      <c r="CD577" s="57">
        <v>56.267000000000003</v>
      </c>
      <c r="CE577" s="38">
        <v>90</v>
      </c>
      <c r="CF577" s="38">
        <v>1</v>
      </c>
    </row>
    <row r="578" spans="1:84" x14ac:dyDescent="0.3">
      <c r="A578" s="43">
        <v>577</v>
      </c>
      <c r="B578" s="1" t="s">
        <v>606</v>
      </c>
      <c r="C578" s="1" t="s">
        <v>39</v>
      </c>
      <c r="D578" s="1">
        <v>22</v>
      </c>
      <c r="E578" s="3">
        <v>10</v>
      </c>
      <c r="F578" s="2">
        <v>1</v>
      </c>
      <c r="G578" s="2" t="s">
        <v>943</v>
      </c>
      <c r="H578" s="2" t="s">
        <v>944</v>
      </c>
      <c r="I578" s="2">
        <v>871.61101169999995</v>
      </c>
      <c r="J578" s="2" t="s">
        <v>946</v>
      </c>
      <c r="K578" s="2">
        <v>22.15</v>
      </c>
      <c r="L578" s="2">
        <v>0.216</v>
      </c>
      <c r="M578" s="2">
        <v>223</v>
      </c>
      <c r="N578" s="4">
        <v>712.82600000000002</v>
      </c>
      <c r="O578" s="5">
        <v>2</v>
      </c>
      <c r="P578" s="6" t="s">
        <v>9</v>
      </c>
      <c r="Q578" s="6">
        <v>0.78029999999999999</v>
      </c>
      <c r="R578" s="6">
        <v>16.395</v>
      </c>
      <c r="S578" s="6">
        <v>15.082000000000001</v>
      </c>
      <c r="T578" s="6">
        <v>20</v>
      </c>
      <c r="U578" s="6">
        <v>202.43600000000001</v>
      </c>
      <c r="V578" s="6">
        <v>90</v>
      </c>
      <c r="W578" s="6">
        <v>502.43599999999998</v>
      </c>
      <c r="X578" s="6">
        <v>4048.7179999999998</v>
      </c>
      <c r="Y578" s="6">
        <v>5060.8980000000001</v>
      </c>
      <c r="Z578" s="6">
        <v>5.056</v>
      </c>
      <c r="AA578" s="6">
        <v>92.594999999999999</v>
      </c>
      <c r="AB578" s="7">
        <v>30.001000000000001</v>
      </c>
      <c r="AC578" s="8">
        <v>1</v>
      </c>
      <c r="AD578" s="9">
        <v>26.681999999999999</v>
      </c>
      <c r="AE578" s="9" t="s">
        <v>955</v>
      </c>
      <c r="AF578" s="9" t="s">
        <v>958</v>
      </c>
      <c r="AG578" s="9">
        <v>436</v>
      </c>
      <c r="AH578" s="9">
        <v>554.30600000000004</v>
      </c>
      <c r="AI578" s="10">
        <v>108.25700000000001</v>
      </c>
      <c r="AJ578" s="11">
        <v>3</v>
      </c>
      <c r="AK578" s="11" t="s">
        <v>890</v>
      </c>
      <c r="AL578" s="11">
        <v>205</v>
      </c>
      <c r="AM578" s="11">
        <v>1442</v>
      </c>
      <c r="AN578" s="11">
        <v>3639</v>
      </c>
      <c r="AO578" s="11">
        <v>5718</v>
      </c>
      <c r="AP578" s="11">
        <v>71.283000000000001</v>
      </c>
      <c r="AQ578" s="11">
        <v>51.261000000000003</v>
      </c>
      <c r="AR578" s="12">
        <v>1.032</v>
      </c>
      <c r="AS578" s="13">
        <v>3</v>
      </c>
      <c r="AT578" s="14" t="s">
        <v>903</v>
      </c>
      <c r="AU578" s="16">
        <v>1.399917E+16</v>
      </c>
      <c r="AV578" s="16">
        <v>1.019724E+17</v>
      </c>
      <c r="AW578" s="16">
        <v>3.067812E+17</v>
      </c>
      <c r="AX578" s="16">
        <v>3.01616E+17</v>
      </c>
      <c r="AY578" s="16">
        <v>5.999993E+17</v>
      </c>
      <c r="AZ578" s="14">
        <v>32297.222000000002</v>
      </c>
      <c r="BA578" s="14">
        <v>0.01</v>
      </c>
      <c r="BB578" s="14">
        <v>103.15300000000001</v>
      </c>
      <c r="BC578" s="14">
        <v>920</v>
      </c>
      <c r="BD578" s="15">
        <v>155</v>
      </c>
      <c r="BE578" s="18">
        <v>69</v>
      </c>
      <c r="BF578" s="18" t="s">
        <v>910</v>
      </c>
      <c r="BG578" s="19" t="s">
        <v>907</v>
      </c>
      <c r="BH578">
        <f t="shared" ref="BH578:BH641" si="9">(1-BE578/2000)*100</f>
        <v>96.55</v>
      </c>
      <c r="BI578" s="45" t="str">
        <f>CONCATENATE(TEXT(F578,"0"),TEXT(O578,"0"),TEXT(AC578,"0"),TEXT(AJ578,"0"),TEXT(AS578,"0"))</f>
        <v>12133</v>
      </c>
      <c r="BJ578" t="str">
        <f>CONCATENATE(TEXT(F578,"0"),TEXT(O578,"0"))</f>
        <v>12</v>
      </c>
      <c r="BK578" t="str">
        <f>CONCATENATE(TEXT(O578,"0"),TEXT(AC578,"0"))</f>
        <v>21</v>
      </c>
      <c r="BL578" t="str">
        <f>CONCATENATE(TEXT(AC578,"0"),TEXT(AJ578,"0"))</f>
        <v>13</v>
      </c>
      <c r="BM578" t="str">
        <f>CONCATENATE(TEXT(AJ578,"0"),TEXT(AS578,"0"))</f>
        <v>33</v>
      </c>
      <c r="BZ578" s="57"/>
      <c r="CA578" s="38"/>
      <c r="CB578" s="38">
        <v>1</v>
      </c>
      <c r="CC578" s="38">
        <v>114</v>
      </c>
      <c r="CD578" s="57">
        <v>56.286000000000001</v>
      </c>
      <c r="CE578" s="38">
        <v>50</v>
      </c>
      <c r="CF578" s="38">
        <v>1</v>
      </c>
    </row>
    <row r="579" spans="1:84" x14ac:dyDescent="0.3">
      <c r="A579" s="43">
        <v>578</v>
      </c>
      <c r="B579" s="1" t="s">
        <v>607</v>
      </c>
      <c r="C579" s="1" t="s">
        <v>39</v>
      </c>
      <c r="D579" s="1">
        <v>22</v>
      </c>
      <c r="E579" s="3">
        <v>11</v>
      </c>
      <c r="F579" s="2">
        <v>1</v>
      </c>
      <c r="G579" s="2" t="s">
        <v>943</v>
      </c>
      <c r="H579" s="2" t="s">
        <v>944</v>
      </c>
      <c r="I579" s="2">
        <v>871.55963136000003</v>
      </c>
      <c r="J579" s="2" t="s">
        <v>946</v>
      </c>
      <c r="K579" s="2">
        <v>22.15</v>
      </c>
      <c r="L579" s="2">
        <v>0.217</v>
      </c>
      <c r="M579" s="2">
        <v>224</v>
      </c>
      <c r="N579" s="4">
        <v>713.23400000000004</v>
      </c>
      <c r="O579" s="5">
        <v>2</v>
      </c>
      <c r="P579" s="6" t="s">
        <v>9</v>
      </c>
      <c r="Q579" s="6">
        <v>0.84297</v>
      </c>
      <c r="R579" s="6">
        <v>17.524000000000001</v>
      </c>
      <c r="S579" s="6">
        <v>15.054</v>
      </c>
      <c r="T579" s="6">
        <v>20.004999999999999</v>
      </c>
      <c r="U579" s="6">
        <v>202.51900000000001</v>
      </c>
      <c r="V579" s="6">
        <v>90.001000000000005</v>
      </c>
      <c r="W579" s="6">
        <v>502.51900000000001</v>
      </c>
      <c r="X579" s="6">
        <v>4050.373</v>
      </c>
      <c r="Y579" s="6">
        <v>5062.9660000000003</v>
      </c>
      <c r="Z579" s="6">
        <v>5.08</v>
      </c>
      <c r="AA579" s="6">
        <v>93.322999999999993</v>
      </c>
      <c r="AB579" s="7">
        <v>30.004999999999999</v>
      </c>
      <c r="AC579" s="8">
        <v>2</v>
      </c>
      <c r="AD579" s="9">
        <v>33.872999999999998</v>
      </c>
      <c r="AE579" s="9" t="s">
        <v>955</v>
      </c>
      <c r="AF579" s="9" t="s">
        <v>958</v>
      </c>
      <c r="AG579" s="9">
        <v>436</v>
      </c>
      <c r="AH579" s="9">
        <v>547.30499999999995</v>
      </c>
      <c r="AI579" s="10">
        <v>109.303</v>
      </c>
      <c r="AJ579" s="11">
        <v>2</v>
      </c>
      <c r="AK579" s="11" t="s">
        <v>890</v>
      </c>
      <c r="AL579" s="11">
        <v>182</v>
      </c>
      <c r="AM579" s="11">
        <v>1415</v>
      </c>
      <c r="AN579" s="11">
        <v>3640</v>
      </c>
      <c r="AO579" s="11">
        <v>5690</v>
      </c>
      <c r="AP579" s="11">
        <v>71.322999999999993</v>
      </c>
      <c r="AQ579" s="11">
        <v>51.566000000000003</v>
      </c>
      <c r="AR579" s="12">
        <v>1.0389999999999999</v>
      </c>
      <c r="AS579" s="13">
        <v>2</v>
      </c>
      <c r="AT579" s="14" t="s">
        <v>903</v>
      </c>
      <c r="AU579" s="16">
        <v>9233485000000000</v>
      </c>
      <c r="AV579" s="16">
        <v>357910100000000</v>
      </c>
      <c r="AW579" s="16">
        <v>4445980000000000</v>
      </c>
      <c r="AX579" s="16">
        <v>3.010695E+17</v>
      </c>
      <c r="AY579" s="16">
        <v>5.999997E+17</v>
      </c>
      <c r="AZ579" s="14">
        <v>32300.66</v>
      </c>
      <c r="BA579" s="14">
        <v>0.01</v>
      </c>
      <c r="BB579" s="14">
        <v>103.914</v>
      </c>
      <c r="BC579" s="14">
        <v>930</v>
      </c>
      <c r="BD579" s="15">
        <v>156</v>
      </c>
      <c r="BE579" s="18">
        <v>99</v>
      </c>
      <c r="BF579" s="18" t="s">
        <v>910</v>
      </c>
      <c r="BG579" s="19" t="s">
        <v>907</v>
      </c>
      <c r="BH579">
        <f t="shared" si="9"/>
        <v>95.05</v>
      </c>
      <c r="BI579" s="45" t="str">
        <f>CONCATENATE(TEXT(F579,"0"),TEXT(O579,"0"),TEXT(AC579,"0"),TEXT(AJ579,"0"),TEXT(AS579,"0"))</f>
        <v>12222</v>
      </c>
      <c r="BJ579" t="str">
        <f>CONCATENATE(TEXT(F579,"0"),TEXT(O579,"0"))</f>
        <v>12</v>
      </c>
      <c r="BK579" t="str">
        <f>CONCATENATE(TEXT(O579,"0"),TEXT(AC579,"0"))</f>
        <v>22</v>
      </c>
      <c r="BL579" t="str">
        <f>CONCATENATE(TEXT(AC579,"0"),TEXT(AJ579,"0"))</f>
        <v>22</v>
      </c>
      <c r="BM579" t="str">
        <f>CONCATENATE(TEXT(AJ579,"0"),TEXT(AS579,"0"))</f>
        <v>22</v>
      </c>
      <c r="BZ579" s="57"/>
      <c r="CA579" s="38"/>
      <c r="CB579" s="38">
        <v>1</v>
      </c>
      <c r="CC579" s="38">
        <v>210</v>
      </c>
      <c r="CD579" s="57">
        <v>56.404000000000003</v>
      </c>
      <c r="CE579" s="38">
        <v>240</v>
      </c>
      <c r="CF579" s="38">
        <v>1</v>
      </c>
    </row>
    <row r="580" spans="1:84" x14ac:dyDescent="0.3">
      <c r="A580" s="43">
        <v>579</v>
      </c>
      <c r="B580" s="1" t="s">
        <v>608</v>
      </c>
      <c r="C580" s="1" t="s">
        <v>39</v>
      </c>
      <c r="D580" s="1">
        <v>22</v>
      </c>
      <c r="E580" s="3">
        <v>12</v>
      </c>
      <c r="F580" s="2">
        <v>1</v>
      </c>
      <c r="G580" s="2" t="s">
        <v>943</v>
      </c>
      <c r="H580" s="2" t="s">
        <v>944</v>
      </c>
      <c r="I580" s="2">
        <v>871.70659778000004</v>
      </c>
      <c r="J580" s="2" t="s">
        <v>946</v>
      </c>
      <c r="K580" s="2">
        <v>22.17</v>
      </c>
      <c r="L580" s="2">
        <v>0.219</v>
      </c>
      <c r="M580" s="2">
        <v>226</v>
      </c>
      <c r="N580" s="4">
        <v>715.18700000000001</v>
      </c>
      <c r="O580" s="5">
        <v>2</v>
      </c>
      <c r="P580" s="6" t="s">
        <v>9</v>
      </c>
      <c r="Q580" s="6">
        <v>0.45800000000000002</v>
      </c>
      <c r="R580" s="6">
        <v>17.478999999999999</v>
      </c>
      <c r="S580" s="6">
        <v>14.994</v>
      </c>
      <c r="T580" s="6">
        <v>19.995999999999999</v>
      </c>
      <c r="U580" s="6">
        <v>202.94800000000001</v>
      </c>
      <c r="V580" s="6">
        <v>90</v>
      </c>
      <c r="W580" s="6">
        <v>502.94799999999998</v>
      </c>
      <c r="X580" s="6">
        <v>4058.96</v>
      </c>
      <c r="Y580" s="6">
        <v>5073.7</v>
      </c>
      <c r="Z580" s="6">
        <v>5.0490000000000004</v>
      </c>
      <c r="AA580" s="6">
        <v>92.71</v>
      </c>
      <c r="AB580" s="7">
        <v>30</v>
      </c>
      <c r="AC580" s="8">
        <v>3</v>
      </c>
      <c r="AD580" s="9">
        <v>29.884</v>
      </c>
      <c r="AE580" s="9" t="s">
        <v>955</v>
      </c>
      <c r="AF580" s="9" t="s">
        <v>958</v>
      </c>
      <c r="AG580" s="9">
        <v>436</v>
      </c>
      <c r="AH580" s="9">
        <v>548.76</v>
      </c>
      <c r="AI580" s="10">
        <v>108.556</v>
      </c>
      <c r="AJ580" s="11">
        <v>1</v>
      </c>
      <c r="AK580" s="11" t="s">
        <v>890</v>
      </c>
      <c r="AL580" s="11">
        <v>143</v>
      </c>
      <c r="AM580" s="11">
        <v>1363</v>
      </c>
      <c r="AN580" s="11">
        <v>3640</v>
      </c>
      <c r="AO580" s="11">
        <v>5715</v>
      </c>
      <c r="AP580" s="11">
        <v>71.519000000000005</v>
      </c>
      <c r="AQ580" s="11">
        <v>51.448999999999998</v>
      </c>
      <c r="AR580" s="12">
        <v>1.036</v>
      </c>
      <c r="AS580" s="13">
        <v>1</v>
      </c>
      <c r="AT580" s="14" t="s">
        <v>903</v>
      </c>
      <c r="AU580" s="16">
        <v>8778897000000000</v>
      </c>
      <c r="AV580" s="16">
        <v>2.113152E+16</v>
      </c>
      <c r="AW580" s="16">
        <v>2.765295E+17</v>
      </c>
      <c r="AX580" s="16">
        <v>2.995187E+17</v>
      </c>
      <c r="AY580" s="16">
        <v>6.000019E+17</v>
      </c>
      <c r="AZ580" s="14">
        <v>32301.817999999999</v>
      </c>
      <c r="BA580" s="14">
        <v>0.01</v>
      </c>
      <c r="BB580" s="14">
        <v>103.622</v>
      </c>
      <c r="BC580" s="14">
        <v>924</v>
      </c>
      <c r="BD580" s="15">
        <v>155</v>
      </c>
      <c r="BE580" s="18">
        <v>66</v>
      </c>
      <c r="BF580" s="18" t="s">
        <v>910</v>
      </c>
      <c r="BG580" s="19" t="s">
        <v>907</v>
      </c>
      <c r="BH580">
        <f t="shared" si="9"/>
        <v>96.7</v>
      </c>
      <c r="BI580" s="45" t="str">
        <f>CONCATENATE(TEXT(F580,"0"),TEXT(O580,"0"),TEXT(AC580,"0"),TEXT(AJ580,"0"),TEXT(AS580,"0"))</f>
        <v>12311</v>
      </c>
      <c r="BJ580" t="str">
        <f>CONCATENATE(TEXT(F580,"0"),TEXT(O580,"0"))</f>
        <v>12</v>
      </c>
      <c r="BK580" t="str">
        <f>CONCATENATE(TEXT(O580,"0"),TEXT(AC580,"0"))</f>
        <v>23</v>
      </c>
      <c r="BL580" t="str">
        <f>CONCATENATE(TEXT(AC580,"0"),TEXT(AJ580,"0"))</f>
        <v>31</v>
      </c>
      <c r="BM580" t="str">
        <f>CONCATENATE(TEXT(AJ580,"0"),TEXT(AS580,"0"))</f>
        <v>11</v>
      </c>
      <c r="BZ580" s="62"/>
      <c r="CA580" s="63"/>
      <c r="CB580" s="63">
        <v>27</v>
      </c>
      <c r="CC580" s="63">
        <v>226.7037037037037</v>
      </c>
      <c r="CD580" s="57">
        <v>56.475000000000001</v>
      </c>
      <c r="CE580" s="38">
        <v>76</v>
      </c>
      <c r="CF580" s="38">
        <v>1</v>
      </c>
    </row>
    <row r="581" spans="1:84" x14ac:dyDescent="0.3">
      <c r="A581" s="43">
        <v>580</v>
      </c>
      <c r="B581" s="1" t="s">
        <v>609</v>
      </c>
      <c r="C581" s="1" t="s">
        <v>39</v>
      </c>
      <c r="D581" s="1">
        <v>22</v>
      </c>
      <c r="E581" s="3">
        <v>13</v>
      </c>
      <c r="F581" s="2">
        <v>1</v>
      </c>
      <c r="G581" s="2" t="s">
        <v>943</v>
      </c>
      <c r="H581" s="2" t="s">
        <v>944</v>
      </c>
      <c r="I581" s="2">
        <v>872.18947306999996</v>
      </c>
      <c r="J581" s="2" t="s">
        <v>946</v>
      </c>
      <c r="K581" s="2">
        <v>22.16</v>
      </c>
      <c r="L581" s="2">
        <v>0.218</v>
      </c>
      <c r="M581" s="2">
        <v>225</v>
      </c>
      <c r="N581" s="4">
        <v>714.09699999999998</v>
      </c>
      <c r="O581" s="5">
        <v>3</v>
      </c>
      <c r="P581" s="6" t="s">
        <v>9</v>
      </c>
      <c r="Q581" s="6">
        <v>1.1138399999999999</v>
      </c>
      <c r="R581" s="6">
        <v>16.518999999999998</v>
      </c>
      <c r="S581" s="6">
        <v>15.045</v>
      </c>
      <c r="T581" s="6">
        <v>19.995999999999999</v>
      </c>
      <c r="U581" s="6">
        <v>203.02099999999999</v>
      </c>
      <c r="V581" s="6">
        <v>90</v>
      </c>
      <c r="W581" s="6">
        <v>503.02100000000002</v>
      </c>
      <c r="X581" s="6">
        <v>4060.422</v>
      </c>
      <c r="Y581" s="6">
        <v>5075.5280000000002</v>
      </c>
      <c r="Z581" s="6">
        <v>5.056</v>
      </c>
      <c r="AA581" s="6">
        <v>92.108000000000004</v>
      </c>
      <c r="AB581" s="7">
        <v>30</v>
      </c>
      <c r="AC581" s="8">
        <v>1</v>
      </c>
      <c r="AD581" s="9">
        <v>19.704000000000001</v>
      </c>
      <c r="AE581" s="9" t="s">
        <v>955</v>
      </c>
      <c r="AF581" s="9" t="s">
        <v>958</v>
      </c>
      <c r="AG581" s="9">
        <v>436</v>
      </c>
      <c r="AH581" s="9">
        <v>552.56500000000005</v>
      </c>
      <c r="AI581" s="10">
        <v>107.864</v>
      </c>
      <c r="AJ581" s="11">
        <v>1</v>
      </c>
      <c r="AK581" s="11" t="s">
        <v>890</v>
      </c>
      <c r="AL581" s="11">
        <v>196</v>
      </c>
      <c r="AM581" s="11">
        <v>1401</v>
      </c>
      <c r="AN581" s="11">
        <v>3641</v>
      </c>
      <c r="AO581" s="11">
        <v>5711</v>
      </c>
      <c r="AP581" s="11">
        <v>71.41</v>
      </c>
      <c r="AQ581" s="11">
        <v>51.256</v>
      </c>
      <c r="AR581" s="12">
        <v>1.0309999999999999</v>
      </c>
      <c r="AS581" s="13">
        <v>1</v>
      </c>
      <c r="AT581" s="14" t="s">
        <v>903</v>
      </c>
      <c r="AU581" s="16">
        <v>2.127015E+16</v>
      </c>
      <c r="AV581" s="16">
        <v>8.909845E+16</v>
      </c>
      <c r="AW581" s="16">
        <v>1.116386E+18</v>
      </c>
      <c r="AX581" s="16">
        <v>3.00412E+17</v>
      </c>
      <c r="AY581" s="16">
        <v>5.999999E+17</v>
      </c>
      <c r="AZ581" s="14">
        <v>32295.401999999998</v>
      </c>
      <c r="BA581" s="14">
        <v>0.01</v>
      </c>
      <c r="BB581" s="14">
        <v>103.139</v>
      </c>
      <c r="BC581" s="14">
        <v>917</v>
      </c>
      <c r="BD581" s="15">
        <v>155</v>
      </c>
      <c r="BE581" s="18">
        <v>69</v>
      </c>
      <c r="BF581" s="18" t="s">
        <v>910</v>
      </c>
      <c r="BG581" s="19" t="s">
        <v>907</v>
      </c>
      <c r="BH581">
        <f t="shared" si="9"/>
        <v>96.55</v>
      </c>
      <c r="BI581" s="45" t="str">
        <f>CONCATENATE(TEXT(F581,"0"),TEXT(O581,"0"),TEXT(AC581,"0"),TEXT(AJ581,"0"),TEXT(AS581,"0"))</f>
        <v>13111</v>
      </c>
      <c r="BJ581" t="str">
        <f>CONCATENATE(TEXT(F581,"0"),TEXT(O581,"0"))</f>
        <v>13</v>
      </c>
      <c r="BK581" t="str">
        <f>CONCATENATE(TEXT(O581,"0"),TEXT(AC581,"0"))</f>
        <v>31</v>
      </c>
      <c r="BL581" t="str">
        <f>CONCATENATE(TEXT(AC581,"0"),TEXT(AJ581,"0"))</f>
        <v>11</v>
      </c>
      <c r="BM581" t="str">
        <f>CONCATENATE(TEXT(AJ581,"0"),TEXT(AS581,"0"))</f>
        <v>11</v>
      </c>
      <c r="BZ581" s="57"/>
      <c r="CA581" s="38"/>
      <c r="CB581" s="38">
        <v>1</v>
      </c>
      <c r="CC581" s="38">
        <v>191</v>
      </c>
      <c r="CD581" s="57">
        <v>57.402999999999999</v>
      </c>
      <c r="CE581" s="38">
        <v>42</v>
      </c>
      <c r="CF581" s="38">
        <v>1</v>
      </c>
    </row>
    <row r="582" spans="1:84" x14ac:dyDescent="0.3">
      <c r="A582" s="43">
        <v>581</v>
      </c>
      <c r="B582" s="1" t="s">
        <v>610</v>
      </c>
      <c r="C582" s="1" t="s">
        <v>39</v>
      </c>
      <c r="D582" s="1">
        <v>22</v>
      </c>
      <c r="E582" s="3">
        <v>14</v>
      </c>
      <c r="F582" s="2">
        <v>1</v>
      </c>
      <c r="G582" s="2" t="s">
        <v>943</v>
      </c>
      <c r="H582" s="2" t="s">
        <v>944</v>
      </c>
      <c r="I582" s="2">
        <v>871.69534277000002</v>
      </c>
      <c r="J582" s="2" t="s">
        <v>946</v>
      </c>
      <c r="K582" s="2">
        <v>22.15</v>
      </c>
      <c r="L582" s="2">
        <v>0.217</v>
      </c>
      <c r="M582" s="2">
        <v>224</v>
      </c>
      <c r="N582" s="4">
        <v>713.596</v>
      </c>
      <c r="O582" s="5">
        <v>3</v>
      </c>
      <c r="P582" s="6" t="s">
        <v>9</v>
      </c>
      <c r="Q582" s="6">
        <v>0.53090999999999999</v>
      </c>
      <c r="R582" s="6">
        <v>15.997</v>
      </c>
      <c r="S582" s="6">
        <v>14.99</v>
      </c>
      <c r="T582" s="6">
        <v>20.001000000000001</v>
      </c>
      <c r="U582" s="6">
        <v>201.79</v>
      </c>
      <c r="V582" s="6">
        <v>89.998999999999995</v>
      </c>
      <c r="W582" s="6">
        <v>501.79</v>
      </c>
      <c r="X582" s="6">
        <v>4035.8</v>
      </c>
      <c r="Y582" s="6">
        <v>5044.75</v>
      </c>
      <c r="Z582" s="6">
        <v>5.048</v>
      </c>
      <c r="AA582" s="6">
        <v>92.168000000000006</v>
      </c>
      <c r="AB582" s="7">
        <v>29.998999999999999</v>
      </c>
      <c r="AC582" s="8">
        <v>2</v>
      </c>
      <c r="AD582" s="9">
        <v>21.393000000000001</v>
      </c>
      <c r="AE582" s="9" t="s">
        <v>955</v>
      </c>
      <c r="AF582" s="9" t="s">
        <v>958</v>
      </c>
      <c r="AG582" s="9">
        <v>436</v>
      </c>
      <c r="AH582" s="9">
        <v>557.19500000000005</v>
      </c>
      <c r="AI582" s="10">
        <v>107.739</v>
      </c>
      <c r="AJ582" s="11">
        <v>2</v>
      </c>
      <c r="AK582" s="11" t="s">
        <v>890</v>
      </c>
      <c r="AL582" s="11">
        <v>122</v>
      </c>
      <c r="AM582" s="11">
        <v>1304</v>
      </c>
      <c r="AN582" s="11">
        <v>3635</v>
      </c>
      <c r="AO582" s="11">
        <v>5721</v>
      </c>
      <c r="AP582" s="11">
        <v>71.36</v>
      </c>
      <c r="AQ582" s="11">
        <v>51.265000000000001</v>
      </c>
      <c r="AR582" s="12">
        <v>1.032</v>
      </c>
      <c r="AS582" s="13">
        <v>2</v>
      </c>
      <c r="AT582" s="14" t="s">
        <v>903</v>
      </c>
      <c r="AU582" s="16">
        <v>1.706262E+16</v>
      </c>
      <c r="AV582" s="16">
        <v>1.653372E+17</v>
      </c>
      <c r="AW582" s="16">
        <v>1.18708E+17</v>
      </c>
      <c r="AX582" s="16">
        <v>3.000338E+17</v>
      </c>
      <c r="AY582" s="16">
        <v>5.999988E+17</v>
      </c>
      <c r="AZ582" s="14">
        <v>32299.416000000001</v>
      </c>
      <c r="BA582" s="14">
        <v>0.01</v>
      </c>
      <c r="BB582" s="14">
        <v>103.163</v>
      </c>
      <c r="BC582" s="14">
        <v>917</v>
      </c>
      <c r="BD582" s="15">
        <v>155</v>
      </c>
      <c r="BE582" s="18">
        <v>18</v>
      </c>
      <c r="BF582" s="18" t="s">
        <v>910</v>
      </c>
      <c r="BG582" s="19" t="s">
        <v>907</v>
      </c>
      <c r="BH582">
        <f t="shared" si="9"/>
        <v>99.1</v>
      </c>
      <c r="BI582" s="45" t="str">
        <f>CONCATENATE(TEXT(F582,"0"),TEXT(O582,"0"),TEXT(AC582,"0"),TEXT(AJ582,"0"),TEXT(AS582,"0"))</f>
        <v>13222</v>
      </c>
      <c r="BJ582" t="str">
        <f>CONCATENATE(TEXT(F582,"0"),TEXT(O582,"0"))</f>
        <v>13</v>
      </c>
      <c r="BK582" t="str">
        <f>CONCATENATE(TEXT(O582,"0"),TEXT(AC582,"0"))</f>
        <v>32</v>
      </c>
      <c r="BL582" t="str">
        <f>CONCATENATE(TEXT(AC582,"0"),TEXT(AJ582,"0"))</f>
        <v>22</v>
      </c>
      <c r="BM582" t="str">
        <f>CONCATENATE(TEXT(AJ582,"0"),TEXT(AS582,"0"))</f>
        <v>22</v>
      </c>
      <c r="BZ582" s="57"/>
      <c r="CA582" s="38"/>
      <c r="CB582" s="38">
        <v>1</v>
      </c>
      <c r="CC582" s="38">
        <v>180</v>
      </c>
      <c r="CD582" s="57">
        <v>57.49</v>
      </c>
      <c r="CE582" s="38">
        <v>459</v>
      </c>
      <c r="CF582" s="38">
        <v>1</v>
      </c>
    </row>
    <row r="583" spans="1:84" x14ac:dyDescent="0.3">
      <c r="A583" s="43">
        <v>582</v>
      </c>
      <c r="B583" s="1" t="s">
        <v>611</v>
      </c>
      <c r="C583" s="1" t="s">
        <v>39</v>
      </c>
      <c r="D583" s="1">
        <v>22</v>
      </c>
      <c r="E583" s="3">
        <v>15</v>
      </c>
      <c r="F583" s="2">
        <v>1</v>
      </c>
      <c r="G583" s="2" t="s">
        <v>943</v>
      </c>
      <c r="H583" s="2" t="s">
        <v>944</v>
      </c>
      <c r="I583" s="2">
        <v>871.81112222000002</v>
      </c>
      <c r="J583" s="2" t="s">
        <v>946</v>
      </c>
      <c r="K583" s="2">
        <v>22.14</v>
      </c>
      <c r="L583" s="2">
        <v>0.217</v>
      </c>
      <c r="M583" s="2">
        <v>224</v>
      </c>
      <c r="N583" s="4">
        <v>713.27300000000002</v>
      </c>
      <c r="O583" s="5">
        <v>3</v>
      </c>
      <c r="P583" s="6" t="s">
        <v>9</v>
      </c>
      <c r="Q583" s="6">
        <v>0.78893999999999997</v>
      </c>
      <c r="R583" s="6">
        <v>16.718</v>
      </c>
      <c r="S583" s="6">
        <v>14.958</v>
      </c>
      <c r="T583" s="6">
        <v>20</v>
      </c>
      <c r="U583" s="6">
        <v>201.55799999999999</v>
      </c>
      <c r="V583" s="6">
        <v>90</v>
      </c>
      <c r="W583" s="6">
        <v>501.55799999999999</v>
      </c>
      <c r="X583" s="6">
        <v>4031.1570000000002</v>
      </c>
      <c r="Y583" s="6">
        <v>5038.9459999999999</v>
      </c>
      <c r="Z583" s="6">
        <v>5.0449999999999999</v>
      </c>
      <c r="AA583" s="6">
        <v>92.375</v>
      </c>
      <c r="AB583" s="7">
        <v>29.998000000000001</v>
      </c>
      <c r="AC583" s="8">
        <v>3</v>
      </c>
      <c r="AD583" s="9">
        <v>28.17</v>
      </c>
      <c r="AE583" s="9" t="s">
        <v>955</v>
      </c>
      <c r="AF583" s="9" t="s">
        <v>958</v>
      </c>
      <c r="AG583" s="9">
        <v>436</v>
      </c>
      <c r="AH583" s="9">
        <v>548.94600000000003</v>
      </c>
      <c r="AI583" s="10">
        <v>107.813</v>
      </c>
      <c r="AJ583" s="11">
        <v>3</v>
      </c>
      <c r="AK583" s="11" t="s">
        <v>890</v>
      </c>
      <c r="AL583" s="11">
        <v>265</v>
      </c>
      <c r="AM583" s="11">
        <v>1447</v>
      </c>
      <c r="AN583" s="11">
        <v>3641</v>
      </c>
      <c r="AO583" s="11">
        <v>5713</v>
      </c>
      <c r="AP583" s="11">
        <v>71.326999999999998</v>
      </c>
      <c r="AQ583" s="11">
        <v>51.140999999999998</v>
      </c>
      <c r="AR583" s="12">
        <v>1.0289999999999999</v>
      </c>
      <c r="AS583" s="13">
        <v>3</v>
      </c>
      <c r="AT583" s="14" t="s">
        <v>903</v>
      </c>
      <c r="AU583" s="16">
        <v>1.929301E+16</v>
      </c>
      <c r="AV583" s="16">
        <v>1.851121E+17</v>
      </c>
      <c r="AW583" s="16">
        <v>6.740575E+17</v>
      </c>
      <c r="AX583" s="16">
        <v>2.994526E+17</v>
      </c>
      <c r="AY583" s="16">
        <v>6.000002E+17</v>
      </c>
      <c r="AZ583" s="14">
        <v>32301.766</v>
      </c>
      <c r="BA583" s="14">
        <v>0.01</v>
      </c>
      <c r="BB583" s="14">
        <v>102.85299999999999</v>
      </c>
      <c r="BC583" s="14">
        <v>918</v>
      </c>
      <c r="BD583" s="15">
        <v>154</v>
      </c>
      <c r="BE583" s="18">
        <v>84</v>
      </c>
      <c r="BF583" s="18" t="s">
        <v>910</v>
      </c>
      <c r="BG583" s="19" t="s">
        <v>907</v>
      </c>
      <c r="BH583">
        <f t="shared" si="9"/>
        <v>95.8</v>
      </c>
      <c r="BI583" s="45" t="str">
        <f>CONCATENATE(TEXT(F583,"0"),TEXT(O583,"0"),TEXT(AC583,"0"),TEXT(AJ583,"0"),TEXT(AS583,"0"))</f>
        <v>13333</v>
      </c>
      <c r="BJ583" t="str">
        <f>CONCATENATE(TEXT(F583,"0"),TEXT(O583,"0"))</f>
        <v>13</v>
      </c>
      <c r="BK583" t="str">
        <f>CONCATENATE(TEXT(O583,"0"),TEXT(AC583,"0"))</f>
        <v>33</v>
      </c>
      <c r="BL583" t="str">
        <f>CONCATENATE(TEXT(AC583,"0"),TEXT(AJ583,"0"))</f>
        <v>33</v>
      </c>
      <c r="BM583" t="str">
        <f>CONCATENATE(TEXT(AJ583,"0"),TEXT(AS583,"0"))</f>
        <v>33</v>
      </c>
      <c r="BZ583" s="57"/>
      <c r="CA583" s="38"/>
      <c r="CB583" s="38">
        <v>1</v>
      </c>
      <c r="CC583" s="38">
        <v>241</v>
      </c>
      <c r="CD583" s="57">
        <v>57.631999999999998</v>
      </c>
      <c r="CE583" s="38">
        <v>227</v>
      </c>
      <c r="CF583" s="38">
        <v>1</v>
      </c>
    </row>
    <row r="584" spans="1:84" x14ac:dyDescent="0.3">
      <c r="A584" s="43">
        <v>583</v>
      </c>
      <c r="B584" s="1" t="s">
        <v>612</v>
      </c>
      <c r="C584" s="1" t="s">
        <v>39</v>
      </c>
      <c r="D584" s="1">
        <v>22</v>
      </c>
      <c r="E584" s="3">
        <v>16</v>
      </c>
      <c r="F584" s="2">
        <v>2</v>
      </c>
      <c r="G584" s="2" t="s">
        <v>943</v>
      </c>
      <c r="H584" s="2" t="s">
        <v>944</v>
      </c>
      <c r="I584" s="2">
        <v>872.90912802000003</v>
      </c>
      <c r="J584" s="2" t="s">
        <v>946</v>
      </c>
      <c r="K584" s="2">
        <v>22.23</v>
      </c>
      <c r="L584" s="2">
        <v>0.214</v>
      </c>
      <c r="M584" s="2">
        <v>221</v>
      </c>
      <c r="N584" s="4">
        <v>710.68600000000004</v>
      </c>
      <c r="O584" s="5">
        <v>1</v>
      </c>
      <c r="P584" s="6" t="s">
        <v>9</v>
      </c>
      <c r="Q584" s="6">
        <v>0.97555999999999998</v>
      </c>
      <c r="R584" s="6">
        <v>17.927</v>
      </c>
      <c r="S584" s="6">
        <v>14.936</v>
      </c>
      <c r="T584" s="6">
        <v>19.998000000000001</v>
      </c>
      <c r="U584" s="6">
        <v>200.27500000000001</v>
      </c>
      <c r="V584" s="6">
        <v>89.998999999999995</v>
      </c>
      <c r="W584" s="6">
        <v>500.27499999999998</v>
      </c>
      <c r="X584" s="6">
        <v>4005.4929999999999</v>
      </c>
      <c r="Y584" s="6">
        <v>5006.866</v>
      </c>
      <c r="Z584" s="6">
        <v>5.0049999999999999</v>
      </c>
      <c r="AA584" s="6">
        <v>91.805000000000007</v>
      </c>
      <c r="AB584" s="7">
        <v>29.998000000000001</v>
      </c>
      <c r="AC584" s="8">
        <v>1</v>
      </c>
      <c r="AD584" s="9">
        <v>40.533999999999999</v>
      </c>
      <c r="AE584" s="9" t="s">
        <v>955</v>
      </c>
      <c r="AF584" s="9" t="s">
        <v>958</v>
      </c>
      <c r="AG584" s="9">
        <v>436</v>
      </c>
      <c r="AH584" s="9">
        <v>551.14200000000005</v>
      </c>
      <c r="AI584" s="10">
        <v>109.291</v>
      </c>
      <c r="AJ584" s="11">
        <v>3</v>
      </c>
      <c r="AK584" s="11" t="s">
        <v>890</v>
      </c>
      <c r="AL584" s="11">
        <v>179</v>
      </c>
      <c r="AM584" s="11">
        <v>1340</v>
      </c>
      <c r="AN584" s="11">
        <v>3633</v>
      </c>
      <c r="AO584" s="11">
        <v>5691</v>
      </c>
      <c r="AP584" s="11">
        <v>71.069000000000003</v>
      </c>
      <c r="AQ584" s="11">
        <v>51.761000000000003</v>
      </c>
      <c r="AR584" s="12">
        <v>1.044</v>
      </c>
      <c r="AS584" s="13">
        <v>3</v>
      </c>
      <c r="AT584" s="14" t="s">
        <v>903</v>
      </c>
      <c r="AU584" s="16">
        <v>8668731000000000</v>
      </c>
      <c r="AV584" s="16">
        <v>2405314000000000</v>
      </c>
      <c r="AW584" s="16">
        <v>1053866000000000</v>
      </c>
      <c r="AX584" s="16">
        <v>2.982603E+17</v>
      </c>
      <c r="AY584" s="16">
        <v>5.999988E+17</v>
      </c>
      <c r="AZ584" s="14">
        <v>32501.321</v>
      </c>
      <c r="BA584" s="14">
        <v>0.01</v>
      </c>
      <c r="BB584" s="14">
        <v>104.402</v>
      </c>
      <c r="BC584" s="14">
        <v>927</v>
      </c>
      <c r="BD584" s="15">
        <v>157</v>
      </c>
      <c r="BE584" s="18">
        <v>45</v>
      </c>
      <c r="BF584" s="18" t="s">
        <v>910</v>
      </c>
      <c r="BG584" s="19" t="s">
        <v>907</v>
      </c>
      <c r="BH584">
        <f t="shared" si="9"/>
        <v>97.75</v>
      </c>
      <c r="BI584" s="45" t="str">
        <f>CONCATENATE(TEXT(F584,"0"),TEXT(O584,"0"),TEXT(AC584,"0"),TEXT(AJ584,"0"),TEXT(AS584,"0"))</f>
        <v>21133</v>
      </c>
      <c r="BJ584" t="str">
        <f>CONCATENATE(TEXT(F584,"0"),TEXT(O584,"0"))</f>
        <v>21</v>
      </c>
      <c r="BK584" t="str">
        <f>CONCATENATE(TEXT(O584,"0"),TEXT(AC584,"0"))</f>
        <v>11</v>
      </c>
      <c r="BL584" t="str">
        <f>CONCATENATE(TEXT(AC584,"0"),TEXT(AJ584,"0"))</f>
        <v>13</v>
      </c>
      <c r="BM584" t="str">
        <f>CONCATENATE(TEXT(AJ584,"0"),TEXT(AS584,"0"))</f>
        <v>33</v>
      </c>
      <c r="BZ584" s="57"/>
      <c r="CA584" s="38"/>
      <c r="CB584" s="38">
        <v>1</v>
      </c>
      <c r="CC584" s="38">
        <v>210</v>
      </c>
      <c r="CD584" s="57">
        <v>57.834000000000003</v>
      </c>
      <c r="CE584" s="38">
        <v>495</v>
      </c>
      <c r="CF584" s="38">
        <v>1</v>
      </c>
    </row>
    <row r="585" spans="1:84" x14ac:dyDescent="0.3">
      <c r="A585" s="43">
        <v>584</v>
      </c>
      <c r="B585" s="1" t="s">
        <v>613</v>
      </c>
      <c r="C585" s="1" t="s">
        <v>39</v>
      </c>
      <c r="D585" s="1">
        <v>22</v>
      </c>
      <c r="E585" s="3">
        <v>17</v>
      </c>
      <c r="F585" s="2">
        <v>2</v>
      </c>
      <c r="G585" s="2" t="s">
        <v>943</v>
      </c>
      <c r="H585" s="2" t="s">
        <v>944</v>
      </c>
      <c r="I585" s="2">
        <v>872.41824070999996</v>
      </c>
      <c r="J585" s="2" t="s">
        <v>946</v>
      </c>
      <c r="K585" s="2">
        <v>22.24</v>
      </c>
      <c r="L585" s="2">
        <v>0.214</v>
      </c>
      <c r="M585" s="2">
        <v>221</v>
      </c>
      <c r="N585" s="4">
        <v>711.07299999999998</v>
      </c>
      <c r="O585" s="5">
        <v>1</v>
      </c>
      <c r="P585" s="6" t="s">
        <v>9</v>
      </c>
      <c r="Q585" s="6">
        <v>0.98002</v>
      </c>
      <c r="R585" s="6">
        <v>15.557</v>
      </c>
      <c r="S585" s="6">
        <v>15.026</v>
      </c>
      <c r="T585" s="6">
        <v>19.998999999999999</v>
      </c>
      <c r="U585" s="6">
        <v>200.97300000000001</v>
      </c>
      <c r="V585" s="6">
        <v>90</v>
      </c>
      <c r="W585" s="6">
        <v>500.97300000000001</v>
      </c>
      <c r="X585" s="6">
        <v>4019.4650000000001</v>
      </c>
      <c r="Y585" s="6">
        <v>5024.3320000000003</v>
      </c>
      <c r="Z585" s="6">
        <v>5.0199999999999996</v>
      </c>
      <c r="AA585" s="6">
        <v>92.061000000000007</v>
      </c>
      <c r="AB585" s="7">
        <v>30.001000000000001</v>
      </c>
      <c r="AC585" s="8">
        <v>2</v>
      </c>
      <c r="AD585" s="9">
        <v>25.47</v>
      </c>
      <c r="AE585" s="9" t="s">
        <v>955</v>
      </c>
      <c r="AF585" s="9" t="s">
        <v>958</v>
      </c>
      <c r="AG585" s="9">
        <v>436</v>
      </c>
      <c r="AH585" s="9">
        <v>548.76499999999999</v>
      </c>
      <c r="AI585" s="10">
        <v>108.55500000000001</v>
      </c>
      <c r="AJ585" s="11">
        <v>2</v>
      </c>
      <c r="AK585" s="11" t="s">
        <v>890</v>
      </c>
      <c r="AL585" s="11">
        <v>187</v>
      </c>
      <c r="AM585" s="11">
        <v>1472</v>
      </c>
      <c r="AN585" s="11">
        <v>3635</v>
      </c>
      <c r="AO585" s="11">
        <v>5695</v>
      </c>
      <c r="AP585" s="11">
        <v>71.106999999999999</v>
      </c>
      <c r="AQ585" s="11">
        <v>51.6</v>
      </c>
      <c r="AR585" s="12">
        <v>1.04</v>
      </c>
      <c r="AS585" s="13">
        <v>2</v>
      </c>
      <c r="AT585" s="14" t="s">
        <v>903</v>
      </c>
      <c r="AU585" s="16">
        <v>7581893000000000</v>
      </c>
      <c r="AV585" s="16">
        <v>7.067728E+16</v>
      </c>
      <c r="AW585" s="16">
        <v>1.939261E+17</v>
      </c>
      <c r="AX585" s="16">
        <v>3.008444E+17</v>
      </c>
      <c r="AY585" s="16">
        <v>6.000007E+17</v>
      </c>
      <c r="AZ585" s="14">
        <v>32501.935000000001</v>
      </c>
      <c r="BA585" s="14">
        <v>0.01</v>
      </c>
      <c r="BB585" s="14">
        <v>104</v>
      </c>
      <c r="BC585" s="14">
        <v>927</v>
      </c>
      <c r="BD585" s="15">
        <v>156</v>
      </c>
      <c r="BE585" s="18">
        <v>57</v>
      </c>
      <c r="BF585" s="18" t="s">
        <v>910</v>
      </c>
      <c r="BG585" s="19" t="s">
        <v>907</v>
      </c>
      <c r="BH585">
        <f t="shared" si="9"/>
        <v>97.15</v>
      </c>
      <c r="BI585" s="45" t="str">
        <f>CONCATENATE(TEXT(F585,"0"),TEXT(O585,"0"),TEXT(AC585,"0"),TEXT(AJ585,"0"),TEXT(AS585,"0"))</f>
        <v>21222</v>
      </c>
      <c r="BJ585" t="str">
        <f>CONCATENATE(TEXT(F585,"0"),TEXT(O585,"0"))</f>
        <v>21</v>
      </c>
      <c r="BK585" t="str">
        <f>CONCATENATE(TEXT(O585,"0"),TEXT(AC585,"0"))</f>
        <v>12</v>
      </c>
      <c r="BL585" t="str">
        <f>CONCATENATE(TEXT(AC585,"0"),TEXT(AJ585,"0"))</f>
        <v>22</v>
      </c>
      <c r="BM585" t="str">
        <f>CONCATENATE(TEXT(AJ585,"0"),TEXT(AS585,"0"))</f>
        <v>22</v>
      </c>
      <c r="BZ585" s="57"/>
      <c r="CA585" s="38"/>
      <c r="CB585" s="38">
        <v>1</v>
      </c>
      <c r="CC585" s="38">
        <v>136</v>
      </c>
      <c r="CD585" s="57">
        <v>58.581000000000003</v>
      </c>
      <c r="CE585" s="38">
        <v>126</v>
      </c>
      <c r="CF585" s="38">
        <v>1</v>
      </c>
    </row>
    <row r="586" spans="1:84" x14ac:dyDescent="0.3">
      <c r="A586" s="43">
        <v>585</v>
      </c>
      <c r="B586" s="1" t="s">
        <v>614</v>
      </c>
      <c r="C586" s="1" t="s">
        <v>39</v>
      </c>
      <c r="D586" s="1">
        <v>22</v>
      </c>
      <c r="E586" s="3">
        <v>18</v>
      </c>
      <c r="F586" s="2">
        <v>2</v>
      </c>
      <c r="G586" s="2" t="s">
        <v>943</v>
      </c>
      <c r="H586" s="2" t="s">
        <v>944</v>
      </c>
      <c r="I586" s="2">
        <v>872.59008132999998</v>
      </c>
      <c r="J586" s="2" t="s">
        <v>946</v>
      </c>
      <c r="K586" s="2">
        <v>22.25</v>
      </c>
      <c r="L586" s="2">
        <v>0.214</v>
      </c>
      <c r="M586" s="2">
        <v>221</v>
      </c>
      <c r="N586" s="4">
        <v>710.81399999999996</v>
      </c>
      <c r="O586" s="5">
        <v>1</v>
      </c>
      <c r="P586" s="6" t="s">
        <v>9</v>
      </c>
      <c r="Q586" s="6">
        <v>0.91647000000000001</v>
      </c>
      <c r="R586" s="6">
        <v>16.824000000000002</v>
      </c>
      <c r="S586" s="6">
        <v>14.935</v>
      </c>
      <c r="T586" s="6">
        <v>19.998999999999999</v>
      </c>
      <c r="U586" s="6">
        <v>200.98699999999999</v>
      </c>
      <c r="V586" s="6">
        <v>90</v>
      </c>
      <c r="W586" s="6">
        <v>500.98700000000002</v>
      </c>
      <c r="X586" s="6">
        <v>4019.7460000000001</v>
      </c>
      <c r="Y586" s="6">
        <v>5024.6819999999998</v>
      </c>
      <c r="Z586" s="6">
        <v>5.0289999999999999</v>
      </c>
      <c r="AA586" s="6">
        <v>91.933999999999997</v>
      </c>
      <c r="AB586" s="7">
        <v>29.992999999999999</v>
      </c>
      <c r="AC586" s="8">
        <v>3</v>
      </c>
      <c r="AD586" s="9">
        <v>29.088999999999999</v>
      </c>
      <c r="AE586" s="9" t="s">
        <v>955</v>
      </c>
      <c r="AF586" s="9" t="s">
        <v>958</v>
      </c>
      <c r="AG586" s="9">
        <v>436</v>
      </c>
      <c r="AH586" s="9">
        <v>549.78200000000004</v>
      </c>
      <c r="AI586" s="10">
        <v>108.233</v>
      </c>
      <c r="AJ586" s="11">
        <v>1</v>
      </c>
      <c r="AK586" s="11" t="s">
        <v>890</v>
      </c>
      <c r="AL586" s="11">
        <v>192</v>
      </c>
      <c r="AM586" s="11">
        <v>1376</v>
      </c>
      <c r="AN586" s="11">
        <v>3634</v>
      </c>
      <c r="AO586" s="11">
        <v>5725</v>
      </c>
      <c r="AP586" s="11">
        <v>71.081000000000003</v>
      </c>
      <c r="AQ586" s="11">
        <v>51.396000000000001</v>
      </c>
      <c r="AR586" s="12">
        <v>1.0349999999999999</v>
      </c>
      <c r="AS586" s="13">
        <v>1</v>
      </c>
      <c r="AT586" s="14" t="s">
        <v>903</v>
      </c>
      <c r="AU586" s="16">
        <v>9882722000000000</v>
      </c>
      <c r="AV586" s="16">
        <v>5.588606E+16</v>
      </c>
      <c r="AW586" s="16">
        <v>5.929431E+17</v>
      </c>
      <c r="AX586" s="16">
        <v>2.992745E+17</v>
      </c>
      <c r="AY586" s="16">
        <v>5.999985E+17</v>
      </c>
      <c r="AZ586" s="14">
        <v>32498.653999999999</v>
      </c>
      <c r="BA586" s="14">
        <v>0.01</v>
      </c>
      <c r="BB586" s="14">
        <v>103.49</v>
      </c>
      <c r="BC586" s="14">
        <v>927</v>
      </c>
      <c r="BD586" s="15">
        <v>155</v>
      </c>
      <c r="BE586" s="18">
        <v>51</v>
      </c>
      <c r="BF586" s="18" t="s">
        <v>910</v>
      </c>
      <c r="BG586" s="19" t="s">
        <v>907</v>
      </c>
      <c r="BH586">
        <f t="shared" si="9"/>
        <v>97.45</v>
      </c>
      <c r="BI586" s="45" t="str">
        <f>CONCATENATE(TEXT(F586,"0"),TEXT(O586,"0"),TEXT(AC586,"0"),TEXT(AJ586,"0"),TEXT(AS586,"0"))</f>
        <v>21311</v>
      </c>
      <c r="BJ586" t="str">
        <f>CONCATENATE(TEXT(F586,"0"),TEXT(O586,"0"))</f>
        <v>21</v>
      </c>
      <c r="BK586" t="str">
        <f>CONCATENATE(TEXT(O586,"0"),TEXT(AC586,"0"))</f>
        <v>13</v>
      </c>
      <c r="BL586" t="str">
        <f>CONCATENATE(TEXT(AC586,"0"),TEXT(AJ586,"0"))</f>
        <v>31</v>
      </c>
      <c r="BM586" t="str">
        <f>CONCATENATE(TEXT(AJ586,"0"),TEXT(AS586,"0"))</f>
        <v>11</v>
      </c>
      <c r="BZ586" s="57"/>
      <c r="CA586" s="38"/>
      <c r="CB586" s="38">
        <v>1</v>
      </c>
      <c r="CC586" s="38">
        <v>198</v>
      </c>
      <c r="CD586" s="57">
        <v>58.935000000000002</v>
      </c>
      <c r="CE586" s="38">
        <v>141</v>
      </c>
      <c r="CF586" s="38">
        <v>1</v>
      </c>
    </row>
    <row r="587" spans="1:84" x14ac:dyDescent="0.3">
      <c r="A587" s="43">
        <v>586</v>
      </c>
      <c r="B587" s="1" t="s">
        <v>615</v>
      </c>
      <c r="C587" s="1" t="s">
        <v>39</v>
      </c>
      <c r="D587" s="1">
        <v>22</v>
      </c>
      <c r="E587" s="3">
        <v>19</v>
      </c>
      <c r="F587" s="2">
        <v>2</v>
      </c>
      <c r="G587" s="2" t="s">
        <v>943</v>
      </c>
      <c r="H587" s="2" t="s">
        <v>944</v>
      </c>
      <c r="I587" s="2">
        <v>872.53078673000005</v>
      </c>
      <c r="J587" s="2" t="s">
        <v>946</v>
      </c>
      <c r="K587" s="2">
        <v>22.24</v>
      </c>
      <c r="L587" s="2">
        <v>0.215</v>
      </c>
      <c r="M587" s="2">
        <v>222</v>
      </c>
      <c r="N587" s="4">
        <v>711.779</v>
      </c>
      <c r="O587" s="5">
        <v>2</v>
      </c>
      <c r="P587" s="6" t="s">
        <v>9</v>
      </c>
      <c r="Q587" s="6">
        <v>0.72465999999999997</v>
      </c>
      <c r="R587" s="6">
        <v>16.835999999999999</v>
      </c>
      <c r="S587" s="6">
        <v>14.903</v>
      </c>
      <c r="T587" s="6">
        <v>19.998999999999999</v>
      </c>
      <c r="U587" s="6">
        <v>201.10900000000001</v>
      </c>
      <c r="V587" s="6">
        <v>90</v>
      </c>
      <c r="W587" s="6">
        <v>501.10899999999998</v>
      </c>
      <c r="X587" s="6">
        <v>4022.1729999999998</v>
      </c>
      <c r="Y587" s="6">
        <v>5027.7169999999996</v>
      </c>
      <c r="Z587" s="6">
        <v>5.0289999999999999</v>
      </c>
      <c r="AA587" s="6">
        <v>92.302000000000007</v>
      </c>
      <c r="AB587" s="7">
        <v>30.003</v>
      </c>
      <c r="AC587" s="8">
        <v>1</v>
      </c>
      <c r="AD587" s="9">
        <v>32.561999999999998</v>
      </c>
      <c r="AE587" s="9" t="s">
        <v>955</v>
      </c>
      <c r="AF587" s="9" t="s">
        <v>958</v>
      </c>
      <c r="AG587" s="9">
        <v>436</v>
      </c>
      <c r="AH587" s="9">
        <v>555.95500000000004</v>
      </c>
      <c r="AI587" s="10">
        <v>108.59699999999999</v>
      </c>
      <c r="AJ587" s="11">
        <v>1</v>
      </c>
      <c r="AK587" s="11" t="s">
        <v>890</v>
      </c>
      <c r="AL587" s="11">
        <v>174</v>
      </c>
      <c r="AM587" s="11">
        <v>1400</v>
      </c>
      <c r="AN587" s="11">
        <v>3637</v>
      </c>
      <c r="AO587" s="11">
        <v>5695</v>
      </c>
      <c r="AP587" s="11">
        <v>71.177999999999997</v>
      </c>
      <c r="AQ587" s="11">
        <v>51.271000000000001</v>
      </c>
      <c r="AR587" s="12">
        <v>1.032</v>
      </c>
      <c r="AS587" s="13">
        <v>1</v>
      </c>
      <c r="AT587" s="14" t="s">
        <v>903</v>
      </c>
      <c r="AU587" s="16">
        <v>9497700000000000</v>
      </c>
      <c r="AV587" s="16">
        <v>6.416387E+16</v>
      </c>
      <c r="AW587" s="16">
        <v>3.642057E+17</v>
      </c>
      <c r="AX587" s="16">
        <v>3.012984E+17</v>
      </c>
      <c r="AY587" s="16">
        <v>5.999982E+17</v>
      </c>
      <c r="AZ587" s="14">
        <v>32500.345000000001</v>
      </c>
      <c r="BA587" s="14">
        <v>0.01</v>
      </c>
      <c r="BB587" s="14">
        <v>103.17700000000001</v>
      </c>
      <c r="BC587" s="14">
        <v>926</v>
      </c>
      <c r="BD587" s="15">
        <v>155</v>
      </c>
      <c r="BE587" s="18">
        <v>66</v>
      </c>
      <c r="BF587" s="18" t="s">
        <v>910</v>
      </c>
      <c r="BG587" s="19" t="s">
        <v>907</v>
      </c>
      <c r="BH587">
        <f t="shared" si="9"/>
        <v>96.7</v>
      </c>
      <c r="BI587" s="45" t="str">
        <f>CONCATENATE(TEXT(F587,"0"),TEXT(O587,"0"),TEXT(AC587,"0"),TEXT(AJ587,"0"),TEXT(AS587,"0"))</f>
        <v>22111</v>
      </c>
      <c r="BJ587" t="str">
        <f>CONCATENATE(TEXT(F587,"0"),TEXT(O587,"0"))</f>
        <v>22</v>
      </c>
      <c r="BK587" t="str">
        <f>CONCATENATE(TEXT(O587,"0"),TEXT(AC587,"0"))</f>
        <v>21</v>
      </c>
      <c r="BL587" t="str">
        <f>CONCATENATE(TEXT(AC587,"0"),TEXT(AJ587,"0"))</f>
        <v>11</v>
      </c>
      <c r="BM587" t="str">
        <f>CONCATENATE(TEXT(AJ587,"0"),TEXT(AS587,"0"))</f>
        <v>11</v>
      </c>
      <c r="BZ587" s="57"/>
      <c r="CA587" s="38"/>
      <c r="CB587" s="38">
        <v>1</v>
      </c>
      <c r="CC587" s="38">
        <v>186</v>
      </c>
      <c r="CD587" s="57">
        <v>59.087000000000003</v>
      </c>
      <c r="CE587" s="38">
        <v>202</v>
      </c>
      <c r="CF587" s="38">
        <v>1</v>
      </c>
    </row>
    <row r="588" spans="1:84" x14ac:dyDescent="0.3">
      <c r="A588" s="43">
        <v>587</v>
      </c>
      <c r="B588" s="1" t="s">
        <v>616</v>
      </c>
      <c r="C588" s="1" t="s">
        <v>39</v>
      </c>
      <c r="D588" s="1">
        <v>22</v>
      </c>
      <c r="E588" s="3">
        <v>20</v>
      </c>
      <c r="F588" s="2">
        <v>2</v>
      </c>
      <c r="G588" s="2" t="s">
        <v>943</v>
      </c>
      <c r="H588" s="2" t="s">
        <v>944</v>
      </c>
      <c r="I588" s="2">
        <v>872.28866887000004</v>
      </c>
      <c r="J588" s="2" t="s">
        <v>946</v>
      </c>
      <c r="K588" s="2">
        <v>22.23</v>
      </c>
      <c r="L588" s="2">
        <v>0.216</v>
      </c>
      <c r="M588" s="2">
        <v>223</v>
      </c>
      <c r="N588" s="4">
        <v>712.75699999999995</v>
      </c>
      <c r="O588" s="5">
        <v>2</v>
      </c>
      <c r="P588" s="6" t="s">
        <v>9</v>
      </c>
      <c r="Q588" s="6">
        <v>0.55913999999999997</v>
      </c>
      <c r="R588" s="6">
        <v>16.084</v>
      </c>
      <c r="S588" s="6">
        <v>15.018000000000001</v>
      </c>
      <c r="T588" s="6">
        <v>20.001999999999999</v>
      </c>
      <c r="U588" s="6">
        <v>202.06700000000001</v>
      </c>
      <c r="V588" s="6">
        <v>89.998999999999995</v>
      </c>
      <c r="W588" s="6">
        <v>502.06700000000001</v>
      </c>
      <c r="X588" s="6">
        <v>4041.3380000000002</v>
      </c>
      <c r="Y588" s="6">
        <v>5051.6719999999996</v>
      </c>
      <c r="Z588" s="6">
        <v>5.0430000000000001</v>
      </c>
      <c r="AA588" s="6">
        <v>92.177000000000007</v>
      </c>
      <c r="AB588" s="7">
        <v>29.995000000000001</v>
      </c>
      <c r="AC588" s="8">
        <v>2</v>
      </c>
      <c r="AD588" s="9">
        <v>24.515000000000001</v>
      </c>
      <c r="AE588" s="9" t="s">
        <v>955</v>
      </c>
      <c r="AF588" s="9" t="s">
        <v>958</v>
      </c>
      <c r="AG588" s="9">
        <v>436</v>
      </c>
      <c r="AH588" s="9">
        <v>545.42399999999998</v>
      </c>
      <c r="AI588" s="10">
        <v>108.536</v>
      </c>
      <c r="AJ588" s="11">
        <v>2</v>
      </c>
      <c r="AK588" s="11" t="s">
        <v>890</v>
      </c>
      <c r="AL588" s="11">
        <v>206</v>
      </c>
      <c r="AM588" s="11">
        <v>1422</v>
      </c>
      <c r="AN588" s="11">
        <v>3639</v>
      </c>
      <c r="AO588" s="11">
        <v>5711</v>
      </c>
      <c r="AP588" s="11">
        <v>71.275999999999996</v>
      </c>
      <c r="AQ588" s="11">
        <v>51.496000000000002</v>
      </c>
      <c r="AR588" s="12">
        <v>1.0369999999999999</v>
      </c>
      <c r="AS588" s="13">
        <v>2</v>
      </c>
      <c r="AT588" s="14" t="s">
        <v>903</v>
      </c>
      <c r="AU588" s="16">
        <v>9804027000000000</v>
      </c>
      <c r="AV588" s="16">
        <v>8.063047E+16</v>
      </c>
      <c r="AW588" s="16">
        <v>1.271506E+16</v>
      </c>
      <c r="AX588" s="16">
        <v>3.00388E+17</v>
      </c>
      <c r="AY588" s="16">
        <v>6.000016E+17</v>
      </c>
      <c r="AZ588" s="14">
        <v>32497.667000000001</v>
      </c>
      <c r="BA588" s="14">
        <v>0.01</v>
      </c>
      <c r="BB588" s="14">
        <v>103.741</v>
      </c>
      <c r="BC588" s="14">
        <v>926</v>
      </c>
      <c r="BD588" s="15">
        <v>156</v>
      </c>
      <c r="BE588" s="18">
        <v>75</v>
      </c>
      <c r="BF588" s="18" t="s">
        <v>910</v>
      </c>
      <c r="BG588" s="19" t="s">
        <v>907</v>
      </c>
      <c r="BH588">
        <f t="shared" si="9"/>
        <v>96.25</v>
      </c>
      <c r="BI588" s="45" t="str">
        <f>CONCATENATE(TEXT(F588,"0"),TEXT(O588,"0"),TEXT(AC588,"0"),TEXT(AJ588,"0"),TEXT(AS588,"0"))</f>
        <v>22222</v>
      </c>
      <c r="BJ588" t="str">
        <f>CONCATENATE(TEXT(F588,"0"),TEXT(O588,"0"))</f>
        <v>22</v>
      </c>
      <c r="BK588" t="str">
        <f>CONCATENATE(TEXT(O588,"0"),TEXT(AC588,"0"))</f>
        <v>22</v>
      </c>
      <c r="BL588" t="str">
        <f>CONCATENATE(TEXT(AC588,"0"),TEXT(AJ588,"0"))</f>
        <v>22</v>
      </c>
      <c r="BM588" t="str">
        <f>CONCATENATE(TEXT(AJ588,"0"),TEXT(AS588,"0"))</f>
        <v>22</v>
      </c>
      <c r="BZ588" s="57"/>
      <c r="CA588" s="38"/>
      <c r="CB588" s="38">
        <v>1</v>
      </c>
      <c r="CC588" s="38">
        <v>195</v>
      </c>
      <c r="CD588" s="57">
        <v>59.604999999999997</v>
      </c>
      <c r="CE588" s="38">
        <v>99</v>
      </c>
      <c r="CF588" s="38">
        <v>1</v>
      </c>
    </row>
    <row r="589" spans="1:84" x14ac:dyDescent="0.3">
      <c r="A589" s="43">
        <v>588</v>
      </c>
      <c r="B589" s="1" t="s">
        <v>617</v>
      </c>
      <c r="C589" s="1" t="s">
        <v>39</v>
      </c>
      <c r="D589" s="1">
        <v>22</v>
      </c>
      <c r="E589" s="3">
        <v>21</v>
      </c>
      <c r="F589" s="2">
        <v>2</v>
      </c>
      <c r="G589" s="2" t="s">
        <v>943</v>
      </c>
      <c r="H589" s="2" t="s">
        <v>944</v>
      </c>
      <c r="I589" s="2">
        <v>872.13219488000004</v>
      </c>
      <c r="J589" s="2" t="s">
        <v>946</v>
      </c>
      <c r="K589" s="2">
        <v>22.22</v>
      </c>
      <c r="L589" s="2">
        <v>0.216</v>
      </c>
      <c r="M589" s="2">
        <v>223</v>
      </c>
      <c r="N589" s="4">
        <v>713.04</v>
      </c>
      <c r="O589" s="5">
        <v>2</v>
      </c>
      <c r="P589" s="6" t="s">
        <v>9</v>
      </c>
      <c r="Q589" s="6">
        <v>0.85238999999999998</v>
      </c>
      <c r="R589" s="6">
        <v>16.37</v>
      </c>
      <c r="S589" s="6">
        <v>15.048</v>
      </c>
      <c r="T589" s="6">
        <v>20</v>
      </c>
      <c r="U589" s="6">
        <v>201.53299999999999</v>
      </c>
      <c r="V589" s="6">
        <v>89.998999999999995</v>
      </c>
      <c r="W589" s="6">
        <v>501.53300000000002</v>
      </c>
      <c r="X589" s="6">
        <v>4030.663</v>
      </c>
      <c r="Y589" s="6">
        <v>5038.3289999999997</v>
      </c>
      <c r="Z589" s="6">
        <v>5.0430000000000001</v>
      </c>
      <c r="AA589" s="6">
        <v>92.094999999999999</v>
      </c>
      <c r="AB589" s="7">
        <v>30.006</v>
      </c>
      <c r="AC589" s="8">
        <v>3</v>
      </c>
      <c r="AD589" s="9">
        <v>31.187000000000001</v>
      </c>
      <c r="AE589" s="9" t="s">
        <v>955</v>
      </c>
      <c r="AF589" s="9" t="s">
        <v>958</v>
      </c>
      <c r="AG589" s="9">
        <v>436</v>
      </c>
      <c r="AH589" s="9">
        <v>565.11699999999996</v>
      </c>
      <c r="AI589" s="10">
        <v>108.029</v>
      </c>
      <c r="AJ589" s="11">
        <v>3</v>
      </c>
      <c r="AK589" s="11" t="s">
        <v>890</v>
      </c>
      <c r="AL589" s="11">
        <v>170</v>
      </c>
      <c r="AM589" s="11">
        <v>1392</v>
      </c>
      <c r="AN589" s="11">
        <v>3640</v>
      </c>
      <c r="AO589" s="11">
        <v>5710</v>
      </c>
      <c r="AP589" s="11">
        <v>71.304000000000002</v>
      </c>
      <c r="AQ589" s="11">
        <v>51.44</v>
      </c>
      <c r="AR589" s="12">
        <v>1.036</v>
      </c>
      <c r="AS589" s="13">
        <v>3</v>
      </c>
      <c r="AT589" s="14" t="s">
        <v>903</v>
      </c>
      <c r="AU589" s="16">
        <v>2.080805E+16</v>
      </c>
      <c r="AV589" s="16">
        <v>2.002977E+17</v>
      </c>
      <c r="AW589" s="16">
        <v>1.245315E+18</v>
      </c>
      <c r="AX589" s="16">
        <v>3.007124E+17</v>
      </c>
      <c r="AY589" s="16">
        <v>5.999989E+17</v>
      </c>
      <c r="AZ589" s="14">
        <v>32501.596000000001</v>
      </c>
      <c r="BA589" s="14">
        <v>0.01</v>
      </c>
      <c r="BB589" s="14">
        <v>103.599</v>
      </c>
      <c r="BC589" s="14">
        <v>926</v>
      </c>
      <c r="BD589" s="15">
        <v>155</v>
      </c>
      <c r="BE589" s="18">
        <v>81</v>
      </c>
      <c r="BF589" s="18" t="s">
        <v>910</v>
      </c>
      <c r="BG589" s="19" t="s">
        <v>907</v>
      </c>
      <c r="BH589">
        <f t="shared" si="9"/>
        <v>95.95</v>
      </c>
      <c r="BI589" s="45" t="str">
        <f>CONCATENATE(TEXT(F589,"0"),TEXT(O589,"0"),TEXT(AC589,"0"),TEXT(AJ589,"0"),TEXT(AS589,"0"))</f>
        <v>22333</v>
      </c>
      <c r="BJ589" t="str">
        <f>CONCATENATE(TEXT(F589,"0"),TEXT(O589,"0"))</f>
        <v>22</v>
      </c>
      <c r="BK589" t="str">
        <f>CONCATENATE(TEXT(O589,"0"),TEXT(AC589,"0"))</f>
        <v>23</v>
      </c>
      <c r="BL589" t="str">
        <f>CONCATENATE(TEXT(AC589,"0"),TEXT(AJ589,"0"))</f>
        <v>33</v>
      </c>
      <c r="BM589" t="str">
        <f>CONCATENATE(TEXT(AJ589,"0"),TEXT(AS589,"0"))</f>
        <v>33</v>
      </c>
      <c r="BZ589" s="57"/>
      <c r="CA589" s="38"/>
      <c r="CB589" s="38">
        <v>1</v>
      </c>
      <c r="CC589" s="38">
        <v>270</v>
      </c>
      <c r="CD589" s="57">
        <v>59.606999999999999</v>
      </c>
      <c r="CE589" s="38">
        <v>103</v>
      </c>
      <c r="CF589" s="38">
        <v>1</v>
      </c>
    </row>
    <row r="590" spans="1:84" x14ac:dyDescent="0.3">
      <c r="A590" s="43">
        <v>589</v>
      </c>
      <c r="B590" s="1" t="s">
        <v>618</v>
      </c>
      <c r="C590" s="1" t="s">
        <v>39</v>
      </c>
      <c r="D590" s="1">
        <v>22</v>
      </c>
      <c r="E590" s="3">
        <v>22</v>
      </c>
      <c r="F590" s="2">
        <v>2</v>
      </c>
      <c r="G590" s="2" t="s">
        <v>943</v>
      </c>
      <c r="H590" s="2" t="s">
        <v>944</v>
      </c>
      <c r="I590" s="2">
        <v>872.22233978999998</v>
      </c>
      <c r="J590" s="2" t="s">
        <v>946</v>
      </c>
      <c r="K590" s="2">
        <v>22.21</v>
      </c>
      <c r="L590" s="2">
        <v>0.215</v>
      </c>
      <c r="M590" s="2">
        <v>222</v>
      </c>
      <c r="N590" s="4">
        <v>712.11</v>
      </c>
      <c r="O590" s="5">
        <v>3</v>
      </c>
      <c r="P590" s="6" t="s">
        <v>9</v>
      </c>
      <c r="Q590" s="6">
        <v>1.2739400000000001</v>
      </c>
      <c r="R590" s="6">
        <v>16.98</v>
      </c>
      <c r="S590" s="6">
        <v>15.026999999999999</v>
      </c>
      <c r="T590" s="6">
        <v>19.997</v>
      </c>
      <c r="U590" s="6">
        <v>200.52699999999999</v>
      </c>
      <c r="V590" s="6">
        <v>90.001999999999995</v>
      </c>
      <c r="W590" s="6">
        <v>500.52699999999999</v>
      </c>
      <c r="X590" s="6">
        <v>4010.5439999999999</v>
      </c>
      <c r="Y590" s="6">
        <v>5013.18</v>
      </c>
      <c r="Z590" s="6">
        <v>5.0179999999999998</v>
      </c>
      <c r="AA590" s="6">
        <v>91.960999999999999</v>
      </c>
      <c r="AB590" s="7">
        <v>29.991</v>
      </c>
      <c r="AC590" s="8">
        <v>2</v>
      </c>
      <c r="AD590" s="9">
        <v>23.719000000000001</v>
      </c>
      <c r="AE590" s="9" t="s">
        <v>955</v>
      </c>
      <c r="AF590" s="9" t="s">
        <v>958</v>
      </c>
      <c r="AG590" s="9">
        <v>436</v>
      </c>
      <c r="AH590" s="9">
        <v>559.33600000000001</v>
      </c>
      <c r="AI590" s="10">
        <v>108.042</v>
      </c>
      <c r="AJ590" s="11">
        <v>2</v>
      </c>
      <c r="AK590" s="11" t="s">
        <v>890</v>
      </c>
      <c r="AL590" s="11">
        <v>299</v>
      </c>
      <c r="AM590" s="11">
        <v>1332</v>
      </c>
      <c r="AN590" s="11">
        <v>3639</v>
      </c>
      <c r="AO590" s="11">
        <v>5694</v>
      </c>
      <c r="AP590" s="11">
        <v>71.210999999999999</v>
      </c>
      <c r="AQ590" s="11">
        <v>51.247</v>
      </c>
      <c r="AR590" s="12">
        <v>1.0309999999999999</v>
      </c>
      <c r="AS590" s="13">
        <v>2</v>
      </c>
      <c r="AT590" s="14" t="s">
        <v>903</v>
      </c>
      <c r="AU590" s="16">
        <v>1.973233E+16</v>
      </c>
      <c r="AV590" s="16">
        <v>8.132774E+16</v>
      </c>
      <c r="AW590" s="16">
        <v>11934530000000</v>
      </c>
      <c r="AX590" s="16">
        <v>3.005379E+17</v>
      </c>
      <c r="AY590" s="16">
        <v>5.999984E+17</v>
      </c>
      <c r="AZ590" s="14">
        <v>32501.542000000001</v>
      </c>
      <c r="BA590" s="14">
        <v>0.01</v>
      </c>
      <c r="BB590" s="14">
        <v>103.11799999999999</v>
      </c>
      <c r="BC590" s="14">
        <v>925</v>
      </c>
      <c r="BD590" s="15">
        <v>155</v>
      </c>
      <c r="BE590" s="18">
        <v>81</v>
      </c>
      <c r="BF590" s="18" t="s">
        <v>910</v>
      </c>
      <c r="BG590" s="19" t="s">
        <v>907</v>
      </c>
      <c r="BH590">
        <f t="shared" si="9"/>
        <v>95.95</v>
      </c>
      <c r="BI590" s="45" t="str">
        <f>CONCATENATE(TEXT(F590,"0"),TEXT(O590,"0"),TEXT(AC590,"0"),TEXT(AJ590,"0"),TEXT(AS590,"0"))</f>
        <v>23222</v>
      </c>
      <c r="BJ590" t="str">
        <f>CONCATENATE(TEXT(F590,"0"),TEXT(O590,"0"))</f>
        <v>23</v>
      </c>
      <c r="BK590" t="str">
        <f>CONCATENATE(TEXT(O590,"0"),TEXT(AC590,"0"))</f>
        <v>32</v>
      </c>
      <c r="BL590" t="str">
        <f>CONCATENATE(TEXT(AC590,"0"),TEXT(AJ590,"0"))</f>
        <v>22</v>
      </c>
      <c r="BM590" t="str">
        <f>CONCATENATE(TEXT(AJ590,"0"),TEXT(AS590,"0"))</f>
        <v>22</v>
      </c>
      <c r="BZ590" s="57"/>
      <c r="CA590" s="38"/>
      <c r="CB590" s="38">
        <v>1</v>
      </c>
      <c r="CC590" s="38">
        <v>185</v>
      </c>
      <c r="CD590" s="57">
        <v>60.551000000000002</v>
      </c>
      <c r="CE590" s="38">
        <v>96</v>
      </c>
      <c r="CF590" s="38">
        <v>1</v>
      </c>
    </row>
    <row r="591" spans="1:84" x14ac:dyDescent="0.3">
      <c r="A591" s="43">
        <v>590</v>
      </c>
      <c r="B591" s="1" t="s">
        <v>619</v>
      </c>
      <c r="C591" s="1" t="s">
        <v>39</v>
      </c>
      <c r="D591" s="1">
        <v>22</v>
      </c>
      <c r="E591" s="3">
        <v>23</v>
      </c>
      <c r="F591" s="2">
        <v>2</v>
      </c>
      <c r="G591" s="2" t="s">
        <v>943</v>
      </c>
      <c r="H591" s="2" t="s">
        <v>944</v>
      </c>
      <c r="I591" s="2">
        <v>872.61918852999997</v>
      </c>
      <c r="J591" s="2" t="s">
        <v>946</v>
      </c>
      <c r="K591" s="2">
        <v>22.21</v>
      </c>
      <c r="L591" s="2">
        <v>0.217</v>
      </c>
      <c r="M591" s="2">
        <v>224</v>
      </c>
      <c r="N591" s="4">
        <v>713.57500000000005</v>
      </c>
      <c r="O591" s="5">
        <v>3</v>
      </c>
      <c r="P591" s="6" t="s">
        <v>9</v>
      </c>
      <c r="Q591" s="6">
        <v>0.80149000000000004</v>
      </c>
      <c r="R591" s="6">
        <v>16.792000000000002</v>
      </c>
      <c r="S591" s="6">
        <v>14.968999999999999</v>
      </c>
      <c r="T591" s="6">
        <v>19.998999999999999</v>
      </c>
      <c r="U591" s="6">
        <v>201.328</v>
      </c>
      <c r="V591" s="6">
        <v>90</v>
      </c>
      <c r="W591" s="6">
        <v>501.32799999999997</v>
      </c>
      <c r="X591" s="6">
        <v>4026.5540000000001</v>
      </c>
      <c r="Y591" s="6">
        <v>5033.192</v>
      </c>
      <c r="Z591" s="6">
        <v>5.032</v>
      </c>
      <c r="AA591" s="6">
        <v>91.563999999999993</v>
      </c>
      <c r="AB591" s="7">
        <v>29.998999999999999</v>
      </c>
      <c r="AC591" s="8">
        <v>3</v>
      </c>
      <c r="AD591" s="9">
        <v>28.795000000000002</v>
      </c>
      <c r="AE591" s="9" t="s">
        <v>955</v>
      </c>
      <c r="AF591" s="9" t="s">
        <v>958</v>
      </c>
      <c r="AG591" s="9">
        <v>436</v>
      </c>
      <c r="AH591" s="9">
        <v>551.58399999999995</v>
      </c>
      <c r="AI591" s="10">
        <v>107.943</v>
      </c>
      <c r="AJ591" s="11">
        <v>1</v>
      </c>
      <c r="AK591" s="11" t="s">
        <v>890</v>
      </c>
      <c r="AL591" s="11">
        <v>213</v>
      </c>
      <c r="AM591" s="11">
        <v>1477</v>
      </c>
      <c r="AN591" s="11">
        <v>3641</v>
      </c>
      <c r="AO591" s="11">
        <v>5714</v>
      </c>
      <c r="AP591" s="11">
        <v>71.358000000000004</v>
      </c>
      <c r="AQ591" s="11">
        <v>51.247</v>
      </c>
      <c r="AR591" s="12">
        <v>1.0309999999999999</v>
      </c>
      <c r="AS591" s="13">
        <v>1</v>
      </c>
      <c r="AT591" s="14" t="s">
        <v>903</v>
      </c>
      <c r="AU591" s="16">
        <v>1.417893E+16</v>
      </c>
      <c r="AV591" s="16">
        <v>1.175317E+17</v>
      </c>
      <c r="AW591" s="16">
        <v>8.496441E+17</v>
      </c>
      <c r="AX591" s="16">
        <v>3.00091E+17</v>
      </c>
      <c r="AY591" s="16">
        <v>5.999983E+17</v>
      </c>
      <c r="AZ591" s="14">
        <v>32500.363000000001</v>
      </c>
      <c r="BA591" s="14">
        <v>0.01</v>
      </c>
      <c r="BB591" s="14">
        <v>103.119</v>
      </c>
      <c r="BC591" s="14">
        <v>926</v>
      </c>
      <c r="BD591" s="15">
        <v>155</v>
      </c>
      <c r="BE591" s="18">
        <v>87</v>
      </c>
      <c r="BF591" s="18" t="s">
        <v>910</v>
      </c>
      <c r="BG591" s="19" t="s">
        <v>907</v>
      </c>
      <c r="BH591">
        <f t="shared" si="9"/>
        <v>95.65</v>
      </c>
      <c r="BI591" s="45" t="str">
        <f>CONCATENATE(TEXT(F591,"0"),TEXT(O591,"0"),TEXT(AC591,"0"),TEXT(AJ591,"0"),TEXT(AS591,"0"))</f>
        <v>23311</v>
      </c>
      <c r="BJ591" t="str">
        <f>CONCATENATE(TEXT(F591,"0"),TEXT(O591,"0"))</f>
        <v>23</v>
      </c>
      <c r="BK591" t="str">
        <f>CONCATENATE(TEXT(O591,"0"),TEXT(AC591,"0"))</f>
        <v>33</v>
      </c>
      <c r="BL591" t="str">
        <f>CONCATENATE(TEXT(AC591,"0"),TEXT(AJ591,"0"))</f>
        <v>31</v>
      </c>
      <c r="BM591" t="str">
        <f>CONCATENATE(TEXT(AJ591,"0"),TEXT(AS591,"0"))</f>
        <v>11</v>
      </c>
      <c r="BZ591" s="57"/>
      <c r="CA591" s="38"/>
      <c r="CB591" s="38">
        <v>1</v>
      </c>
      <c r="CC591" s="38">
        <v>363</v>
      </c>
      <c r="CD591" s="57">
        <v>60.918999999999997</v>
      </c>
      <c r="CE591" s="38">
        <v>144</v>
      </c>
      <c r="CF591" s="38">
        <v>1</v>
      </c>
    </row>
    <row r="592" spans="1:84" x14ac:dyDescent="0.3">
      <c r="A592" s="43">
        <v>591</v>
      </c>
      <c r="B592" s="1" t="s">
        <v>620</v>
      </c>
      <c r="C592" s="1" t="s">
        <v>39</v>
      </c>
      <c r="D592" s="1">
        <v>22</v>
      </c>
      <c r="E592" s="3">
        <v>24</v>
      </c>
      <c r="F592" s="2">
        <v>3</v>
      </c>
      <c r="G592" s="2" t="s">
        <v>943</v>
      </c>
      <c r="H592" s="2" t="s">
        <v>944</v>
      </c>
      <c r="I592" s="2">
        <v>872.08859805999998</v>
      </c>
      <c r="J592" s="2" t="s">
        <v>946</v>
      </c>
      <c r="K592" s="2">
        <v>22.18</v>
      </c>
      <c r="L592" s="2">
        <v>0.216</v>
      </c>
      <c r="M592" s="2">
        <v>223</v>
      </c>
      <c r="N592" s="4">
        <v>712.19899999999996</v>
      </c>
      <c r="O592" s="5">
        <v>1</v>
      </c>
      <c r="P592" s="6" t="s">
        <v>9</v>
      </c>
      <c r="Q592" s="6">
        <v>0.73909999999999998</v>
      </c>
      <c r="R592" s="6">
        <v>16.533000000000001</v>
      </c>
      <c r="S592" s="6">
        <v>14.981999999999999</v>
      </c>
      <c r="T592" s="6">
        <v>20.001999999999999</v>
      </c>
      <c r="U592" s="6">
        <v>200.44300000000001</v>
      </c>
      <c r="V592" s="6">
        <v>90</v>
      </c>
      <c r="W592" s="6">
        <v>500.44299999999998</v>
      </c>
      <c r="X592" s="6">
        <v>4008.8690000000001</v>
      </c>
      <c r="Y592" s="6">
        <v>5011.0860000000002</v>
      </c>
      <c r="Z592" s="6">
        <v>5.0270000000000001</v>
      </c>
      <c r="AA592" s="6">
        <v>91.778000000000006</v>
      </c>
      <c r="AB592" s="7">
        <v>29.998999999999999</v>
      </c>
      <c r="AC592" s="8">
        <v>1</v>
      </c>
      <c r="AD592" s="9">
        <v>29.507999999999999</v>
      </c>
      <c r="AE592" s="9" t="s">
        <v>955</v>
      </c>
      <c r="AF592" s="9" t="s">
        <v>958</v>
      </c>
      <c r="AG592" s="9">
        <v>436</v>
      </c>
      <c r="AH592" s="9">
        <v>555.29999999999995</v>
      </c>
      <c r="AI592" s="10">
        <v>108.411</v>
      </c>
      <c r="AJ592" s="11">
        <v>1</v>
      </c>
      <c r="AK592" s="11" t="s">
        <v>890</v>
      </c>
      <c r="AL592" s="11">
        <v>277</v>
      </c>
      <c r="AM592" s="11">
        <v>1346</v>
      </c>
      <c r="AN592" s="11">
        <v>3642</v>
      </c>
      <c r="AO592" s="11">
        <v>5726</v>
      </c>
      <c r="AP592" s="11">
        <v>71.22</v>
      </c>
      <c r="AQ592" s="11">
        <v>51.145000000000003</v>
      </c>
      <c r="AR592" s="12">
        <v>1.0289999999999999</v>
      </c>
      <c r="AS592" s="13">
        <v>1</v>
      </c>
      <c r="AT592" s="14" t="s">
        <v>903</v>
      </c>
      <c r="AU592" s="16">
        <v>1.62686E+16</v>
      </c>
      <c r="AV592" s="16">
        <v>1.388425E+17</v>
      </c>
      <c r="AW592" s="16">
        <v>9.071046E+17</v>
      </c>
      <c r="AX592" s="16">
        <v>2.99509E+17</v>
      </c>
      <c r="AY592" s="16">
        <v>6.000016E+17</v>
      </c>
      <c r="AZ592" s="14">
        <v>32501.471000000001</v>
      </c>
      <c r="BA592" s="14">
        <v>0.01</v>
      </c>
      <c r="BB592" s="14">
        <v>102.863</v>
      </c>
      <c r="BC592" s="14">
        <v>929</v>
      </c>
      <c r="BD592" s="15">
        <v>154</v>
      </c>
      <c r="BE592" s="18">
        <v>120</v>
      </c>
      <c r="BF592" s="18" t="s">
        <v>910</v>
      </c>
      <c r="BG592" s="19" t="s">
        <v>907</v>
      </c>
      <c r="BH592">
        <f t="shared" si="9"/>
        <v>94</v>
      </c>
      <c r="BI592" s="45" t="str">
        <f>CONCATENATE(TEXT(F592,"0"),TEXT(O592,"0"),TEXT(AC592,"0"),TEXT(AJ592,"0"),TEXT(AS592,"0"))</f>
        <v>31111</v>
      </c>
      <c r="BJ592" t="str">
        <f>CONCATENATE(TEXT(F592,"0"),TEXT(O592,"0"))</f>
        <v>31</v>
      </c>
      <c r="BK592" t="str">
        <f>CONCATENATE(TEXT(O592,"0"),TEXT(AC592,"0"))</f>
        <v>11</v>
      </c>
      <c r="BL592" t="str">
        <f>CONCATENATE(TEXT(AC592,"0"),TEXT(AJ592,"0"))</f>
        <v>11</v>
      </c>
      <c r="BM592" t="str">
        <f>CONCATENATE(TEXT(AJ592,"0"),TEXT(AS592,"0"))</f>
        <v>11</v>
      </c>
      <c r="BZ592" s="57"/>
      <c r="CA592" s="38"/>
      <c r="CB592" s="38">
        <v>1</v>
      </c>
      <c r="CC592" s="38">
        <v>243</v>
      </c>
      <c r="CD592" s="57">
        <v>60.929000000000002</v>
      </c>
      <c r="CE592" s="38">
        <v>150</v>
      </c>
      <c r="CF592" s="38">
        <v>1</v>
      </c>
    </row>
    <row r="593" spans="1:84" x14ac:dyDescent="0.3">
      <c r="A593" s="43">
        <v>592</v>
      </c>
      <c r="B593" s="1" t="s">
        <v>621</v>
      </c>
      <c r="C593" s="1" t="s">
        <v>39</v>
      </c>
      <c r="D593" s="1">
        <v>22</v>
      </c>
      <c r="E593" s="3">
        <v>25</v>
      </c>
      <c r="F593" s="2">
        <v>3</v>
      </c>
      <c r="G593" s="2" t="s">
        <v>943</v>
      </c>
      <c r="H593" s="2" t="s">
        <v>944</v>
      </c>
      <c r="I593" s="2">
        <v>872.09111269000005</v>
      </c>
      <c r="J593" s="2" t="s">
        <v>946</v>
      </c>
      <c r="K593" s="2">
        <v>22.15</v>
      </c>
      <c r="L593" s="2">
        <v>0.217</v>
      </c>
      <c r="M593" s="2">
        <v>224</v>
      </c>
      <c r="N593" s="4">
        <v>713.55399999999997</v>
      </c>
      <c r="O593" s="5">
        <v>1</v>
      </c>
      <c r="P593" s="6" t="s">
        <v>9</v>
      </c>
      <c r="Q593" s="6">
        <v>0.96055000000000001</v>
      </c>
      <c r="R593" s="6">
        <v>17.431999999999999</v>
      </c>
      <c r="S593" s="6">
        <v>14.898999999999999</v>
      </c>
      <c r="T593" s="6">
        <v>19.995000000000001</v>
      </c>
      <c r="U593" s="6">
        <v>200.74199999999999</v>
      </c>
      <c r="V593" s="6">
        <v>89.998999999999995</v>
      </c>
      <c r="W593" s="6">
        <v>500.74200000000002</v>
      </c>
      <c r="X593" s="6">
        <v>4014.8449999999998</v>
      </c>
      <c r="Y593" s="6">
        <v>5018.5569999999998</v>
      </c>
      <c r="Z593" s="6">
        <v>5.016</v>
      </c>
      <c r="AA593" s="6">
        <v>91.78</v>
      </c>
      <c r="AB593" s="7">
        <v>30.010999999999999</v>
      </c>
      <c r="AC593" s="8">
        <v>2</v>
      </c>
      <c r="AD593" s="9">
        <v>25.943999999999999</v>
      </c>
      <c r="AE593" s="9" t="s">
        <v>955</v>
      </c>
      <c r="AF593" s="9" t="s">
        <v>958</v>
      </c>
      <c r="AG593" s="9">
        <v>436</v>
      </c>
      <c r="AH593" s="9">
        <v>559.34799999999996</v>
      </c>
      <c r="AI593" s="10">
        <v>108.321</v>
      </c>
      <c r="AJ593" s="11">
        <v>2</v>
      </c>
      <c r="AK593" s="11" t="s">
        <v>890</v>
      </c>
      <c r="AL593" s="11">
        <v>221</v>
      </c>
      <c r="AM593" s="11">
        <v>1409</v>
      </c>
      <c r="AN593" s="11">
        <v>3643</v>
      </c>
      <c r="AO593" s="11">
        <v>5686</v>
      </c>
      <c r="AP593" s="11">
        <v>71.355000000000004</v>
      </c>
      <c r="AQ593" s="11">
        <v>51.326999999999998</v>
      </c>
      <c r="AR593" s="12">
        <v>1.0329999999999999</v>
      </c>
      <c r="AS593" s="13">
        <v>2</v>
      </c>
      <c r="AT593" s="14" t="s">
        <v>903</v>
      </c>
      <c r="AU593" s="16">
        <v>2693722000000000</v>
      </c>
      <c r="AV593" s="16">
        <v>4592241000000</v>
      </c>
      <c r="AW593" s="16">
        <v>1398246000000000</v>
      </c>
      <c r="AX593" s="16">
        <v>3.006642E+17</v>
      </c>
      <c r="AY593" s="16">
        <v>6E+17</v>
      </c>
      <c r="AZ593" s="14">
        <v>32501.237000000001</v>
      </c>
      <c r="BA593" s="14">
        <v>0.01</v>
      </c>
      <c r="BB593" s="14">
        <v>103.318</v>
      </c>
      <c r="BC593" s="14">
        <v>929</v>
      </c>
      <c r="BD593" s="15">
        <v>155</v>
      </c>
      <c r="BE593" s="18">
        <v>114</v>
      </c>
      <c r="BF593" s="18" t="s">
        <v>910</v>
      </c>
      <c r="BG593" s="19" t="s">
        <v>907</v>
      </c>
      <c r="BH593">
        <f t="shared" si="9"/>
        <v>94.3</v>
      </c>
      <c r="BI593" s="45" t="str">
        <f>CONCATENATE(TEXT(F593,"0"),TEXT(O593,"0"),TEXT(AC593,"0"),TEXT(AJ593,"0"),TEXT(AS593,"0"))</f>
        <v>31222</v>
      </c>
      <c r="BJ593" t="str">
        <f>CONCATENATE(TEXT(F593,"0"),TEXT(O593,"0"))</f>
        <v>31</v>
      </c>
      <c r="BK593" t="str">
        <f>CONCATENATE(TEXT(O593,"0"),TEXT(AC593,"0"))</f>
        <v>12</v>
      </c>
      <c r="BL593" t="str">
        <f>CONCATENATE(TEXT(AC593,"0"),TEXT(AJ593,"0"))</f>
        <v>22</v>
      </c>
      <c r="BM593" t="str">
        <f>CONCATENATE(TEXT(AJ593,"0"),TEXT(AS593,"0"))</f>
        <v>22</v>
      </c>
      <c r="BZ593" s="57"/>
      <c r="CA593" s="38"/>
      <c r="CB593" s="38">
        <v>1</v>
      </c>
      <c r="CC593" s="38">
        <v>281</v>
      </c>
      <c r="CD593" s="57">
        <v>60.982999999999997</v>
      </c>
      <c r="CE593" s="38">
        <v>101</v>
      </c>
      <c r="CF593" s="38">
        <v>1</v>
      </c>
    </row>
    <row r="594" spans="1:84" x14ac:dyDescent="0.3">
      <c r="A594" s="43">
        <v>593</v>
      </c>
      <c r="B594" s="1" t="s">
        <v>622</v>
      </c>
      <c r="C594" s="1" t="s">
        <v>39</v>
      </c>
      <c r="D594" s="1">
        <v>22</v>
      </c>
      <c r="E594" s="3">
        <v>26</v>
      </c>
      <c r="F594" s="2">
        <v>3</v>
      </c>
      <c r="G594" s="2" t="s">
        <v>943</v>
      </c>
      <c r="H594" s="2" t="s">
        <v>944</v>
      </c>
      <c r="I594" s="2">
        <v>871.90665252999997</v>
      </c>
      <c r="J594" s="2" t="s">
        <v>946</v>
      </c>
      <c r="K594" s="2">
        <v>22.14</v>
      </c>
      <c r="L594" s="2">
        <v>0.217</v>
      </c>
      <c r="M594" s="2">
        <v>224</v>
      </c>
      <c r="N594" s="4">
        <v>713.75800000000004</v>
      </c>
      <c r="O594" s="5">
        <v>1</v>
      </c>
      <c r="P594" s="6" t="s">
        <v>9</v>
      </c>
      <c r="Q594" s="6">
        <v>0.78422000000000003</v>
      </c>
      <c r="R594" s="6">
        <v>16.238</v>
      </c>
      <c r="S594" s="6">
        <v>15.045999999999999</v>
      </c>
      <c r="T594" s="6">
        <v>20.003</v>
      </c>
      <c r="U594" s="6">
        <v>200.584</v>
      </c>
      <c r="V594" s="6">
        <v>89.998999999999995</v>
      </c>
      <c r="W594" s="6">
        <v>500.584</v>
      </c>
      <c r="X594" s="6">
        <v>4011.6869999999999</v>
      </c>
      <c r="Y594" s="6">
        <v>5014.6090000000004</v>
      </c>
      <c r="Z594" s="6">
        <v>5.016</v>
      </c>
      <c r="AA594" s="6">
        <v>91.492999999999995</v>
      </c>
      <c r="AB594" s="7">
        <v>29.995999999999999</v>
      </c>
      <c r="AC594" s="8">
        <v>3</v>
      </c>
      <c r="AD594" s="9">
        <v>29.001999999999999</v>
      </c>
      <c r="AE594" s="9" t="s">
        <v>955</v>
      </c>
      <c r="AF594" s="9" t="s">
        <v>958</v>
      </c>
      <c r="AG594" s="9">
        <v>436</v>
      </c>
      <c r="AH594" s="9">
        <v>553.44100000000003</v>
      </c>
      <c r="AI594" s="10">
        <v>107.886</v>
      </c>
      <c r="AJ594" s="11">
        <v>3</v>
      </c>
      <c r="AK594" s="11" t="s">
        <v>890</v>
      </c>
      <c r="AL594" s="11">
        <v>203</v>
      </c>
      <c r="AM594" s="11">
        <v>1464</v>
      </c>
      <c r="AN594" s="11">
        <v>3640</v>
      </c>
      <c r="AO594" s="11">
        <v>5708</v>
      </c>
      <c r="AP594" s="11">
        <v>71.376000000000005</v>
      </c>
      <c r="AQ594" s="11">
        <v>51.174999999999997</v>
      </c>
      <c r="AR594" s="12">
        <v>1.0289999999999999</v>
      </c>
      <c r="AS594" s="13">
        <v>3</v>
      </c>
      <c r="AT594" s="14" t="s">
        <v>903</v>
      </c>
      <c r="AU594" s="16">
        <v>2.028336E+16</v>
      </c>
      <c r="AV594" s="16">
        <v>1.447255E+17</v>
      </c>
      <c r="AW594" s="16">
        <v>7.186331E+17</v>
      </c>
      <c r="AX594" s="16">
        <v>3.004878E+17</v>
      </c>
      <c r="AY594" s="16">
        <v>6.000003E+17</v>
      </c>
      <c r="AZ594" s="14">
        <v>32498.772000000001</v>
      </c>
      <c r="BA594" s="14">
        <v>0.01</v>
      </c>
      <c r="BB594" s="14">
        <v>102.93899999999999</v>
      </c>
      <c r="BC594" s="14">
        <v>925</v>
      </c>
      <c r="BD594" s="15">
        <v>154</v>
      </c>
      <c r="BE594" s="18">
        <v>72</v>
      </c>
      <c r="BF594" s="18" t="s">
        <v>910</v>
      </c>
      <c r="BG594" s="19" t="s">
        <v>907</v>
      </c>
      <c r="BH594">
        <f t="shared" si="9"/>
        <v>96.399999999999991</v>
      </c>
      <c r="BI594" s="45" t="str">
        <f>CONCATENATE(TEXT(F594,"0"),TEXT(O594,"0"),TEXT(AC594,"0"),TEXT(AJ594,"0"),TEXT(AS594,"0"))</f>
        <v>31333</v>
      </c>
      <c r="BJ594" t="str">
        <f>CONCATENATE(TEXT(F594,"0"),TEXT(O594,"0"))</f>
        <v>31</v>
      </c>
      <c r="BK594" t="str">
        <f>CONCATENATE(TEXT(O594,"0"),TEXT(AC594,"0"))</f>
        <v>13</v>
      </c>
      <c r="BL594" t="str">
        <f>CONCATENATE(TEXT(AC594,"0"),TEXT(AJ594,"0"))</f>
        <v>33</v>
      </c>
      <c r="BM594" t="str">
        <f>CONCATENATE(TEXT(AJ594,"0"),TEXT(AS594,"0"))</f>
        <v>33</v>
      </c>
      <c r="BZ594" s="57"/>
      <c r="CA594" s="38"/>
      <c r="CB594" s="38">
        <v>1</v>
      </c>
      <c r="CC594" s="38">
        <v>326</v>
      </c>
      <c r="CD594" s="57">
        <v>61.430999999999997</v>
      </c>
      <c r="CE594" s="38">
        <v>95</v>
      </c>
      <c r="CF594" s="38">
        <v>1</v>
      </c>
    </row>
    <row r="595" spans="1:84" x14ac:dyDescent="0.3">
      <c r="A595" s="43">
        <v>594</v>
      </c>
      <c r="B595" s="1" t="s">
        <v>623</v>
      </c>
      <c r="C595" s="1" t="s">
        <v>39</v>
      </c>
      <c r="D595" s="1">
        <v>22</v>
      </c>
      <c r="E595" s="3">
        <v>27</v>
      </c>
      <c r="F595" s="2">
        <v>3</v>
      </c>
      <c r="G595" s="2" t="s">
        <v>943</v>
      </c>
      <c r="H595" s="2" t="s">
        <v>944</v>
      </c>
      <c r="I595" s="2">
        <v>872.10207014000002</v>
      </c>
      <c r="J595" s="2" t="s">
        <v>946</v>
      </c>
      <c r="K595" s="2">
        <v>22.15</v>
      </c>
      <c r="L595" s="2">
        <v>0.216</v>
      </c>
      <c r="M595" s="2">
        <v>223</v>
      </c>
      <c r="N595" s="4">
        <v>712.75900000000001</v>
      </c>
      <c r="O595" s="5">
        <v>2</v>
      </c>
      <c r="P595" s="6" t="s">
        <v>9</v>
      </c>
      <c r="Q595" s="6">
        <v>0.75975000000000004</v>
      </c>
      <c r="R595" s="6">
        <v>16.870999999999999</v>
      </c>
      <c r="S595" s="6">
        <v>14.999000000000001</v>
      </c>
      <c r="T595" s="6">
        <v>20.001000000000001</v>
      </c>
      <c r="U595" s="6">
        <v>199.73699999999999</v>
      </c>
      <c r="V595" s="6">
        <v>90.001000000000005</v>
      </c>
      <c r="W595" s="6">
        <v>499.73700000000002</v>
      </c>
      <c r="X595" s="6">
        <v>3994.7310000000002</v>
      </c>
      <c r="Y595" s="6">
        <v>4993.4129999999996</v>
      </c>
      <c r="Z595" s="6">
        <v>4.9960000000000004</v>
      </c>
      <c r="AA595" s="6">
        <v>91.238</v>
      </c>
      <c r="AB595" s="7">
        <v>29.997</v>
      </c>
      <c r="AC595" s="8">
        <v>1</v>
      </c>
      <c r="AD595" s="9">
        <v>20.288</v>
      </c>
      <c r="AE595" s="9" t="s">
        <v>955</v>
      </c>
      <c r="AF595" s="9" t="s">
        <v>958</v>
      </c>
      <c r="AG595" s="9">
        <v>436</v>
      </c>
      <c r="AH595" s="9">
        <v>552.48099999999999</v>
      </c>
      <c r="AI595" s="10">
        <v>107.90600000000001</v>
      </c>
      <c r="AJ595" s="11">
        <v>3</v>
      </c>
      <c r="AK595" s="11" t="s">
        <v>890</v>
      </c>
      <c r="AL595" s="11">
        <v>161</v>
      </c>
      <c r="AM595" s="11">
        <v>1471</v>
      </c>
      <c r="AN595" s="11">
        <v>3639</v>
      </c>
      <c r="AO595" s="11">
        <v>5691</v>
      </c>
      <c r="AP595" s="11">
        <v>71.275999999999996</v>
      </c>
      <c r="AQ595" s="11">
        <v>51.220999999999997</v>
      </c>
      <c r="AR595" s="12">
        <v>1.0309999999999999</v>
      </c>
      <c r="AS595" s="13">
        <v>3</v>
      </c>
      <c r="AT595" s="14" t="s">
        <v>903</v>
      </c>
      <c r="AU595" s="16">
        <v>1.821559E+16</v>
      </c>
      <c r="AV595" s="16">
        <v>1.815285E+17</v>
      </c>
      <c r="AW595" s="16">
        <v>3.219455E+17</v>
      </c>
      <c r="AX595" s="16">
        <v>3.007827E+17</v>
      </c>
      <c r="AY595" s="16">
        <v>6.000001E+17</v>
      </c>
      <c r="AZ595" s="14">
        <v>32501.18</v>
      </c>
      <c r="BA595" s="14">
        <v>0.01</v>
      </c>
      <c r="BB595" s="14">
        <v>103.054</v>
      </c>
      <c r="BC595" s="14">
        <v>924</v>
      </c>
      <c r="BD595" s="15">
        <v>155</v>
      </c>
      <c r="BE595" s="18">
        <v>78</v>
      </c>
      <c r="BF595" s="18" t="s">
        <v>910</v>
      </c>
      <c r="BG595" s="19" t="s">
        <v>907</v>
      </c>
      <c r="BH595">
        <f t="shared" si="9"/>
        <v>96.1</v>
      </c>
      <c r="BI595" s="45" t="str">
        <f>CONCATENATE(TEXT(F595,"0"),TEXT(O595,"0"),TEXT(AC595,"0"),TEXT(AJ595,"0"),TEXT(AS595,"0"))</f>
        <v>32133</v>
      </c>
      <c r="BJ595" t="str">
        <f>CONCATENATE(TEXT(F595,"0"),TEXT(O595,"0"))</f>
        <v>32</v>
      </c>
      <c r="BK595" t="str">
        <f>CONCATENATE(TEXT(O595,"0"),TEXT(AC595,"0"))</f>
        <v>21</v>
      </c>
      <c r="BL595" t="str">
        <f>CONCATENATE(TEXT(AC595,"0"),TEXT(AJ595,"0"))</f>
        <v>13</v>
      </c>
      <c r="BM595" t="str">
        <f>CONCATENATE(TEXT(AJ595,"0"),TEXT(AS595,"0"))</f>
        <v>33</v>
      </c>
      <c r="BZ595" s="57"/>
      <c r="CA595" s="38"/>
      <c r="CB595" s="38">
        <v>1</v>
      </c>
      <c r="CC595" s="38">
        <v>345</v>
      </c>
      <c r="CD595" s="57">
        <v>61.517000000000003</v>
      </c>
      <c r="CE595" s="38">
        <v>95</v>
      </c>
      <c r="CF595" s="38">
        <v>1</v>
      </c>
    </row>
    <row r="596" spans="1:84" x14ac:dyDescent="0.3">
      <c r="A596" s="43">
        <v>595</v>
      </c>
      <c r="B596" s="1" t="s">
        <v>624</v>
      </c>
      <c r="C596" s="1" t="s">
        <v>67</v>
      </c>
      <c r="D596" s="1">
        <v>23</v>
      </c>
      <c r="E596" s="3">
        <v>1</v>
      </c>
      <c r="F596" s="2">
        <v>3</v>
      </c>
      <c r="G596" s="2" t="s">
        <v>943</v>
      </c>
      <c r="H596" s="2" t="s">
        <v>944</v>
      </c>
      <c r="I596" s="2">
        <v>871.82311184000002</v>
      </c>
      <c r="J596" s="2" t="s">
        <v>946</v>
      </c>
      <c r="K596" s="2">
        <v>22.18</v>
      </c>
      <c r="L596" s="2">
        <v>0.216</v>
      </c>
      <c r="M596" s="2">
        <v>223</v>
      </c>
      <c r="N596" s="4">
        <v>713.09400000000005</v>
      </c>
      <c r="O596" s="5">
        <v>2</v>
      </c>
      <c r="P596" s="6" t="s">
        <v>9</v>
      </c>
      <c r="Q596" s="6">
        <v>0.76480000000000004</v>
      </c>
      <c r="R596" s="6">
        <v>16.684000000000001</v>
      </c>
      <c r="S596" s="6">
        <v>14.99</v>
      </c>
      <c r="T596" s="6">
        <v>20.003</v>
      </c>
      <c r="U596" s="6">
        <v>199.89500000000001</v>
      </c>
      <c r="V596" s="6">
        <v>90</v>
      </c>
      <c r="W596" s="6">
        <v>499.89499999999998</v>
      </c>
      <c r="X596" s="6">
        <v>3997.895</v>
      </c>
      <c r="Y596" s="6">
        <v>4997.3689999999997</v>
      </c>
      <c r="Z596" s="6">
        <v>5.01</v>
      </c>
      <c r="AA596" s="6">
        <v>91.724999999999994</v>
      </c>
      <c r="AB596" s="7">
        <v>29.998000000000001</v>
      </c>
      <c r="AC596" s="8">
        <v>2</v>
      </c>
      <c r="AD596" s="9">
        <v>25.966000000000001</v>
      </c>
      <c r="AE596" s="9" t="s">
        <v>955</v>
      </c>
      <c r="AF596" s="9" t="s">
        <v>958</v>
      </c>
      <c r="AG596" s="9">
        <v>436</v>
      </c>
      <c r="AH596" s="9">
        <v>556.55100000000004</v>
      </c>
      <c r="AI596" s="10">
        <v>108.40900000000001</v>
      </c>
      <c r="AJ596" s="11">
        <v>2</v>
      </c>
      <c r="AK596" s="11" t="s">
        <v>890</v>
      </c>
      <c r="AL596" s="11">
        <v>198</v>
      </c>
      <c r="AM596" s="11">
        <v>1439</v>
      </c>
      <c r="AN596" s="11">
        <v>3641</v>
      </c>
      <c r="AO596" s="11">
        <v>5685</v>
      </c>
      <c r="AP596" s="11">
        <v>71.308999999999997</v>
      </c>
      <c r="AQ596" s="11">
        <v>51.283000000000001</v>
      </c>
      <c r="AR596" s="12">
        <v>1.032</v>
      </c>
      <c r="AS596" s="13">
        <v>2</v>
      </c>
      <c r="AT596" s="14" t="s">
        <v>903</v>
      </c>
      <c r="AU596" s="16">
        <v>3016577000000000</v>
      </c>
      <c r="AV596" s="16">
        <v>2.158574E+16</v>
      </c>
      <c r="AW596" s="16">
        <v>1.617364E+17</v>
      </c>
      <c r="AX596" s="16">
        <v>2.993225E+17</v>
      </c>
      <c r="AY596" s="16">
        <v>6.000011E+17</v>
      </c>
      <c r="AZ596" s="14">
        <v>32502.333999999999</v>
      </c>
      <c r="BA596" s="14">
        <v>0.01</v>
      </c>
      <c r="BB596" s="14">
        <v>103.208</v>
      </c>
      <c r="BC596" s="14">
        <v>924</v>
      </c>
      <c r="BD596" s="15">
        <v>155</v>
      </c>
      <c r="BE596" s="18">
        <v>87</v>
      </c>
      <c r="BF596" s="18" t="s">
        <v>911</v>
      </c>
      <c r="BG596" s="19" t="s">
        <v>907</v>
      </c>
      <c r="BH596">
        <f t="shared" si="9"/>
        <v>95.65</v>
      </c>
      <c r="BI596" s="45" t="str">
        <f>CONCATENATE(TEXT(F596,"0"),TEXT(O596,"0"),TEXT(AC596,"0"),TEXT(AJ596,"0"),TEXT(AS596,"0"))</f>
        <v>32222</v>
      </c>
      <c r="BJ596" t="str">
        <f>CONCATENATE(TEXT(F596,"0"),TEXT(O596,"0"))</f>
        <v>32</v>
      </c>
      <c r="BK596" t="str">
        <f>CONCATENATE(TEXT(O596,"0"),TEXT(AC596,"0"))</f>
        <v>22</v>
      </c>
      <c r="BL596" t="str">
        <f>CONCATENATE(TEXT(AC596,"0"),TEXT(AJ596,"0"))</f>
        <v>22</v>
      </c>
      <c r="BM596" t="str">
        <f>CONCATENATE(TEXT(AJ596,"0"),TEXT(AS596,"0"))</f>
        <v>22</v>
      </c>
      <c r="BZ596" s="57"/>
      <c r="CA596" s="38"/>
      <c r="CB596" s="38">
        <v>1</v>
      </c>
      <c r="CC596" s="38">
        <v>325</v>
      </c>
      <c r="CD596" s="57">
        <v>63.703000000000003</v>
      </c>
      <c r="CE596" s="38">
        <v>235</v>
      </c>
      <c r="CF596" s="38">
        <v>1</v>
      </c>
    </row>
    <row r="597" spans="1:84" x14ac:dyDescent="0.3">
      <c r="A597" s="43">
        <v>596</v>
      </c>
      <c r="B597" s="39" t="s">
        <v>625</v>
      </c>
      <c r="C597" s="39" t="s">
        <v>67</v>
      </c>
      <c r="D597" s="39">
        <v>23</v>
      </c>
      <c r="E597" s="3">
        <v>2</v>
      </c>
      <c r="F597" s="2">
        <v>3</v>
      </c>
      <c r="G597" s="2" t="s">
        <v>943</v>
      </c>
      <c r="H597" s="2" t="s">
        <v>944</v>
      </c>
      <c r="I597" s="2">
        <v>872.29645700000003</v>
      </c>
      <c r="J597" s="2" t="s">
        <v>946</v>
      </c>
      <c r="K597" s="2">
        <v>22.17</v>
      </c>
      <c r="L597" s="2">
        <v>0.218</v>
      </c>
      <c r="M597" s="2">
        <v>225</v>
      </c>
      <c r="N597" s="4">
        <v>714.30799999999999</v>
      </c>
      <c r="O597" s="5">
        <v>2</v>
      </c>
      <c r="P597" s="6" t="s">
        <v>9</v>
      </c>
      <c r="Q597" s="6">
        <v>1.14131</v>
      </c>
      <c r="R597" s="6">
        <v>16.305</v>
      </c>
      <c r="S597" s="6">
        <v>15.026999999999999</v>
      </c>
      <c r="T597" s="6">
        <v>20.001000000000001</v>
      </c>
      <c r="U597" s="6">
        <v>200.505</v>
      </c>
      <c r="V597" s="6">
        <v>89.998000000000005</v>
      </c>
      <c r="W597" s="6">
        <v>500.505</v>
      </c>
      <c r="X597" s="6">
        <v>4010.1039999999998</v>
      </c>
      <c r="Y597" s="6">
        <v>5012.6310000000003</v>
      </c>
      <c r="Z597" s="6">
        <v>5.0140000000000002</v>
      </c>
      <c r="AA597" s="6">
        <v>91.816999999999993</v>
      </c>
      <c r="AB597" s="7">
        <v>30.001999999999999</v>
      </c>
      <c r="AC597" s="8">
        <v>3</v>
      </c>
      <c r="AD597" s="9">
        <v>31.529</v>
      </c>
      <c r="AE597" s="9" t="s">
        <v>955</v>
      </c>
      <c r="AF597" s="9" t="s">
        <v>958</v>
      </c>
      <c r="AG597" s="9">
        <v>436</v>
      </c>
      <c r="AH597" s="9">
        <v>560.36199999999997</v>
      </c>
      <c r="AI597" s="10">
        <v>108.501</v>
      </c>
      <c r="AJ597" s="11">
        <v>1</v>
      </c>
      <c r="AK597" s="11" t="s">
        <v>890</v>
      </c>
      <c r="AL597" s="11">
        <v>220</v>
      </c>
      <c r="AM597" s="11">
        <v>1465</v>
      </c>
      <c r="AN597" s="11">
        <v>3643</v>
      </c>
      <c r="AO597" s="11">
        <v>5720</v>
      </c>
      <c r="AP597" s="11">
        <v>71.430999999999997</v>
      </c>
      <c r="AQ597" s="11">
        <v>51.353000000000002</v>
      </c>
      <c r="AR597" s="12">
        <v>1.034</v>
      </c>
      <c r="AS597" s="13">
        <v>1</v>
      </c>
      <c r="AT597" s="14" t="s">
        <v>903</v>
      </c>
      <c r="AU597" s="16">
        <v>1.711643E+16</v>
      </c>
      <c r="AV597" s="16">
        <v>1.548065E+17</v>
      </c>
      <c r="AW597" s="16">
        <v>6.190404E+16</v>
      </c>
      <c r="AX597" s="16">
        <v>3.00842E+17</v>
      </c>
      <c r="AY597" s="16">
        <v>5.999965E+17</v>
      </c>
      <c r="AZ597" s="14">
        <v>32499.476999999999</v>
      </c>
      <c r="BA597" s="14">
        <v>0.01</v>
      </c>
      <c r="BB597" s="14">
        <v>103.38200000000001</v>
      </c>
      <c r="BC597" s="14">
        <v>924</v>
      </c>
      <c r="BD597" s="15">
        <v>155</v>
      </c>
      <c r="BE597" s="18">
        <v>96</v>
      </c>
      <c r="BF597" s="18" t="s">
        <v>911</v>
      </c>
      <c r="BG597" s="19" t="s">
        <v>907</v>
      </c>
      <c r="BH597">
        <f t="shared" si="9"/>
        <v>95.199999999999989</v>
      </c>
      <c r="BI597" s="45" t="str">
        <f>CONCATENATE(TEXT(F597,"0"),TEXT(O597,"0"),TEXT(AC597,"0"),TEXT(AJ597,"0"),TEXT(AS597,"0"))</f>
        <v>32311</v>
      </c>
      <c r="BJ597" t="str">
        <f>CONCATENATE(TEXT(F597,"0"),TEXT(O597,"0"))</f>
        <v>32</v>
      </c>
      <c r="BK597" t="str">
        <f>CONCATENATE(TEXT(O597,"0"),TEXT(AC597,"0"))</f>
        <v>23</v>
      </c>
      <c r="BL597" t="str">
        <f>CONCATENATE(TEXT(AC597,"0"),TEXT(AJ597,"0"))</f>
        <v>31</v>
      </c>
      <c r="BM597" t="str">
        <f>CONCATENATE(TEXT(AJ597,"0"),TEXT(AS597,"0"))</f>
        <v>11</v>
      </c>
      <c r="BZ597" s="57"/>
      <c r="CA597" s="38"/>
      <c r="CB597" s="38">
        <v>1</v>
      </c>
      <c r="CC597" s="38">
        <v>365</v>
      </c>
      <c r="CD597" s="57">
        <v>64.86</v>
      </c>
      <c r="CE597" s="38">
        <v>93</v>
      </c>
      <c r="CF597" s="38">
        <v>1</v>
      </c>
    </row>
    <row r="598" spans="1:84" x14ac:dyDescent="0.3">
      <c r="A598" s="43">
        <v>597</v>
      </c>
      <c r="B598" s="1" t="s">
        <v>626</v>
      </c>
      <c r="C598" s="1" t="s">
        <v>67</v>
      </c>
      <c r="D598" s="1">
        <v>23</v>
      </c>
      <c r="E598" s="3">
        <v>3</v>
      </c>
      <c r="F598" s="2">
        <v>3</v>
      </c>
      <c r="G598" s="2" t="s">
        <v>943</v>
      </c>
      <c r="H598" s="2" t="s">
        <v>944</v>
      </c>
      <c r="I598" s="2">
        <v>872.22171037999999</v>
      </c>
      <c r="J598" s="2" t="s">
        <v>946</v>
      </c>
      <c r="K598" s="2">
        <v>22.19</v>
      </c>
      <c r="L598" s="2">
        <v>0.218</v>
      </c>
      <c r="M598" s="2">
        <v>225</v>
      </c>
      <c r="N598" s="4">
        <v>714.84299999999996</v>
      </c>
      <c r="O598" s="5">
        <v>3</v>
      </c>
      <c r="P598" s="6" t="s">
        <v>9</v>
      </c>
      <c r="Q598" s="6">
        <v>0.98279000000000005</v>
      </c>
      <c r="R598" s="6">
        <v>16.59</v>
      </c>
      <c r="S598" s="6">
        <v>14.922000000000001</v>
      </c>
      <c r="T598" s="6">
        <v>19.995000000000001</v>
      </c>
      <c r="U598" s="6">
        <v>200.62</v>
      </c>
      <c r="V598" s="6">
        <v>90</v>
      </c>
      <c r="W598" s="6">
        <v>500.62</v>
      </c>
      <c r="X598" s="6">
        <v>4012.4059999999999</v>
      </c>
      <c r="Y598" s="6">
        <v>5015.5079999999998</v>
      </c>
      <c r="Z598" s="6">
        <v>5.0170000000000003</v>
      </c>
      <c r="AA598" s="6">
        <v>91.762</v>
      </c>
      <c r="AB598" s="7">
        <v>30.001999999999999</v>
      </c>
      <c r="AC598" s="8">
        <v>1</v>
      </c>
      <c r="AD598" s="9">
        <v>29.443999999999999</v>
      </c>
      <c r="AE598" s="9" t="s">
        <v>955</v>
      </c>
      <c r="AF598" s="9" t="s">
        <v>958</v>
      </c>
      <c r="AG598" s="9">
        <v>436</v>
      </c>
      <c r="AH598" s="9">
        <v>548.92899999999997</v>
      </c>
      <c r="AI598" s="10">
        <v>108.572</v>
      </c>
      <c r="AJ598" s="11">
        <v>1</v>
      </c>
      <c r="AK598" s="11" t="s">
        <v>890</v>
      </c>
      <c r="AL598" s="11">
        <v>102</v>
      </c>
      <c r="AM598" s="11">
        <v>1311</v>
      </c>
      <c r="AN598" s="11">
        <v>3636</v>
      </c>
      <c r="AO598" s="11">
        <v>5730</v>
      </c>
      <c r="AP598" s="11">
        <v>71.483999999999995</v>
      </c>
      <c r="AQ598" s="11">
        <v>51.354999999999997</v>
      </c>
      <c r="AR598" s="12">
        <v>1.034</v>
      </c>
      <c r="AS598" s="13">
        <v>1</v>
      </c>
      <c r="AT598" s="14" t="s">
        <v>903</v>
      </c>
      <c r="AU598" s="16">
        <v>2.111161E+16</v>
      </c>
      <c r="AV598" s="16">
        <v>652320200000000</v>
      </c>
      <c r="AW598" s="16">
        <v>1.131756E+18</v>
      </c>
      <c r="AX598" s="16">
        <v>3.004221E+17</v>
      </c>
      <c r="AY598" s="16">
        <v>6.000009E+17</v>
      </c>
      <c r="AZ598" s="14">
        <v>32497.297999999999</v>
      </c>
      <c r="BA598" s="14">
        <v>0.01</v>
      </c>
      <c r="BB598" s="14">
        <v>103.387</v>
      </c>
      <c r="BC598" s="14">
        <v>924</v>
      </c>
      <c r="BD598" s="15">
        <v>155</v>
      </c>
      <c r="BE598" s="18">
        <v>24</v>
      </c>
      <c r="BF598" s="18" t="s">
        <v>911</v>
      </c>
      <c r="BG598" s="19" t="s">
        <v>907</v>
      </c>
      <c r="BH598">
        <f t="shared" si="9"/>
        <v>98.8</v>
      </c>
      <c r="BI598" s="45" t="str">
        <f>CONCATENATE(TEXT(F598,"0"),TEXT(O598,"0"),TEXT(AC598,"0"),TEXT(AJ598,"0"),TEXT(AS598,"0"))</f>
        <v>33111</v>
      </c>
      <c r="BJ598" t="str">
        <f>CONCATENATE(TEXT(F598,"0"),TEXT(O598,"0"))</f>
        <v>33</v>
      </c>
      <c r="BK598" t="str">
        <f>CONCATENATE(TEXT(O598,"0"),TEXT(AC598,"0"))</f>
        <v>31</v>
      </c>
      <c r="BL598" t="str">
        <f>CONCATENATE(TEXT(AC598,"0"),TEXT(AJ598,"0"))</f>
        <v>11</v>
      </c>
      <c r="BM598" t="str">
        <f>CONCATENATE(TEXT(AJ598,"0"),TEXT(AS598,"0"))</f>
        <v>11</v>
      </c>
      <c r="BZ598" s="57"/>
      <c r="CA598" s="38"/>
      <c r="CB598" s="38">
        <v>1</v>
      </c>
      <c r="CC598" s="38">
        <v>625</v>
      </c>
      <c r="CD598" s="57">
        <v>65.822999999999993</v>
      </c>
      <c r="CE598" s="38">
        <v>86</v>
      </c>
      <c r="CF598" s="38">
        <v>1</v>
      </c>
    </row>
    <row r="599" spans="1:84" x14ac:dyDescent="0.3">
      <c r="A599" s="43">
        <v>598</v>
      </c>
      <c r="B599" s="1" t="s">
        <v>627</v>
      </c>
      <c r="C599" s="1" t="s">
        <v>67</v>
      </c>
      <c r="D599" s="1">
        <v>23</v>
      </c>
      <c r="E599" s="3">
        <v>4</v>
      </c>
      <c r="F599" s="2">
        <v>3</v>
      </c>
      <c r="G599" s="2" t="s">
        <v>943</v>
      </c>
      <c r="H599" s="2" t="s">
        <v>944</v>
      </c>
      <c r="I599" s="2">
        <v>872.31949417999999</v>
      </c>
      <c r="J599" s="2" t="s">
        <v>946</v>
      </c>
      <c r="K599" s="2">
        <v>22.21</v>
      </c>
      <c r="L599" s="2">
        <v>0.218</v>
      </c>
      <c r="M599" s="2">
        <v>225</v>
      </c>
      <c r="N599" s="4">
        <v>714.77</v>
      </c>
      <c r="O599" s="5">
        <v>3</v>
      </c>
      <c r="P599" s="6" t="s">
        <v>9</v>
      </c>
      <c r="Q599" s="6">
        <v>0.71962000000000004</v>
      </c>
      <c r="R599" s="6">
        <v>16.45</v>
      </c>
      <c r="S599" s="6">
        <v>14.858000000000001</v>
      </c>
      <c r="T599" s="6">
        <v>20.003</v>
      </c>
      <c r="U599" s="6">
        <v>200.69900000000001</v>
      </c>
      <c r="V599" s="6">
        <v>90</v>
      </c>
      <c r="W599" s="6">
        <v>500.69900000000001</v>
      </c>
      <c r="X599" s="6">
        <v>4013.9749999999999</v>
      </c>
      <c r="Y599" s="6">
        <v>5017.4690000000001</v>
      </c>
      <c r="Z599" s="6">
        <v>5.0129999999999999</v>
      </c>
      <c r="AA599" s="6">
        <v>91.646000000000001</v>
      </c>
      <c r="AB599" s="7">
        <v>29.991</v>
      </c>
      <c r="AC599" s="8">
        <v>2</v>
      </c>
      <c r="AD599" s="9">
        <v>26.803000000000001</v>
      </c>
      <c r="AE599" s="9" t="s">
        <v>955</v>
      </c>
      <c r="AF599" s="9" t="s">
        <v>958</v>
      </c>
      <c r="AG599" s="9">
        <v>436</v>
      </c>
      <c r="AH599" s="9">
        <v>554.88300000000004</v>
      </c>
      <c r="AI599" s="10">
        <v>108.53700000000001</v>
      </c>
      <c r="AJ599" s="11">
        <v>2</v>
      </c>
      <c r="AK599" s="11" t="s">
        <v>890</v>
      </c>
      <c r="AL599" s="11">
        <v>177</v>
      </c>
      <c r="AM599" s="11">
        <v>1407</v>
      </c>
      <c r="AN599" s="11">
        <v>3641</v>
      </c>
      <c r="AO599" s="11">
        <v>5704</v>
      </c>
      <c r="AP599" s="11">
        <v>71.477000000000004</v>
      </c>
      <c r="AQ599" s="11">
        <v>51.470999999999997</v>
      </c>
      <c r="AR599" s="12">
        <v>1.0369999999999999</v>
      </c>
      <c r="AS599" s="13">
        <v>2</v>
      </c>
      <c r="AT599" s="14" t="s">
        <v>903</v>
      </c>
      <c r="AU599" s="16">
        <v>1.760013E+16</v>
      </c>
      <c r="AV599" s="16">
        <v>1.718314E+17</v>
      </c>
      <c r="AW599" s="16">
        <v>3.911586E+17</v>
      </c>
      <c r="AX599" s="16">
        <v>3.006929E+17</v>
      </c>
      <c r="AY599" s="16">
        <v>5.999993E+17</v>
      </c>
      <c r="AZ599" s="14">
        <v>32499.26</v>
      </c>
      <c r="BA599" s="14">
        <v>0.01</v>
      </c>
      <c r="BB599" s="14">
        <v>103.67700000000001</v>
      </c>
      <c r="BC599" s="14">
        <v>924</v>
      </c>
      <c r="BD599" s="15">
        <v>156</v>
      </c>
      <c r="BE599" s="18">
        <v>75</v>
      </c>
      <c r="BF599" s="18" t="s">
        <v>911</v>
      </c>
      <c r="BG599" s="19" t="s">
        <v>907</v>
      </c>
      <c r="BH599">
        <f t="shared" si="9"/>
        <v>96.25</v>
      </c>
      <c r="BI599" s="45" t="str">
        <f>CONCATENATE(TEXT(F599,"0"),TEXT(O599,"0"),TEXT(AC599,"0"),TEXT(AJ599,"0"),TEXT(AS599,"0"))</f>
        <v>33222</v>
      </c>
      <c r="BJ599" t="str">
        <f>CONCATENATE(TEXT(F599,"0"),TEXT(O599,"0"))</f>
        <v>33</v>
      </c>
      <c r="BK599" t="str">
        <f>CONCATENATE(TEXT(O599,"0"),TEXT(AC599,"0"))</f>
        <v>32</v>
      </c>
      <c r="BL599" t="str">
        <f>CONCATENATE(TEXT(AC599,"0"),TEXT(AJ599,"0"))</f>
        <v>22</v>
      </c>
      <c r="BM599" t="str">
        <f>CONCATENATE(TEXT(AJ599,"0"),TEXT(AS599,"0"))</f>
        <v>22</v>
      </c>
      <c r="BZ599" s="57"/>
      <c r="CA599" s="38"/>
      <c r="CB599" s="38">
        <v>1</v>
      </c>
      <c r="CC599" s="38">
        <v>50</v>
      </c>
      <c r="CD599" s="57">
        <v>67.346999999999994</v>
      </c>
      <c r="CE599" s="38">
        <v>390</v>
      </c>
      <c r="CF599" s="38">
        <v>1</v>
      </c>
    </row>
    <row r="600" spans="1:84" x14ac:dyDescent="0.3">
      <c r="A600" s="43">
        <v>599</v>
      </c>
      <c r="B600" s="1" t="s">
        <v>628</v>
      </c>
      <c r="C600" s="1" t="s">
        <v>67</v>
      </c>
      <c r="D600" s="1">
        <v>23</v>
      </c>
      <c r="E600" s="3">
        <v>5</v>
      </c>
      <c r="F600" s="2">
        <v>3</v>
      </c>
      <c r="G600" s="2" t="s">
        <v>943</v>
      </c>
      <c r="H600" s="2" t="s">
        <v>944</v>
      </c>
      <c r="I600" s="2">
        <v>872.27699481000002</v>
      </c>
      <c r="J600" s="2" t="s">
        <v>946</v>
      </c>
      <c r="K600" s="2">
        <v>22.21</v>
      </c>
      <c r="L600" s="2">
        <v>0.219</v>
      </c>
      <c r="M600" s="2">
        <v>226</v>
      </c>
      <c r="N600" s="4">
        <v>715.24400000000003</v>
      </c>
      <c r="O600" s="5">
        <v>3</v>
      </c>
      <c r="P600" s="6" t="s">
        <v>9</v>
      </c>
      <c r="Q600" s="6">
        <v>0.95206000000000002</v>
      </c>
      <c r="R600" s="6">
        <v>16.748999999999999</v>
      </c>
      <c r="S600" s="6">
        <v>14.914</v>
      </c>
      <c r="T600" s="6">
        <v>19.994</v>
      </c>
      <c r="U600" s="6">
        <v>200.69399999999999</v>
      </c>
      <c r="V600" s="6">
        <v>90</v>
      </c>
      <c r="W600" s="6">
        <v>500.69400000000002</v>
      </c>
      <c r="X600" s="6">
        <v>4013.88</v>
      </c>
      <c r="Y600" s="6">
        <v>5017.3500000000004</v>
      </c>
      <c r="Z600" s="6">
        <v>5.024</v>
      </c>
      <c r="AA600" s="6">
        <v>91.858999999999995</v>
      </c>
      <c r="AB600" s="7">
        <v>29.992999999999999</v>
      </c>
      <c r="AC600" s="8">
        <v>3</v>
      </c>
      <c r="AD600" s="9">
        <v>29.286999999999999</v>
      </c>
      <c r="AE600" s="9" t="s">
        <v>955</v>
      </c>
      <c r="AF600" s="9" t="s">
        <v>958</v>
      </c>
      <c r="AG600" s="9">
        <v>436</v>
      </c>
      <c r="AH600" s="9">
        <v>543.67999999999995</v>
      </c>
      <c r="AI600" s="10">
        <v>108.596</v>
      </c>
      <c r="AJ600" s="11">
        <v>3</v>
      </c>
      <c r="AK600" s="11" t="s">
        <v>890</v>
      </c>
      <c r="AL600" s="11">
        <v>306</v>
      </c>
      <c r="AM600" s="11">
        <v>1377</v>
      </c>
      <c r="AN600" s="11">
        <v>3648</v>
      </c>
      <c r="AO600" s="11">
        <v>5724</v>
      </c>
      <c r="AP600" s="11">
        <v>71.524000000000001</v>
      </c>
      <c r="AQ600" s="11">
        <v>51.415999999999997</v>
      </c>
      <c r="AR600" s="12">
        <v>1.0349999999999999</v>
      </c>
      <c r="AS600" s="13">
        <v>3</v>
      </c>
      <c r="AT600" s="14" t="s">
        <v>903</v>
      </c>
      <c r="AU600" s="16">
        <v>1.321531E+16</v>
      </c>
      <c r="AV600" s="16">
        <v>130573200000000</v>
      </c>
      <c r="AW600" s="16">
        <v>3.248877E+17</v>
      </c>
      <c r="AX600" s="16">
        <v>3.008877E+17</v>
      </c>
      <c r="AY600" s="16">
        <v>6.000005E+17</v>
      </c>
      <c r="AZ600" s="14">
        <v>32498.960999999999</v>
      </c>
      <c r="BA600" s="14">
        <v>0.01</v>
      </c>
      <c r="BB600" s="14">
        <v>103.541</v>
      </c>
      <c r="BC600" s="14">
        <v>924</v>
      </c>
      <c r="BD600" s="15">
        <v>155</v>
      </c>
      <c r="BE600" s="18">
        <v>138</v>
      </c>
      <c r="BF600" s="18" t="s">
        <v>911</v>
      </c>
      <c r="BG600" s="19" t="s">
        <v>907</v>
      </c>
      <c r="BH600">
        <f t="shared" si="9"/>
        <v>93.100000000000009</v>
      </c>
      <c r="BI600" s="45" t="str">
        <f>CONCATENATE(TEXT(F600,"0"),TEXT(O600,"0"),TEXT(AC600,"0"),TEXT(AJ600,"0"),TEXT(AS600,"0"))</f>
        <v>33333</v>
      </c>
      <c r="BJ600" t="str">
        <f>CONCATENATE(TEXT(F600,"0"),TEXT(O600,"0"))</f>
        <v>33</v>
      </c>
      <c r="BK600" t="str">
        <f>CONCATENATE(TEXT(O600,"0"),TEXT(AC600,"0"))</f>
        <v>33</v>
      </c>
      <c r="BL600" t="str">
        <f>CONCATENATE(TEXT(AC600,"0"),TEXT(AJ600,"0"))</f>
        <v>33</v>
      </c>
      <c r="BM600" t="str">
        <f>CONCATENATE(TEXT(AJ600,"0"),TEXT(AS600,"0"))</f>
        <v>33</v>
      </c>
      <c r="BZ600" s="57"/>
      <c r="CA600" s="38"/>
      <c r="CB600" s="38">
        <v>1</v>
      </c>
      <c r="CC600" s="38">
        <v>214</v>
      </c>
      <c r="CD600" s="57">
        <v>73.546000000000006</v>
      </c>
      <c r="CE600" s="38">
        <v>115</v>
      </c>
      <c r="CF600" s="38">
        <v>1</v>
      </c>
    </row>
    <row r="601" spans="1:84" x14ac:dyDescent="0.3">
      <c r="A601" s="43">
        <v>600</v>
      </c>
      <c r="B601" s="1" t="s">
        <v>629</v>
      </c>
      <c r="C601" s="1" t="s">
        <v>67</v>
      </c>
      <c r="D601" s="1">
        <v>23</v>
      </c>
      <c r="E601" s="3">
        <v>6</v>
      </c>
      <c r="F601" s="2">
        <v>1</v>
      </c>
      <c r="G601" s="2" t="s">
        <v>943</v>
      </c>
      <c r="H601" s="2" t="s">
        <v>944</v>
      </c>
      <c r="I601" s="2">
        <v>872.64408218000005</v>
      </c>
      <c r="J601" s="2" t="s">
        <v>946</v>
      </c>
      <c r="K601" s="2">
        <v>22.21</v>
      </c>
      <c r="L601" s="2">
        <v>0.219</v>
      </c>
      <c r="M601" s="2">
        <v>226</v>
      </c>
      <c r="N601" s="4">
        <v>715.31600000000003</v>
      </c>
      <c r="O601" s="5">
        <v>1</v>
      </c>
      <c r="P601" s="6" t="s">
        <v>9</v>
      </c>
      <c r="Q601" s="6">
        <v>0.87819000000000003</v>
      </c>
      <c r="R601" s="6">
        <v>17.027000000000001</v>
      </c>
      <c r="S601" s="6">
        <v>15</v>
      </c>
      <c r="T601" s="6">
        <v>19.995000000000001</v>
      </c>
      <c r="U601" s="6">
        <v>200.96</v>
      </c>
      <c r="V601" s="6">
        <v>90</v>
      </c>
      <c r="W601" s="6">
        <v>500.96</v>
      </c>
      <c r="X601" s="6">
        <v>4019.1950000000002</v>
      </c>
      <c r="Y601" s="6">
        <v>5023.9930000000004</v>
      </c>
      <c r="Z601" s="6">
        <v>5.0199999999999996</v>
      </c>
      <c r="AA601" s="6">
        <v>91.882000000000005</v>
      </c>
      <c r="AB601" s="7">
        <v>29.992000000000001</v>
      </c>
      <c r="AC601" s="8">
        <v>1</v>
      </c>
      <c r="AD601" s="9">
        <v>30.914000000000001</v>
      </c>
      <c r="AE601" s="9" t="s">
        <v>955</v>
      </c>
      <c r="AF601" s="9" t="s">
        <v>958</v>
      </c>
      <c r="AG601" s="9">
        <v>436</v>
      </c>
      <c r="AH601" s="9">
        <v>546.45299999999997</v>
      </c>
      <c r="AI601" s="10">
        <v>108.736</v>
      </c>
      <c r="AJ601" s="11">
        <v>3</v>
      </c>
      <c r="AK601" s="11" t="s">
        <v>890</v>
      </c>
      <c r="AL601" s="11">
        <v>270</v>
      </c>
      <c r="AM601" s="11">
        <v>1271</v>
      </c>
      <c r="AN601" s="11">
        <v>3652</v>
      </c>
      <c r="AO601" s="11">
        <v>5718</v>
      </c>
      <c r="AP601" s="11">
        <v>71.531999999999996</v>
      </c>
      <c r="AQ601" s="11">
        <v>51.485999999999997</v>
      </c>
      <c r="AR601" s="12">
        <v>1.0369999999999999</v>
      </c>
      <c r="AS601" s="13">
        <v>3</v>
      </c>
      <c r="AT601" s="14" t="s">
        <v>903</v>
      </c>
      <c r="AU601" s="16">
        <v>4877918000000000</v>
      </c>
      <c r="AV601" s="16">
        <v>534921800000000</v>
      </c>
      <c r="AW601" s="16">
        <v>2.420467E+17</v>
      </c>
      <c r="AX601" s="16">
        <v>3.011464E+17</v>
      </c>
      <c r="AY601" s="16">
        <v>6.000007E+17</v>
      </c>
      <c r="AZ601" s="14">
        <v>32499.787</v>
      </c>
      <c r="BA601" s="14">
        <v>0.01</v>
      </c>
      <c r="BB601" s="14">
        <v>103.71599999999999</v>
      </c>
      <c r="BC601" s="14">
        <v>924</v>
      </c>
      <c r="BD601" s="15">
        <v>156</v>
      </c>
      <c r="BE601" s="18">
        <v>180</v>
      </c>
      <c r="BF601" s="18" t="s">
        <v>911</v>
      </c>
      <c r="BG601" s="19" t="s">
        <v>907</v>
      </c>
      <c r="BH601">
        <f t="shared" si="9"/>
        <v>91</v>
      </c>
      <c r="BI601" s="45" t="str">
        <f>CONCATENATE(TEXT(F601,"0"),TEXT(O601,"0"),TEXT(AC601,"0"),TEXT(AJ601,"0"),TEXT(AS601,"0"))</f>
        <v>11133</v>
      </c>
      <c r="BJ601" t="str">
        <f>CONCATENATE(TEXT(F601,"0"),TEXT(O601,"0"))</f>
        <v>11</v>
      </c>
      <c r="BK601" t="str">
        <f>CONCATENATE(TEXT(O601,"0"),TEXT(AC601,"0"))</f>
        <v>11</v>
      </c>
      <c r="BL601" t="str">
        <f>CONCATENATE(TEXT(AC601,"0"),TEXT(AJ601,"0"))</f>
        <v>13</v>
      </c>
      <c r="BM601" t="str">
        <f>CONCATENATE(TEXT(AJ601,"0"),TEXT(AS601,"0"))</f>
        <v>33</v>
      </c>
      <c r="BZ601" s="57"/>
      <c r="CA601" s="38"/>
      <c r="CB601" s="38">
        <v>1</v>
      </c>
      <c r="CC601" s="38">
        <v>136</v>
      </c>
      <c r="CD601" s="37" t="s">
        <v>1037</v>
      </c>
      <c r="CE601" s="38">
        <v>96.194805194805198</v>
      </c>
      <c r="CF601" s="38">
        <v>154</v>
      </c>
    </row>
    <row r="602" spans="1:84" x14ac:dyDescent="0.3">
      <c r="A602" s="43">
        <v>601</v>
      </c>
      <c r="B602" s="1" t="s">
        <v>630</v>
      </c>
      <c r="C602" s="1" t="s">
        <v>67</v>
      </c>
      <c r="D602" s="1">
        <v>23</v>
      </c>
      <c r="E602" s="3">
        <v>7</v>
      </c>
      <c r="F602" s="2">
        <v>1</v>
      </c>
      <c r="G602" s="2" t="s">
        <v>943</v>
      </c>
      <c r="H602" s="2" t="s">
        <v>944</v>
      </c>
      <c r="I602" s="2">
        <v>872.32428763999997</v>
      </c>
      <c r="J602" s="2" t="s">
        <v>946</v>
      </c>
      <c r="K602" s="2">
        <v>22.2</v>
      </c>
      <c r="L602" s="2">
        <v>0.218</v>
      </c>
      <c r="M602" s="2">
        <v>225</v>
      </c>
      <c r="N602" s="4">
        <v>714.51900000000001</v>
      </c>
      <c r="O602" s="5">
        <v>1</v>
      </c>
      <c r="P602" s="6" t="s">
        <v>9</v>
      </c>
      <c r="Q602" s="6">
        <v>0.94264999999999999</v>
      </c>
      <c r="R602" s="6">
        <v>17.292999999999999</v>
      </c>
      <c r="S602" s="6">
        <v>15.016</v>
      </c>
      <c r="T602" s="6">
        <v>20.004000000000001</v>
      </c>
      <c r="U602" s="6">
        <v>201.02199999999999</v>
      </c>
      <c r="V602" s="6">
        <v>90.001000000000005</v>
      </c>
      <c r="W602" s="6">
        <v>501.02199999999999</v>
      </c>
      <c r="X602" s="6">
        <v>4020.4409999999998</v>
      </c>
      <c r="Y602" s="6">
        <v>5025.5510000000004</v>
      </c>
      <c r="Z602" s="6">
        <v>5.0309999999999997</v>
      </c>
      <c r="AA602" s="6">
        <v>92.052999999999997</v>
      </c>
      <c r="AB602" s="7">
        <v>29.995999999999999</v>
      </c>
      <c r="AC602" s="8">
        <v>2</v>
      </c>
      <c r="AD602" s="9">
        <v>30.059000000000001</v>
      </c>
      <c r="AE602" s="9" t="s">
        <v>955</v>
      </c>
      <c r="AF602" s="9" t="s">
        <v>958</v>
      </c>
      <c r="AG602" s="9">
        <v>436</v>
      </c>
      <c r="AH602" s="9">
        <v>553.46400000000006</v>
      </c>
      <c r="AI602" s="10">
        <v>108.864</v>
      </c>
      <c r="AJ602" s="11">
        <v>2</v>
      </c>
      <c r="AK602" s="11" t="s">
        <v>890</v>
      </c>
      <c r="AL602" s="11">
        <v>189</v>
      </c>
      <c r="AM602" s="11">
        <v>1403</v>
      </c>
      <c r="AN602" s="11">
        <v>3640</v>
      </c>
      <c r="AO602" s="11">
        <v>5704</v>
      </c>
      <c r="AP602" s="11">
        <v>71.451999999999998</v>
      </c>
      <c r="AQ602" s="11">
        <v>51.478000000000002</v>
      </c>
      <c r="AR602" s="12">
        <v>1.0369999999999999</v>
      </c>
      <c r="AS602" s="13">
        <v>2</v>
      </c>
      <c r="AT602" s="14" t="s">
        <v>903</v>
      </c>
      <c r="AU602" s="16">
        <v>7667076000000000</v>
      </c>
      <c r="AV602" s="16">
        <v>5635341000000000</v>
      </c>
      <c r="AW602" s="16">
        <v>2.740189E+17</v>
      </c>
      <c r="AX602" s="16">
        <v>3.001915E+17</v>
      </c>
      <c r="AY602" s="16">
        <v>6.000001E+17</v>
      </c>
      <c r="AZ602" s="14">
        <v>32501.830999999998</v>
      </c>
      <c r="BA602" s="14">
        <v>0.01</v>
      </c>
      <c r="BB602" s="14">
        <v>103.694</v>
      </c>
      <c r="BC602" s="14">
        <v>924</v>
      </c>
      <c r="BD602" s="15">
        <v>156</v>
      </c>
      <c r="BE602" s="18">
        <v>63</v>
      </c>
      <c r="BF602" s="18" t="s">
        <v>911</v>
      </c>
      <c r="BG602" s="19" t="s">
        <v>907</v>
      </c>
      <c r="BH602">
        <f t="shared" si="9"/>
        <v>96.850000000000009</v>
      </c>
      <c r="BI602" s="45" t="str">
        <f>CONCATENATE(TEXT(F602,"0"),TEXT(O602,"0"),TEXT(AC602,"0"),TEXT(AJ602,"0"),TEXT(AS602,"0"))</f>
        <v>11222</v>
      </c>
      <c r="BJ602" t="str">
        <f>CONCATENATE(TEXT(F602,"0"),TEXT(O602,"0"))</f>
        <v>11</v>
      </c>
      <c r="BK602" t="str">
        <f>CONCATENATE(TEXT(O602,"0"),TEXT(AC602,"0"))</f>
        <v>12</v>
      </c>
      <c r="BL602" t="str">
        <f>CONCATENATE(TEXT(AC602,"0"),TEXT(AJ602,"0"))</f>
        <v>22</v>
      </c>
      <c r="BM602" t="str">
        <f>CONCATENATE(TEXT(AJ602,"0"),TEXT(AS602,"0"))</f>
        <v>22</v>
      </c>
      <c r="BZ602" s="57"/>
      <c r="CA602" s="38"/>
      <c r="CB602" s="38">
        <v>1</v>
      </c>
      <c r="CC602" s="38">
        <v>95</v>
      </c>
      <c r="CD602" s="57">
        <v>17.852</v>
      </c>
      <c r="CE602" s="38">
        <v>95</v>
      </c>
      <c r="CF602" s="38">
        <v>1</v>
      </c>
    </row>
    <row r="603" spans="1:84" x14ac:dyDescent="0.3">
      <c r="A603" s="43">
        <v>602</v>
      </c>
      <c r="B603" s="1" t="s">
        <v>631</v>
      </c>
      <c r="C603" s="1" t="s">
        <v>67</v>
      </c>
      <c r="D603" s="1">
        <v>23</v>
      </c>
      <c r="E603" s="3">
        <v>8</v>
      </c>
      <c r="F603" s="2">
        <v>1</v>
      </c>
      <c r="G603" s="2" t="s">
        <v>943</v>
      </c>
      <c r="H603" s="2" t="s">
        <v>944</v>
      </c>
      <c r="I603" s="2">
        <v>872.08188283000004</v>
      </c>
      <c r="J603" s="2" t="s">
        <v>946</v>
      </c>
      <c r="K603" s="2">
        <v>22.2</v>
      </c>
      <c r="L603" s="2">
        <v>0.217</v>
      </c>
      <c r="M603" s="2">
        <v>224</v>
      </c>
      <c r="N603" s="4">
        <v>713.23099999999999</v>
      </c>
      <c r="O603" s="5">
        <v>1</v>
      </c>
      <c r="P603" s="6" t="s">
        <v>9</v>
      </c>
      <c r="Q603" s="6">
        <v>0.90669</v>
      </c>
      <c r="R603" s="6">
        <v>16.73</v>
      </c>
      <c r="S603" s="6">
        <v>14.9</v>
      </c>
      <c r="T603" s="6">
        <v>20</v>
      </c>
      <c r="U603" s="6">
        <v>201.345</v>
      </c>
      <c r="V603" s="6">
        <v>90</v>
      </c>
      <c r="W603" s="6">
        <v>501.34500000000003</v>
      </c>
      <c r="X603" s="6">
        <v>4026.8980000000001</v>
      </c>
      <c r="Y603" s="6">
        <v>5033.6229999999996</v>
      </c>
      <c r="Z603" s="6">
        <v>5.0380000000000003</v>
      </c>
      <c r="AA603" s="6">
        <v>92.623000000000005</v>
      </c>
      <c r="AB603" s="7">
        <v>30.004000000000001</v>
      </c>
      <c r="AC603" s="8">
        <v>3</v>
      </c>
      <c r="AD603" s="9">
        <v>32.765000000000001</v>
      </c>
      <c r="AE603" s="9" t="s">
        <v>955</v>
      </c>
      <c r="AF603" s="9" t="s">
        <v>958</v>
      </c>
      <c r="AG603" s="9">
        <v>436</v>
      </c>
      <c r="AH603" s="9">
        <v>559.53300000000002</v>
      </c>
      <c r="AI603" s="10">
        <v>108.831</v>
      </c>
      <c r="AJ603" s="11">
        <v>1</v>
      </c>
      <c r="AK603" s="11" t="s">
        <v>890</v>
      </c>
      <c r="AL603" s="11">
        <v>214</v>
      </c>
      <c r="AM603" s="11">
        <v>1445</v>
      </c>
      <c r="AN603" s="11">
        <v>3640</v>
      </c>
      <c r="AO603" s="11">
        <v>5709</v>
      </c>
      <c r="AP603" s="11">
        <v>71.322999999999993</v>
      </c>
      <c r="AQ603" s="11">
        <v>51.664999999999999</v>
      </c>
      <c r="AR603" s="12">
        <v>1.042</v>
      </c>
      <c r="AS603" s="13">
        <v>1</v>
      </c>
      <c r="AT603" s="14" t="s">
        <v>903</v>
      </c>
      <c r="AU603" s="16">
        <v>1.426582E+16</v>
      </c>
      <c r="AV603" s="16">
        <v>1.151533E+17</v>
      </c>
      <c r="AW603" s="16">
        <v>8.544268E+17</v>
      </c>
      <c r="AX603" s="16">
        <v>3.013408E+17</v>
      </c>
      <c r="AY603" s="16">
        <v>6.000009E+17</v>
      </c>
      <c r="AZ603" s="14">
        <v>32497.030999999999</v>
      </c>
      <c r="BA603" s="14">
        <v>0.01</v>
      </c>
      <c r="BB603" s="14">
        <v>104.163</v>
      </c>
      <c r="BC603" s="14">
        <v>927</v>
      </c>
      <c r="BD603" s="15">
        <v>156</v>
      </c>
      <c r="BE603" s="18">
        <v>93</v>
      </c>
      <c r="BF603" s="18" t="s">
        <v>911</v>
      </c>
      <c r="BG603" s="19" t="s">
        <v>907</v>
      </c>
      <c r="BH603">
        <f t="shared" si="9"/>
        <v>95.35</v>
      </c>
      <c r="BI603" s="45" t="str">
        <f>CONCATENATE(TEXT(F603,"0"),TEXT(O603,"0"),TEXT(AC603,"0"),TEXT(AJ603,"0"),TEXT(AS603,"0"))</f>
        <v>11311</v>
      </c>
      <c r="BJ603" t="str">
        <f>CONCATENATE(TEXT(F603,"0"),TEXT(O603,"0"))</f>
        <v>11</v>
      </c>
      <c r="BK603" t="str">
        <f>CONCATENATE(TEXT(O603,"0"),TEXT(AC603,"0"))</f>
        <v>13</v>
      </c>
      <c r="BL603" t="str">
        <f>CONCATENATE(TEXT(AC603,"0"),TEXT(AJ603,"0"))</f>
        <v>31</v>
      </c>
      <c r="BM603" t="str">
        <f>CONCATENATE(TEXT(AJ603,"0"),TEXT(AS603,"0"))</f>
        <v>11</v>
      </c>
      <c r="BZ603" s="57"/>
      <c r="CA603" s="38"/>
      <c r="CB603" s="38">
        <v>1</v>
      </c>
      <c r="CC603" s="38">
        <v>151</v>
      </c>
      <c r="CD603" s="57">
        <v>21.792999999999999</v>
      </c>
      <c r="CE603" s="38">
        <v>93</v>
      </c>
      <c r="CF603" s="38">
        <v>1</v>
      </c>
    </row>
    <row r="604" spans="1:84" x14ac:dyDescent="0.3">
      <c r="A604" s="43">
        <v>603</v>
      </c>
      <c r="B604" s="1" t="s">
        <v>632</v>
      </c>
      <c r="C604" s="1" t="s">
        <v>67</v>
      </c>
      <c r="D604" s="1">
        <v>23</v>
      </c>
      <c r="E604" s="3">
        <v>9</v>
      </c>
      <c r="F604" s="2">
        <v>1</v>
      </c>
      <c r="G604" s="2" t="s">
        <v>943</v>
      </c>
      <c r="H604" s="2" t="s">
        <v>944</v>
      </c>
      <c r="I604" s="2">
        <v>873.03313404000005</v>
      </c>
      <c r="J604" s="2" t="s">
        <v>946</v>
      </c>
      <c r="K604" s="2">
        <v>22.26</v>
      </c>
      <c r="L604" s="2">
        <v>0.21099999999999999</v>
      </c>
      <c r="M604" s="2">
        <v>218</v>
      </c>
      <c r="N604" s="4">
        <v>708.09900000000005</v>
      </c>
      <c r="O604" s="5">
        <v>2</v>
      </c>
      <c r="P604" s="6" t="s">
        <v>9</v>
      </c>
      <c r="Q604" s="6">
        <v>0.84279999999999999</v>
      </c>
      <c r="R604" s="6">
        <v>17.137</v>
      </c>
      <c r="S604" s="6">
        <v>14.976000000000001</v>
      </c>
      <c r="T604" s="6">
        <v>20.003</v>
      </c>
      <c r="U604" s="6">
        <v>204.61799999999999</v>
      </c>
      <c r="V604" s="6">
        <v>90.001000000000005</v>
      </c>
      <c r="W604" s="6">
        <v>504.61799999999999</v>
      </c>
      <c r="X604" s="6">
        <v>4092.3670000000002</v>
      </c>
      <c r="Y604" s="6">
        <v>5115.4589999999998</v>
      </c>
      <c r="Z604" s="6">
        <v>5.12</v>
      </c>
      <c r="AA604" s="6">
        <v>93.837999999999994</v>
      </c>
      <c r="AB604" s="7">
        <v>30.001000000000001</v>
      </c>
      <c r="AC604" s="8">
        <v>1</v>
      </c>
      <c r="AD604" s="9">
        <v>49.811999999999998</v>
      </c>
      <c r="AE604" s="9" t="s">
        <v>955</v>
      </c>
      <c r="AF604" s="9" t="s">
        <v>958</v>
      </c>
      <c r="AG604" s="9">
        <v>436</v>
      </c>
      <c r="AH604" s="9">
        <v>542.47900000000004</v>
      </c>
      <c r="AI604" s="10">
        <v>110.419</v>
      </c>
      <c r="AJ604" s="11">
        <v>1</v>
      </c>
      <c r="AK604" s="11" t="s">
        <v>890</v>
      </c>
      <c r="AL604" s="11">
        <v>160</v>
      </c>
      <c r="AM604" s="11">
        <v>1423</v>
      </c>
      <c r="AN604" s="11">
        <v>3631</v>
      </c>
      <c r="AO604" s="11">
        <v>5723</v>
      </c>
      <c r="AP604" s="11">
        <v>70.81</v>
      </c>
      <c r="AQ604" s="11">
        <v>52.344999999999999</v>
      </c>
      <c r="AR604" s="12">
        <v>1.0589999999999999</v>
      </c>
      <c r="AS604" s="13">
        <v>1</v>
      </c>
      <c r="AT604" s="14" t="s">
        <v>903</v>
      </c>
      <c r="AU604" s="16">
        <v>1.737602E+16</v>
      </c>
      <c r="AV604" s="16">
        <v>1169879000000000</v>
      </c>
      <c r="AW604" s="16">
        <v>8.195232E+16</v>
      </c>
      <c r="AX604" s="16">
        <v>2.987849E+17</v>
      </c>
      <c r="AY604" s="16">
        <v>5.999993E+17</v>
      </c>
      <c r="AZ604" s="14">
        <v>32503.264999999999</v>
      </c>
      <c r="BA604" s="14">
        <v>0.01</v>
      </c>
      <c r="BB604" s="14">
        <v>105.86199999999999</v>
      </c>
      <c r="BC604" s="14">
        <v>932</v>
      </c>
      <c r="BD604" s="15">
        <v>159</v>
      </c>
      <c r="BE604" s="18">
        <v>63</v>
      </c>
      <c r="BF604" s="18" t="s">
        <v>911</v>
      </c>
      <c r="BG604" s="19" t="s">
        <v>907</v>
      </c>
      <c r="BH604">
        <f t="shared" si="9"/>
        <v>96.850000000000009</v>
      </c>
      <c r="BI604" s="45" t="str">
        <f>CONCATENATE(TEXT(F604,"0"),TEXT(O604,"0"),TEXT(AC604,"0"),TEXT(AJ604,"0"),TEXT(AS604,"0"))</f>
        <v>12111</v>
      </c>
      <c r="BJ604" t="str">
        <f>CONCATENATE(TEXT(F604,"0"),TEXT(O604,"0"))</f>
        <v>12</v>
      </c>
      <c r="BK604" t="str">
        <f>CONCATENATE(TEXT(O604,"0"),TEXT(AC604,"0"))</f>
        <v>21</v>
      </c>
      <c r="BL604" t="str">
        <f>CONCATENATE(TEXT(AC604,"0"),TEXT(AJ604,"0"))</f>
        <v>11</v>
      </c>
      <c r="BM604" t="str">
        <f>CONCATENATE(TEXT(AJ604,"0"),TEXT(AS604,"0"))</f>
        <v>11</v>
      </c>
      <c r="BZ604" s="57"/>
      <c r="CA604" s="38"/>
      <c r="CB604" s="38">
        <v>1</v>
      </c>
      <c r="CC604" s="38">
        <v>53</v>
      </c>
      <c r="CD604" s="57">
        <v>22.465</v>
      </c>
      <c r="CE604" s="38">
        <v>115</v>
      </c>
      <c r="CF604" s="38">
        <v>1</v>
      </c>
    </row>
    <row r="605" spans="1:84" x14ac:dyDescent="0.3">
      <c r="A605" s="43">
        <v>604</v>
      </c>
      <c r="B605" s="1" t="s">
        <v>633</v>
      </c>
      <c r="C605" s="1" t="s">
        <v>67</v>
      </c>
      <c r="D605" s="1">
        <v>23</v>
      </c>
      <c r="E605" s="3">
        <v>10</v>
      </c>
      <c r="F605" s="2">
        <v>1</v>
      </c>
      <c r="G605" s="2" t="s">
        <v>943</v>
      </c>
      <c r="H605" s="2" t="s">
        <v>944</v>
      </c>
      <c r="I605" s="2">
        <v>872.58468033999998</v>
      </c>
      <c r="J605" s="2" t="s">
        <v>946</v>
      </c>
      <c r="K605" s="2">
        <v>22.24</v>
      </c>
      <c r="L605" s="2">
        <v>0.20899999999999999</v>
      </c>
      <c r="M605" s="2">
        <v>216</v>
      </c>
      <c r="N605" s="4">
        <v>705.95899999999995</v>
      </c>
      <c r="O605" s="5">
        <v>2</v>
      </c>
      <c r="P605" s="6" t="s">
        <v>9</v>
      </c>
      <c r="Q605" s="6">
        <v>0.94364999999999999</v>
      </c>
      <c r="R605" s="6">
        <v>16.789000000000001</v>
      </c>
      <c r="S605" s="6">
        <v>14.89</v>
      </c>
      <c r="T605" s="6">
        <v>19.994</v>
      </c>
      <c r="U605" s="6">
        <v>205.29300000000001</v>
      </c>
      <c r="V605" s="6">
        <v>90</v>
      </c>
      <c r="W605" s="6">
        <v>505.29300000000001</v>
      </c>
      <c r="X605" s="6">
        <v>4105.8620000000001</v>
      </c>
      <c r="Y605" s="6">
        <v>5132.3270000000002</v>
      </c>
      <c r="Z605" s="6">
        <v>5.1260000000000003</v>
      </c>
      <c r="AA605" s="6">
        <v>93.611000000000004</v>
      </c>
      <c r="AB605" s="7">
        <v>30.001999999999999</v>
      </c>
      <c r="AC605" s="8">
        <v>2</v>
      </c>
      <c r="AD605" s="9">
        <v>45.462000000000003</v>
      </c>
      <c r="AE605" s="9" t="s">
        <v>955</v>
      </c>
      <c r="AF605" s="9" t="s">
        <v>958</v>
      </c>
      <c r="AG605" s="9">
        <v>436</v>
      </c>
      <c r="AH605" s="9">
        <v>545.68200000000002</v>
      </c>
      <c r="AI605" s="10">
        <v>110.33799999999999</v>
      </c>
      <c r="AJ605" s="11">
        <v>2</v>
      </c>
      <c r="AK605" s="11" t="s">
        <v>890</v>
      </c>
      <c r="AL605" s="11">
        <v>388</v>
      </c>
      <c r="AM605" s="11">
        <v>1515</v>
      </c>
      <c r="AN605" s="11">
        <v>3646</v>
      </c>
      <c r="AO605" s="11">
        <v>5685</v>
      </c>
      <c r="AP605" s="11">
        <v>70.596000000000004</v>
      </c>
      <c r="AQ605" s="11">
        <v>52.356999999999999</v>
      </c>
      <c r="AR605" s="12">
        <v>1.0589999999999999</v>
      </c>
      <c r="AS605" s="13">
        <v>2</v>
      </c>
      <c r="AT605" s="14" t="s">
        <v>903</v>
      </c>
      <c r="AU605" s="16">
        <v>1.79237E+16</v>
      </c>
      <c r="AV605" s="16">
        <v>1.785555E+16</v>
      </c>
      <c r="AW605" s="16">
        <v>9.739856E+17</v>
      </c>
      <c r="AX605" s="16">
        <v>2.989753E+17</v>
      </c>
      <c r="AY605" s="16">
        <v>5.999997E+17</v>
      </c>
      <c r="AZ605" s="14">
        <v>32498.409</v>
      </c>
      <c r="BA605" s="14">
        <v>0.01</v>
      </c>
      <c r="BB605" s="14">
        <v>105.892</v>
      </c>
      <c r="BC605" s="14">
        <v>932</v>
      </c>
      <c r="BD605" s="15">
        <v>159</v>
      </c>
      <c r="BE605" s="18">
        <v>228</v>
      </c>
      <c r="BF605" s="18" t="s">
        <v>911</v>
      </c>
      <c r="BG605" s="19" t="s">
        <v>909</v>
      </c>
      <c r="BH605">
        <f t="shared" si="9"/>
        <v>88.6</v>
      </c>
      <c r="BI605" s="45" t="str">
        <f>CONCATENATE(TEXT(F605,"0"),TEXT(O605,"0"),TEXT(AC605,"0"),TEXT(AJ605,"0"),TEXT(AS605,"0"))</f>
        <v>12222</v>
      </c>
      <c r="BJ605" t="str">
        <f>CONCATENATE(TEXT(F605,"0"),TEXT(O605,"0"))</f>
        <v>12</v>
      </c>
      <c r="BK605" t="str">
        <f>CONCATENATE(TEXT(O605,"0"),TEXT(AC605,"0"))</f>
        <v>22</v>
      </c>
      <c r="BL605" t="str">
        <f>CONCATENATE(TEXT(AC605,"0"),TEXT(AJ605,"0"))</f>
        <v>22</v>
      </c>
      <c r="BM605" t="str">
        <f>CONCATENATE(TEXT(AJ605,"0"),TEXT(AS605,"0"))</f>
        <v>22</v>
      </c>
      <c r="BZ605" s="57"/>
      <c r="CA605" s="38"/>
      <c r="CB605" s="38">
        <v>1</v>
      </c>
      <c r="CC605" s="38">
        <v>148</v>
      </c>
      <c r="CD605" s="57">
        <v>22.994</v>
      </c>
      <c r="CE605" s="38">
        <v>145</v>
      </c>
      <c r="CF605" s="38">
        <v>1</v>
      </c>
    </row>
    <row r="606" spans="1:84" x14ac:dyDescent="0.3">
      <c r="A606" s="43">
        <v>605</v>
      </c>
      <c r="B606" s="1" t="s">
        <v>634</v>
      </c>
      <c r="C606" s="1" t="s">
        <v>67</v>
      </c>
      <c r="D606" s="1">
        <v>23</v>
      </c>
      <c r="E606" s="3">
        <v>11</v>
      </c>
      <c r="F606" s="2">
        <v>1</v>
      </c>
      <c r="G606" s="2" t="s">
        <v>943</v>
      </c>
      <c r="H606" s="2" t="s">
        <v>944</v>
      </c>
      <c r="I606" s="2">
        <v>871.95729702000006</v>
      </c>
      <c r="J606" s="2" t="s">
        <v>946</v>
      </c>
      <c r="K606" s="2">
        <v>22.23</v>
      </c>
      <c r="L606" s="2">
        <v>0.21</v>
      </c>
      <c r="M606" s="2">
        <v>217</v>
      </c>
      <c r="N606" s="4">
        <v>706.48500000000001</v>
      </c>
      <c r="O606" s="5">
        <v>2</v>
      </c>
      <c r="P606" s="6" t="s">
        <v>9</v>
      </c>
      <c r="Q606" s="6">
        <v>0.88077000000000005</v>
      </c>
      <c r="R606" s="6">
        <v>16.003</v>
      </c>
      <c r="S606" s="6">
        <v>15.097</v>
      </c>
      <c r="T606" s="6">
        <v>19.998000000000001</v>
      </c>
      <c r="U606" s="6">
        <v>205.18100000000001</v>
      </c>
      <c r="V606" s="6">
        <v>90</v>
      </c>
      <c r="W606" s="6">
        <v>505.18099999999998</v>
      </c>
      <c r="X606" s="6">
        <v>4103.6120000000001</v>
      </c>
      <c r="Y606" s="6">
        <v>5129.5150000000003</v>
      </c>
      <c r="Z606" s="6">
        <v>5.1289999999999996</v>
      </c>
      <c r="AA606" s="6">
        <v>93.819000000000003</v>
      </c>
      <c r="AB606" s="7">
        <v>29.995000000000001</v>
      </c>
      <c r="AC606" s="8">
        <v>3</v>
      </c>
      <c r="AD606" s="9">
        <v>42.44</v>
      </c>
      <c r="AE606" s="9" t="s">
        <v>955</v>
      </c>
      <c r="AF606" s="9" t="s">
        <v>958</v>
      </c>
      <c r="AG606" s="9">
        <v>436</v>
      </c>
      <c r="AH606" s="9">
        <v>547.69799999999998</v>
      </c>
      <c r="AI606" s="10">
        <v>110.33199999999999</v>
      </c>
      <c r="AJ606" s="11">
        <v>3</v>
      </c>
      <c r="AK606" s="11" t="s">
        <v>890</v>
      </c>
      <c r="AL606" s="11">
        <v>373</v>
      </c>
      <c r="AM606" s="11">
        <v>1452</v>
      </c>
      <c r="AN606" s="11">
        <v>3645</v>
      </c>
      <c r="AO606" s="11">
        <v>5694</v>
      </c>
      <c r="AP606" s="11">
        <v>70.647999999999996</v>
      </c>
      <c r="AQ606" s="11">
        <v>52.375</v>
      </c>
      <c r="AR606" s="12">
        <v>1.0589999999999999</v>
      </c>
      <c r="AS606" s="13">
        <v>3</v>
      </c>
      <c r="AT606" s="14" t="s">
        <v>903</v>
      </c>
      <c r="AU606" s="16">
        <v>1.391355E+16</v>
      </c>
      <c r="AV606" s="16">
        <v>7.437379E+16</v>
      </c>
      <c r="AW606" s="16">
        <v>3.496375E+17</v>
      </c>
      <c r="AX606" s="16">
        <v>3.003006E+17</v>
      </c>
      <c r="AY606" s="16">
        <v>5.999999E+17</v>
      </c>
      <c r="AZ606" s="14">
        <v>32500.055</v>
      </c>
      <c r="BA606" s="14">
        <v>0.01</v>
      </c>
      <c r="BB606" s="14">
        <v>105.938</v>
      </c>
      <c r="BC606" s="14">
        <v>927</v>
      </c>
      <c r="BD606" s="15">
        <v>159</v>
      </c>
      <c r="BE606" s="18">
        <v>201</v>
      </c>
      <c r="BF606" s="18" t="s">
        <v>911</v>
      </c>
      <c r="BG606" s="19" t="s">
        <v>909</v>
      </c>
      <c r="BH606">
        <f t="shared" si="9"/>
        <v>89.95</v>
      </c>
      <c r="BI606" s="45" t="str">
        <f>CONCATENATE(TEXT(F606,"0"),TEXT(O606,"0"),TEXT(AC606,"0"),TEXT(AJ606,"0"),TEXT(AS606,"0"))</f>
        <v>12333</v>
      </c>
      <c r="BJ606" t="str">
        <f>CONCATENATE(TEXT(F606,"0"),TEXT(O606,"0"))</f>
        <v>12</v>
      </c>
      <c r="BK606" t="str">
        <f>CONCATENATE(TEXT(O606,"0"),TEXT(AC606,"0"))</f>
        <v>23</v>
      </c>
      <c r="BL606" t="str">
        <f>CONCATENATE(TEXT(AC606,"0"),TEXT(AJ606,"0"))</f>
        <v>33</v>
      </c>
      <c r="BM606" t="str">
        <f>CONCATENATE(TEXT(AJ606,"0"),TEXT(AS606,"0"))</f>
        <v>33</v>
      </c>
      <c r="BZ606" s="57"/>
      <c r="CA606" s="38"/>
      <c r="CB606" s="38">
        <v>1</v>
      </c>
      <c r="CC606" s="38">
        <v>188</v>
      </c>
      <c r="CD606" s="57">
        <v>23.805</v>
      </c>
      <c r="CE606" s="38">
        <v>15</v>
      </c>
      <c r="CF606" s="38">
        <v>1</v>
      </c>
    </row>
    <row r="607" spans="1:84" x14ac:dyDescent="0.3">
      <c r="A607" s="43">
        <v>606</v>
      </c>
      <c r="B607" s="1" t="s">
        <v>635</v>
      </c>
      <c r="C607" s="1" t="s">
        <v>67</v>
      </c>
      <c r="D607" s="1">
        <v>23</v>
      </c>
      <c r="E607" s="3">
        <v>12</v>
      </c>
      <c r="F607" s="2">
        <v>1</v>
      </c>
      <c r="G607" s="2" t="s">
        <v>943</v>
      </c>
      <c r="H607" s="2" t="s">
        <v>944</v>
      </c>
      <c r="I607" s="2">
        <v>872.89159916000006</v>
      </c>
      <c r="J607" s="2" t="s">
        <v>946</v>
      </c>
      <c r="K607" s="2">
        <v>22.24</v>
      </c>
      <c r="L607" s="2">
        <v>0.20899999999999999</v>
      </c>
      <c r="M607" s="2">
        <v>216</v>
      </c>
      <c r="N607" s="4">
        <v>705.98299999999995</v>
      </c>
      <c r="O607" s="5">
        <v>3</v>
      </c>
      <c r="P607" s="6" t="s">
        <v>9</v>
      </c>
      <c r="Q607" s="6">
        <v>1.0165200000000001</v>
      </c>
      <c r="R607" s="6">
        <v>17.678999999999998</v>
      </c>
      <c r="S607" s="6">
        <v>14.981999999999999</v>
      </c>
      <c r="T607" s="6">
        <v>20.001000000000001</v>
      </c>
      <c r="U607" s="6">
        <v>205.209</v>
      </c>
      <c r="V607" s="6">
        <v>90</v>
      </c>
      <c r="W607" s="6">
        <v>505.209</v>
      </c>
      <c r="X607" s="6">
        <v>4104.1899999999996</v>
      </c>
      <c r="Y607" s="6">
        <v>5130.2370000000001</v>
      </c>
      <c r="Z607" s="6">
        <v>5.125</v>
      </c>
      <c r="AA607" s="6">
        <v>93.337999999999994</v>
      </c>
      <c r="AB607" s="7">
        <v>30.001999999999999</v>
      </c>
      <c r="AC607" s="8">
        <v>1</v>
      </c>
      <c r="AD607" s="9">
        <v>49.83</v>
      </c>
      <c r="AE607" s="9" t="s">
        <v>955</v>
      </c>
      <c r="AF607" s="9" t="s">
        <v>958</v>
      </c>
      <c r="AG607" s="9">
        <v>436</v>
      </c>
      <c r="AH607" s="9">
        <v>548.74900000000002</v>
      </c>
      <c r="AI607" s="10">
        <v>110.185</v>
      </c>
      <c r="AJ607" s="11">
        <v>3</v>
      </c>
      <c r="AK607" s="11" t="s">
        <v>890</v>
      </c>
      <c r="AL607" s="11">
        <v>354</v>
      </c>
      <c r="AM607" s="11">
        <v>1564</v>
      </c>
      <c r="AN607" s="11">
        <v>3650</v>
      </c>
      <c r="AO607" s="11">
        <v>5688</v>
      </c>
      <c r="AP607" s="11">
        <v>70.597999999999999</v>
      </c>
      <c r="AQ607" s="11">
        <v>52.328000000000003</v>
      </c>
      <c r="AR607" s="12">
        <v>1.0580000000000001</v>
      </c>
      <c r="AS607" s="13">
        <v>3</v>
      </c>
      <c r="AT607" s="14" t="s">
        <v>903</v>
      </c>
      <c r="AU607" s="16">
        <v>1.628316E+16</v>
      </c>
      <c r="AV607" s="16">
        <v>1.247913E+16</v>
      </c>
      <c r="AW607" s="16">
        <v>915445000000000</v>
      </c>
      <c r="AX607" s="16">
        <v>3.008909E+17</v>
      </c>
      <c r="AY607" s="16">
        <v>6.000001E+17</v>
      </c>
      <c r="AZ607" s="14">
        <v>32498.838</v>
      </c>
      <c r="BA607" s="14">
        <v>0.01</v>
      </c>
      <c r="BB607" s="14">
        <v>105.821</v>
      </c>
      <c r="BC607" s="14">
        <v>915</v>
      </c>
      <c r="BD607" s="15">
        <v>159</v>
      </c>
      <c r="BE607" s="18">
        <v>231</v>
      </c>
      <c r="BF607" s="18" t="s">
        <v>911</v>
      </c>
      <c r="BG607" s="19" t="s">
        <v>908</v>
      </c>
      <c r="BH607">
        <f t="shared" si="9"/>
        <v>88.449999999999989</v>
      </c>
      <c r="BI607" s="45" t="str">
        <f>CONCATENATE(TEXT(F607,"0"),TEXT(O607,"0"),TEXT(AC607,"0"),TEXT(AJ607,"0"),TEXT(AS607,"0"))</f>
        <v>13133</v>
      </c>
      <c r="BJ607" t="str">
        <f>CONCATENATE(TEXT(F607,"0"),TEXT(O607,"0"))</f>
        <v>13</v>
      </c>
      <c r="BK607" t="str">
        <f>CONCATENATE(TEXT(O607,"0"),TEXT(AC607,"0"))</f>
        <v>31</v>
      </c>
      <c r="BL607" t="str">
        <f>CONCATENATE(TEXT(AC607,"0"),TEXT(AJ607,"0"))</f>
        <v>13</v>
      </c>
      <c r="BM607" t="str">
        <f>CONCATENATE(TEXT(AJ607,"0"),TEXT(AS607,"0"))</f>
        <v>33</v>
      </c>
      <c r="BZ607" s="57"/>
      <c r="CA607" s="38"/>
      <c r="CB607" s="38">
        <v>1</v>
      </c>
      <c r="CC607" s="38">
        <v>221</v>
      </c>
      <c r="CD607" s="57">
        <v>24.19</v>
      </c>
      <c r="CE607" s="38">
        <v>57</v>
      </c>
      <c r="CF607" s="38">
        <v>1</v>
      </c>
    </row>
    <row r="608" spans="1:84" x14ac:dyDescent="0.3">
      <c r="A608" s="43">
        <v>607</v>
      </c>
      <c r="B608" s="1" t="s">
        <v>636</v>
      </c>
      <c r="C608" s="1" t="s">
        <v>67</v>
      </c>
      <c r="D608" s="1">
        <v>23</v>
      </c>
      <c r="E608" s="3">
        <v>13</v>
      </c>
      <c r="F608" s="2">
        <v>1</v>
      </c>
      <c r="G608" s="2" t="s">
        <v>943</v>
      </c>
      <c r="H608" s="2" t="s">
        <v>944</v>
      </c>
      <c r="I608" s="2">
        <v>872.31454842000005</v>
      </c>
      <c r="J608" s="2" t="s">
        <v>946</v>
      </c>
      <c r="K608" s="2">
        <v>22.24</v>
      </c>
      <c r="L608" s="2">
        <v>0.20799999999999999</v>
      </c>
      <c r="M608" s="2">
        <v>215</v>
      </c>
      <c r="N608" s="4">
        <v>704.74599999999998</v>
      </c>
      <c r="O608" s="5">
        <v>3</v>
      </c>
      <c r="P608" s="6" t="s">
        <v>9</v>
      </c>
      <c r="Q608" s="6">
        <v>0.92620000000000002</v>
      </c>
      <c r="R608" s="6">
        <v>17.457000000000001</v>
      </c>
      <c r="S608" s="6">
        <v>15.071</v>
      </c>
      <c r="T608" s="6">
        <v>20.004999999999999</v>
      </c>
      <c r="U608" s="6">
        <v>204.56</v>
      </c>
      <c r="V608" s="6">
        <v>90</v>
      </c>
      <c r="W608" s="6">
        <v>504.56</v>
      </c>
      <c r="X608" s="6">
        <v>4091.194</v>
      </c>
      <c r="Y608" s="6">
        <v>5113.9920000000002</v>
      </c>
      <c r="Z608" s="6">
        <v>5.1349999999999998</v>
      </c>
      <c r="AA608" s="6">
        <v>93.751999999999995</v>
      </c>
      <c r="AB608" s="7">
        <v>30.007999999999999</v>
      </c>
      <c r="AC608" s="8">
        <v>2</v>
      </c>
      <c r="AD608" s="9">
        <v>45.628999999999998</v>
      </c>
      <c r="AE608" s="9" t="s">
        <v>955</v>
      </c>
      <c r="AF608" s="9" t="s">
        <v>958</v>
      </c>
      <c r="AG608" s="9">
        <v>436</v>
      </c>
      <c r="AH608" s="9">
        <v>557.68700000000001</v>
      </c>
      <c r="AI608" s="10">
        <v>110.149</v>
      </c>
      <c r="AJ608" s="11">
        <v>2</v>
      </c>
      <c r="AK608" s="11" t="s">
        <v>890</v>
      </c>
      <c r="AL608" s="11">
        <v>225</v>
      </c>
      <c r="AM608" s="11">
        <v>1473</v>
      </c>
      <c r="AN608" s="11">
        <v>3638</v>
      </c>
      <c r="AO608" s="11">
        <v>5689</v>
      </c>
      <c r="AP608" s="11">
        <v>70.474999999999994</v>
      </c>
      <c r="AQ608" s="11">
        <v>52.298999999999999</v>
      </c>
      <c r="AR608" s="12">
        <v>1.0569999999999999</v>
      </c>
      <c r="AS608" s="13">
        <v>2</v>
      </c>
      <c r="AT608" s="14" t="s">
        <v>903</v>
      </c>
      <c r="AU608" s="16">
        <v>5488270000000000</v>
      </c>
      <c r="AV608" s="16">
        <v>4565799000000</v>
      </c>
      <c r="AW608" s="16">
        <v>7819961000000</v>
      </c>
      <c r="AX608" s="16">
        <v>2.993609E+17</v>
      </c>
      <c r="AY608" s="16">
        <v>6.000007E+17</v>
      </c>
      <c r="AZ608" s="14">
        <v>32499.974999999999</v>
      </c>
      <c r="BA608" s="14">
        <v>0.01</v>
      </c>
      <c r="BB608" s="14">
        <v>105.747</v>
      </c>
      <c r="BC608" s="14">
        <v>915</v>
      </c>
      <c r="BD608" s="15">
        <v>159</v>
      </c>
      <c r="BE608" s="18">
        <v>126</v>
      </c>
      <c r="BF608" s="18" t="s">
        <v>911</v>
      </c>
      <c r="BG608" s="19" t="s">
        <v>907</v>
      </c>
      <c r="BH608">
        <f t="shared" si="9"/>
        <v>93.7</v>
      </c>
      <c r="BI608" s="45" t="str">
        <f>CONCATENATE(TEXT(F608,"0"),TEXT(O608,"0"),TEXT(AC608,"0"),TEXT(AJ608,"0"),TEXT(AS608,"0"))</f>
        <v>13222</v>
      </c>
      <c r="BJ608" t="str">
        <f>CONCATENATE(TEXT(F608,"0"),TEXT(O608,"0"))</f>
        <v>13</v>
      </c>
      <c r="BK608" t="str">
        <f>CONCATENATE(TEXT(O608,"0"),TEXT(AC608,"0"))</f>
        <v>32</v>
      </c>
      <c r="BL608" t="str">
        <f>CONCATENATE(TEXT(AC608,"0"),TEXT(AJ608,"0"))</f>
        <v>22</v>
      </c>
      <c r="BM608" t="str">
        <f>CONCATENATE(TEXT(AJ608,"0"),TEXT(AS608,"0"))</f>
        <v>22</v>
      </c>
      <c r="BZ608" s="62"/>
      <c r="CA608" s="63"/>
      <c r="CB608" s="63">
        <v>27</v>
      </c>
      <c r="CC608" s="63">
        <v>219.88888888888889</v>
      </c>
      <c r="CD608" s="57">
        <v>25.657</v>
      </c>
      <c r="CE608" s="38">
        <v>48</v>
      </c>
      <c r="CF608" s="38">
        <v>1</v>
      </c>
    </row>
    <row r="609" spans="1:84" x14ac:dyDescent="0.3">
      <c r="A609" s="43">
        <v>608</v>
      </c>
      <c r="B609" s="1" t="s">
        <v>637</v>
      </c>
      <c r="C609" s="1" t="s">
        <v>67</v>
      </c>
      <c r="D609" s="1">
        <v>23</v>
      </c>
      <c r="E609" s="3">
        <v>14</v>
      </c>
      <c r="F609" s="2">
        <v>1</v>
      </c>
      <c r="G609" s="2" t="s">
        <v>943</v>
      </c>
      <c r="H609" s="2" t="s">
        <v>944</v>
      </c>
      <c r="I609" s="2">
        <v>873.19467284999996</v>
      </c>
      <c r="J609" s="2" t="s">
        <v>946</v>
      </c>
      <c r="K609" s="2">
        <v>22.29</v>
      </c>
      <c r="L609" s="2">
        <v>0.20899999999999999</v>
      </c>
      <c r="M609" s="2">
        <v>216</v>
      </c>
      <c r="N609" s="4">
        <v>705.81600000000003</v>
      </c>
      <c r="O609" s="5">
        <v>3</v>
      </c>
      <c r="P609" s="6" t="s">
        <v>9</v>
      </c>
      <c r="Q609" s="6">
        <v>0.96050000000000002</v>
      </c>
      <c r="R609" s="6">
        <v>15.881</v>
      </c>
      <c r="S609" s="6">
        <v>15.042999999999999</v>
      </c>
      <c r="T609" s="6">
        <v>19.997</v>
      </c>
      <c r="U609" s="6">
        <v>205.12</v>
      </c>
      <c r="V609" s="6">
        <v>90</v>
      </c>
      <c r="W609" s="6">
        <v>505.12</v>
      </c>
      <c r="X609" s="6">
        <v>4102.4070000000002</v>
      </c>
      <c r="Y609" s="6">
        <v>5128.009</v>
      </c>
      <c r="Z609" s="6">
        <v>5.1310000000000002</v>
      </c>
      <c r="AA609" s="6">
        <v>93.608000000000004</v>
      </c>
      <c r="AB609" s="7">
        <v>30.007999999999999</v>
      </c>
      <c r="AC609" s="8">
        <v>3</v>
      </c>
      <c r="AD609" s="9">
        <v>37.814</v>
      </c>
      <c r="AE609" s="9" t="s">
        <v>955</v>
      </c>
      <c r="AF609" s="9" t="s">
        <v>958</v>
      </c>
      <c r="AG609" s="9">
        <v>436</v>
      </c>
      <c r="AH609" s="9">
        <v>542.70500000000004</v>
      </c>
      <c r="AI609" s="10">
        <v>109.941</v>
      </c>
      <c r="AJ609" s="11">
        <v>1</v>
      </c>
      <c r="AK609" s="11" t="s">
        <v>890</v>
      </c>
      <c r="AL609" s="11">
        <v>211</v>
      </c>
      <c r="AM609" s="11">
        <v>1470</v>
      </c>
      <c r="AN609" s="11">
        <v>3634</v>
      </c>
      <c r="AO609" s="11">
        <v>5692</v>
      </c>
      <c r="AP609" s="11">
        <v>70.581999999999994</v>
      </c>
      <c r="AQ609" s="11">
        <v>52.238</v>
      </c>
      <c r="AR609" s="12">
        <v>1.056</v>
      </c>
      <c r="AS609" s="13">
        <v>1</v>
      </c>
      <c r="AT609" s="14" t="s">
        <v>903</v>
      </c>
      <c r="AU609" s="16">
        <v>1.576659E+16</v>
      </c>
      <c r="AV609" s="16">
        <v>1.561479E+17</v>
      </c>
      <c r="AW609" s="16">
        <v>8.545727E+17</v>
      </c>
      <c r="AX609" s="16">
        <v>3.000054E+17</v>
      </c>
      <c r="AY609" s="16">
        <v>6.000011E+17</v>
      </c>
      <c r="AZ609" s="14">
        <v>32494.511999999999</v>
      </c>
      <c r="BA609" s="14">
        <v>0.01</v>
      </c>
      <c r="BB609" s="14">
        <v>105.59399999999999</v>
      </c>
      <c r="BC609" s="14">
        <v>916</v>
      </c>
      <c r="BD609" s="15">
        <v>158</v>
      </c>
      <c r="BE609" s="18">
        <v>75</v>
      </c>
      <c r="BF609" s="18" t="s">
        <v>911</v>
      </c>
      <c r="BG609" s="19" t="s">
        <v>907</v>
      </c>
      <c r="BH609">
        <f t="shared" si="9"/>
        <v>96.25</v>
      </c>
      <c r="BI609" s="45" t="str">
        <f>CONCATENATE(TEXT(F609,"0"),TEXT(O609,"0"),TEXT(AC609,"0"),TEXT(AJ609,"0"),TEXT(AS609,"0"))</f>
        <v>13311</v>
      </c>
      <c r="BJ609" t="str">
        <f>CONCATENATE(TEXT(F609,"0"),TEXT(O609,"0"))</f>
        <v>13</v>
      </c>
      <c r="BK609" t="str">
        <f>CONCATENATE(TEXT(O609,"0"),TEXT(AC609,"0"))</f>
        <v>33</v>
      </c>
      <c r="BL609" t="str">
        <f>CONCATENATE(TEXT(AC609,"0"),TEXT(AJ609,"0"))</f>
        <v>31</v>
      </c>
      <c r="BM609" t="str">
        <f>CONCATENATE(TEXT(AJ609,"0"),TEXT(AS609,"0"))</f>
        <v>11</v>
      </c>
      <c r="BZ609" s="57"/>
      <c r="CA609" s="38"/>
      <c r="CB609" s="38">
        <v>1</v>
      </c>
      <c r="CC609" s="38">
        <v>256</v>
      </c>
      <c r="CD609" s="57">
        <v>26.326000000000001</v>
      </c>
      <c r="CE609" s="38">
        <v>39</v>
      </c>
      <c r="CF609" s="38">
        <v>1</v>
      </c>
    </row>
    <row r="610" spans="1:84" x14ac:dyDescent="0.3">
      <c r="A610" s="43">
        <v>609</v>
      </c>
      <c r="B610" s="1" t="s">
        <v>638</v>
      </c>
      <c r="C610" s="1" t="s">
        <v>67</v>
      </c>
      <c r="D610" s="1">
        <v>23</v>
      </c>
      <c r="E610" s="3">
        <v>15</v>
      </c>
      <c r="F610" s="2">
        <v>2</v>
      </c>
      <c r="G610" s="2" t="s">
        <v>943</v>
      </c>
      <c r="H610" s="2" t="s">
        <v>944</v>
      </c>
      <c r="I610" s="2">
        <v>872.78659680999999</v>
      </c>
      <c r="J610" s="2" t="s">
        <v>946</v>
      </c>
      <c r="K610" s="2">
        <v>22.29</v>
      </c>
      <c r="L610" s="2">
        <v>0.21</v>
      </c>
      <c r="M610" s="2">
        <v>217</v>
      </c>
      <c r="N610" s="4">
        <v>707.21799999999996</v>
      </c>
      <c r="O610" s="5">
        <v>1</v>
      </c>
      <c r="P610" s="6" t="s">
        <v>9</v>
      </c>
      <c r="Q610" s="6">
        <v>0.73711000000000004</v>
      </c>
      <c r="R610" s="6">
        <v>17.367999999999999</v>
      </c>
      <c r="S610" s="6">
        <v>14.975</v>
      </c>
      <c r="T610" s="6">
        <v>20.004000000000001</v>
      </c>
      <c r="U610" s="6">
        <v>205.125</v>
      </c>
      <c r="V610" s="6">
        <v>90</v>
      </c>
      <c r="W610" s="6">
        <v>505.125</v>
      </c>
      <c r="X610" s="6">
        <v>4102.5029999999997</v>
      </c>
      <c r="Y610" s="6">
        <v>5128.1289999999999</v>
      </c>
      <c r="Z610" s="6">
        <v>5.13</v>
      </c>
      <c r="AA610" s="6">
        <v>93.05</v>
      </c>
      <c r="AB610" s="7">
        <v>29.995000000000001</v>
      </c>
      <c r="AC610" s="8">
        <v>1</v>
      </c>
      <c r="AD610" s="9">
        <v>38.76</v>
      </c>
      <c r="AE610" s="9" t="s">
        <v>955</v>
      </c>
      <c r="AF610" s="9" t="s">
        <v>958</v>
      </c>
      <c r="AG610" s="9">
        <v>436</v>
      </c>
      <c r="AH610" s="9">
        <v>543.71699999999998</v>
      </c>
      <c r="AI610" s="10">
        <v>109.367</v>
      </c>
      <c r="AJ610" s="11">
        <v>1</v>
      </c>
      <c r="AK610" s="11" t="s">
        <v>890</v>
      </c>
      <c r="AL610" s="11">
        <v>147</v>
      </c>
      <c r="AM610" s="11">
        <v>1437</v>
      </c>
      <c r="AN610" s="11">
        <v>3637</v>
      </c>
      <c r="AO610" s="11">
        <v>5720</v>
      </c>
      <c r="AP610" s="11">
        <v>70.721999999999994</v>
      </c>
      <c r="AQ610" s="11">
        <v>52.155999999999999</v>
      </c>
      <c r="AR610" s="12">
        <v>1.054</v>
      </c>
      <c r="AS610" s="13">
        <v>1</v>
      </c>
      <c r="AT610" s="14" t="s">
        <v>903</v>
      </c>
      <c r="AU610" s="16">
        <v>1.305955E+16</v>
      </c>
      <c r="AV610" s="16">
        <v>85216170000000</v>
      </c>
      <c r="AW610" s="16">
        <v>7127623000000</v>
      </c>
      <c r="AX610" s="16">
        <v>2.997031E+17</v>
      </c>
      <c r="AY610" s="16">
        <v>6.000008E+17</v>
      </c>
      <c r="AZ610" s="14">
        <v>32501.651999999998</v>
      </c>
      <c r="BA610" s="14">
        <v>0.01</v>
      </c>
      <c r="BB610" s="14">
        <v>105.389</v>
      </c>
      <c r="BC610" s="14">
        <v>915</v>
      </c>
      <c r="BD610" s="15">
        <v>158</v>
      </c>
      <c r="BE610" s="18">
        <v>84</v>
      </c>
      <c r="BF610" s="18" t="s">
        <v>911</v>
      </c>
      <c r="BG610" s="19" t="s">
        <v>907</v>
      </c>
      <c r="BH610">
        <f t="shared" si="9"/>
        <v>95.8</v>
      </c>
      <c r="BI610" s="45" t="str">
        <f>CONCATENATE(TEXT(F610,"0"),TEXT(O610,"0"),TEXT(AC610,"0"),TEXT(AJ610,"0"),TEXT(AS610,"0"))</f>
        <v>21111</v>
      </c>
      <c r="BJ610" t="str">
        <f>CONCATENATE(TEXT(F610,"0"),TEXT(O610,"0"))</f>
        <v>21</v>
      </c>
      <c r="BK610" t="str">
        <f>CONCATENATE(TEXT(O610,"0"),TEXT(AC610,"0"))</f>
        <v>11</v>
      </c>
      <c r="BL610" t="str">
        <f>CONCATENATE(TEXT(AC610,"0"),TEXT(AJ610,"0"))</f>
        <v>11</v>
      </c>
      <c r="BM610" t="str">
        <f>CONCATENATE(TEXT(AJ610,"0"),TEXT(AS610,"0"))</f>
        <v>11</v>
      </c>
      <c r="BZ610" s="57"/>
      <c r="CA610" s="38"/>
      <c r="CB610" s="38">
        <v>1</v>
      </c>
      <c r="CC610" s="38">
        <v>191</v>
      </c>
      <c r="CD610" s="57">
        <v>26.620999999999999</v>
      </c>
      <c r="CE610" s="38">
        <v>193</v>
      </c>
      <c r="CF610" s="38">
        <v>1</v>
      </c>
    </row>
    <row r="611" spans="1:84" x14ac:dyDescent="0.3">
      <c r="A611" s="43">
        <v>610</v>
      </c>
      <c r="B611" s="1" t="s">
        <v>639</v>
      </c>
      <c r="C611" s="1" t="s">
        <v>67</v>
      </c>
      <c r="D611" s="1">
        <v>23</v>
      </c>
      <c r="E611" s="3">
        <v>16</v>
      </c>
      <c r="F611" s="2">
        <v>2</v>
      </c>
      <c r="G611" s="2" t="s">
        <v>943</v>
      </c>
      <c r="H611" s="2" t="s">
        <v>944</v>
      </c>
      <c r="I611" s="2">
        <v>872.76375728000005</v>
      </c>
      <c r="J611" s="2" t="s">
        <v>946</v>
      </c>
      <c r="K611" s="2">
        <v>22.22</v>
      </c>
      <c r="L611" s="2">
        <v>0.21</v>
      </c>
      <c r="M611" s="2">
        <v>217</v>
      </c>
      <c r="N611" s="4">
        <v>706.86800000000005</v>
      </c>
      <c r="O611" s="5">
        <v>1</v>
      </c>
      <c r="P611" s="6" t="s">
        <v>9</v>
      </c>
      <c r="Q611" s="6">
        <v>1.0543499999999999</v>
      </c>
      <c r="R611" s="6">
        <v>16.321999999999999</v>
      </c>
      <c r="S611" s="6">
        <v>15.039</v>
      </c>
      <c r="T611" s="6">
        <v>19.995000000000001</v>
      </c>
      <c r="U611" s="6">
        <v>203.93799999999999</v>
      </c>
      <c r="V611" s="6">
        <v>89.998999999999995</v>
      </c>
      <c r="W611" s="6">
        <v>503.93799999999999</v>
      </c>
      <c r="X611" s="6">
        <v>4078.7559999999999</v>
      </c>
      <c r="Y611" s="6">
        <v>5098.4449999999997</v>
      </c>
      <c r="Z611" s="6">
        <v>5.0970000000000004</v>
      </c>
      <c r="AA611" s="6">
        <v>93.164000000000001</v>
      </c>
      <c r="AB611" s="7">
        <v>29.997</v>
      </c>
      <c r="AC611" s="8">
        <v>2</v>
      </c>
      <c r="AD611" s="9">
        <v>35.723999999999997</v>
      </c>
      <c r="AE611" s="9" t="s">
        <v>955</v>
      </c>
      <c r="AF611" s="9" t="s">
        <v>958</v>
      </c>
      <c r="AG611" s="9">
        <v>436</v>
      </c>
      <c r="AH611" s="9">
        <v>552.83600000000001</v>
      </c>
      <c r="AI611" s="10">
        <v>109.35899999999999</v>
      </c>
      <c r="AJ611" s="11">
        <v>2</v>
      </c>
      <c r="AK611" s="11" t="s">
        <v>890</v>
      </c>
      <c r="AL611" s="11">
        <v>334</v>
      </c>
      <c r="AM611" s="11">
        <v>1558</v>
      </c>
      <c r="AN611" s="11">
        <v>3650</v>
      </c>
      <c r="AO611" s="11">
        <v>5690</v>
      </c>
      <c r="AP611" s="11">
        <v>70.686999999999998</v>
      </c>
      <c r="AQ611" s="11">
        <v>51.893999999999998</v>
      </c>
      <c r="AR611" s="12">
        <v>1.0469999999999999</v>
      </c>
      <c r="AS611" s="13">
        <v>2</v>
      </c>
      <c r="AT611" s="14" t="s">
        <v>903</v>
      </c>
      <c r="AU611" s="16">
        <v>1.01826E+16</v>
      </c>
      <c r="AV611" s="16">
        <v>3.379606E+16</v>
      </c>
      <c r="AW611" s="16">
        <v>1.568783E+17</v>
      </c>
      <c r="AX611" s="16">
        <v>3.002523E+17</v>
      </c>
      <c r="AY611" s="16">
        <v>6.000001E+17</v>
      </c>
      <c r="AZ611" s="14">
        <v>32500.527999999998</v>
      </c>
      <c r="BA611" s="14">
        <v>0.01</v>
      </c>
      <c r="BB611" s="14">
        <v>104.736</v>
      </c>
      <c r="BC611" s="14">
        <v>914</v>
      </c>
      <c r="BD611" s="15">
        <v>157</v>
      </c>
      <c r="BE611" s="18">
        <v>225</v>
      </c>
      <c r="BF611" s="18" t="s">
        <v>911</v>
      </c>
      <c r="BG611" s="19" t="s">
        <v>909</v>
      </c>
      <c r="BH611">
        <f t="shared" si="9"/>
        <v>88.75</v>
      </c>
      <c r="BI611" s="45" t="str">
        <f>CONCATENATE(TEXT(F611,"0"),TEXT(O611,"0"),TEXT(AC611,"0"),TEXT(AJ611,"0"),TEXT(AS611,"0"))</f>
        <v>21222</v>
      </c>
      <c r="BJ611" t="str">
        <f>CONCATENATE(TEXT(F611,"0"),TEXT(O611,"0"))</f>
        <v>21</v>
      </c>
      <c r="BK611" t="str">
        <f>CONCATENATE(TEXT(O611,"0"),TEXT(AC611,"0"))</f>
        <v>12</v>
      </c>
      <c r="BL611" t="str">
        <f>CONCATENATE(TEXT(AC611,"0"),TEXT(AJ611,"0"))</f>
        <v>22</v>
      </c>
      <c r="BM611" t="str">
        <f>CONCATENATE(TEXT(AJ611,"0"),TEXT(AS611,"0"))</f>
        <v>22</v>
      </c>
      <c r="BZ611" s="57"/>
      <c r="CA611" s="38"/>
      <c r="CB611" s="38">
        <v>1</v>
      </c>
      <c r="CC611" s="38">
        <v>224</v>
      </c>
      <c r="CD611" s="57">
        <v>27.332999999999998</v>
      </c>
      <c r="CE611" s="38">
        <v>104</v>
      </c>
      <c r="CF611" s="38">
        <v>1</v>
      </c>
    </row>
    <row r="612" spans="1:84" x14ac:dyDescent="0.3">
      <c r="A612" s="43">
        <v>611</v>
      </c>
      <c r="B612" s="39" t="s">
        <v>640</v>
      </c>
      <c r="C612" s="39" t="s">
        <v>67</v>
      </c>
      <c r="D612" s="39">
        <v>23</v>
      </c>
      <c r="E612" s="3">
        <v>17</v>
      </c>
      <c r="F612" s="2">
        <v>2</v>
      </c>
      <c r="G612" s="2" t="s">
        <v>943</v>
      </c>
      <c r="H612" s="2" t="s">
        <v>944</v>
      </c>
      <c r="I612" s="2">
        <v>872.06359332</v>
      </c>
      <c r="J612" s="2" t="s">
        <v>946</v>
      </c>
      <c r="K612" s="2">
        <v>22.21</v>
      </c>
      <c r="L612" s="2">
        <v>0.20899999999999999</v>
      </c>
      <c r="M612" s="2">
        <v>216</v>
      </c>
      <c r="N612" s="4">
        <v>706.44500000000005</v>
      </c>
      <c r="O612" s="5">
        <v>1</v>
      </c>
      <c r="P612" s="6" t="s">
        <v>9</v>
      </c>
      <c r="Q612" s="6">
        <v>0.81583000000000006</v>
      </c>
      <c r="R612" s="6">
        <v>17.132999999999999</v>
      </c>
      <c r="S612" s="6">
        <v>14.954000000000001</v>
      </c>
      <c r="T612" s="6">
        <v>20.001000000000001</v>
      </c>
      <c r="U612" s="6">
        <v>204.21899999999999</v>
      </c>
      <c r="V612" s="6">
        <v>90</v>
      </c>
      <c r="W612" s="6">
        <v>504.21899999999999</v>
      </c>
      <c r="X612" s="6">
        <v>4084.3850000000002</v>
      </c>
      <c r="Y612" s="6">
        <v>5105.482</v>
      </c>
      <c r="Z612" s="6">
        <v>5.1109999999999998</v>
      </c>
      <c r="AA612" s="6">
        <v>93.08</v>
      </c>
      <c r="AB612" s="7">
        <v>30.004000000000001</v>
      </c>
      <c r="AC612" s="8">
        <v>3</v>
      </c>
      <c r="AD612" s="9">
        <v>34.701000000000001</v>
      </c>
      <c r="AE612" s="9" t="s">
        <v>955</v>
      </c>
      <c r="AF612" s="9" t="s">
        <v>958</v>
      </c>
      <c r="AG612" s="9">
        <v>436</v>
      </c>
      <c r="AH612" s="9">
        <v>550.60799999999995</v>
      </c>
      <c r="AI612" s="10">
        <v>109.383</v>
      </c>
      <c r="AJ612" s="11">
        <v>3</v>
      </c>
      <c r="AK612" s="11" t="s">
        <v>890</v>
      </c>
      <c r="AL612" s="11">
        <v>388</v>
      </c>
      <c r="AM612" s="11">
        <v>1553</v>
      </c>
      <c r="AN612" s="11">
        <v>3655</v>
      </c>
      <c r="AO612" s="11">
        <v>5717</v>
      </c>
      <c r="AP612" s="11">
        <v>70.644000000000005</v>
      </c>
      <c r="AQ612" s="11">
        <v>51.914999999999999</v>
      </c>
      <c r="AR612" s="12">
        <v>1.048</v>
      </c>
      <c r="AS612" s="13">
        <v>3</v>
      </c>
      <c r="AT612" s="14" t="s">
        <v>903</v>
      </c>
      <c r="AU612" s="16">
        <v>1.546474E+16</v>
      </c>
      <c r="AV612" s="16">
        <v>6.968031E+16</v>
      </c>
      <c r="AW612" s="16">
        <v>1.906641E+16</v>
      </c>
      <c r="AX612" s="16">
        <v>3.004042E+17</v>
      </c>
      <c r="AY612" s="16">
        <v>5.999998E+17</v>
      </c>
      <c r="AZ612" s="14">
        <v>32496.560000000001</v>
      </c>
      <c r="BA612" s="14">
        <v>0.01</v>
      </c>
      <c r="BB612" s="14">
        <v>104.788</v>
      </c>
      <c r="BC612" s="14">
        <v>911</v>
      </c>
      <c r="BD612" s="15">
        <v>157</v>
      </c>
      <c r="BE612" s="18">
        <v>270</v>
      </c>
      <c r="BF612" s="18" t="s">
        <v>911</v>
      </c>
      <c r="BG612" s="19" t="s">
        <v>916</v>
      </c>
      <c r="BH612">
        <f t="shared" si="9"/>
        <v>86.5</v>
      </c>
      <c r="BI612" s="45" t="str">
        <f>CONCATENATE(TEXT(F612,"0"),TEXT(O612,"0"),TEXT(AC612,"0"),TEXT(AJ612,"0"),TEXT(AS612,"0"))</f>
        <v>21333</v>
      </c>
      <c r="BJ612" t="str">
        <f>CONCATENATE(TEXT(F612,"0"),TEXT(O612,"0"))</f>
        <v>21</v>
      </c>
      <c r="BK612" t="str">
        <f>CONCATENATE(TEXT(O612,"0"),TEXT(AC612,"0"))</f>
        <v>13</v>
      </c>
      <c r="BL612" t="str">
        <f>CONCATENATE(TEXT(AC612,"0"),TEXT(AJ612,"0"))</f>
        <v>33</v>
      </c>
      <c r="BM612" t="str">
        <f>CONCATENATE(TEXT(AJ612,"0"),TEXT(AS612,"0"))</f>
        <v>33</v>
      </c>
      <c r="BZ612" s="57"/>
      <c r="CA612" s="38"/>
      <c r="CB612" s="38">
        <v>1</v>
      </c>
      <c r="CC612" s="38">
        <v>122</v>
      </c>
      <c r="CD612" s="57">
        <v>28.062999999999999</v>
      </c>
      <c r="CE612" s="38">
        <v>95</v>
      </c>
      <c r="CF612" s="38">
        <v>1</v>
      </c>
    </row>
    <row r="613" spans="1:84" x14ac:dyDescent="0.3">
      <c r="A613" s="43">
        <v>612</v>
      </c>
      <c r="B613" s="1" t="s">
        <v>641</v>
      </c>
      <c r="C613" s="1" t="s">
        <v>67</v>
      </c>
      <c r="D613" s="1">
        <v>23</v>
      </c>
      <c r="E613" s="3">
        <v>18</v>
      </c>
      <c r="F613" s="2">
        <v>2</v>
      </c>
      <c r="G613" s="2" t="s">
        <v>943</v>
      </c>
      <c r="H613" s="2" t="s">
        <v>944</v>
      </c>
      <c r="I613" s="2">
        <v>871.50839107000002</v>
      </c>
      <c r="J613" s="2" t="s">
        <v>946</v>
      </c>
      <c r="K613" s="2">
        <v>22.2</v>
      </c>
      <c r="L613" s="2">
        <v>0.20699999999999999</v>
      </c>
      <c r="M613" s="2">
        <v>214</v>
      </c>
      <c r="N613" s="4">
        <v>703.86</v>
      </c>
      <c r="O613" s="5">
        <v>2</v>
      </c>
      <c r="P613" s="6" t="s">
        <v>9</v>
      </c>
      <c r="Q613" s="6">
        <v>1.05078</v>
      </c>
      <c r="R613" s="6">
        <v>17.689</v>
      </c>
      <c r="S613" s="6">
        <v>15.003</v>
      </c>
      <c r="T613" s="6">
        <v>20.001999999999999</v>
      </c>
      <c r="U613" s="6">
        <v>203.62799999999999</v>
      </c>
      <c r="V613" s="6">
        <v>90</v>
      </c>
      <c r="W613" s="6">
        <v>503.62799999999999</v>
      </c>
      <c r="X613" s="6">
        <v>4072.55</v>
      </c>
      <c r="Y613" s="6">
        <v>5090.6880000000001</v>
      </c>
      <c r="Z613" s="6">
        <v>5.0910000000000002</v>
      </c>
      <c r="AA613" s="6">
        <v>92.814999999999998</v>
      </c>
      <c r="AB613" s="7">
        <v>30.013000000000002</v>
      </c>
      <c r="AC613" s="8">
        <v>2</v>
      </c>
      <c r="AD613" s="9">
        <v>37.625999999999998</v>
      </c>
      <c r="AE613" s="9" t="s">
        <v>955</v>
      </c>
      <c r="AF613" s="9" t="s">
        <v>958</v>
      </c>
      <c r="AG613" s="9">
        <v>436</v>
      </c>
      <c r="AH613" s="9">
        <v>559.09100000000001</v>
      </c>
      <c r="AI613" s="10">
        <v>109.39</v>
      </c>
      <c r="AJ613" s="11">
        <v>2</v>
      </c>
      <c r="AK613" s="11" t="s">
        <v>890</v>
      </c>
      <c r="AL613" s="11">
        <v>242</v>
      </c>
      <c r="AM613" s="11">
        <v>1492</v>
      </c>
      <c r="AN613" s="11">
        <v>3637</v>
      </c>
      <c r="AO613" s="11">
        <v>5702</v>
      </c>
      <c r="AP613" s="11">
        <v>70.385999999999996</v>
      </c>
      <c r="AQ613" s="11">
        <v>51.933</v>
      </c>
      <c r="AR613" s="12">
        <v>1.048</v>
      </c>
      <c r="AS613" s="13">
        <v>2</v>
      </c>
      <c r="AT613" s="14" t="s">
        <v>903</v>
      </c>
      <c r="AU613" s="16">
        <v>5191665000000000</v>
      </c>
      <c r="AV613" s="16">
        <v>9553407000000000</v>
      </c>
      <c r="AW613" s="16">
        <v>9598344000000000</v>
      </c>
      <c r="AX613" s="16">
        <v>2.999564E+17</v>
      </c>
      <c r="AY613" s="16">
        <v>5.999998E+17</v>
      </c>
      <c r="AZ613" s="14">
        <v>32502.771000000001</v>
      </c>
      <c r="BA613" s="14">
        <v>0.01</v>
      </c>
      <c r="BB613" s="14">
        <v>104.833</v>
      </c>
      <c r="BC613" s="14">
        <v>910</v>
      </c>
      <c r="BD613" s="15">
        <v>157</v>
      </c>
      <c r="BE613" s="18">
        <v>105</v>
      </c>
      <c r="BF613" s="18" t="s">
        <v>911</v>
      </c>
      <c r="BG613" s="19" t="s">
        <v>907</v>
      </c>
      <c r="BH613">
        <f t="shared" si="9"/>
        <v>94.75</v>
      </c>
      <c r="BI613" s="45" t="str">
        <f>CONCATENATE(TEXT(F613,"0"),TEXT(O613,"0"),TEXT(AC613,"0"),TEXT(AJ613,"0"),TEXT(AS613,"0"))</f>
        <v>22222</v>
      </c>
      <c r="BJ613" t="str">
        <f>CONCATENATE(TEXT(F613,"0"),TEXT(O613,"0"))</f>
        <v>22</v>
      </c>
      <c r="BK613" t="str">
        <f>CONCATENATE(TEXT(O613,"0"),TEXT(AC613,"0"))</f>
        <v>22</v>
      </c>
      <c r="BL613" t="str">
        <f>CONCATENATE(TEXT(AC613,"0"),TEXT(AJ613,"0"))</f>
        <v>22</v>
      </c>
      <c r="BM613" t="str">
        <f>CONCATENATE(TEXT(AJ613,"0"),TEXT(AS613,"0"))</f>
        <v>22</v>
      </c>
      <c r="BZ613" s="57"/>
      <c r="CA613" s="38"/>
      <c r="CB613" s="38">
        <v>1</v>
      </c>
      <c r="CC613" s="38">
        <v>236</v>
      </c>
      <c r="CD613" s="57">
        <v>28.795000000000002</v>
      </c>
      <c r="CE613" s="38">
        <v>87</v>
      </c>
      <c r="CF613" s="38">
        <v>1</v>
      </c>
    </row>
    <row r="614" spans="1:84" x14ac:dyDescent="0.3">
      <c r="A614" s="43">
        <v>613</v>
      </c>
      <c r="B614" s="1" t="s">
        <v>642</v>
      </c>
      <c r="C614" s="1" t="s">
        <v>67</v>
      </c>
      <c r="D614" s="1">
        <v>23</v>
      </c>
      <c r="E614" s="3">
        <v>19</v>
      </c>
      <c r="F614" s="2">
        <v>2</v>
      </c>
      <c r="G614" s="2" t="s">
        <v>943</v>
      </c>
      <c r="H614" s="2" t="s">
        <v>944</v>
      </c>
      <c r="I614" s="2">
        <v>872.69734332999997</v>
      </c>
      <c r="J614" s="2" t="s">
        <v>946</v>
      </c>
      <c r="K614" s="2">
        <v>22.19</v>
      </c>
      <c r="L614" s="2">
        <v>0.20799999999999999</v>
      </c>
      <c r="M614" s="2">
        <v>215</v>
      </c>
      <c r="N614" s="4">
        <v>704.94100000000003</v>
      </c>
      <c r="O614" s="5">
        <v>2</v>
      </c>
      <c r="P614" s="6" t="s">
        <v>9</v>
      </c>
      <c r="Q614" s="6">
        <v>0.42830000000000001</v>
      </c>
      <c r="R614" s="6">
        <v>16.509</v>
      </c>
      <c r="S614" s="6">
        <v>14.97</v>
      </c>
      <c r="T614" s="6">
        <v>20</v>
      </c>
      <c r="U614" s="6">
        <v>203.29900000000001</v>
      </c>
      <c r="V614" s="6">
        <v>89.998999999999995</v>
      </c>
      <c r="W614" s="6">
        <v>503.29899999999998</v>
      </c>
      <c r="X614" s="6">
        <v>4065.9789999999998</v>
      </c>
      <c r="Y614" s="6">
        <v>5082.4740000000002</v>
      </c>
      <c r="Z614" s="6">
        <v>5.0860000000000003</v>
      </c>
      <c r="AA614" s="6">
        <v>92.897000000000006</v>
      </c>
      <c r="AB614" s="7">
        <v>30.004000000000001</v>
      </c>
      <c r="AC614" s="8">
        <v>3</v>
      </c>
      <c r="AD614" s="9">
        <v>55.04</v>
      </c>
      <c r="AE614" s="9" t="s">
        <v>955</v>
      </c>
      <c r="AF614" s="9" t="s">
        <v>956</v>
      </c>
      <c r="AG614" s="9">
        <v>405</v>
      </c>
      <c r="AH614" s="9">
        <v>510.69099999999997</v>
      </c>
      <c r="AI614" s="10">
        <v>109.307</v>
      </c>
      <c r="AJ614" s="11">
        <v>1</v>
      </c>
      <c r="AK614" s="11" t="s">
        <v>890</v>
      </c>
      <c r="AL614" s="11">
        <v>212</v>
      </c>
      <c r="AM614" s="11">
        <v>1367</v>
      </c>
      <c r="AN614" s="11">
        <v>3636</v>
      </c>
      <c r="AO614" s="11">
        <v>5714</v>
      </c>
      <c r="AP614" s="11">
        <v>70.494</v>
      </c>
      <c r="AQ614" s="11">
        <v>51.884</v>
      </c>
      <c r="AR614" s="12">
        <v>1.0469999999999999</v>
      </c>
      <c r="AS614" s="13">
        <v>1</v>
      </c>
      <c r="AT614" s="14" t="s">
        <v>903</v>
      </c>
      <c r="AU614" s="16">
        <v>1.604974E+16</v>
      </c>
      <c r="AV614" s="16">
        <v>1.387716E+17</v>
      </c>
      <c r="AW614" s="16">
        <v>2.801721E+17</v>
      </c>
      <c r="AX614" s="16">
        <v>2.998762E+17</v>
      </c>
      <c r="AY614" s="16">
        <v>5.999994E+17</v>
      </c>
      <c r="AZ614" s="14">
        <v>32498.839</v>
      </c>
      <c r="BA614" s="14">
        <v>0.01</v>
      </c>
      <c r="BB614" s="14">
        <v>104.711</v>
      </c>
      <c r="BC614" s="14">
        <v>909</v>
      </c>
      <c r="BD614" s="15">
        <v>157</v>
      </c>
      <c r="BE614" s="18">
        <v>87</v>
      </c>
      <c r="BF614" s="18" t="s">
        <v>911</v>
      </c>
      <c r="BG614" s="19" t="s">
        <v>907</v>
      </c>
      <c r="BH614">
        <f t="shared" si="9"/>
        <v>95.65</v>
      </c>
      <c r="BI614" s="45" t="str">
        <f>CONCATENATE(TEXT(F614,"0"),TEXT(O614,"0"),TEXT(AC614,"0"),TEXT(AJ614,"0"),TEXT(AS614,"0"))</f>
        <v>22311</v>
      </c>
      <c r="BJ614" t="str">
        <f>CONCATENATE(TEXT(F614,"0"),TEXT(O614,"0"))</f>
        <v>22</v>
      </c>
      <c r="BK614" t="str">
        <f>CONCATENATE(TEXT(O614,"0"),TEXT(AC614,"0"))</f>
        <v>23</v>
      </c>
      <c r="BL614" t="str">
        <f>CONCATENATE(TEXT(AC614,"0"),TEXT(AJ614,"0"))</f>
        <v>31</v>
      </c>
      <c r="BM614" t="str">
        <f>CONCATENATE(TEXT(AJ614,"0"),TEXT(AS614,"0"))</f>
        <v>11</v>
      </c>
      <c r="BZ614" s="57"/>
      <c r="CA614" s="38"/>
      <c r="CB614" s="38">
        <v>1</v>
      </c>
      <c r="CC614" s="38">
        <v>286</v>
      </c>
      <c r="CD614" s="57">
        <v>28.893999999999998</v>
      </c>
      <c r="CE614" s="38">
        <v>75</v>
      </c>
      <c r="CF614" s="38">
        <v>1</v>
      </c>
    </row>
    <row r="615" spans="1:84" x14ac:dyDescent="0.3">
      <c r="A615" s="43">
        <v>614</v>
      </c>
      <c r="B615" s="1" t="s">
        <v>643</v>
      </c>
      <c r="C615" s="1" t="s">
        <v>67</v>
      </c>
      <c r="D615" s="1">
        <v>23</v>
      </c>
      <c r="E615" s="3">
        <v>20</v>
      </c>
      <c r="F615" s="2">
        <v>2</v>
      </c>
      <c r="G615" s="2" t="s">
        <v>943</v>
      </c>
      <c r="H615" s="2" t="s">
        <v>944</v>
      </c>
      <c r="I615" s="2">
        <v>872.22894358999997</v>
      </c>
      <c r="J615" s="2" t="s">
        <v>946</v>
      </c>
      <c r="K615" s="2">
        <v>22.19</v>
      </c>
      <c r="L615" s="2">
        <v>0.20699999999999999</v>
      </c>
      <c r="M615" s="2">
        <v>214</v>
      </c>
      <c r="N615" s="4">
        <v>703.94</v>
      </c>
      <c r="O615" s="5">
        <v>3</v>
      </c>
      <c r="P615" s="6" t="s">
        <v>9</v>
      </c>
      <c r="Q615" s="6">
        <v>0.93518000000000001</v>
      </c>
      <c r="R615" s="6">
        <v>16.216999999999999</v>
      </c>
      <c r="S615" s="6">
        <v>14.992000000000001</v>
      </c>
      <c r="T615" s="6">
        <v>19.998000000000001</v>
      </c>
      <c r="U615" s="6">
        <v>203.69</v>
      </c>
      <c r="V615" s="6">
        <v>90</v>
      </c>
      <c r="W615" s="6">
        <v>503.69</v>
      </c>
      <c r="X615" s="6">
        <v>4073.8029999999999</v>
      </c>
      <c r="Y615" s="6">
        <v>5092.2539999999999</v>
      </c>
      <c r="Z615" s="6">
        <v>5.093</v>
      </c>
      <c r="AA615" s="6">
        <v>92.751999999999995</v>
      </c>
      <c r="AB615" s="7">
        <v>29.997</v>
      </c>
      <c r="AC615" s="8">
        <v>1</v>
      </c>
      <c r="AD615" s="9">
        <v>47.454999999999998</v>
      </c>
      <c r="AE615" s="9" t="s">
        <v>955</v>
      </c>
      <c r="AF615" s="9" t="s">
        <v>956</v>
      </c>
      <c r="AG615" s="9">
        <v>405</v>
      </c>
      <c r="AH615" s="9">
        <v>503.09399999999999</v>
      </c>
      <c r="AI615" s="10">
        <v>109.19499999999999</v>
      </c>
      <c r="AJ615" s="11">
        <v>1</v>
      </c>
      <c r="AK615" s="11" t="s">
        <v>890</v>
      </c>
      <c r="AL615" s="11">
        <v>248</v>
      </c>
      <c r="AM615" s="11">
        <v>1436</v>
      </c>
      <c r="AN615" s="11">
        <v>3637</v>
      </c>
      <c r="AO615" s="11">
        <v>5719</v>
      </c>
      <c r="AP615" s="11">
        <v>70.394000000000005</v>
      </c>
      <c r="AQ615" s="11">
        <v>51.872999999999998</v>
      </c>
      <c r="AR615" s="12">
        <v>1.0469999999999999</v>
      </c>
      <c r="AS615" s="13">
        <v>1</v>
      </c>
      <c r="AT615" s="14" t="s">
        <v>903</v>
      </c>
      <c r="AU615" s="16">
        <v>2360585000000000</v>
      </c>
      <c r="AV615" s="16">
        <v>2.310545E+16</v>
      </c>
      <c r="AW615" s="16">
        <v>4.25398E+16</v>
      </c>
      <c r="AX615" s="16">
        <v>3.011595E+17</v>
      </c>
      <c r="AY615" s="16">
        <v>5.999997E+17</v>
      </c>
      <c r="AZ615" s="14">
        <v>32502.896000000001</v>
      </c>
      <c r="BA615" s="14">
        <v>0.01</v>
      </c>
      <c r="BB615" s="14">
        <v>104.68300000000001</v>
      </c>
      <c r="BC615" s="14">
        <v>909</v>
      </c>
      <c r="BD615" s="15">
        <v>157</v>
      </c>
      <c r="BE615" s="18">
        <v>105</v>
      </c>
      <c r="BF615" s="18" t="s">
        <v>911</v>
      </c>
      <c r="BG615" s="19" t="s">
        <v>907</v>
      </c>
      <c r="BH615">
        <f t="shared" si="9"/>
        <v>94.75</v>
      </c>
      <c r="BI615" s="45" t="str">
        <f>CONCATENATE(TEXT(F615,"0"),TEXT(O615,"0"),TEXT(AC615,"0"),TEXT(AJ615,"0"),TEXT(AS615,"0"))</f>
        <v>23111</v>
      </c>
      <c r="BJ615" t="str">
        <f>CONCATENATE(TEXT(F615,"0"),TEXT(O615,"0"))</f>
        <v>23</v>
      </c>
      <c r="BK615" t="str">
        <f>CONCATENATE(TEXT(O615,"0"),TEXT(AC615,"0"))</f>
        <v>31</v>
      </c>
      <c r="BL615" t="str">
        <f>CONCATENATE(TEXT(AC615,"0"),TEXT(AJ615,"0"))</f>
        <v>11</v>
      </c>
      <c r="BM615" t="str">
        <f>CONCATENATE(TEXT(AJ615,"0"),TEXT(AS615,"0"))</f>
        <v>11</v>
      </c>
      <c r="BZ615" s="57"/>
      <c r="CA615" s="38"/>
      <c r="CB615" s="38">
        <v>1</v>
      </c>
      <c r="CC615" s="38">
        <v>174</v>
      </c>
      <c r="CD615" s="57">
        <v>29.088999999999999</v>
      </c>
      <c r="CE615" s="38">
        <v>51</v>
      </c>
      <c r="CF615" s="38">
        <v>1</v>
      </c>
    </row>
    <row r="616" spans="1:84" x14ac:dyDescent="0.3">
      <c r="A616" s="43">
        <v>615</v>
      </c>
      <c r="B616" s="1" t="s">
        <v>644</v>
      </c>
      <c r="C616" s="1" t="s">
        <v>67</v>
      </c>
      <c r="D616" s="1">
        <v>23</v>
      </c>
      <c r="E616" s="3">
        <v>21</v>
      </c>
      <c r="F616" s="2">
        <v>2</v>
      </c>
      <c r="G616" s="2" t="s">
        <v>943</v>
      </c>
      <c r="H616" s="2" t="s">
        <v>944</v>
      </c>
      <c r="I616" s="2">
        <v>872.49128304999999</v>
      </c>
      <c r="J616" s="2" t="s">
        <v>946</v>
      </c>
      <c r="K616" s="2">
        <v>22.17</v>
      </c>
      <c r="L616" s="2">
        <v>0.20899999999999999</v>
      </c>
      <c r="M616" s="2">
        <v>216</v>
      </c>
      <c r="N616" s="4">
        <v>705.54899999999998</v>
      </c>
      <c r="O616" s="5">
        <v>3</v>
      </c>
      <c r="P616" s="6" t="s">
        <v>9</v>
      </c>
      <c r="Q616" s="6">
        <v>1.0574699999999999</v>
      </c>
      <c r="R616" s="6">
        <v>16.677</v>
      </c>
      <c r="S616" s="6">
        <v>15.042</v>
      </c>
      <c r="T616" s="6">
        <v>20</v>
      </c>
      <c r="U616" s="6">
        <v>203.298</v>
      </c>
      <c r="V616" s="6">
        <v>90.001000000000005</v>
      </c>
      <c r="W616" s="6">
        <v>503.298</v>
      </c>
      <c r="X616" s="6">
        <v>4065.9690000000001</v>
      </c>
      <c r="Y616" s="6">
        <v>5082.4610000000002</v>
      </c>
      <c r="Z616" s="6">
        <v>5.0999999999999996</v>
      </c>
      <c r="AA616" s="6">
        <v>93.210999999999999</v>
      </c>
      <c r="AB616" s="7">
        <v>30.015999999999998</v>
      </c>
      <c r="AC616" s="8">
        <v>2</v>
      </c>
      <c r="AD616" s="9">
        <v>48.975000000000001</v>
      </c>
      <c r="AE616" s="9" t="s">
        <v>955</v>
      </c>
      <c r="AF616" s="9" t="s">
        <v>956</v>
      </c>
      <c r="AG616" s="9">
        <v>405</v>
      </c>
      <c r="AH616" s="9">
        <v>516.91700000000003</v>
      </c>
      <c r="AI616" s="10">
        <v>109.35899999999999</v>
      </c>
      <c r="AJ616" s="11">
        <v>2</v>
      </c>
      <c r="AK616" s="11" t="s">
        <v>890</v>
      </c>
      <c r="AL616" s="11">
        <v>225</v>
      </c>
      <c r="AM616" s="11">
        <v>1426</v>
      </c>
      <c r="AN616" s="11">
        <v>3640</v>
      </c>
      <c r="AO616" s="11">
        <v>5700</v>
      </c>
      <c r="AP616" s="11">
        <v>70.555000000000007</v>
      </c>
      <c r="AQ616" s="11">
        <v>51.85</v>
      </c>
      <c r="AR616" s="12">
        <v>1.046</v>
      </c>
      <c r="AS616" s="13">
        <v>2</v>
      </c>
      <c r="AT616" s="14" t="s">
        <v>903</v>
      </c>
      <c r="AU616" s="16">
        <v>1.647404E+16</v>
      </c>
      <c r="AV616" s="16">
        <v>5.776961E+16</v>
      </c>
      <c r="AW616" s="16">
        <v>4.73816E+17</v>
      </c>
      <c r="AX616" s="16">
        <v>3.006262E+17</v>
      </c>
      <c r="AY616" s="16">
        <v>6.000006E+17</v>
      </c>
      <c r="AZ616" s="14">
        <v>32495.957999999999</v>
      </c>
      <c r="BA616" s="14">
        <v>0.01</v>
      </c>
      <c r="BB616" s="14">
        <v>104.625</v>
      </c>
      <c r="BC616" s="14">
        <v>909</v>
      </c>
      <c r="BD616" s="15">
        <v>157</v>
      </c>
      <c r="BE616" s="18">
        <v>123</v>
      </c>
      <c r="BF616" s="18" t="s">
        <v>911</v>
      </c>
      <c r="BG616" s="19" t="s">
        <v>907</v>
      </c>
      <c r="BH616">
        <f t="shared" si="9"/>
        <v>93.85</v>
      </c>
      <c r="BI616" s="45" t="str">
        <f>CONCATENATE(TEXT(F616,"0"),TEXT(O616,"0"),TEXT(AC616,"0"),TEXT(AJ616,"0"),TEXT(AS616,"0"))</f>
        <v>23222</v>
      </c>
      <c r="BJ616" t="str">
        <f>CONCATENATE(TEXT(F616,"0"),TEXT(O616,"0"))</f>
        <v>23</v>
      </c>
      <c r="BK616" t="str">
        <f>CONCATENATE(TEXT(O616,"0"),TEXT(AC616,"0"))</f>
        <v>32</v>
      </c>
      <c r="BL616" t="str">
        <f>CONCATENATE(TEXT(AC616,"0"),TEXT(AJ616,"0"))</f>
        <v>22</v>
      </c>
      <c r="BM616" t="str">
        <f>CONCATENATE(TEXT(AJ616,"0"),TEXT(AS616,"0"))</f>
        <v>22</v>
      </c>
      <c r="BZ616" s="57"/>
      <c r="CA616" s="38"/>
      <c r="CB616" s="38">
        <v>1</v>
      </c>
      <c r="CC616" s="38">
        <v>136</v>
      </c>
      <c r="CD616" s="57">
        <v>29.140999999999998</v>
      </c>
      <c r="CE616" s="38">
        <v>12</v>
      </c>
      <c r="CF616" s="38">
        <v>1</v>
      </c>
    </row>
    <row r="617" spans="1:84" x14ac:dyDescent="0.3">
      <c r="A617" s="43">
        <v>616</v>
      </c>
      <c r="B617" s="1" t="s">
        <v>645</v>
      </c>
      <c r="C617" s="1" t="s">
        <v>67</v>
      </c>
      <c r="D617" s="1">
        <v>23</v>
      </c>
      <c r="E617" s="3">
        <v>22</v>
      </c>
      <c r="F617" s="2">
        <v>2</v>
      </c>
      <c r="G617" s="2" t="s">
        <v>943</v>
      </c>
      <c r="H617" s="2" t="s">
        <v>944</v>
      </c>
      <c r="I617" s="2">
        <v>872.41406773000006</v>
      </c>
      <c r="J617" s="2" t="s">
        <v>946</v>
      </c>
      <c r="K617" s="2">
        <v>22.2</v>
      </c>
      <c r="L617" s="2">
        <v>0.20899999999999999</v>
      </c>
      <c r="M617" s="2">
        <v>216</v>
      </c>
      <c r="N617" s="4">
        <v>705.63699999999994</v>
      </c>
      <c r="O617" s="5">
        <v>3</v>
      </c>
      <c r="P617" s="6" t="s">
        <v>9</v>
      </c>
      <c r="Q617" s="6">
        <v>0.79169</v>
      </c>
      <c r="R617" s="6">
        <v>16.707000000000001</v>
      </c>
      <c r="S617" s="6">
        <v>14.97</v>
      </c>
      <c r="T617" s="6">
        <v>20</v>
      </c>
      <c r="U617" s="6">
        <v>204.21100000000001</v>
      </c>
      <c r="V617" s="6">
        <v>89.998999999999995</v>
      </c>
      <c r="W617" s="6">
        <v>504.21100000000001</v>
      </c>
      <c r="X617" s="6">
        <v>4084.223</v>
      </c>
      <c r="Y617" s="6">
        <v>5105.2790000000005</v>
      </c>
      <c r="Z617" s="6">
        <v>5.1040000000000001</v>
      </c>
      <c r="AA617" s="6">
        <v>93.215000000000003</v>
      </c>
      <c r="AB617" s="7">
        <v>30.001000000000001</v>
      </c>
      <c r="AC617" s="8">
        <v>3</v>
      </c>
      <c r="AD617" s="9">
        <v>53.36</v>
      </c>
      <c r="AE617" s="9" t="s">
        <v>955</v>
      </c>
      <c r="AF617" s="9" t="s">
        <v>956</v>
      </c>
      <c r="AG617" s="9">
        <v>405</v>
      </c>
      <c r="AH617" s="9">
        <v>505.84800000000001</v>
      </c>
      <c r="AI617" s="10">
        <v>109.76600000000001</v>
      </c>
      <c r="AJ617" s="11">
        <v>3</v>
      </c>
      <c r="AK617" s="11" t="s">
        <v>890</v>
      </c>
      <c r="AL617" s="11">
        <v>136</v>
      </c>
      <c r="AM617" s="11">
        <v>1297</v>
      </c>
      <c r="AN617" s="11">
        <v>3635</v>
      </c>
      <c r="AO617" s="11">
        <v>5709</v>
      </c>
      <c r="AP617" s="11">
        <v>70.563999999999993</v>
      </c>
      <c r="AQ617" s="11">
        <v>51.875</v>
      </c>
      <c r="AR617" s="12">
        <v>1.0469999999999999</v>
      </c>
      <c r="AS617" s="13">
        <v>3</v>
      </c>
      <c r="AT617" s="14" t="s">
        <v>903</v>
      </c>
      <c r="AU617" s="16">
        <v>1.5063E+16</v>
      </c>
      <c r="AV617" s="16">
        <v>1.178818E+17</v>
      </c>
      <c r="AW617" s="16">
        <v>2.287281E+17</v>
      </c>
      <c r="AX617" s="16">
        <v>2.998659E+17</v>
      </c>
      <c r="AY617" s="16">
        <v>5.999994E+17</v>
      </c>
      <c r="AZ617" s="14">
        <v>32298.677</v>
      </c>
      <c r="BA617" s="14">
        <v>0.01</v>
      </c>
      <c r="BB617" s="14">
        <v>104.688</v>
      </c>
      <c r="BC617" s="14">
        <v>911</v>
      </c>
      <c r="BD617" s="15">
        <v>157</v>
      </c>
      <c r="BE617" s="18">
        <v>72</v>
      </c>
      <c r="BF617" s="18" t="s">
        <v>911</v>
      </c>
      <c r="BG617" s="19" t="s">
        <v>907</v>
      </c>
      <c r="BH617">
        <f t="shared" si="9"/>
        <v>96.399999999999991</v>
      </c>
      <c r="BI617" s="45" t="str">
        <f>CONCATENATE(TEXT(F617,"0"),TEXT(O617,"0"),TEXT(AC617,"0"),TEXT(AJ617,"0"),TEXT(AS617,"0"))</f>
        <v>23333</v>
      </c>
      <c r="BJ617" t="str">
        <f>CONCATENATE(TEXT(F617,"0"),TEXT(O617,"0"))</f>
        <v>23</v>
      </c>
      <c r="BK617" t="str">
        <f>CONCATENATE(TEXT(O617,"0"),TEXT(AC617,"0"))</f>
        <v>33</v>
      </c>
      <c r="BL617" t="str">
        <f>CONCATENATE(TEXT(AC617,"0"),TEXT(AJ617,"0"))</f>
        <v>33</v>
      </c>
      <c r="BM617" t="str">
        <f>CONCATENATE(TEXT(AJ617,"0"),TEXT(AS617,"0"))</f>
        <v>33</v>
      </c>
      <c r="BZ617" s="57"/>
      <c r="CA617" s="38"/>
      <c r="CB617" s="38">
        <v>1</v>
      </c>
      <c r="CC617" s="38">
        <v>208</v>
      </c>
      <c r="CD617" s="57">
        <v>29.244</v>
      </c>
      <c r="CE617" s="38">
        <v>82</v>
      </c>
      <c r="CF617" s="38">
        <v>1</v>
      </c>
    </row>
    <row r="618" spans="1:84" x14ac:dyDescent="0.3">
      <c r="A618" s="43">
        <v>617</v>
      </c>
      <c r="B618" s="1" t="s">
        <v>646</v>
      </c>
      <c r="C618" s="1" t="s">
        <v>67</v>
      </c>
      <c r="D618" s="1">
        <v>23</v>
      </c>
      <c r="E618" s="3">
        <v>23</v>
      </c>
      <c r="F618" s="2">
        <v>3</v>
      </c>
      <c r="G618" s="2" t="s">
        <v>943</v>
      </c>
      <c r="H618" s="2" t="s">
        <v>944</v>
      </c>
      <c r="I618" s="2">
        <v>872.81736054999999</v>
      </c>
      <c r="J618" s="2" t="s">
        <v>946</v>
      </c>
      <c r="K618" s="2">
        <v>22.22</v>
      </c>
      <c r="L618" s="2">
        <v>0.21199999999999999</v>
      </c>
      <c r="M618" s="2">
        <v>219</v>
      </c>
      <c r="N618" s="4">
        <v>708.41899999999998</v>
      </c>
      <c r="O618" s="5">
        <v>1</v>
      </c>
      <c r="P618" s="6" t="s">
        <v>9</v>
      </c>
      <c r="Q618" s="6">
        <v>1.09666</v>
      </c>
      <c r="R618" s="6">
        <v>16.972000000000001</v>
      </c>
      <c r="S618" s="6">
        <v>14.840999999999999</v>
      </c>
      <c r="T618" s="6">
        <v>19.997</v>
      </c>
      <c r="U618" s="6">
        <v>204.33799999999999</v>
      </c>
      <c r="V618" s="6">
        <v>89.998999999999995</v>
      </c>
      <c r="W618" s="6">
        <v>504.33800000000002</v>
      </c>
      <c r="X618" s="6">
        <v>4086.75</v>
      </c>
      <c r="Y618" s="6">
        <v>5108.4380000000001</v>
      </c>
      <c r="Z618" s="6">
        <v>5.1109999999999998</v>
      </c>
      <c r="AA618" s="6">
        <v>93.545000000000002</v>
      </c>
      <c r="AB618" s="7">
        <v>30.004999999999999</v>
      </c>
      <c r="AC618" s="8">
        <v>1</v>
      </c>
      <c r="AD618" s="9">
        <v>45.079000000000001</v>
      </c>
      <c r="AE618" s="9" t="s">
        <v>955</v>
      </c>
      <c r="AF618" s="9" t="s">
        <v>956</v>
      </c>
      <c r="AG618" s="9">
        <v>405</v>
      </c>
      <c r="AH618" s="9">
        <v>504.53699999999998</v>
      </c>
      <c r="AI618" s="10">
        <v>109.77800000000001</v>
      </c>
      <c r="AJ618" s="11">
        <v>3</v>
      </c>
      <c r="AK618" s="11" t="s">
        <v>890</v>
      </c>
      <c r="AL618" s="11">
        <v>183</v>
      </c>
      <c r="AM618" s="11">
        <v>1332</v>
      </c>
      <c r="AN618" s="11">
        <v>3640</v>
      </c>
      <c r="AO618" s="11">
        <v>5701</v>
      </c>
      <c r="AP618" s="11">
        <v>70.841999999999999</v>
      </c>
      <c r="AQ618" s="11">
        <v>52.051000000000002</v>
      </c>
      <c r="AR618" s="12">
        <v>1.0509999999999999</v>
      </c>
      <c r="AS618" s="13">
        <v>3</v>
      </c>
      <c r="AT618" s="14" t="s">
        <v>903</v>
      </c>
      <c r="AU618" s="16">
        <v>1.709331E+16</v>
      </c>
      <c r="AV618" s="16">
        <v>7.190775E+16</v>
      </c>
      <c r="AW618" s="16">
        <v>1.268376E+17</v>
      </c>
      <c r="AX618" s="16">
        <v>3.005915E+17</v>
      </c>
      <c r="AY618" s="16">
        <v>6.000002E+17</v>
      </c>
      <c r="AZ618" s="14">
        <v>32299.496999999999</v>
      </c>
      <c r="BA618" s="14">
        <v>0.01</v>
      </c>
      <c r="BB618" s="14">
        <v>105.127</v>
      </c>
      <c r="BC618" s="14">
        <v>913</v>
      </c>
      <c r="BD618" s="15">
        <v>158</v>
      </c>
      <c r="BE618" s="18">
        <v>99</v>
      </c>
      <c r="BF618" s="18" t="s">
        <v>911</v>
      </c>
      <c r="BG618" s="19" t="s">
        <v>907</v>
      </c>
      <c r="BH618">
        <f t="shared" si="9"/>
        <v>95.05</v>
      </c>
      <c r="BI618" s="45" t="str">
        <f>CONCATENATE(TEXT(F618,"0"),TEXT(O618,"0"),TEXT(AC618,"0"),TEXT(AJ618,"0"),TEXT(AS618,"0"))</f>
        <v>31133</v>
      </c>
      <c r="BJ618" t="str">
        <f>CONCATENATE(TEXT(F618,"0"),TEXT(O618,"0"))</f>
        <v>31</v>
      </c>
      <c r="BK618" t="str">
        <f>CONCATENATE(TEXT(O618,"0"),TEXT(AC618,"0"))</f>
        <v>11</v>
      </c>
      <c r="BL618" t="str">
        <f>CONCATENATE(TEXT(AC618,"0"),TEXT(AJ618,"0"))</f>
        <v>13</v>
      </c>
      <c r="BM618" t="str">
        <f>CONCATENATE(TEXT(AJ618,"0"),TEXT(AS618,"0"))</f>
        <v>33</v>
      </c>
      <c r="BZ618" s="57"/>
      <c r="CA618" s="38"/>
      <c r="CB618" s="38">
        <v>1</v>
      </c>
      <c r="CC618" s="38">
        <v>404</v>
      </c>
      <c r="CD618" s="57">
        <v>29.245999999999999</v>
      </c>
      <c r="CE618" s="38">
        <v>156</v>
      </c>
      <c r="CF618" s="38">
        <v>1</v>
      </c>
    </row>
    <row r="619" spans="1:84" x14ac:dyDescent="0.3">
      <c r="A619" s="43">
        <v>618</v>
      </c>
      <c r="B619" s="1" t="s">
        <v>647</v>
      </c>
      <c r="C619" s="1" t="s">
        <v>67</v>
      </c>
      <c r="D619" s="1">
        <v>23</v>
      </c>
      <c r="E619" s="3">
        <v>24</v>
      </c>
      <c r="F619" s="2">
        <v>3</v>
      </c>
      <c r="G619" s="2" t="s">
        <v>943</v>
      </c>
      <c r="H619" s="2" t="s">
        <v>944</v>
      </c>
      <c r="I619" s="2">
        <v>872.30018503999997</v>
      </c>
      <c r="J619" s="2" t="s">
        <v>946</v>
      </c>
      <c r="K619" s="2">
        <v>22.22</v>
      </c>
      <c r="L619" s="2">
        <v>0.21</v>
      </c>
      <c r="M619" s="2">
        <v>217</v>
      </c>
      <c r="N619" s="4">
        <v>707.02300000000002</v>
      </c>
      <c r="O619" s="5">
        <v>1</v>
      </c>
      <c r="P619" s="6" t="s">
        <v>9</v>
      </c>
      <c r="Q619" s="6">
        <v>0.99180999999999997</v>
      </c>
      <c r="R619" s="6">
        <v>16.835999999999999</v>
      </c>
      <c r="S619" s="6">
        <v>14.968999999999999</v>
      </c>
      <c r="T619" s="6">
        <v>19.998999999999999</v>
      </c>
      <c r="U619" s="6">
        <v>204.893</v>
      </c>
      <c r="V619" s="6">
        <v>90</v>
      </c>
      <c r="W619" s="6">
        <v>504.89299999999997</v>
      </c>
      <c r="X619" s="6">
        <v>4097.866</v>
      </c>
      <c r="Y619" s="6">
        <v>5122.3329999999996</v>
      </c>
      <c r="Z619" s="6">
        <v>5.1239999999999997</v>
      </c>
      <c r="AA619" s="6">
        <v>93.388999999999996</v>
      </c>
      <c r="AB619" s="7">
        <v>30.004999999999999</v>
      </c>
      <c r="AC619" s="8">
        <v>2</v>
      </c>
      <c r="AD619" s="9">
        <v>46.402999999999999</v>
      </c>
      <c r="AE619" s="9" t="s">
        <v>955</v>
      </c>
      <c r="AF619" s="9" t="s">
        <v>956</v>
      </c>
      <c r="AG619" s="9">
        <v>405</v>
      </c>
      <c r="AH619" s="9">
        <v>506.20299999999997</v>
      </c>
      <c r="AI619" s="10">
        <v>110.012</v>
      </c>
      <c r="AJ619" s="11">
        <v>2</v>
      </c>
      <c r="AK619" s="11" t="s">
        <v>890</v>
      </c>
      <c r="AL619" s="11">
        <v>276</v>
      </c>
      <c r="AM619" s="11">
        <v>1410</v>
      </c>
      <c r="AN619" s="11">
        <v>3635</v>
      </c>
      <c r="AO619" s="11">
        <v>5703</v>
      </c>
      <c r="AP619" s="11">
        <v>70.701999999999998</v>
      </c>
      <c r="AQ619" s="11">
        <v>52.072000000000003</v>
      </c>
      <c r="AR619" s="12">
        <v>1.052</v>
      </c>
      <c r="AS619" s="13">
        <v>2</v>
      </c>
      <c r="AT619" s="14" t="s">
        <v>903</v>
      </c>
      <c r="AU619" s="16">
        <v>7251545000000000</v>
      </c>
      <c r="AV619" s="16">
        <v>6.242158E+16</v>
      </c>
      <c r="AW619" s="16">
        <v>1.582363E+17</v>
      </c>
      <c r="AX619" s="16">
        <v>3.008417E+17</v>
      </c>
      <c r="AY619" s="16">
        <v>5.999999E+17</v>
      </c>
      <c r="AZ619" s="14">
        <v>32302.108</v>
      </c>
      <c r="BA619" s="14">
        <v>0.01</v>
      </c>
      <c r="BB619" s="14">
        <v>105.179</v>
      </c>
      <c r="BC619" s="14">
        <v>917</v>
      </c>
      <c r="BD619" s="15">
        <v>158</v>
      </c>
      <c r="BE619" s="18">
        <v>75</v>
      </c>
      <c r="BF619" s="18" t="s">
        <v>911</v>
      </c>
      <c r="BG619" s="19" t="s">
        <v>907</v>
      </c>
      <c r="BH619">
        <f t="shared" si="9"/>
        <v>96.25</v>
      </c>
      <c r="BI619" s="45" t="str">
        <f>CONCATENATE(TEXT(F619,"0"),TEXT(O619,"0"),TEXT(AC619,"0"),TEXT(AJ619,"0"),TEXT(AS619,"0"))</f>
        <v>31222</v>
      </c>
      <c r="BJ619" t="str">
        <f>CONCATENATE(TEXT(F619,"0"),TEXT(O619,"0"))</f>
        <v>31</v>
      </c>
      <c r="BK619" t="str">
        <f>CONCATENATE(TEXT(O619,"0"),TEXT(AC619,"0"))</f>
        <v>12</v>
      </c>
      <c r="BL619" t="str">
        <f>CONCATENATE(TEXT(AC619,"0"),TEXT(AJ619,"0"))</f>
        <v>22</v>
      </c>
      <c r="BM619" t="str">
        <f>CONCATENATE(TEXT(AJ619,"0"),TEXT(AS619,"0"))</f>
        <v>22</v>
      </c>
      <c r="BZ619" s="57"/>
      <c r="CA619" s="38"/>
      <c r="CB619" s="38">
        <v>1</v>
      </c>
      <c r="CC619" s="38">
        <v>111</v>
      </c>
      <c r="CD619" s="57">
        <v>29.385999999999999</v>
      </c>
      <c r="CE619" s="38">
        <v>180</v>
      </c>
      <c r="CF619" s="38">
        <v>1</v>
      </c>
    </row>
    <row r="620" spans="1:84" x14ac:dyDescent="0.3">
      <c r="A620" s="43">
        <v>619</v>
      </c>
      <c r="B620" s="39" t="s">
        <v>648</v>
      </c>
      <c r="C620" s="39" t="s">
        <v>67</v>
      </c>
      <c r="D620" s="39">
        <v>23</v>
      </c>
      <c r="E620" s="3">
        <v>25</v>
      </c>
      <c r="F620" s="2">
        <v>3</v>
      </c>
      <c r="G620" s="2" t="s">
        <v>943</v>
      </c>
      <c r="H620" s="2" t="s">
        <v>944</v>
      </c>
      <c r="I620" s="2">
        <v>873.02545539000005</v>
      </c>
      <c r="J620" s="2" t="s">
        <v>946</v>
      </c>
      <c r="K620" s="2">
        <v>22.24</v>
      </c>
      <c r="L620" s="2">
        <v>0.21199999999999999</v>
      </c>
      <c r="M620" s="2">
        <v>219</v>
      </c>
      <c r="N620" s="4">
        <v>708.77800000000002</v>
      </c>
      <c r="O620" s="5">
        <v>1</v>
      </c>
      <c r="P620" s="6" t="s">
        <v>9</v>
      </c>
      <c r="Q620" s="6">
        <v>0.93335000000000001</v>
      </c>
      <c r="R620" s="6">
        <v>17.286000000000001</v>
      </c>
      <c r="S620" s="6">
        <v>14.938000000000001</v>
      </c>
      <c r="T620" s="6">
        <v>20</v>
      </c>
      <c r="U620" s="6">
        <v>204.578</v>
      </c>
      <c r="V620" s="6">
        <v>90</v>
      </c>
      <c r="W620" s="6">
        <v>504.57799999999997</v>
      </c>
      <c r="X620" s="6">
        <v>4091.5650000000001</v>
      </c>
      <c r="Y620" s="6">
        <v>5114.4560000000001</v>
      </c>
      <c r="Z620" s="6">
        <v>5.12</v>
      </c>
      <c r="AA620" s="6">
        <v>93.826999999999998</v>
      </c>
      <c r="AB620" s="7">
        <v>30.001999999999999</v>
      </c>
      <c r="AC620" s="8">
        <v>3</v>
      </c>
      <c r="AD620" s="9">
        <v>55.018999999999998</v>
      </c>
      <c r="AE620" s="9" t="s">
        <v>955</v>
      </c>
      <c r="AF620" s="9" t="s">
        <v>956</v>
      </c>
      <c r="AG620" s="9">
        <v>405</v>
      </c>
      <c r="AH620" s="9">
        <v>507.61099999999999</v>
      </c>
      <c r="AI620" s="10">
        <v>110.25700000000001</v>
      </c>
      <c r="AJ620" s="11">
        <v>1</v>
      </c>
      <c r="AK620" s="11" t="s">
        <v>890</v>
      </c>
      <c r="AL620" s="11">
        <v>363</v>
      </c>
      <c r="AM620" s="11">
        <v>1475</v>
      </c>
      <c r="AN620" s="11">
        <v>3652</v>
      </c>
      <c r="AO620" s="11">
        <v>5728</v>
      </c>
      <c r="AP620" s="11">
        <v>70.878</v>
      </c>
      <c r="AQ620" s="11">
        <v>52.119</v>
      </c>
      <c r="AR620" s="12">
        <v>1.0529999999999999</v>
      </c>
      <c r="AS620" s="13">
        <v>1</v>
      </c>
      <c r="AT620" s="14" t="s">
        <v>903</v>
      </c>
      <c r="AU620" s="16">
        <v>4543258000000000</v>
      </c>
      <c r="AV620" s="16">
        <v>2.167378E+16</v>
      </c>
      <c r="AW620" s="16">
        <v>1.423692E+16</v>
      </c>
      <c r="AX620" s="16">
        <v>3.011859E+17</v>
      </c>
      <c r="AY620" s="16">
        <v>6.00001E+17</v>
      </c>
      <c r="AZ620" s="14">
        <v>32300.692999999999</v>
      </c>
      <c r="BA620" s="14">
        <v>0.01</v>
      </c>
      <c r="BB620" s="14">
        <v>105.29600000000001</v>
      </c>
      <c r="BC620" s="14">
        <v>917</v>
      </c>
      <c r="BD620" s="15">
        <v>158</v>
      </c>
      <c r="BE620" s="18">
        <v>225</v>
      </c>
      <c r="BF620" s="18" t="s">
        <v>911</v>
      </c>
      <c r="BG620" s="19" t="s">
        <v>933</v>
      </c>
      <c r="BH620">
        <f t="shared" si="9"/>
        <v>88.75</v>
      </c>
      <c r="BI620" s="45" t="str">
        <f>CONCATENATE(TEXT(F620,"0"),TEXT(O620,"0"),TEXT(AC620,"0"),TEXT(AJ620,"0"),TEXT(AS620,"0"))</f>
        <v>31311</v>
      </c>
      <c r="BJ620" t="str">
        <f>CONCATENATE(TEXT(F620,"0"),TEXT(O620,"0"))</f>
        <v>31</v>
      </c>
      <c r="BK620" t="str">
        <f>CONCATENATE(TEXT(O620,"0"),TEXT(AC620,"0"))</f>
        <v>13</v>
      </c>
      <c r="BL620" t="str">
        <f>CONCATENATE(TEXT(AC620,"0"),TEXT(AJ620,"0"))</f>
        <v>31</v>
      </c>
      <c r="BM620" t="str">
        <f>CONCATENATE(TEXT(AJ620,"0"),TEXT(AS620,"0"))</f>
        <v>11</v>
      </c>
      <c r="BZ620" s="57"/>
      <c r="CA620" s="38"/>
      <c r="CB620" s="38">
        <v>1</v>
      </c>
      <c r="CC620" s="38">
        <v>217</v>
      </c>
      <c r="CD620" s="57">
        <v>29.577999999999999</v>
      </c>
      <c r="CE620" s="38">
        <v>15</v>
      </c>
      <c r="CF620" s="38">
        <v>1</v>
      </c>
    </row>
    <row r="621" spans="1:84" x14ac:dyDescent="0.3">
      <c r="A621" s="43">
        <v>620</v>
      </c>
      <c r="B621" s="1" t="s">
        <v>649</v>
      </c>
      <c r="C621" s="1" t="s">
        <v>67</v>
      </c>
      <c r="D621" s="1">
        <v>23</v>
      </c>
      <c r="E621" s="3">
        <v>26</v>
      </c>
      <c r="F621" s="2">
        <v>3</v>
      </c>
      <c r="G621" s="2" t="s">
        <v>943</v>
      </c>
      <c r="H621" s="2" t="s">
        <v>944</v>
      </c>
      <c r="I621" s="2">
        <v>873.28311386999997</v>
      </c>
      <c r="J621" s="2" t="s">
        <v>946</v>
      </c>
      <c r="K621" s="2">
        <v>22.25</v>
      </c>
      <c r="L621" s="2">
        <v>0.21199999999999999</v>
      </c>
      <c r="M621" s="2">
        <v>219</v>
      </c>
      <c r="N621" s="4">
        <v>708.82299999999998</v>
      </c>
      <c r="O621" s="5">
        <v>2</v>
      </c>
      <c r="P621" s="6" t="s">
        <v>9</v>
      </c>
      <c r="Q621" s="6">
        <v>0.55252999999999997</v>
      </c>
      <c r="R621" s="6">
        <v>16.91</v>
      </c>
      <c r="S621" s="6">
        <v>15.023</v>
      </c>
      <c r="T621" s="6">
        <v>20</v>
      </c>
      <c r="U621" s="6">
        <v>205.63800000000001</v>
      </c>
      <c r="V621" s="6">
        <v>90.001000000000005</v>
      </c>
      <c r="W621" s="6">
        <v>505.63799999999998</v>
      </c>
      <c r="X621" s="6">
        <v>4112.7619999999997</v>
      </c>
      <c r="Y621" s="6">
        <v>5140.9520000000002</v>
      </c>
      <c r="Z621" s="6">
        <v>5.1340000000000003</v>
      </c>
      <c r="AA621" s="6">
        <v>93.552999999999997</v>
      </c>
      <c r="AB621" s="7">
        <v>30.003</v>
      </c>
      <c r="AC621" s="8">
        <v>1</v>
      </c>
      <c r="AD621" s="9">
        <v>45.496000000000002</v>
      </c>
      <c r="AE621" s="9" t="s">
        <v>955</v>
      </c>
      <c r="AF621" s="9" t="s">
        <v>956</v>
      </c>
      <c r="AG621" s="9">
        <v>405</v>
      </c>
      <c r="AH621" s="9">
        <v>502.75599999999997</v>
      </c>
      <c r="AI621" s="10">
        <v>110.14700000000001</v>
      </c>
      <c r="AJ621" s="11">
        <v>1</v>
      </c>
      <c r="AK621" s="11" t="s">
        <v>890</v>
      </c>
      <c r="AL621" s="11">
        <v>154</v>
      </c>
      <c r="AM621" s="11">
        <v>1361</v>
      </c>
      <c r="AN621" s="11">
        <v>3634</v>
      </c>
      <c r="AO621" s="11">
        <v>5723</v>
      </c>
      <c r="AP621" s="11">
        <v>70.882000000000005</v>
      </c>
      <c r="AQ621" s="11">
        <v>52.225999999999999</v>
      </c>
      <c r="AR621" s="12">
        <v>1.056</v>
      </c>
      <c r="AS621" s="13">
        <v>1</v>
      </c>
      <c r="AT621" s="14" t="s">
        <v>903</v>
      </c>
      <c r="AU621" s="16">
        <v>4528123000000000</v>
      </c>
      <c r="AV621" s="16">
        <v>5578393000000000</v>
      </c>
      <c r="AW621" s="16">
        <v>9.748251E+16</v>
      </c>
      <c r="AX621" s="16">
        <v>3.026147E+17</v>
      </c>
      <c r="AY621" s="16">
        <v>5.999997E+17</v>
      </c>
      <c r="AZ621" s="14">
        <v>32301.248</v>
      </c>
      <c r="BA621" s="14">
        <v>0.01</v>
      </c>
      <c r="BB621" s="14">
        <v>105.56399999999999</v>
      </c>
      <c r="BC621" s="14">
        <v>916</v>
      </c>
      <c r="BD621" s="15">
        <v>158</v>
      </c>
      <c r="BE621" s="18">
        <v>51</v>
      </c>
      <c r="BF621" s="18" t="s">
        <v>911</v>
      </c>
      <c r="BG621" s="19" t="s">
        <v>907</v>
      </c>
      <c r="BH621">
        <f t="shared" si="9"/>
        <v>97.45</v>
      </c>
      <c r="BI621" s="45" t="str">
        <f>CONCATENATE(TEXT(F621,"0"),TEXT(O621,"0"),TEXT(AC621,"0"),TEXT(AJ621,"0"),TEXT(AS621,"0"))</f>
        <v>32111</v>
      </c>
      <c r="BJ621" t="str">
        <f>CONCATENATE(TEXT(F621,"0"),TEXT(O621,"0"))</f>
        <v>32</v>
      </c>
      <c r="BK621" t="str">
        <f>CONCATENATE(TEXT(O621,"0"),TEXT(AC621,"0"))</f>
        <v>21</v>
      </c>
      <c r="BL621" t="str">
        <f>CONCATENATE(TEXT(AC621,"0"),TEXT(AJ621,"0"))</f>
        <v>11</v>
      </c>
      <c r="BM621" t="str">
        <f>CONCATENATE(TEXT(AJ621,"0"),TEXT(AS621,"0"))</f>
        <v>11</v>
      </c>
      <c r="BZ621" s="57"/>
      <c r="CA621" s="38"/>
      <c r="CB621" s="38">
        <v>1</v>
      </c>
      <c r="CC621" s="38">
        <v>177</v>
      </c>
      <c r="CD621" s="57">
        <v>29.83</v>
      </c>
      <c r="CE621" s="38">
        <v>39</v>
      </c>
      <c r="CF621" s="38">
        <v>1</v>
      </c>
    </row>
    <row r="622" spans="1:84" x14ac:dyDescent="0.3">
      <c r="A622" s="43">
        <v>621</v>
      </c>
      <c r="B622" s="1" t="s">
        <v>650</v>
      </c>
      <c r="C622" s="1" t="s">
        <v>67</v>
      </c>
      <c r="D622" s="1">
        <v>23</v>
      </c>
      <c r="E622" s="3">
        <v>27</v>
      </c>
      <c r="F622" s="2">
        <v>3</v>
      </c>
      <c r="G622" s="2" t="s">
        <v>943</v>
      </c>
      <c r="H622" s="2" t="s">
        <v>944</v>
      </c>
      <c r="I622" s="2">
        <v>873.15877526999998</v>
      </c>
      <c r="J622" s="2" t="s">
        <v>946</v>
      </c>
      <c r="K622" s="2">
        <v>22.24</v>
      </c>
      <c r="L622" s="2">
        <v>0.21299999999999999</v>
      </c>
      <c r="M622" s="2">
        <v>220</v>
      </c>
      <c r="N622" s="4">
        <v>709.90200000000004</v>
      </c>
      <c r="O622" s="5">
        <v>2</v>
      </c>
      <c r="P622" s="6" t="s">
        <v>9</v>
      </c>
      <c r="Q622" s="6">
        <v>0.75587000000000004</v>
      </c>
      <c r="R622" s="6">
        <v>16.646999999999998</v>
      </c>
      <c r="S622" s="6">
        <v>15.065</v>
      </c>
      <c r="T622" s="6">
        <v>20.001000000000001</v>
      </c>
      <c r="U622" s="6">
        <v>204.86199999999999</v>
      </c>
      <c r="V622" s="6">
        <v>90</v>
      </c>
      <c r="W622" s="6">
        <v>504.86200000000002</v>
      </c>
      <c r="X622" s="6">
        <v>4097.2449999999999</v>
      </c>
      <c r="Y622" s="6">
        <v>5121.5569999999998</v>
      </c>
      <c r="Z622" s="6">
        <v>5.13</v>
      </c>
      <c r="AA622" s="6">
        <v>93.671999999999997</v>
      </c>
      <c r="AB622" s="7">
        <v>29.992999999999999</v>
      </c>
      <c r="AC622" s="8">
        <v>2</v>
      </c>
      <c r="AD622" s="9">
        <v>43.429000000000002</v>
      </c>
      <c r="AE622" s="9" t="s">
        <v>955</v>
      </c>
      <c r="AF622" s="9" t="s">
        <v>956</v>
      </c>
      <c r="AG622" s="9">
        <v>405</v>
      </c>
      <c r="AH622" s="9">
        <v>494.07</v>
      </c>
      <c r="AI622" s="10">
        <v>110.16800000000001</v>
      </c>
      <c r="AJ622" s="11">
        <v>2</v>
      </c>
      <c r="AK622" s="11" t="s">
        <v>890</v>
      </c>
      <c r="AL622" s="11">
        <v>330</v>
      </c>
      <c r="AM622" s="11">
        <v>1487</v>
      </c>
      <c r="AN622" s="11">
        <v>3649</v>
      </c>
      <c r="AO622" s="11">
        <v>5713</v>
      </c>
      <c r="AP622" s="11">
        <v>70.989999999999995</v>
      </c>
      <c r="AQ622" s="11">
        <v>52.176000000000002</v>
      </c>
      <c r="AR622" s="12">
        <v>1.054</v>
      </c>
      <c r="AS622" s="13">
        <v>2</v>
      </c>
      <c r="AT622" s="14" t="s">
        <v>903</v>
      </c>
      <c r="AU622" s="16">
        <v>5900572000000000</v>
      </c>
      <c r="AV622" s="16">
        <v>4671228000000000</v>
      </c>
      <c r="AW622" s="16">
        <v>7691073000000000</v>
      </c>
      <c r="AX622" s="16">
        <v>3.007618E+17</v>
      </c>
      <c r="AY622" s="16">
        <v>5.999992E+17</v>
      </c>
      <c r="AZ622" s="14">
        <v>32305.225999999999</v>
      </c>
      <c r="BA622" s="14">
        <v>0.01</v>
      </c>
      <c r="BB622" s="14">
        <v>105.43899999999999</v>
      </c>
      <c r="BC622" s="14">
        <v>916</v>
      </c>
      <c r="BD622" s="15">
        <v>158</v>
      </c>
      <c r="BE622" s="18">
        <v>186</v>
      </c>
      <c r="BF622" s="18" t="s">
        <v>911</v>
      </c>
      <c r="BG622" s="19" t="s">
        <v>907</v>
      </c>
      <c r="BH622">
        <f t="shared" si="9"/>
        <v>90.7</v>
      </c>
      <c r="BI622" s="45" t="str">
        <f>CONCATENATE(TEXT(F622,"0"),TEXT(O622,"0"),TEXT(AC622,"0"),TEXT(AJ622,"0"),TEXT(AS622,"0"))</f>
        <v>32222</v>
      </c>
      <c r="BJ622" t="str">
        <f>CONCATENATE(TEXT(F622,"0"),TEXT(O622,"0"))</f>
        <v>32</v>
      </c>
      <c r="BK622" t="str">
        <f>CONCATENATE(TEXT(O622,"0"),TEXT(AC622,"0"))</f>
        <v>22</v>
      </c>
      <c r="BL622" t="str">
        <f>CONCATENATE(TEXT(AC622,"0"),TEXT(AJ622,"0"))</f>
        <v>22</v>
      </c>
      <c r="BM622" t="str">
        <f>CONCATENATE(TEXT(AJ622,"0"),TEXT(AS622,"0"))</f>
        <v>22</v>
      </c>
      <c r="BZ622" s="57"/>
      <c r="CA622" s="38"/>
      <c r="CB622" s="38">
        <v>1</v>
      </c>
      <c r="CC622" s="38">
        <v>193</v>
      </c>
      <c r="CD622" s="57">
        <v>29.884</v>
      </c>
      <c r="CE622" s="38">
        <v>66</v>
      </c>
      <c r="CF622" s="38">
        <v>1</v>
      </c>
    </row>
    <row r="623" spans="1:84" x14ac:dyDescent="0.3">
      <c r="A623" s="43">
        <v>622</v>
      </c>
      <c r="B623" s="1" t="s">
        <v>651</v>
      </c>
      <c r="C623" s="1" t="s">
        <v>95</v>
      </c>
      <c r="D623" s="1">
        <v>24</v>
      </c>
      <c r="E623" s="3">
        <v>1</v>
      </c>
      <c r="F623" s="2">
        <v>3</v>
      </c>
      <c r="G623" s="2" t="s">
        <v>943</v>
      </c>
      <c r="H623" s="2" t="s">
        <v>944</v>
      </c>
      <c r="I623" s="2">
        <v>873.08486901000003</v>
      </c>
      <c r="J623" s="2" t="s">
        <v>946</v>
      </c>
      <c r="K623" s="2">
        <v>22.23</v>
      </c>
      <c r="L623" s="2">
        <v>0.21199999999999999</v>
      </c>
      <c r="M623" s="2">
        <v>219</v>
      </c>
      <c r="N623" s="4">
        <v>709.09900000000005</v>
      </c>
      <c r="O623" s="5">
        <v>2</v>
      </c>
      <c r="P623" s="6" t="s">
        <v>9</v>
      </c>
      <c r="Q623" s="6">
        <v>0.95293000000000005</v>
      </c>
      <c r="R623" s="6">
        <v>17.53</v>
      </c>
      <c r="S623" s="6">
        <v>15.061</v>
      </c>
      <c r="T623" s="6">
        <v>20</v>
      </c>
      <c r="U623" s="6">
        <v>205.173</v>
      </c>
      <c r="V623" s="6">
        <v>90</v>
      </c>
      <c r="W623" s="6">
        <v>505.173</v>
      </c>
      <c r="X623" s="6">
        <v>4103.4530000000004</v>
      </c>
      <c r="Y623" s="6">
        <v>5129.3159999999998</v>
      </c>
      <c r="Z623" s="6">
        <v>5.1340000000000003</v>
      </c>
      <c r="AA623" s="6">
        <v>93.185000000000002</v>
      </c>
      <c r="AB623" s="7">
        <v>29.997</v>
      </c>
      <c r="AC623" s="8">
        <v>3</v>
      </c>
      <c r="AD623" s="9">
        <v>52.835000000000001</v>
      </c>
      <c r="AE623" s="9" t="s">
        <v>955</v>
      </c>
      <c r="AF623" s="9" t="s">
        <v>956</v>
      </c>
      <c r="AG623" s="9">
        <v>405</v>
      </c>
      <c r="AH623" s="9">
        <v>503.96</v>
      </c>
      <c r="AI623" s="10">
        <v>109.54600000000001</v>
      </c>
      <c r="AJ623" s="11">
        <v>3</v>
      </c>
      <c r="AK623" s="11" t="s">
        <v>890</v>
      </c>
      <c r="AL623" s="11">
        <v>367</v>
      </c>
      <c r="AM623" s="11">
        <v>1475</v>
      </c>
      <c r="AN623" s="11">
        <v>3652</v>
      </c>
      <c r="AO623" s="11">
        <v>5695</v>
      </c>
      <c r="AP623" s="11">
        <v>70.91</v>
      </c>
      <c r="AQ623" s="11">
        <v>52.171999999999997</v>
      </c>
      <c r="AR623" s="12">
        <v>1.054</v>
      </c>
      <c r="AS623" s="13">
        <v>3</v>
      </c>
      <c r="AT623" s="14" t="s">
        <v>903</v>
      </c>
      <c r="AU623" s="16">
        <v>1.476752E+16</v>
      </c>
      <c r="AV623" s="16">
        <v>3.69782E+16</v>
      </c>
      <c r="AW623" s="16">
        <v>249868800000000</v>
      </c>
      <c r="AX623" s="16">
        <v>3.005162E+17</v>
      </c>
      <c r="AY623" s="16">
        <v>6.000001E+17</v>
      </c>
      <c r="AZ623" s="14">
        <v>32298.708999999999</v>
      </c>
      <c r="BA623" s="14">
        <v>0.01</v>
      </c>
      <c r="BB623" s="14">
        <v>105.43</v>
      </c>
      <c r="BC623" s="14">
        <v>915</v>
      </c>
      <c r="BD623" s="15">
        <v>158</v>
      </c>
      <c r="BE623" s="18">
        <v>219</v>
      </c>
      <c r="BF623" s="18" t="s">
        <v>912</v>
      </c>
      <c r="BG623" s="19" t="s">
        <v>909</v>
      </c>
      <c r="BH623">
        <f t="shared" si="9"/>
        <v>89.05</v>
      </c>
      <c r="BI623" s="45" t="str">
        <f>CONCATENATE(TEXT(F623,"0"),TEXT(O623,"0"),TEXT(AC623,"0"),TEXT(AJ623,"0"),TEXT(AS623,"0"))</f>
        <v>32333</v>
      </c>
      <c r="BJ623" t="str">
        <f>CONCATENATE(TEXT(F623,"0"),TEXT(O623,"0"))</f>
        <v>32</v>
      </c>
      <c r="BK623" t="str">
        <f>CONCATENATE(TEXT(O623,"0"),TEXT(AC623,"0"))</f>
        <v>23</v>
      </c>
      <c r="BL623" t="str">
        <f>CONCATENATE(TEXT(AC623,"0"),TEXT(AJ623,"0"))</f>
        <v>33</v>
      </c>
      <c r="BM623" t="str">
        <f>CONCATENATE(TEXT(AJ623,"0"),TEXT(AS623,"0"))</f>
        <v>33</v>
      </c>
      <c r="BZ623" s="57"/>
      <c r="CA623" s="38"/>
      <c r="CB623" s="38">
        <v>1</v>
      </c>
      <c r="CC623" s="38">
        <v>237</v>
      </c>
      <c r="CD623" s="57">
        <v>30.109000000000002</v>
      </c>
      <c r="CE623" s="38">
        <v>101</v>
      </c>
      <c r="CF623" s="38">
        <v>1</v>
      </c>
    </row>
    <row r="624" spans="1:84" x14ac:dyDescent="0.3">
      <c r="A624" s="43">
        <v>623</v>
      </c>
      <c r="B624" s="1" t="s">
        <v>652</v>
      </c>
      <c r="C624" s="1" t="s">
        <v>95</v>
      </c>
      <c r="D624" s="1">
        <v>24</v>
      </c>
      <c r="E624" s="3">
        <v>2</v>
      </c>
      <c r="F624" s="2">
        <v>3</v>
      </c>
      <c r="G624" s="2" t="s">
        <v>943</v>
      </c>
      <c r="H624" s="2" t="s">
        <v>944</v>
      </c>
      <c r="I624" s="2">
        <v>873.07242298000006</v>
      </c>
      <c r="J624" s="2" t="s">
        <v>946</v>
      </c>
      <c r="K624" s="2">
        <v>22.23</v>
      </c>
      <c r="L624" s="2">
        <v>0.21199999999999999</v>
      </c>
      <c r="M624" s="2">
        <v>219</v>
      </c>
      <c r="N624" s="4">
        <v>709.00699999999995</v>
      </c>
      <c r="O624" s="5">
        <v>3</v>
      </c>
      <c r="P624" s="6" t="s">
        <v>9</v>
      </c>
      <c r="Q624" s="6">
        <v>1.0368200000000001</v>
      </c>
      <c r="R624" s="6">
        <v>16.23</v>
      </c>
      <c r="S624" s="6">
        <v>14.939</v>
      </c>
      <c r="T624" s="6">
        <v>19.992999999999999</v>
      </c>
      <c r="U624" s="6">
        <v>204.18</v>
      </c>
      <c r="V624" s="6">
        <v>90</v>
      </c>
      <c r="W624" s="6">
        <v>504.18</v>
      </c>
      <c r="X624" s="6">
        <v>4083.5929999999998</v>
      </c>
      <c r="Y624" s="6">
        <v>5104.4920000000002</v>
      </c>
      <c r="Z624" s="6">
        <v>5.0869999999999997</v>
      </c>
      <c r="AA624" s="6">
        <v>93.138000000000005</v>
      </c>
      <c r="AB624" s="7">
        <v>29.995999999999999</v>
      </c>
      <c r="AC624" s="8">
        <v>1</v>
      </c>
      <c r="AD624" s="9">
        <v>49.03</v>
      </c>
      <c r="AE624" s="9" t="s">
        <v>955</v>
      </c>
      <c r="AF624" s="9" t="s">
        <v>956</v>
      </c>
      <c r="AG624" s="9">
        <v>405</v>
      </c>
      <c r="AH624" s="9">
        <v>516.23199999999997</v>
      </c>
      <c r="AI624" s="10">
        <v>109.044</v>
      </c>
      <c r="AJ624" s="11">
        <v>3</v>
      </c>
      <c r="AK624" s="11" t="s">
        <v>890</v>
      </c>
      <c r="AL624" s="11">
        <v>228</v>
      </c>
      <c r="AM624" s="11">
        <v>1379</v>
      </c>
      <c r="AN624" s="11">
        <v>3637</v>
      </c>
      <c r="AO624" s="11">
        <v>5711</v>
      </c>
      <c r="AP624" s="11">
        <v>70.900999999999996</v>
      </c>
      <c r="AQ624" s="11">
        <v>51.698999999999998</v>
      </c>
      <c r="AR624" s="12">
        <v>1.042</v>
      </c>
      <c r="AS624" s="13">
        <v>3</v>
      </c>
      <c r="AT624" s="14" t="s">
        <v>903</v>
      </c>
      <c r="AU624" s="16">
        <v>1.538353E+16</v>
      </c>
      <c r="AV624" s="16">
        <v>5572450000000000</v>
      </c>
      <c r="AW624" s="16">
        <v>7.823402E+17</v>
      </c>
      <c r="AX624" s="16">
        <v>2.989883E+17</v>
      </c>
      <c r="AY624" s="16">
        <v>6.000004E+17</v>
      </c>
      <c r="AZ624" s="14">
        <v>32297.701000000001</v>
      </c>
      <c r="BA624" s="14">
        <v>0.01</v>
      </c>
      <c r="BB624" s="14">
        <v>104.247</v>
      </c>
      <c r="BC624" s="14">
        <v>911</v>
      </c>
      <c r="BD624" s="15">
        <v>156</v>
      </c>
      <c r="BE624" s="18">
        <v>63</v>
      </c>
      <c r="BF624" s="18" t="s">
        <v>912</v>
      </c>
      <c r="BG624" s="19" t="s">
        <v>907</v>
      </c>
      <c r="BH624">
        <f t="shared" si="9"/>
        <v>96.850000000000009</v>
      </c>
      <c r="BI624" s="45" t="str">
        <f>CONCATENATE(TEXT(F624,"0"),TEXT(O624,"0"),TEXT(AC624,"0"),TEXT(AJ624,"0"),TEXT(AS624,"0"))</f>
        <v>33133</v>
      </c>
      <c r="BJ624" t="str">
        <f>CONCATENATE(TEXT(F624,"0"),TEXT(O624,"0"))</f>
        <v>33</v>
      </c>
      <c r="BK624" t="str">
        <f>CONCATENATE(TEXT(O624,"0"),TEXT(AC624,"0"))</f>
        <v>31</v>
      </c>
      <c r="BL624" t="str">
        <f>CONCATENATE(TEXT(AC624,"0"),TEXT(AJ624,"0"))</f>
        <v>13</v>
      </c>
      <c r="BM624" t="str">
        <f>CONCATENATE(TEXT(AJ624,"0"),TEXT(AS624,"0"))</f>
        <v>33</v>
      </c>
      <c r="BZ624" s="57"/>
      <c r="CA624" s="38"/>
      <c r="CB624" s="38">
        <v>1</v>
      </c>
      <c r="CC624" s="38">
        <v>255</v>
      </c>
      <c r="CD624" s="57">
        <v>30.132000000000001</v>
      </c>
      <c r="CE624" s="38">
        <v>98</v>
      </c>
      <c r="CF624" s="38">
        <v>1</v>
      </c>
    </row>
    <row r="625" spans="1:84" x14ac:dyDescent="0.3">
      <c r="A625" s="43">
        <v>624</v>
      </c>
      <c r="B625" s="1" t="s">
        <v>653</v>
      </c>
      <c r="C625" s="1" t="s">
        <v>95</v>
      </c>
      <c r="D625" s="1">
        <v>24</v>
      </c>
      <c r="E625" s="3">
        <v>3</v>
      </c>
      <c r="F625" s="2">
        <v>3</v>
      </c>
      <c r="G625" s="2" t="s">
        <v>943</v>
      </c>
      <c r="H625" s="2" t="s">
        <v>944</v>
      </c>
      <c r="I625" s="2">
        <v>872.53321819999996</v>
      </c>
      <c r="J625" s="2" t="s">
        <v>946</v>
      </c>
      <c r="K625" s="2">
        <v>22.24</v>
      </c>
      <c r="L625" s="2">
        <v>0.21099999999999999</v>
      </c>
      <c r="M625" s="2">
        <v>218</v>
      </c>
      <c r="N625" s="4">
        <v>707.54</v>
      </c>
      <c r="O625" s="5">
        <v>3</v>
      </c>
      <c r="P625" s="6" t="s">
        <v>9</v>
      </c>
      <c r="Q625" s="6">
        <v>0.95435000000000003</v>
      </c>
      <c r="R625" s="6">
        <v>17.616</v>
      </c>
      <c r="S625" s="6">
        <v>15.032</v>
      </c>
      <c r="T625" s="6">
        <v>20.001000000000001</v>
      </c>
      <c r="U625" s="6">
        <v>203.97800000000001</v>
      </c>
      <c r="V625" s="6">
        <v>90</v>
      </c>
      <c r="W625" s="6">
        <v>503.97800000000001</v>
      </c>
      <c r="X625" s="6">
        <v>4079.5619999999999</v>
      </c>
      <c r="Y625" s="6">
        <v>5099.4530000000004</v>
      </c>
      <c r="Z625" s="6">
        <v>5.109</v>
      </c>
      <c r="AA625" s="6">
        <v>93.072999999999993</v>
      </c>
      <c r="AB625" s="7">
        <v>29.995999999999999</v>
      </c>
      <c r="AC625" s="8">
        <v>2</v>
      </c>
      <c r="AD625" s="9">
        <v>49.301000000000002</v>
      </c>
      <c r="AE625" s="9" t="s">
        <v>955</v>
      </c>
      <c r="AF625" s="9" t="s">
        <v>956</v>
      </c>
      <c r="AG625" s="9">
        <v>405</v>
      </c>
      <c r="AH625" s="9">
        <v>505.089</v>
      </c>
      <c r="AI625" s="10">
        <v>109.05800000000001</v>
      </c>
      <c r="AJ625" s="11">
        <v>2</v>
      </c>
      <c r="AK625" s="11" t="s">
        <v>890</v>
      </c>
      <c r="AL625" s="11">
        <v>188</v>
      </c>
      <c r="AM625" s="11">
        <v>1386</v>
      </c>
      <c r="AN625" s="11">
        <v>3635</v>
      </c>
      <c r="AO625" s="11">
        <v>5692</v>
      </c>
      <c r="AP625" s="11">
        <v>70.754000000000005</v>
      </c>
      <c r="AQ625" s="11">
        <v>51.774000000000001</v>
      </c>
      <c r="AR625" s="12">
        <v>1.044</v>
      </c>
      <c r="AS625" s="13">
        <v>2</v>
      </c>
      <c r="AT625" s="14" t="s">
        <v>903</v>
      </c>
      <c r="AU625" s="16">
        <v>8279002000000000</v>
      </c>
      <c r="AV625" s="16">
        <v>2.36285E+16</v>
      </c>
      <c r="AW625" s="16">
        <v>2739119000000000</v>
      </c>
      <c r="AX625" s="16">
        <v>3.001366E+17</v>
      </c>
      <c r="AY625" s="16">
        <v>5.999989E+17</v>
      </c>
      <c r="AZ625" s="14">
        <v>32299.956999999999</v>
      </c>
      <c r="BA625" s="14">
        <v>0.01</v>
      </c>
      <c r="BB625" s="14">
        <v>104.43600000000001</v>
      </c>
      <c r="BC625" s="14">
        <v>910</v>
      </c>
      <c r="BD625" s="15">
        <v>157</v>
      </c>
      <c r="BE625" s="18">
        <v>57</v>
      </c>
      <c r="BF625" s="18" t="s">
        <v>912</v>
      </c>
      <c r="BG625" s="19" t="s">
        <v>907</v>
      </c>
      <c r="BH625">
        <f t="shared" si="9"/>
        <v>97.15</v>
      </c>
      <c r="BI625" s="45" t="str">
        <f>CONCATENATE(TEXT(F625,"0"),TEXT(O625,"0"),TEXT(AC625,"0"),TEXT(AJ625,"0"),TEXT(AS625,"0"))</f>
        <v>33222</v>
      </c>
      <c r="BJ625" t="str">
        <f>CONCATENATE(TEXT(F625,"0"),TEXT(O625,"0"))</f>
        <v>33</v>
      </c>
      <c r="BK625" t="str">
        <f>CONCATENATE(TEXT(O625,"0"),TEXT(AC625,"0"))</f>
        <v>32</v>
      </c>
      <c r="BL625" t="str">
        <f>CONCATENATE(TEXT(AC625,"0"),TEXT(AJ625,"0"))</f>
        <v>22</v>
      </c>
      <c r="BM625" t="str">
        <f>CONCATENATE(TEXT(AJ625,"0"),TEXT(AS625,"0"))</f>
        <v>22</v>
      </c>
      <c r="BZ625" s="57"/>
      <c r="CA625" s="38"/>
      <c r="CB625" s="38">
        <v>1</v>
      </c>
      <c r="CC625" s="38">
        <v>256</v>
      </c>
      <c r="CD625" s="57">
        <v>30.524999999999999</v>
      </c>
      <c r="CE625" s="38">
        <v>75</v>
      </c>
      <c r="CF625" s="38">
        <v>1</v>
      </c>
    </row>
    <row r="626" spans="1:84" x14ac:dyDescent="0.3">
      <c r="A626" s="43">
        <v>625</v>
      </c>
      <c r="B626" s="1" t="s">
        <v>654</v>
      </c>
      <c r="C626" s="1" t="s">
        <v>95</v>
      </c>
      <c r="D626" s="1">
        <v>24</v>
      </c>
      <c r="E626" s="3">
        <v>4</v>
      </c>
      <c r="F626" s="2">
        <v>3</v>
      </c>
      <c r="G626" s="2" t="s">
        <v>943</v>
      </c>
      <c r="H626" s="2" t="s">
        <v>944</v>
      </c>
      <c r="I626" s="2">
        <v>873.37611107999999</v>
      </c>
      <c r="J626" s="2" t="s">
        <v>946</v>
      </c>
      <c r="K626" s="2">
        <v>22.25</v>
      </c>
      <c r="L626" s="2">
        <v>0.21099999999999999</v>
      </c>
      <c r="M626" s="2">
        <v>218</v>
      </c>
      <c r="N626" s="4">
        <v>708.31299999999999</v>
      </c>
      <c r="O626" s="5">
        <v>3</v>
      </c>
      <c r="P626" s="6" t="s">
        <v>9</v>
      </c>
      <c r="Q626" s="6">
        <v>0.86919000000000002</v>
      </c>
      <c r="R626" s="6">
        <v>17.042000000000002</v>
      </c>
      <c r="S626" s="6">
        <v>15.05</v>
      </c>
      <c r="T626" s="6">
        <v>20</v>
      </c>
      <c r="U626" s="6">
        <v>203.73400000000001</v>
      </c>
      <c r="V626" s="6">
        <v>90</v>
      </c>
      <c r="W626" s="6">
        <v>503.73399999999998</v>
      </c>
      <c r="X626" s="6">
        <v>4074.6709999999998</v>
      </c>
      <c r="Y626" s="6">
        <v>5093.3389999999999</v>
      </c>
      <c r="Z626" s="6">
        <v>5.093</v>
      </c>
      <c r="AA626" s="6">
        <v>93.090999999999994</v>
      </c>
      <c r="AB626" s="7">
        <v>29.997</v>
      </c>
      <c r="AC626" s="8">
        <v>3</v>
      </c>
      <c r="AD626" s="9">
        <v>53.792999999999999</v>
      </c>
      <c r="AE626" s="9" t="s">
        <v>955</v>
      </c>
      <c r="AF626" s="9" t="s">
        <v>956</v>
      </c>
      <c r="AG626" s="9">
        <v>405</v>
      </c>
      <c r="AH626" s="9">
        <v>502.762</v>
      </c>
      <c r="AI626" s="10">
        <v>109.07299999999999</v>
      </c>
      <c r="AJ626" s="11">
        <v>1</v>
      </c>
      <c r="AK626" s="11" t="s">
        <v>890</v>
      </c>
      <c r="AL626" s="11">
        <v>185</v>
      </c>
      <c r="AM626" s="11">
        <v>1361</v>
      </c>
      <c r="AN626" s="11">
        <v>3635</v>
      </c>
      <c r="AO626" s="11">
        <v>5728</v>
      </c>
      <c r="AP626" s="11">
        <v>70.831000000000003</v>
      </c>
      <c r="AQ626" s="11">
        <v>51.723999999999997</v>
      </c>
      <c r="AR626" s="12">
        <v>1.0429999999999999</v>
      </c>
      <c r="AS626" s="13">
        <v>1</v>
      </c>
      <c r="AT626" s="14" t="s">
        <v>903</v>
      </c>
      <c r="AU626" s="16">
        <v>5328888000000000</v>
      </c>
      <c r="AV626" s="16">
        <v>2.75681E+16</v>
      </c>
      <c r="AW626" s="16">
        <v>2.901964E+16</v>
      </c>
      <c r="AX626" s="16">
        <v>2.999315E+17</v>
      </c>
      <c r="AY626" s="16">
        <v>6.00001E+17</v>
      </c>
      <c r="AZ626" s="14">
        <v>32298.502</v>
      </c>
      <c r="BA626" s="14">
        <v>0.01</v>
      </c>
      <c r="BB626" s="14">
        <v>104.309</v>
      </c>
      <c r="BC626" s="14">
        <v>910</v>
      </c>
      <c r="BD626" s="15">
        <v>156</v>
      </c>
      <c r="BE626" s="18">
        <v>51</v>
      </c>
      <c r="BF626" s="18" t="s">
        <v>912</v>
      </c>
      <c r="BG626" s="19" t="s">
        <v>907</v>
      </c>
      <c r="BH626">
        <f t="shared" si="9"/>
        <v>97.45</v>
      </c>
      <c r="BI626" s="45" t="str">
        <f>CONCATENATE(TEXT(F626,"0"),TEXT(O626,"0"),TEXT(AC626,"0"),TEXT(AJ626,"0"),TEXT(AS626,"0"))</f>
        <v>33311</v>
      </c>
      <c r="BJ626" t="str">
        <f>CONCATENATE(TEXT(F626,"0"),TEXT(O626,"0"))</f>
        <v>33</v>
      </c>
      <c r="BK626" t="str">
        <f>CONCATENATE(TEXT(O626,"0"),TEXT(AC626,"0"))</f>
        <v>33</v>
      </c>
      <c r="BL626" t="str">
        <f>CONCATENATE(TEXT(AC626,"0"),TEXT(AJ626,"0"))</f>
        <v>31</v>
      </c>
      <c r="BM626" t="str">
        <f>CONCATENATE(TEXT(AJ626,"0"),TEXT(AS626,"0"))</f>
        <v>11</v>
      </c>
      <c r="BZ626" s="57"/>
      <c r="CA626" s="38"/>
      <c r="CB626" s="38">
        <v>1</v>
      </c>
      <c r="CC626" s="38">
        <v>151</v>
      </c>
      <c r="CD626" s="57">
        <v>30.745999999999999</v>
      </c>
      <c r="CE626" s="38">
        <v>71</v>
      </c>
      <c r="CF626" s="38">
        <v>1</v>
      </c>
    </row>
    <row r="627" spans="1:84" x14ac:dyDescent="0.3">
      <c r="A627" s="43">
        <v>626</v>
      </c>
      <c r="B627" s="1" t="s">
        <v>655</v>
      </c>
      <c r="C627" s="1" t="s">
        <v>95</v>
      </c>
      <c r="D627" s="1">
        <v>24</v>
      </c>
      <c r="E627" s="3">
        <v>5</v>
      </c>
      <c r="F627" s="2">
        <v>1</v>
      </c>
      <c r="G627" s="2" t="s">
        <v>943</v>
      </c>
      <c r="H627" s="2" t="s">
        <v>944</v>
      </c>
      <c r="I627" s="2">
        <v>872.53453257000001</v>
      </c>
      <c r="J627" s="2" t="s">
        <v>946</v>
      </c>
      <c r="K627" s="2">
        <v>22.23</v>
      </c>
      <c r="L627" s="2">
        <v>0.21099999999999999</v>
      </c>
      <c r="M627" s="2">
        <v>218</v>
      </c>
      <c r="N627" s="4">
        <v>707.85</v>
      </c>
      <c r="O627" s="5">
        <v>1</v>
      </c>
      <c r="P627" s="6" t="s">
        <v>9</v>
      </c>
      <c r="Q627" s="6">
        <v>0.75649</v>
      </c>
      <c r="R627" s="6">
        <v>16.577000000000002</v>
      </c>
      <c r="S627" s="6">
        <v>14.964</v>
      </c>
      <c r="T627" s="6">
        <v>19.998999999999999</v>
      </c>
      <c r="U627" s="6">
        <v>204.01499999999999</v>
      </c>
      <c r="V627" s="6">
        <v>90</v>
      </c>
      <c r="W627" s="6">
        <v>504.01499999999999</v>
      </c>
      <c r="X627" s="6">
        <v>4080.2939999999999</v>
      </c>
      <c r="Y627" s="6">
        <v>5100.3670000000002</v>
      </c>
      <c r="Z627" s="6">
        <v>5.1040000000000001</v>
      </c>
      <c r="AA627" s="6">
        <v>93.02</v>
      </c>
      <c r="AB627" s="7">
        <v>29.994</v>
      </c>
      <c r="AC627" s="8">
        <v>1</v>
      </c>
      <c r="AD627" s="9">
        <v>48.296999999999997</v>
      </c>
      <c r="AE627" s="9" t="s">
        <v>955</v>
      </c>
      <c r="AF627" s="9" t="s">
        <v>956</v>
      </c>
      <c r="AG627" s="9">
        <v>405</v>
      </c>
      <c r="AH627" s="9">
        <v>503.16899999999998</v>
      </c>
      <c r="AI627" s="10">
        <v>109.068</v>
      </c>
      <c r="AJ627" s="11">
        <v>1</v>
      </c>
      <c r="AK627" s="11" t="s">
        <v>890</v>
      </c>
      <c r="AL627" s="11">
        <v>136</v>
      </c>
      <c r="AM627" s="11">
        <v>1406</v>
      </c>
      <c r="AN627" s="11">
        <v>3637</v>
      </c>
      <c r="AO627" s="11">
        <v>5729</v>
      </c>
      <c r="AP627" s="11">
        <v>70.784999999999997</v>
      </c>
      <c r="AQ627" s="11">
        <v>51.737000000000002</v>
      </c>
      <c r="AR627" s="12">
        <v>1.0429999999999999</v>
      </c>
      <c r="AS627" s="13">
        <v>1</v>
      </c>
      <c r="AT627" s="14" t="s">
        <v>903</v>
      </c>
      <c r="AU627" s="16">
        <v>1.22538E+16</v>
      </c>
      <c r="AV627" s="16">
        <v>1.168901E+17</v>
      </c>
      <c r="AW627" s="16">
        <v>7.116616E+17</v>
      </c>
      <c r="AX627" s="16">
        <v>2.998323E+17</v>
      </c>
      <c r="AY627" s="16">
        <v>5.999997E+17</v>
      </c>
      <c r="AZ627" s="14">
        <v>32302.460999999999</v>
      </c>
      <c r="BA627" s="14">
        <v>0.01</v>
      </c>
      <c r="BB627" s="14">
        <v>104.342</v>
      </c>
      <c r="BC627" s="14">
        <v>910</v>
      </c>
      <c r="BD627" s="15">
        <v>157</v>
      </c>
      <c r="BE627" s="18">
        <v>81</v>
      </c>
      <c r="BF627" s="18" t="s">
        <v>912</v>
      </c>
      <c r="BG627" s="19" t="s">
        <v>907</v>
      </c>
      <c r="BH627">
        <f t="shared" si="9"/>
        <v>95.95</v>
      </c>
      <c r="BI627" s="45" t="str">
        <f>CONCATENATE(TEXT(F627,"0"),TEXT(O627,"0"),TEXT(AC627,"0"),TEXT(AJ627,"0"),TEXT(AS627,"0"))</f>
        <v>11111</v>
      </c>
      <c r="BJ627" t="str">
        <f>CONCATENATE(TEXT(F627,"0"),TEXT(O627,"0"))</f>
        <v>11</v>
      </c>
      <c r="BK627" t="str">
        <f>CONCATENATE(TEXT(O627,"0"),TEXT(AC627,"0"))</f>
        <v>11</v>
      </c>
      <c r="BL627" t="str">
        <f>CONCATENATE(TEXT(AC627,"0"),TEXT(AJ627,"0"))</f>
        <v>11</v>
      </c>
      <c r="BM627" t="str">
        <f>CONCATENATE(TEXT(AJ627,"0"),TEXT(AS627,"0"))</f>
        <v>11</v>
      </c>
      <c r="BZ627" s="57"/>
      <c r="CA627" s="38"/>
      <c r="CB627" s="38">
        <v>1</v>
      </c>
      <c r="CC627" s="38">
        <v>206</v>
      </c>
      <c r="CD627" s="57">
        <v>31.024000000000001</v>
      </c>
      <c r="CE627" s="38">
        <v>48</v>
      </c>
      <c r="CF627" s="38">
        <v>1</v>
      </c>
    </row>
    <row r="628" spans="1:84" x14ac:dyDescent="0.3">
      <c r="A628" s="43">
        <v>627</v>
      </c>
      <c r="B628" s="1" t="s">
        <v>656</v>
      </c>
      <c r="C628" s="1" t="s">
        <v>95</v>
      </c>
      <c r="D628" s="1">
        <v>24</v>
      </c>
      <c r="E628" s="3">
        <v>6</v>
      </c>
      <c r="F628" s="2">
        <v>1</v>
      </c>
      <c r="G628" s="2" t="s">
        <v>943</v>
      </c>
      <c r="H628" s="2" t="s">
        <v>944</v>
      </c>
      <c r="I628" s="2">
        <v>872.55914297000004</v>
      </c>
      <c r="J628" s="2" t="s">
        <v>946</v>
      </c>
      <c r="K628" s="2">
        <v>22.22</v>
      </c>
      <c r="L628" s="2">
        <v>0.21199999999999999</v>
      </c>
      <c r="M628" s="2">
        <v>219</v>
      </c>
      <c r="N628" s="4">
        <v>708.55</v>
      </c>
      <c r="O628" s="5">
        <v>1</v>
      </c>
      <c r="P628" s="6" t="s">
        <v>9</v>
      </c>
      <c r="Q628" s="6">
        <v>0.87141000000000002</v>
      </c>
      <c r="R628" s="6">
        <v>16.733000000000001</v>
      </c>
      <c r="S628" s="6">
        <v>14.897</v>
      </c>
      <c r="T628" s="6">
        <v>20.001000000000001</v>
      </c>
      <c r="U628" s="6">
        <v>203.88200000000001</v>
      </c>
      <c r="V628" s="6">
        <v>89.998999999999995</v>
      </c>
      <c r="W628" s="6">
        <v>503.88200000000001</v>
      </c>
      <c r="X628" s="6">
        <v>4077.6460000000002</v>
      </c>
      <c r="Y628" s="6">
        <v>5097.058</v>
      </c>
      <c r="Z628" s="6">
        <v>5.0940000000000003</v>
      </c>
      <c r="AA628" s="6">
        <v>93.141000000000005</v>
      </c>
      <c r="AB628" s="7">
        <v>29.989000000000001</v>
      </c>
      <c r="AC628" s="8">
        <v>3</v>
      </c>
      <c r="AD628" s="9">
        <v>53.493000000000002</v>
      </c>
      <c r="AE628" s="9" t="s">
        <v>955</v>
      </c>
      <c r="AF628" s="9" t="s">
        <v>956</v>
      </c>
      <c r="AG628" s="9">
        <v>405</v>
      </c>
      <c r="AH628" s="9">
        <v>498.38900000000001</v>
      </c>
      <c r="AI628" s="10">
        <v>109.01600000000001</v>
      </c>
      <c r="AJ628" s="11">
        <v>3</v>
      </c>
      <c r="AK628" s="11" t="s">
        <v>890</v>
      </c>
      <c r="AL628" s="11">
        <v>114</v>
      </c>
      <c r="AM628" s="11">
        <v>1430</v>
      </c>
      <c r="AN628" s="11">
        <v>3634</v>
      </c>
      <c r="AO628" s="11">
        <v>5686</v>
      </c>
      <c r="AP628" s="11">
        <v>70.855000000000004</v>
      </c>
      <c r="AQ628" s="11">
        <v>51.741</v>
      </c>
      <c r="AR628" s="12">
        <v>1.044</v>
      </c>
      <c r="AS628" s="13">
        <v>3</v>
      </c>
      <c r="AT628" s="14" t="s">
        <v>903</v>
      </c>
      <c r="AU628" s="16">
        <v>4921424000000000</v>
      </c>
      <c r="AV628" s="16">
        <v>3.510391E+16</v>
      </c>
      <c r="AW628" s="16">
        <v>4240871000000000</v>
      </c>
      <c r="AX628" s="16">
        <v>3.019194E+17</v>
      </c>
      <c r="AY628" s="16">
        <v>6.000003E+17</v>
      </c>
      <c r="AZ628" s="14">
        <v>32300.319</v>
      </c>
      <c r="BA628" s="14">
        <v>0.01</v>
      </c>
      <c r="BB628" s="14">
        <v>104.35299999999999</v>
      </c>
      <c r="BC628" s="14">
        <v>910</v>
      </c>
      <c r="BD628" s="15">
        <v>157</v>
      </c>
      <c r="BE628" s="18">
        <v>33</v>
      </c>
      <c r="BF628" s="18" t="s">
        <v>912</v>
      </c>
      <c r="BG628" s="19" t="s">
        <v>907</v>
      </c>
      <c r="BH628">
        <f t="shared" si="9"/>
        <v>98.350000000000009</v>
      </c>
      <c r="BI628" s="45" t="str">
        <f>CONCATENATE(TEXT(F628,"0"),TEXT(O628,"0"),TEXT(AC628,"0"),TEXT(AJ628,"0"),TEXT(AS628,"0"))</f>
        <v>11333</v>
      </c>
      <c r="BJ628" t="str">
        <f>CONCATENATE(TEXT(F628,"0"),TEXT(O628,"0"))</f>
        <v>11</v>
      </c>
      <c r="BK628" t="str">
        <f>CONCATENATE(TEXT(O628,"0"),TEXT(AC628,"0"))</f>
        <v>13</v>
      </c>
      <c r="BL628" t="str">
        <f>CONCATENATE(TEXT(AC628,"0"),TEXT(AJ628,"0"))</f>
        <v>33</v>
      </c>
      <c r="BM628" t="str">
        <f>CONCATENATE(TEXT(AJ628,"0"),TEXT(AS628,"0"))</f>
        <v>33</v>
      </c>
      <c r="BZ628" s="57"/>
      <c r="CA628" s="38"/>
      <c r="CB628" s="38">
        <v>1</v>
      </c>
      <c r="CC628" s="38">
        <v>158</v>
      </c>
      <c r="CD628" s="57">
        <v>31.46</v>
      </c>
      <c r="CE628" s="38">
        <v>15</v>
      </c>
      <c r="CF628" s="38">
        <v>1</v>
      </c>
    </row>
    <row r="629" spans="1:84" x14ac:dyDescent="0.3">
      <c r="A629" s="43">
        <v>628</v>
      </c>
      <c r="B629" s="1" t="s">
        <v>657</v>
      </c>
      <c r="C629" s="1" t="s">
        <v>95</v>
      </c>
      <c r="D629" s="1">
        <v>24</v>
      </c>
      <c r="E629" s="3">
        <v>7</v>
      </c>
      <c r="F629" s="2">
        <v>1</v>
      </c>
      <c r="G629" s="2" t="s">
        <v>943</v>
      </c>
      <c r="H629" s="2" t="s">
        <v>944</v>
      </c>
      <c r="I629" s="2">
        <v>872.80739542000003</v>
      </c>
      <c r="J629" s="2" t="s">
        <v>946</v>
      </c>
      <c r="K629" s="2">
        <v>22.24</v>
      </c>
      <c r="L629" s="2">
        <v>0.21099999999999999</v>
      </c>
      <c r="M629" s="2">
        <v>218</v>
      </c>
      <c r="N629" s="4">
        <v>708.20100000000002</v>
      </c>
      <c r="O629" s="5">
        <v>2</v>
      </c>
      <c r="P629" s="6" t="s">
        <v>9</v>
      </c>
      <c r="Q629" s="6">
        <v>1.0534300000000001</v>
      </c>
      <c r="R629" s="6">
        <v>16.760000000000002</v>
      </c>
      <c r="S629" s="6">
        <v>14.954000000000001</v>
      </c>
      <c r="T629" s="6">
        <v>20</v>
      </c>
      <c r="U629" s="6">
        <v>203.626</v>
      </c>
      <c r="V629" s="6">
        <v>90</v>
      </c>
      <c r="W629" s="6">
        <v>503.62599999999998</v>
      </c>
      <c r="X629" s="6">
        <v>4072.53</v>
      </c>
      <c r="Y629" s="6">
        <v>5090.6620000000003</v>
      </c>
      <c r="Z629" s="6">
        <v>5.0839999999999996</v>
      </c>
      <c r="AA629" s="6">
        <v>92.834000000000003</v>
      </c>
      <c r="AB629" s="7">
        <v>30.004999999999999</v>
      </c>
      <c r="AC629" s="8">
        <v>1</v>
      </c>
      <c r="AD629" s="9">
        <v>48.594999999999999</v>
      </c>
      <c r="AE629" s="9" t="s">
        <v>955</v>
      </c>
      <c r="AF629" s="9" t="s">
        <v>956</v>
      </c>
      <c r="AG629" s="9">
        <v>405</v>
      </c>
      <c r="AH629" s="9">
        <v>510.30599999999998</v>
      </c>
      <c r="AI629" s="10">
        <v>109.05500000000001</v>
      </c>
      <c r="AJ629" s="11">
        <v>3</v>
      </c>
      <c r="AK629" s="11" t="s">
        <v>890</v>
      </c>
      <c r="AL629" s="11">
        <v>168</v>
      </c>
      <c r="AM629" s="11">
        <v>1304</v>
      </c>
      <c r="AN629" s="11">
        <v>3636</v>
      </c>
      <c r="AO629" s="11">
        <v>5709</v>
      </c>
      <c r="AP629" s="11">
        <v>70.819999999999993</v>
      </c>
      <c r="AQ629" s="11">
        <v>51.738</v>
      </c>
      <c r="AR629" s="12">
        <v>1.0429999999999999</v>
      </c>
      <c r="AS629" s="13">
        <v>3</v>
      </c>
      <c r="AT629" s="14" t="s">
        <v>903</v>
      </c>
      <c r="AU629" s="16">
        <v>2.16362E+16</v>
      </c>
      <c r="AV629" s="16">
        <v>2.02136E+17</v>
      </c>
      <c r="AW629" s="16">
        <v>1.161224E+18</v>
      </c>
      <c r="AX629" s="16">
        <v>2.997179E+17</v>
      </c>
      <c r="AY629" s="16">
        <v>5.99999E+17</v>
      </c>
      <c r="AZ629" s="14">
        <v>32300.86</v>
      </c>
      <c r="BA629" s="14">
        <v>0.01</v>
      </c>
      <c r="BB629" s="14">
        <v>104.34399999999999</v>
      </c>
      <c r="BC629" s="14">
        <v>909</v>
      </c>
      <c r="BD629" s="15">
        <v>157</v>
      </c>
      <c r="BE629" s="18">
        <v>66</v>
      </c>
      <c r="BF629" s="18" t="s">
        <v>912</v>
      </c>
      <c r="BG629" s="19" t="s">
        <v>907</v>
      </c>
      <c r="BH629">
        <f t="shared" si="9"/>
        <v>96.7</v>
      </c>
      <c r="BI629" s="45" t="str">
        <f>CONCATENATE(TEXT(F629,"0"),TEXT(O629,"0"),TEXT(AC629,"0"),TEXT(AJ629,"0"),TEXT(AS629,"0"))</f>
        <v>12133</v>
      </c>
      <c r="BJ629" t="str">
        <f>CONCATENATE(TEXT(F629,"0"),TEXT(O629,"0"))</f>
        <v>12</v>
      </c>
      <c r="BK629" t="str">
        <f>CONCATENATE(TEXT(O629,"0"),TEXT(AC629,"0"))</f>
        <v>21</v>
      </c>
      <c r="BL629" t="str">
        <f>CONCATENATE(TEXT(AC629,"0"),TEXT(AJ629,"0"))</f>
        <v>13</v>
      </c>
      <c r="BM629" t="str">
        <f>CONCATENATE(TEXT(AJ629,"0"),TEXT(AS629,"0"))</f>
        <v>33</v>
      </c>
      <c r="BZ629" s="57"/>
      <c r="CA629" s="38"/>
      <c r="CB629" s="38">
        <v>1</v>
      </c>
      <c r="CC629" s="38">
        <v>278</v>
      </c>
      <c r="CD629" s="57">
        <v>31.481999999999999</v>
      </c>
      <c r="CE629" s="38">
        <v>15</v>
      </c>
      <c r="CF629" s="38">
        <v>1</v>
      </c>
    </row>
    <row r="630" spans="1:84" x14ac:dyDescent="0.3">
      <c r="A630" s="43">
        <v>629</v>
      </c>
      <c r="B630" s="1" t="s">
        <v>658</v>
      </c>
      <c r="C630" s="1" t="s">
        <v>95</v>
      </c>
      <c r="D630" s="1">
        <v>24</v>
      </c>
      <c r="E630" s="3">
        <v>8</v>
      </c>
      <c r="F630" s="40">
        <v>1</v>
      </c>
      <c r="G630" s="2" t="s">
        <v>943</v>
      </c>
      <c r="H630" s="2" t="s">
        <v>944</v>
      </c>
      <c r="I630" s="2">
        <v>873.02402053000003</v>
      </c>
      <c r="J630" s="2" t="s">
        <v>946</v>
      </c>
      <c r="K630" s="2">
        <v>22.24</v>
      </c>
      <c r="L630" s="2">
        <v>0.217</v>
      </c>
      <c r="M630" s="2">
        <v>224</v>
      </c>
      <c r="N630" s="4">
        <v>713.44799999999998</v>
      </c>
      <c r="O630" s="5">
        <v>2</v>
      </c>
      <c r="P630" s="6" t="s">
        <v>9</v>
      </c>
      <c r="Q630" s="6">
        <v>0.62370999999999999</v>
      </c>
      <c r="R630" s="6">
        <v>17.548999999999999</v>
      </c>
      <c r="S630" s="6">
        <v>15.013999999999999</v>
      </c>
      <c r="T630" s="6">
        <v>20.006</v>
      </c>
      <c r="U630" s="6">
        <v>206.999</v>
      </c>
      <c r="V630" s="6">
        <v>90</v>
      </c>
      <c r="W630" s="6">
        <v>506.99900000000002</v>
      </c>
      <c r="X630" s="6">
        <v>4139.9769999999999</v>
      </c>
      <c r="Y630" s="6">
        <v>5174.9719999999998</v>
      </c>
      <c r="Z630" s="6">
        <v>5.1559999999999997</v>
      </c>
      <c r="AA630" s="6">
        <v>93.656000000000006</v>
      </c>
      <c r="AB630" s="7">
        <v>29.998999999999999</v>
      </c>
      <c r="AC630" s="8">
        <v>3</v>
      </c>
      <c r="AD630" s="9">
        <v>55.968000000000004</v>
      </c>
      <c r="AE630" s="9" t="s">
        <v>955</v>
      </c>
      <c r="AF630" s="9" t="s">
        <v>956</v>
      </c>
      <c r="AG630" s="9">
        <v>405</v>
      </c>
      <c r="AH630" s="9">
        <v>509.60399999999998</v>
      </c>
      <c r="AI630" s="10">
        <v>110.289</v>
      </c>
      <c r="AJ630" s="11">
        <v>1</v>
      </c>
      <c r="AK630" s="11" t="s">
        <v>890</v>
      </c>
      <c r="AL630" s="11">
        <v>189</v>
      </c>
      <c r="AM630" s="11">
        <v>1371</v>
      </c>
      <c r="AN630" s="11">
        <v>3640</v>
      </c>
      <c r="AO630" s="11">
        <v>5721</v>
      </c>
      <c r="AP630" s="11">
        <v>71.344999999999999</v>
      </c>
      <c r="AQ630" s="11">
        <v>52.448</v>
      </c>
      <c r="AR630" s="12">
        <v>1.0609999999999999</v>
      </c>
      <c r="AS630" s="13">
        <v>1</v>
      </c>
      <c r="AT630" s="14" t="s">
        <v>903</v>
      </c>
      <c r="AU630" s="16">
        <v>6136025000000000</v>
      </c>
      <c r="AV630" s="14">
        <v>17434023167</v>
      </c>
      <c r="AW630" s="14">
        <v>510167093.38999999</v>
      </c>
      <c r="AX630" s="16">
        <v>2.995731E+17</v>
      </c>
      <c r="AY630" s="16">
        <v>6.000003E+17</v>
      </c>
      <c r="AZ630" s="14">
        <v>32296.362000000001</v>
      </c>
      <c r="BA630" s="14">
        <v>0.01</v>
      </c>
      <c r="BB630" s="14">
        <v>106.121</v>
      </c>
      <c r="BC630" s="14">
        <v>909</v>
      </c>
      <c r="BD630" s="15">
        <v>159</v>
      </c>
      <c r="BE630" s="18">
        <v>48</v>
      </c>
      <c r="BF630" s="18" t="s">
        <v>912</v>
      </c>
      <c r="BG630" s="19" t="s">
        <v>907</v>
      </c>
      <c r="BH630">
        <f t="shared" si="9"/>
        <v>97.6</v>
      </c>
      <c r="BI630" s="45" t="str">
        <f>CONCATENATE(TEXT(F630,"0"),TEXT(O630,"0"),TEXT(AC630,"0"),TEXT(AJ630,"0"),TEXT(AS630,"0"))</f>
        <v>12311</v>
      </c>
      <c r="BJ630" t="str">
        <f>CONCATENATE(TEXT(F630,"0"),TEXT(O630,"0"))</f>
        <v>12</v>
      </c>
      <c r="BK630" t="str">
        <f>CONCATENATE(TEXT(O630,"0"),TEXT(AC630,"0"))</f>
        <v>23</v>
      </c>
      <c r="BL630" t="str">
        <f>CONCATENATE(TEXT(AC630,"0"),TEXT(AJ630,"0"))</f>
        <v>31</v>
      </c>
      <c r="BM630" t="str">
        <f>CONCATENATE(TEXT(AJ630,"0"),TEXT(AS630,"0"))</f>
        <v>11</v>
      </c>
      <c r="BZ630" s="57"/>
      <c r="CA630" s="38"/>
      <c r="CB630" s="38">
        <v>1</v>
      </c>
      <c r="CC630" s="38">
        <v>381</v>
      </c>
      <c r="CD630" s="57">
        <v>31.509</v>
      </c>
      <c r="CE630" s="38">
        <v>84</v>
      </c>
      <c r="CF630" s="38">
        <v>1</v>
      </c>
    </row>
    <row r="631" spans="1:84" x14ac:dyDescent="0.3">
      <c r="A631" s="43">
        <v>630</v>
      </c>
      <c r="B631" s="1" t="s">
        <v>659</v>
      </c>
      <c r="C631" s="1" t="s">
        <v>95</v>
      </c>
      <c r="D631" s="1">
        <v>24</v>
      </c>
      <c r="E631" s="3">
        <v>9</v>
      </c>
      <c r="F631" s="2">
        <v>1</v>
      </c>
      <c r="G631" s="2" t="s">
        <v>943</v>
      </c>
      <c r="H631" s="2" t="s">
        <v>944</v>
      </c>
      <c r="I631" s="2">
        <v>873.18960821999997</v>
      </c>
      <c r="J631" s="2" t="s">
        <v>946</v>
      </c>
      <c r="K631" s="2">
        <v>22.22</v>
      </c>
      <c r="L631" s="2">
        <v>0.215</v>
      </c>
      <c r="M631" s="2">
        <v>222</v>
      </c>
      <c r="N631" s="4">
        <v>711.88900000000001</v>
      </c>
      <c r="O631" s="5">
        <v>3</v>
      </c>
      <c r="P631" s="6" t="s">
        <v>9</v>
      </c>
      <c r="Q631" s="6">
        <v>0.96914</v>
      </c>
      <c r="R631" s="6">
        <v>17.399000000000001</v>
      </c>
      <c r="S631" s="6">
        <v>14.956</v>
      </c>
      <c r="T631" s="6">
        <v>20.004000000000001</v>
      </c>
      <c r="U631" s="6">
        <v>205.161</v>
      </c>
      <c r="V631" s="6">
        <v>90</v>
      </c>
      <c r="W631" s="6">
        <v>505.161</v>
      </c>
      <c r="X631" s="6">
        <v>4103.2209999999995</v>
      </c>
      <c r="Y631" s="6">
        <v>5129.0259999999998</v>
      </c>
      <c r="Z631" s="6">
        <v>5.1440000000000001</v>
      </c>
      <c r="AA631" s="6">
        <v>93.212999999999994</v>
      </c>
      <c r="AB631" s="7">
        <v>30.004999999999999</v>
      </c>
      <c r="AC631" s="8">
        <v>1</v>
      </c>
      <c r="AD631" s="9">
        <v>46.246000000000002</v>
      </c>
      <c r="AE631" s="9" t="s">
        <v>955</v>
      </c>
      <c r="AF631" s="9" t="s">
        <v>956</v>
      </c>
      <c r="AG631" s="9">
        <v>405</v>
      </c>
      <c r="AH631" s="9">
        <v>510.50599999999997</v>
      </c>
      <c r="AI631" s="10">
        <v>109.876</v>
      </c>
      <c r="AJ631" s="11">
        <v>1</v>
      </c>
      <c r="AK631" s="11" t="s">
        <v>890</v>
      </c>
      <c r="AL631" s="11">
        <v>153</v>
      </c>
      <c r="AM631" s="11">
        <v>1411</v>
      </c>
      <c r="AN631" s="11">
        <v>3642</v>
      </c>
      <c r="AO631" s="11">
        <v>5726</v>
      </c>
      <c r="AP631" s="11">
        <v>71.188999999999993</v>
      </c>
      <c r="AQ631" s="11">
        <v>52.372</v>
      </c>
      <c r="AR631" s="12">
        <v>1.0589999999999999</v>
      </c>
      <c r="AS631" s="13">
        <v>1</v>
      </c>
      <c r="AT631" s="14" t="s">
        <v>903</v>
      </c>
      <c r="AU631" s="16">
        <v>1.523569E+16</v>
      </c>
      <c r="AV631" s="16">
        <v>696502600000000</v>
      </c>
      <c r="AW631" s="16">
        <v>2541270000000</v>
      </c>
      <c r="AX631" s="16">
        <v>2.997659E+17</v>
      </c>
      <c r="AY631" s="16">
        <v>6.00001E+17</v>
      </c>
      <c r="AZ631" s="14">
        <v>32303.653999999999</v>
      </c>
      <c r="BA631" s="14">
        <v>0.01</v>
      </c>
      <c r="BB631" s="14">
        <v>105.93</v>
      </c>
      <c r="BC631" s="14">
        <v>910</v>
      </c>
      <c r="BD631" s="15">
        <v>159</v>
      </c>
      <c r="BE631" s="18">
        <v>90</v>
      </c>
      <c r="BF631" s="18" t="s">
        <v>912</v>
      </c>
      <c r="BG631" s="19" t="s">
        <v>907</v>
      </c>
      <c r="BH631">
        <f t="shared" si="9"/>
        <v>95.5</v>
      </c>
      <c r="BI631" s="45" t="str">
        <f>CONCATENATE(TEXT(F631,"0"),TEXT(O631,"0"),TEXT(AC631,"0"),TEXT(AJ631,"0"),TEXT(AS631,"0"))</f>
        <v>13111</v>
      </c>
      <c r="BJ631" t="str">
        <f>CONCATENATE(TEXT(F631,"0"),TEXT(O631,"0"))</f>
        <v>13</v>
      </c>
      <c r="BK631" t="str">
        <f>CONCATENATE(TEXT(O631,"0"),TEXT(AC631,"0"))</f>
        <v>31</v>
      </c>
      <c r="BL631" t="str">
        <f>CONCATENATE(TEXT(AC631,"0"),TEXT(AJ631,"0"))</f>
        <v>11</v>
      </c>
      <c r="BM631" t="str">
        <f>CONCATENATE(TEXT(AJ631,"0"),TEXT(AS631,"0"))</f>
        <v>11</v>
      </c>
      <c r="BZ631" s="57"/>
      <c r="CA631" s="38"/>
      <c r="CB631" s="38">
        <v>1</v>
      </c>
      <c r="CC631" s="38">
        <v>297</v>
      </c>
      <c r="CD631" s="57">
        <v>31.529</v>
      </c>
      <c r="CE631" s="38">
        <v>96</v>
      </c>
      <c r="CF631" s="38">
        <v>1</v>
      </c>
    </row>
    <row r="632" spans="1:84" x14ac:dyDescent="0.3">
      <c r="A632" s="43">
        <v>631</v>
      </c>
      <c r="B632" s="1" t="s">
        <v>660</v>
      </c>
      <c r="C632" s="1" t="s">
        <v>95</v>
      </c>
      <c r="D632" s="1">
        <v>24</v>
      </c>
      <c r="E632" s="3">
        <v>10</v>
      </c>
      <c r="F632" s="2">
        <v>1</v>
      </c>
      <c r="G632" s="2" t="s">
        <v>943</v>
      </c>
      <c r="H632" s="2" t="s">
        <v>944</v>
      </c>
      <c r="I632" s="2">
        <v>872.57410594999999</v>
      </c>
      <c r="J632" s="2" t="s">
        <v>946</v>
      </c>
      <c r="K632" s="2">
        <v>22.22</v>
      </c>
      <c r="L632" s="2">
        <v>0.215</v>
      </c>
      <c r="M632" s="2">
        <v>222</v>
      </c>
      <c r="N632" s="4">
        <v>711.58900000000006</v>
      </c>
      <c r="O632" s="5">
        <v>3</v>
      </c>
      <c r="P632" s="6" t="s">
        <v>9</v>
      </c>
      <c r="Q632" s="6">
        <v>1.12588</v>
      </c>
      <c r="R632" s="6">
        <v>17.477</v>
      </c>
      <c r="S632" s="6">
        <v>15.047000000000001</v>
      </c>
      <c r="T632" s="6">
        <v>19.995000000000001</v>
      </c>
      <c r="U632" s="6">
        <v>204.166</v>
      </c>
      <c r="V632" s="6">
        <v>90</v>
      </c>
      <c r="W632" s="6">
        <v>504.166</v>
      </c>
      <c r="X632" s="6">
        <v>4083.317</v>
      </c>
      <c r="Y632" s="6">
        <v>5104.1459999999997</v>
      </c>
      <c r="Z632" s="6">
        <v>5.1239999999999997</v>
      </c>
      <c r="AA632" s="6">
        <v>93.62</v>
      </c>
      <c r="AB632" s="7">
        <v>30.015999999999998</v>
      </c>
      <c r="AC632" s="8">
        <v>2</v>
      </c>
      <c r="AD632" s="9">
        <v>50.42</v>
      </c>
      <c r="AE632" s="9" t="s">
        <v>955</v>
      </c>
      <c r="AF632" s="9" t="s">
        <v>956</v>
      </c>
      <c r="AG632" s="9">
        <v>405</v>
      </c>
      <c r="AH632" s="9">
        <v>508.17</v>
      </c>
      <c r="AI632" s="10">
        <v>110.49299999999999</v>
      </c>
      <c r="AJ632" s="11">
        <v>2</v>
      </c>
      <c r="AK632" s="11" t="s">
        <v>890</v>
      </c>
      <c r="AL632" s="11">
        <v>294</v>
      </c>
      <c r="AM632" s="11">
        <v>1462</v>
      </c>
      <c r="AN632" s="11">
        <v>3646</v>
      </c>
      <c r="AO632" s="11">
        <v>5689</v>
      </c>
      <c r="AP632" s="11">
        <v>71.159000000000006</v>
      </c>
      <c r="AQ632" s="11">
        <v>52.222999999999999</v>
      </c>
      <c r="AR632" s="12">
        <v>1.056</v>
      </c>
      <c r="AS632" s="13">
        <v>2</v>
      </c>
      <c r="AT632" s="14" t="s">
        <v>903</v>
      </c>
      <c r="AU632" s="16">
        <v>1.471552E+16</v>
      </c>
      <c r="AV632" s="16">
        <v>9.321484E+16</v>
      </c>
      <c r="AW632" s="16">
        <v>3.755852E+17</v>
      </c>
      <c r="AX632" s="16">
        <v>3.015234E+17</v>
      </c>
      <c r="AY632" s="16">
        <v>5.999998E+17</v>
      </c>
      <c r="AZ632" s="14">
        <v>32302.162</v>
      </c>
      <c r="BA632" s="14">
        <v>0.01</v>
      </c>
      <c r="BB632" s="14">
        <v>105.55800000000001</v>
      </c>
      <c r="BC632" s="14">
        <v>909</v>
      </c>
      <c r="BD632" s="15">
        <v>158</v>
      </c>
      <c r="BE632" s="18">
        <v>126</v>
      </c>
      <c r="BF632" s="18" t="s">
        <v>912</v>
      </c>
      <c r="BG632" s="19" t="s">
        <v>907</v>
      </c>
      <c r="BH632">
        <f t="shared" si="9"/>
        <v>93.7</v>
      </c>
      <c r="BI632" s="45" t="str">
        <f>CONCATENATE(TEXT(F632,"0"),TEXT(O632,"0"),TEXT(AC632,"0"),TEXT(AJ632,"0"),TEXT(AS632,"0"))</f>
        <v>13222</v>
      </c>
      <c r="BJ632" t="str">
        <f>CONCATENATE(TEXT(F632,"0"),TEXT(O632,"0"))</f>
        <v>13</v>
      </c>
      <c r="BK632" t="str">
        <f>CONCATENATE(TEXT(O632,"0"),TEXT(AC632,"0"))</f>
        <v>32</v>
      </c>
      <c r="BL632" t="str">
        <f>CONCATENATE(TEXT(AC632,"0"),TEXT(AJ632,"0"))</f>
        <v>22</v>
      </c>
      <c r="BM632" t="str">
        <f>CONCATENATE(TEXT(AJ632,"0"),TEXT(AS632,"0"))</f>
        <v>22</v>
      </c>
      <c r="BZ632" s="57"/>
      <c r="CA632" s="38"/>
      <c r="CB632" s="38">
        <v>1</v>
      </c>
      <c r="CC632" s="38">
        <v>212</v>
      </c>
      <c r="CD632" s="57">
        <v>31.553000000000001</v>
      </c>
      <c r="CE632" s="38">
        <v>24</v>
      </c>
      <c r="CF632" s="38">
        <v>1</v>
      </c>
    </row>
    <row r="633" spans="1:84" x14ac:dyDescent="0.3">
      <c r="A633" s="43">
        <v>632</v>
      </c>
      <c r="B633" s="1" t="s">
        <v>661</v>
      </c>
      <c r="C633" s="1" t="s">
        <v>95</v>
      </c>
      <c r="D633" s="1">
        <v>24</v>
      </c>
      <c r="E633" s="3">
        <v>11</v>
      </c>
      <c r="F633" s="2">
        <v>1</v>
      </c>
      <c r="G633" s="2" t="s">
        <v>943</v>
      </c>
      <c r="H633" s="2" t="s">
        <v>944</v>
      </c>
      <c r="I633" s="2">
        <v>872.77118882000002</v>
      </c>
      <c r="J633" s="2" t="s">
        <v>946</v>
      </c>
      <c r="K633" s="2">
        <v>22.22</v>
      </c>
      <c r="L633" s="2">
        <v>0.215</v>
      </c>
      <c r="M633" s="2">
        <v>222</v>
      </c>
      <c r="N633" s="4">
        <v>711.40800000000002</v>
      </c>
      <c r="O633" s="5">
        <v>3</v>
      </c>
      <c r="P633" s="6" t="s">
        <v>9</v>
      </c>
      <c r="Q633" s="6">
        <v>0.92269000000000001</v>
      </c>
      <c r="R633" s="6">
        <v>16.995999999999999</v>
      </c>
      <c r="S633" s="6">
        <v>14.92</v>
      </c>
      <c r="T633" s="6">
        <v>20</v>
      </c>
      <c r="U633" s="6">
        <v>205.113</v>
      </c>
      <c r="V633" s="6">
        <v>90</v>
      </c>
      <c r="W633" s="6">
        <v>505.113</v>
      </c>
      <c r="X633" s="6">
        <v>4102.2619999999997</v>
      </c>
      <c r="Y633" s="6">
        <v>5127.8270000000002</v>
      </c>
      <c r="Z633" s="6">
        <v>5.1340000000000003</v>
      </c>
      <c r="AA633" s="6">
        <v>93.950999999999993</v>
      </c>
      <c r="AB633" s="7">
        <v>29.99</v>
      </c>
      <c r="AC633" s="8">
        <v>3</v>
      </c>
      <c r="AD633" s="9">
        <v>50.832999999999998</v>
      </c>
      <c r="AE633" s="9" t="s">
        <v>955</v>
      </c>
      <c r="AF633" s="9" t="s">
        <v>956</v>
      </c>
      <c r="AG633" s="9">
        <v>405</v>
      </c>
      <c r="AH633" s="9">
        <v>494.68099999999998</v>
      </c>
      <c r="AI633" s="10">
        <v>110.65</v>
      </c>
      <c r="AJ633" s="11">
        <v>3</v>
      </c>
      <c r="AK633" s="11" t="s">
        <v>890</v>
      </c>
      <c r="AL633" s="11">
        <v>385</v>
      </c>
      <c r="AM633" s="11">
        <v>1471</v>
      </c>
      <c r="AN633" s="11">
        <v>3652</v>
      </c>
      <c r="AO633" s="11">
        <v>5705</v>
      </c>
      <c r="AP633" s="11">
        <v>71.141000000000005</v>
      </c>
      <c r="AQ633" s="11">
        <v>52.250999999999998</v>
      </c>
      <c r="AR633" s="12">
        <v>1.056</v>
      </c>
      <c r="AS633" s="13">
        <v>3</v>
      </c>
      <c r="AT633" s="14" t="s">
        <v>903</v>
      </c>
      <c r="AU633" s="16">
        <v>1.273183E+16</v>
      </c>
      <c r="AV633" s="16">
        <v>4.374052E+16</v>
      </c>
      <c r="AW633" s="16">
        <v>1.652431E+16</v>
      </c>
      <c r="AX633" s="16">
        <v>3.012845E+17</v>
      </c>
      <c r="AY633" s="16">
        <v>5.999993E+17</v>
      </c>
      <c r="AZ633" s="14">
        <v>32300.975999999999</v>
      </c>
      <c r="BA633" s="14">
        <v>0.01</v>
      </c>
      <c r="BB633" s="14">
        <v>105.627</v>
      </c>
      <c r="BC633" s="14">
        <v>909</v>
      </c>
      <c r="BD633" s="15">
        <v>158</v>
      </c>
      <c r="BE633" s="18">
        <v>192</v>
      </c>
      <c r="BF633" s="18" t="s">
        <v>912</v>
      </c>
      <c r="BG633" s="19" t="s">
        <v>907</v>
      </c>
      <c r="BH633">
        <f t="shared" si="9"/>
        <v>90.4</v>
      </c>
      <c r="BI633" s="45" t="str">
        <f>CONCATENATE(TEXT(F633,"0"),TEXT(O633,"0"),TEXT(AC633,"0"),TEXT(AJ633,"0"),TEXT(AS633,"0"))</f>
        <v>13333</v>
      </c>
      <c r="BJ633" t="str">
        <f>CONCATENATE(TEXT(F633,"0"),TEXT(O633,"0"))</f>
        <v>13</v>
      </c>
      <c r="BK633" t="str">
        <f>CONCATENATE(TEXT(O633,"0"),TEXT(AC633,"0"))</f>
        <v>33</v>
      </c>
      <c r="BL633" t="str">
        <f>CONCATENATE(TEXT(AC633,"0"),TEXT(AJ633,"0"))</f>
        <v>33</v>
      </c>
      <c r="BM633" t="str">
        <f>CONCATENATE(TEXT(AJ633,"0"),TEXT(AS633,"0"))</f>
        <v>33</v>
      </c>
      <c r="BZ633" s="57"/>
      <c r="CA633" s="38"/>
      <c r="CB633" s="38">
        <v>1</v>
      </c>
      <c r="CC633" s="38">
        <v>177</v>
      </c>
      <c r="CD633" s="57">
        <v>32.084000000000003</v>
      </c>
      <c r="CE633" s="38">
        <v>18</v>
      </c>
      <c r="CF633" s="38">
        <v>1</v>
      </c>
    </row>
    <row r="634" spans="1:84" x14ac:dyDescent="0.3">
      <c r="A634" s="43">
        <v>633</v>
      </c>
      <c r="B634" s="1" t="s">
        <v>662</v>
      </c>
      <c r="C634" s="1" t="s">
        <v>95</v>
      </c>
      <c r="D634" s="1">
        <v>24</v>
      </c>
      <c r="E634" s="3">
        <v>12</v>
      </c>
      <c r="F634" s="2">
        <v>2</v>
      </c>
      <c r="G634" s="2" t="s">
        <v>943</v>
      </c>
      <c r="H634" s="2" t="s">
        <v>944</v>
      </c>
      <c r="I634" s="2">
        <v>872.73802061000004</v>
      </c>
      <c r="J634" s="2" t="s">
        <v>946</v>
      </c>
      <c r="K634" s="2">
        <v>22.21</v>
      </c>
      <c r="L634" s="2">
        <v>0.215</v>
      </c>
      <c r="M634" s="2">
        <v>222</v>
      </c>
      <c r="N634" s="4">
        <v>711.54100000000005</v>
      </c>
      <c r="O634" s="5">
        <v>1</v>
      </c>
      <c r="P634" s="6" t="s">
        <v>9</v>
      </c>
      <c r="Q634" s="6">
        <v>0.94530999999999998</v>
      </c>
      <c r="R634" s="6">
        <v>16.911000000000001</v>
      </c>
      <c r="S634" s="6">
        <v>15.025</v>
      </c>
      <c r="T634" s="6">
        <v>19.995000000000001</v>
      </c>
      <c r="U634" s="6">
        <v>205.405</v>
      </c>
      <c r="V634" s="6">
        <v>90</v>
      </c>
      <c r="W634" s="6">
        <v>505.40499999999997</v>
      </c>
      <c r="X634" s="6">
        <v>4108.1049999999996</v>
      </c>
      <c r="Y634" s="6">
        <v>5135.1310000000003</v>
      </c>
      <c r="Z634" s="6">
        <v>5.1150000000000002</v>
      </c>
      <c r="AA634" s="6">
        <v>92.885000000000005</v>
      </c>
      <c r="AB634" s="7">
        <v>29.994</v>
      </c>
      <c r="AC634" s="8">
        <v>1</v>
      </c>
      <c r="AD634" s="9">
        <v>47.902999999999999</v>
      </c>
      <c r="AE634" s="9" t="s">
        <v>955</v>
      </c>
      <c r="AF634" s="9" t="s">
        <v>956</v>
      </c>
      <c r="AG634" s="9">
        <v>405</v>
      </c>
      <c r="AH634" s="9">
        <v>514.73900000000003</v>
      </c>
      <c r="AI634" s="10">
        <v>109.223</v>
      </c>
      <c r="AJ634" s="11">
        <v>3</v>
      </c>
      <c r="AK634" s="11" t="s">
        <v>890</v>
      </c>
      <c r="AL634" s="11">
        <v>203</v>
      </c>
      <c r="AM634" s="11">
        <v>1421</v>
      </c>
      <c r="AN634" s="11">
        <v>3640</v>
      </c>
      <c r="AO634" s="11">
        <v>5705</v>
      </c>
      <c r="AP634" s="11">
        <v>71.153999999999996</v>
      </c>
      <c r="AQ634" s="11">
        <v>52.103999999999999</v>
      </c>
      <c r="AR634" s="12">
        <v>1.0529999999999999</v>
      </c>
      <c r="AS634" s="13">
        <v>3</v>
      </c>
      <c r="AT634" s="14" t="s">
        <v>903</v>
      </c>
      <c r="AU634" s="16">
        <v>1.793202E+16</v>
      </c>
      <c r="AV634" s="16">
        <v>1.405951E+17</v>
      </c>
      <c r="AW634" s="16">
        <v>1.001806E+18</v>
      </c>
      <c r="AX634" s="16">
        <v>2.99446E+17</v>
      </c>
      <c r="AY634" s="16">
        <v>5.999993E+17</v>
      </c>
      <c r="AZ634" s="14">
        <v>32299.379000000001</v>
      </c>
      <c r="BA634" s="14">
        <v>0.01</v>
      </c>
      <c r="BB634" s="14">
        <v>105.26</v>
      </c>
      <c r="BC634" s="14">
        <v>909</v>
      </c>
      <c r="BD634" s="15">
        <v>158</v>
      </c>
      <c r="BE634" s="18">
        <v>72</v>
      </c>
      <c r="BF634" s="18" t="s">
        <v>912</v>
      </c>
      <c r="BG634" s="19" t="s">
        <v>907</v>
      </c>
      <c r="BH634">
        <f t="shared" si="9"/>
        <v>96.399999999999991</v>
      </c>
      <c r="BI634" s="45" t="str">
        <f>CONCATENATE(TEXT(F634,"0"),TEXT(O634,"0"),TEXT(AC634,"0"),TEXT(AJ634,"0"),TEXT(AS634,"0"))</f>
        <v>21133</v>
      </c>
      <c r="BJ634" t="str">
        <f>CONCATENATE(TEXT(F634,"0"),TEXT(O634,"0"))</f>
        <v>21</v>
      </c>
      <c r="BK634" t="str">
        <f>CONCATENATE(TEXT(O634,"0"),TEXT(AC634,"0"))</f>
        <v>11</v>
      </c>
      <c r="BL634" t="str">
        <f>CONCATENATE(TEXT(AC634,"0"),TEXT(AJ634,"0"))</f>
        <v>13</v>
      </c>
      <c r="BM634" t="str">
        <f>CONCATENATE(TEXT(AJ634,"0"),TEXT(AS634,"0"))</f>
        <v>33</v>
      </c>
      <c r="BZ634" s="57"/>
      <c r="CA634" s="38"/>
      <c r="CB634" s="38">
        <v>1</v>
      </c>
      <c r="CC634" s="38">
        <v>190</v>
      </c>
      <c r="CD634" s="57">
        <v>32.473999999999997</v>
      </c>
      <c r="CE634" s="38">
        <v>60</v>
      </c>
      <c r="CF634" s="38">
        <v>1</v>
      </c>
    </row>
    <row r="635" spans="1:84" x14ac:dyDescent="0.3">
      <c r="A635" s="43">
        <v>634</v>
      </c>
      <c r="B635" s="1" t="s">
        <v>663</v>
      </c>
      <c r="C635" s="1" t="s">
        <v>95</v>
      </c>
      <c r="D635" s="1">
        <v>24</v>
      </c>
      <c r="E635" s="3">
        <v>13</v>
      </c>
      <c r="F635" s="2">
        <v>2</v>
      </c>
      <c r="G635" s="2" t="s">
        <v>943</v>
      </c>
      <c r="H635" s="2" t="s">
        <v>944</v>
      </c>
      <c r="I635" s="2">
        <v>872.69705234000003</v>
      </c>
      <c r="J635" s="2" t="s">
        <v>946</v>
      </c>
      <c r="K635" s="2">
        <v>22.23</v>
      </c>
      <c r="L635" s="2">
        <v>0.21299999999999999</v>
      </c>
      <c r="M635" s="2">
        <v>220</v>
      </c>
      <c r="N635" s="4">
        <v>709.59199999999998</v>
      </c>
      <c r="O635" s="5">
        <v>1</v>
      </c>
      <c r="P635" s="6" t="s">
        <v>9</v>
      </c>
      <c r="Q635" s="6">
        <v>0.68689999999999996</v>
      </c>
      <c r="R635" s="6">
        <v>16.741</v>
      </c>
      <c r="S635" s="6">
        <v>14.897</v>
      </c>
      <c r="T635" s="6">
        <v>19.997</v>
      </c>
      <c r="U635" s="6">
        <v>204.50399999999999</v>
      </c>
      <c r="V635" s="6">
        <v>89.998999999999995</v>
      </c>
      <c r="W635" s="6">
        <v>504.50400000000002</v>
      </c>
      <c r="X635" s="6">
        <v>4090.0810000000001</v>
      </c>
      <c r="Y635" s="6">
        <v>5112.6019999999999</v>
      </c>
      <c r="Z635" s="6">
        <v>5.1109999999999998</v>
      </c>
      <c r="AA635" s="6">
        <v>92.863</v>
      </c>
      <c r="AB635" s="7">
        <v>30.01</v>
      </c>
      <c r="AC635" s="8">
        <v>3</v>
      </c>
      <c r="AD635" s="9">
        <v>54.366999999999997</v>
      </c>
      <c r="AE635" s="9" t="s">
        <v>955</v>
      </c>
      <c r="AF635" s="9" t="s">
        <v>956</v>
      </c>
      <c r="AG635" s="9">
        <v>405</v>
      </c>
      <c r="AH635" s="9">
        <v>508.30900000000003</v>
      </c>
      <c r="AI635" s="10">
        <v>109.29600000000001</v>
      </c>
      <c r="AJ635" s="11">
        <v>1</v>
      </c>
      <c r="AK635" s="11" t="s">
        <v>890</v>
      </c>
      <c r="AL635" s="11">
        <v>133</v>
      </c>
      <c r="AM635" s="11">
        <v>1407</v>
      </c>
      <c r="AN635" s="11">
        <v>3637</v>
      </c>
      <c r="AO635" s="11">
        <v>5681</v>
      </c>
      <c r="AP635" s="11">
        <v>70.959000000000003</v>
      </c>
      <c r="AQ635" s="11">
        <v>52.046999999999997</v>
      </c>
      <c r="AR635" s="12">
        <v>1.0509999999999999</v>
      </c>
      <c r="AS635" s="13">
        <v>1</v>
      </c>
      <c r="AT635" s="14" t="s">
        <v>903</v>
      </c>
      <c r="AU635" s="16">
        <v>1.324378E+16</v>
      </c>
      <c r="AV635" s="16">
        <v>8.055292E+16</v>
      </c>
      <c r="AW635" s="16">
        <v>3.390707E+17</v>
      </c>
      <c r="AX635" s="16">
        <v>2.97626E+17</v>
      </c>
      <c r="AY635" s="16">
        <v>5.999998E+17</v>
      </c>
      <c r="AZ635" s="14">
        <v>32299.596000000001</v>
      </c>
      <c r="BA635" s="14">
        <v>0.01</v>
      </c>
      <c r="BB635" s="14">
        <v>105.117</v>
      </c>
      <c r="BC635" s="14">
        <v>909</v>
      </c>
      <c r="BD635" s="15">
        <v>158</v>
      </c>
      <c r="BE635" s="18">
        <v>60</v>
      </c>
      <c r="BF635" s="18" t="s">
        <v>912</v>
      </c>
      <c r="BG635" s="19" t="s">
        <v>907</v>
      </c>
      <c r="BH635">
        <f t="shared" si="9"/>
        <v>97</v>
      </c>
      <c r="BI635" s="45" t="str">
        <f>CONCATENATE(TEXT(F635,"0"),TEXT(O635,"0"),TEXT(AC635,"0"),TEXT(AJ635,"0"),TEXT(AS635,"0"))</f>
        <v>21311</v>
      </c>
      <c r="BJ635" t="str">
        <f>CONCATENATE(TEXT(F635,"0"),TEXT(O635,"0"))</f>
        <v>21</v>
      </c>
      <c r="BK635" t="str">
        <f>CONCATENATE(TEXT(O635,"0"),TEXT(AC635,"0"))</f>
        <v>13</v>
      </c>
      <c r="BL635" t="str">
        <f>CONCATENATE(TEXT(AC635,"0"),TEXT(AJ635,"0"))</f>
        <v>31</v>
      </c>
      <c r="BM635" t="str">
        <f>CONCATENATE(TEXT(AJ635,"0"),TEXT(AS635,"0"))</f>
        <v>11</v>
      </c>
      <c r="BZ635" s="57"/>
      <c r="CA635" s="38"/>
      <c r="CB635" s="38">
        <v>1</v>
      </c>
      <c r="CC635" s="38">
        <v>204</v>
      </c>
      <c r="CD635" s="57">
        <v>32.502000000000002</v>
      </c>
      <c r="CE635" s="38">
        <v>102</v>
      </c>
      <c r="CF635" s="38">
        <v>1</v>
      </c>
    </row>
    <row r="636" spans="1:84" x14ac:dyDescent="0.3">
      <c r="A636" s="43">
        <v>635</v>
      </c>
      <c r="B636" s="1" t="s">
        <v>664</v>
      </c>
      <c r="C636" s="1" t="s">
        <v>95</v>
      </c>
      <c r="D636" s="1">
        <v>24</v>
      </c>
      <c r="E636" s="3">
        <v>14</v>
      </c>
      <c r="F636" s="2">
        <v>2</v>
      </c>
      <c r="G636" s="2" t="s">
        <v>943</v>
      </c>
      <c r="H636" s="2" t="s">
        <v>944</v>
      </c>
      <c r="I636" s="2">
        <v>872.77673254000001</v>
      </c>
      <c r="J636" s="2" t="s">
        <v>946</v>
      </c>
      <c r="K636" s="2">
        <v>22.23</v>
      </c>
      <c r="L636" s="2">
        <v>0.21299999999999999</v>
      </c>
      <c r="M636" s="2">
        <v>220</v>
      </c>
      <c r="N636" s="4">
        <v>710.17</v>
      </c>
      <c r="O636" s="5">
        <v>2</v>
      </c>
      <c r="P636" s="6" t="s">
        <v>9</v>
      </c>
      <c r="Q636" s="6">
        <v>0.95020000000000004</v>
      </c>
      <c r="R636" s="6">
        <v>16.373999999999999</v>
      </c>
      <c r="S636" s="6">
        <v>14.997</v>
      </c>
      <c r="T636" s="6">
        <v>19.995999999999999</v>
      </c>
      <c r="U636" s="6">
        <v>203.34399999999999</v>
      </c>
      <c r="V636" s="6">
        <v>90.001000000000005</v>
      </c>
      <c r="W636" s="6">
        <v>503.34399999999999</v>
      </c>
      <c r="X636" s="6">
        <v>4066.8870000000002</v>
      </c>
      <c r="Y636" s="6">
        <v>5083.6080000000002</v>
      </c>
      <c r="Z636" s="6">
        <v>5.0999999999999996</v>
      </c>
      <c r="AA636" s="6">
        <v>92.620999999999995</v>
      </c>
      <c r="AB636" s="7">
        <v>29.997</v>
      </c>
      <c r="AC636" s="8">
        <v>1</v>
      </c>
      <c r="AD636" s="9">
        <v>48.128</v>
      </c>
      <c r="AE636" s="9" t="s">
        <v>955</v>
      </c>
      <c r="AF636" s="9" t="s">
        <v>956</v>
      </c>
      <c r="AG636" s="9">
        <v>405</v>
      </c>
      <c r="AH636" s="9">
        <v>508.70400000000001</v>
      </c>
      <c r="AI636" s="10">
        <v>109.117</v>
      </c>
      <c r="AJ636" s="11">
        <v>1</v>
      </c>
      <c r="AK636" s="11" t="s">
        <v>890</v>
      </c>
      <c r="AL636" s="11">
        <v>142</v>
      </c>
      <c r="AM636" s="11">
        <v>1493</v>
      </c>
      <c r="AN636" s="11">
        <v>3638</v>
      </c>
      <c r="AO636" s="11">
        <v>5707</v>
      </c>
      <c r="AP636" s="11">
        <v>71.016999999999996</v>
      </c>
      <c r="AQ636" s="11">
        <v>51.994999999999997</v>
      </c>
      <c r="AR636" s="12">
        <v>1.05</v>
      </c>
      <c r="AS636" s="13">
        <v>1</v>
      </c>
      <c r="AT636" s="14" t="s">
        <v>903</v>
      </c>
      <c r="AU636" s="16">
        <v>1.329847E+16</v>
      </c>
      <c r="AV636" s="16">
        <v>8.592789E+16</v>
      </c>
      <c r="AW636" s="16">
        <v>1.184552E+17</v>
      </c>
      <c r="AX636" s="16">
        <v>2.988301E+17</v>
      </c>
      <c r="AY636" s="16">
        <v>6.000012E+17</v>
      </c>
      <c r="AZ636" s="14">
        <v>32298.052</v>
      </c>
      <c r="BA636" s="14">
        <v>0.01</v>
      </c>
      <c r="BB636" s="14">
        <v>104.988</v>
      </c>
      <c r="BC636" s="14">
        <v>909</v>
      </c>
      <c r="BD636" s="15">
        <v>157</v>
      </c>
      <c r="BE636" s="18">
        <v>63</v>
      </c>
      <c r="BF636" s="18" t="s">
        <v>912</v>
      </c>
      <c r="BG636" s="19" t="s">
        <v>907</v>
      </c>
      <c r="BH636">
        <f t="shared" si="9"/>
        <v>96.850000000000009</v>
      </c>
      <c r="BI636" s="45" t="str">
        <f>CONCATENATE(TEXT(F636,"0"),TEXT(O636,"0"),TEXT(AC636,"0"),TEXT(AJ636,"0"),TEXT(AS636,"0"))</f>
        <v>22111</v>
      </c>
      <c r="BJ636" t="str">
        <f>CONCATENATE(TEXT(F636,"0"),TEXT(O636,"0"))</f>
        <v>22</v>
      </c>
      <c r="BK636" t="str">
        <f>CONCATENATE(TEXT(O636,"0"),TEXT(AC636,"0"))</f>
        <v>21</v>
      </c>
      <c r="BL636" t="str">
        <f>CONCATENATE(TEXT(AC636,"0"),TEXT(AJ636,"0"))</f>
        <v>11</v>
      </c>
      <c r="BM636" t="str">
        <f>CONCATENATE(TEXT(AJ636,"0"),TEXT(AS636,"0"))</f>
        <v>11</v>
      </c>
      <c r="BZ636" s="62"/>
      <c r="CA636" s="63"/>
      <c r="CB636" s="63">
        <v>27</v>
      </c>
      <c r="CC636" s="63">
        <v>212.22222222222223</v>
      </c>
      <c r="CD636" s="57">
        <v>32.655000000000001</v>
      </c>
      <c r="CE636" s="38">
        <v>126</v>
      </c>
      <c r="CF636" s="38">
        <v>1</v>
      </c>
    </row>
    <row r="637" spans="1:84" x14ac:dyDescent="0.3">
      <c r="A637" s="43">
        <v>636</v>
      </c>
      <c r="B637" s="1" t="s">
        <v>665</v>
      </c>
      <c r="C637" s="1" t="s">
        <v>95</v>
      </c>
      <c r="D637" s="1">
        <v>24</v>
      </c>
      <c r="E637" s="3">
        <v>15</v>
      </c>
      <c r="F637" s="2">
        <v>2</v>
      </c>
      <c r="G637" s="2" t="s">
        <v>943</v>
      </c>
      <c r="H637" s="2" t="s">
        <v>944</v>
      </c>
      <c r="I637" s="2">
        <v>873.26196085000004</v>
      </c>
      <c r="J637" s="2" t="s">
        <v>946</v>
      </c>
      <c r="K637" s="2">
        <v>22.24</v>
      </c>
      <c r="L637" s="2">
        <v>0.21299999999999999</v>
      </c>
      <c r="M637" s="2">
        <v>220</v>
      </c>
      <c r="N637" s="4">
        <v>710.14499999999998</v>
      </c>
      <c r="O637" s="5">
        <v>2</v>
      </c>
      <c r="P637" s="6" t="s">
        <v>9</v>
      </c>
      <c r="Q637" s="6">
        <v>0.89346000000000003</v>
      </c>
      <c r="R637" s="6">
        <v>16.167000000000002</v>
      </c>
      <c r="S637" s="6">
        <v>15.02</v>
      </c>
      <c r="T637" s="6">
        <v>19.998999999999999</v>
      </c>
      <c r="U637" s="6">
        <v>203.16200000000001</v>
      </c>
      <c r="V637" s="6">
        <v>90</v>
      </c>
      <c r="W637" s="6">
        <v>503.16199999999998</v>
      </c>
      <c r="X637" s="6">
        <v>4063.2429999999999</v>
      </c>
      <c r="Y637" s="6">
        <v>5079.0540000000001</v>
      </c>
      <c r="Z637" s="6">
        <v>5.0739999999999998</v>
      </c>
      <c r="AA637" s="6">
        <v>92.823999999999998</v>
      </c>
      <c r="AB637" s="7">
        <v>29.995000000000001</v>
      </c>
      <c r="AC637" s="8">
        <v>2</v>
      </c>
      <c r="AD637" s="9">
        <v>48.256999999999998</v>
      </c>
      <c r="AE637" s="9" t="s">
        <v>955</v>
      </c>
      <c r="AF637" s="9" t="s">
        <v>956</v>
      </c>
      <c r="AG637" s="9">
        <v>405</v>
      </c>
      <c r="AH637" s="9">
        <v>499.89</v>
      </c>
      <c r="AI637" s="10">
        <v>109.157</v>
      </c>
      <c r="AJ637" s="11">
        <v>2</v>
      </c>
      <c r="AK637" s="11" t="s">
        <v>890</v>
      </c>
      <c r="AL637" s="11">
        <v>342</v>
      </c>
      <c r="AM637" s="11">
        <v>1464</v>
      </c>
      <c r="AN637" s="11">
        <v>3647</v>
      </c>
      <c r="AO637" s="11">
        <v>5691</v>
      </c>
      <c r="AP637" s="11">
        <v>71.013999999999996</v>
      </c>
      <c r="AQ637" s="11">
        <v>51.77</v>
      </c>
      <c r="AR637" s="12">
        <v>1.044</v>
      </c>
      <c r="AS637" s="13">
        <v>2</v>
      </c>
      <c r="AT637" s="14" t="s">
        <v>903</v>
      </c>
      <c r="AU637" s="16">
        <v>1.137768E+16</v>
      </c>
      <c r="AV637" s="16">
        <v>1.098086E+17</v>
      </c>
      <c r="AW637" s="16">
        <v>6.62659E+17</v>
      </c>
      <c r="AX637" s="16">
        <v>3.005251E+17</v>
      </c>
      <c r="AY637" s="16">
        <v>5.999979E+17</v>
      </c>
      <c r="AZ637" s="14">
        <v>32301.208999999999</v>
      </c>
      <c r="BA637" s="14">
        <v>0.01</v>
      </c>
      <c r="BB637" s="14">
        <v>104.42400000000001</v>
      </c>
      <c r="BC637" s="14">
        <v>909</v>
      </c>
      <c r="BD637" s="15">
        <v>157</v>
      </c>
      <c r="BE637" s="18">
        <v>150</v>
      </c>
      <c r="BF637" s="18" t="s">
        <v>912</v>
      </c>
      <c r="BG637" s="19" t="s">
        <v>907</v>
      </c>
      <c r="BH637">
        <f t="shared" si="9"/>
        <v>92.5</v>
      </c>
      <c r="BI637" s="45" t="str">
        <f>CONCATENATE(TEXT(F637,"0"),TEXT(O637,"0"),TEXT(AC637,"0"),TEXT(AJ637,"0"),TEXT(AS637,"0"))</f>
        <v>22222</v>
      </c>
      <c r="BJ637" t="str">
        <f>CONCATENATE(TEXT(F637,"0"),TEXT(O637,"0"))</f>
        <v>22</v>
      </c>
      <c r="BK637" t="str">
        <f>CONCATENATE(TEXT(O637,"0"),TEXT(AC637,"0"))</f>
        <v>22</v>
      </c>
      <c r="BL637" t="str">
        <f>CONCATENATE(TEXT(AC637,"0"),TEXT(AJ637,"0"))</f>
        <v>22</v>
      </c>
      <c r="BM637" t="str">
        <f>CONCATENATE(TEXT(AJ637,"0"),TEXT(AS637,"0"))</f>
        <v>22</v>
      </c>
      <c r="BZ637" s="57"/>
      <c r="CA637" s="38"/>
      <c r="CB637" s="38">
        <v>1</v>
      </c>
      <c r="CC637" s="38">
        <v>205</v>
      </c>
      <c r="CD637" s="57">
        <v>32.750999999999998</v>
      </c>
      <c r="CE637" s="38">
        <v>45</v>
      </c>
      <c r="CF637" s="38">
        <v>1</v>
      </c>
    </row>
    <row r="638" spans="1:84" x14ac:dyDescent="0.3">
      <c r="A638" s="43">
        <v>637</v>
      </c>
      <c r="B638" s="1" t="s">
        <v>666</v>
      </c>
      <c r="C638" s="1" t="s">
        <v>95</v>
      </c>
      <c r="D638" s="1">
        <v>24</v>
      </c>
      <c r="E638" s="3">
        <v>16</v>
      </c>
      <c r="F638" s="2">
        <v>2</v>
      </c>
      <c r="G638" s="2" t="s">
        <v>943</v>
      </c>
      <c r="H638" s="2" t="s">
        <v>944</v>
      </c>
      <c r="I638" s="2">
        <v>872.73430897000003</v>
      </c>
      <c r="J638" s="2" t="s">
        <v>946</v>
      </c>
      <c r="K638" s="2">
        <v>22.23</v>
      </c>
      <c r="L638" s="2">
        <v>0.21199999999999999</v>
      </c>
      <c r="M638" s="2">
        <v>219</v>
      </c>
      <c r="N638" s="4">
        <v>709.28499999999997</v>
      </c>
      <c r="O638" s="5">
        <v>2</v>
      </c>
      <c r="P638" s="6" t="s">
        <v>9</v>
      </c>
      <c r="Q638" s="6">
        <v>0.86658999999999997</v>
      </c>
      <c r="R638" s="6">
        <v>16.646000000000001</v>
      </c>
      <c r="S638" s="6">
        <v>15.058</v>
      </c>
      <c r="T638" s="6">
        <v>20.001000000000001</v>
      </c>
      <c r="U638" s="6">
        <v>203.358</v>
      </c>
      <c r="V638" s="6">
        <v>90.001000000000005</v>
      </c>
      <c r="W638" s="6">
        <v>503.358</v>
      </c>
      <c r="X638" s="6">
        <v>4067.1619999999998</v>
      </c>
      <c r="Y638" s="6">
        <v>5083.9520000000002</v>
      </c>
      <c r="Z638" s="6">
        <v>5.0819999999999999</v>
      </c>
      <c r="AA638" s="6">
        <v>92.433000000000007</v>
      </c>
      <c r="AB638" s="7">
        <v>30</v>
      </c>
      <c r="AC638" s="8">
        <v>3</v>
      </c>
      <c r="AD638" s="9">
        <v>56.744999999999997</v>
      </c>
      <c r="AE638" s="9" t="s">
        <v>955</v>
      </c>
      <c r="AF638" s="9" t="s">
        <v>956</v>
      </c>
      <c r="AG638" s="9">
        <v>405</v>
      </c>
      <c r="AH638" s="9">
        <v>507.74900000000002</v>
      </c>
      <c r="AI638" s="10">
        <v>108.508</v>
      </c>
      <c r="AJ638" s="11">
        <v>3</v>
      </c>
      <c r="AK638" s="11" t="s">
        <v>890</v>
      </c>
      <c r="AL638" s="11">
        <v>228</v>
      </c>
      <c r="AM638" s="11">
        <v>1340</v>
      </c>
      <c r="AN638" s="11">
        <v>3638</v>
      </c>
      <c r="AO638" s="11">
        <v>5707</v>
      </c>
      <c r="AP638" s="11">
        <v>70.929000000000002</v>
      </c>
      <c r="AQ638" s="11">
        <v>51.7</v>
      </c>
      <c r="AR638" s="12">
        <v>1.042</v>
      </c>
      <c r="AS638" s="13">
        <v>3</v>
      </c>
      <c r="AT638" s="14" t="s">
        <v>903</v>
      </c>
      <c r="AU638" s="16">
        <v>1.438315E+16</v>
      </c>
      <c r="AV638" s="16">
        <v>1.994444E+16</v>
      </c>
      <c r="AW638" s="16">
        <v>5.700782E+17</v>
      </c>
      <c r="AX638" s="16">
        <v>3.012892E+17</v>
      </c>
      <c r="AY638" s="16">
        <v>5.999997E+17</v>
      </c>
      <c r="AZ638" s="14">
        <v>32299.830999999998</v>
      </c>
      <c r="BA638" s="14">
        <v>0.01</v>
      </c>
      <c r="BB638" s="14">
        <v>104.249</v>
      </c>
      <c r="BC638" s="14">
        <v>909</v>
      </c>
      <c r="BD638" s="15">
        <v>156</v>
      </c>
      <c r="BE638" s="18">
        <v>72</v>
      </c>
      <c r="BF638" s="18" t="s">
        <v>912</v>
      </c>
      <c r="BG638" s="19" t="s">
        <v>907</v>
      </c>
      <c r="BH638">
        <f t="shared" si="9"/>
        <v>96.399999999999991</v>
      </c>
      <c r="BI638" s="45" t="str">
        <f>CONCATENATE(TEXT(F638,"0"),TEXT(O638,"0"),TEXT(AC638,"0"),TEXT(AJ638,"0"),TEXT(AS638,"0"))</f>
        <v>22333</v>
      </c>
      <c r="BJ638" t="str">
        <f>CONCATENATE(TEXT(F638,"0"),TEXT(O638,"0"))</f>
        <v>22</v>
      </c>
      <c r="BK638" t="str">
        <f>CONCATENATE(TEXT(O638,"0"),TEXT(AC638,"0"))</f>
        <v>23</v>
      </c>
      <c r="BL638" t="str">
        <f>CONCATENATE(TEXT(AC638,"0"),TEXT(AJ638,"0"))</f>
        <v>33</v>
      </c>
      <c r="BM638" t="str">
        <f>CONCATENATE(TEXT(AJ638,"0"),TEXT(AS638,"0"))</f>
        <v>33</v>
      </c>
      <c r="BZ638" s="57"/>
      <c r="CA638" s="38"/>
      <c r="CB638" s="38">
        <v>1</v>
      </c>
      <c r="CC638" s="38">
        <v>215</v>
      </c>
      <c r="CD638" s="57">
        <v>32.761000000000003</v>
      </c>
      <c r="CE638" s="38">
        <v>102</v>
      </c>
      <c r="CF638" s="38">
        <v>1</v>
      </c>
    </row>
    <row r="639" spans="1:84" x14ac:dyDescent="0.3">
      <c r="A639" s="43">
        <v>638</v>
      </c>
      <c r="B639" s="1" t="s">
        <v>667</v>
      </c>
      <c r="C639" s="1" t="s">
        <v>95</v>
      </c>
      <c r="D639" s="1">
        <v>24</v>
      </c>
      <c r="E639" s="3">
        <v>17</v>
      </c>
      <c r="F639" s="2">
        <v>2</v>
      </c>
      <c r="G639" s="2" t="s">
        <v>943</v>
      </c>
      <c r="H639" s="2" t="s">
        <v>944</v>
      </c>
      <c r="I639" s="2">
        <v>872.86793342999999</v>
      </c>
      <c r="J639" s="2" t="s">
        <v>946</v>
      </c>
      <c r="K639" s="2">
        <v>22.24</v>
      </c>
      <c r="L639" s="2">
        <v>0.21299999999999999</v>
      </c>
      <c r="M639" s="2">
        <v>220</v>
      </c>
      <c r="N639" s="4">
        <v>710.06799999999998</v>
      </c>
      <c r="O639" s="5">
        <v>3</v>
      </c>
      <c r="P639" s="6" t="s">
        <v>9</v>
      </c>
      <c r="Q639" s="6">
        <v>0.89031000000000005</v>
      </c>
      <c r="R639" s="6">
        <v>16.911000000000001</v>
      </c>
      <c r="S639" s="6">
        <v>14.957000000000001</v>
      </c>
      <c r="T639" s="6">
        <v>19.998000000000001</v>
      </c>
      <c r="U639" s="6">
        <v>202.24</v>
      </c>
      <c r="V639" s="6">
        <v>90</v>
      </c>
      <c r="W639" s="6">
        <v>502.24</v>
      </c>
      <c r="X639" s="6">
        <v>4044.7919999999999</v>
      </c>
      <c r="Y639" s="6">
        <v>5055.99</v>
      </c>
      <c r="Z639" s="6">
        <v>5.0650000000000004</v>
      </c>
      <c r="AA639" s="6">
        <v>92.629000000000005</v>
      </c>
      <c r="AB639" s="7">
        <v>29.988</v>
      </c>
      <c r="AC639" s="8">
        <v>2</v>
      </c>
      <c r="AD639" s="9">
        <v>47.978999999999999</v>
      </c>
      <c r="AE639" s="9" t="s">
        <v>955</v>
      </c>
      <c r="AF639" s="9" t="s">
        <v>956</v>
      </c>
      <c r="AG639" s="9">
        <v>405</v>
      </c>
      <c r="AH639" s="9">
        <v>501.80799999999999</v>
      </c>
      <c r="AI639" s="10">
        <v>109.211</v>
      </c>
      <c r="AJ639" s="11">
        <v>2</v>
      </c>
      <c r="AK639" s="11" t="s">
        <v>890</v>
      </c>
      <c r="AL639" s="11">
        <v>268</v>
      </c>
      <c r="AM639" s="11">
        <v>1392</v>
      </c>
      <c r="AN639" s="11">
        <v>3642</v>
      </c>
      <c r="AO639" s="11">
        <v>5687</v>
      </c>
      <c r="AP639" s="11">
        <v>71.007000000000005</v>
      </c>
      <c r="AQ639" s="11">
        <v>51.680999999999997</v>
      </c>
      <c r="AR639" s="12">
        <v>1.042</v>
      </c>
      <c r="AS639" s="13">
        <v>2</v>
      </c>
      <c r="AT639" s="14" t="s">
        <v>903</v>
      </c>
      <c r="AU639" s="16">
        <v>1.408455E+16</v>
      </c>
      <c r="AV639" s="16">
        <v>9.50555E+16</v>
      </c>
      <c r="AW639" s="16">
        <v>6.14474E+17</v>
      </c>
      <c r="AX639" s="16">
        <v>3.017982E+17</v>
      </c>
      <c r="AY639" s="16">
        <v>5.999994E+17</v>
      </c>
      <c r="AZ639" s="14">
        <v>32303.550999999999</v>
      </c>
      <c r="BA639" s="14">
        <v>0.01</v>
      </c>
      <c r="BB639" s="14">
        <v>104.20099999999999</v>
      </c>
      <c r="BC639" s="14">
        <v>910</v>
      </c>
      <c r="BD639" s="15">
        <v>156</v>
      </c>
      <c r="BE639" s="18">
        <v>102</v>
      </c>
      <c r="BF639" s="18" t="s">
        <v>912</v>
      </c>
      <c r="BG639" s="19" t="s">
        <v>907</v>
      </c>
      <c r="BH639">
        <f t="shared" si="9"/>
        <v>94.899999999999991</v>
      </c>
      <c r="BI639" s="45" t="str">
        <f>CONCATENATE(TEXT(F639,"0"),TEXT(O639,"0"),TEXT(AC639,"0"),TEXT(AJ639,"0"),TEXT(AS639,"0"))</f>
        <v>23222</v>
      </c>
      <c r="BJ639" t="str">
        <f>CONCATENATE(TEXT(F639,"0"),TEXT(O639,"0"))</f>
        <v>23</v>
      </c>
      <c r="BK639" t="str">
        <f>CONCATENATE(TEXT(O639,"0"),TEXT(AC639,"0"))</f>
        <v>32</v>
      </c>
      <c r="BL639" t="str">
        <f>CONCATENATE(TEXT(AC639,"0"),TEXT(AJ639,"0"))</f>
        <v>22</v>
      </c>
      <c r="BM639" t="str">
        <f>CONCATENATE(TEXT(AJ639,"0"),TEXT(AS639,"0"))</f>
        <v>22</v>
      </c>
      <c r="BZ639" s="57"/>
      <c r="CA639" s="38"/>
      <c r="CB639" s="38">
        <v>1</v>
      </c>
      <c r="CC639" s="38">
        <v>174</v>
      </c>
      <c r="CD639" s="57">
        <v>32.765000000000001</v>
      </c>
      <c r="CE639" s="38">
        <v>93</v>
      </c>
      <c r="CF639" s="38">
        <v>1</v>
      </c>
    </row>
    <row r="640" spans="1:84" x14ac:dyDescent="0.3">
      <c r="A640" s="43">
        <v>639</v>
      </c>
      <c r="B640" s="1" t="s">
        <v>668</v>
      </c>
      <c r="C640" s="1" t="s">
        <v>95</v>
      </c>
      <c r="D640" s="1">
        <v>24</v>
      </c>
      <c r="E640" s="3">
        <v>18</v>
      </c>
      <c r="F640" s="2">
        <v>2</v>
      </c>
      <c r="G640" s="2" t="s">
        <v>943</v>
      </c>
      <c r="H640" s="2" t="s">
        <v>944</v>
      </c>
      <c r="I640" s="2">
        <v>872.71428178999997</v>
      </c>
      <c r="J640" s="2" t="s">
        <v>946</v>
      </c>
      <c r="K640" s="2">
        <v>22.22</v>
      </c>
      <c r="L640" s="2">
        <v>0.214</v>
      </c>
      <c r="M640" s="2">
        <v>221</v>
      </c>
      <c r="N640" s="4">
        <v>710.38099999999997</v>
      </c>
      <c r="O640" s="5">
        <v>3</v>
      </c>
      <c r="P640" s="6" t="s">
        <v>9</v>
      </c>
      <c r="Q640" s="6">
        <v>0.99883</v>
      </c>
      <c r="R640" s="6">
        <v>16.170000000000002</v>
      </c>
      <c r="S640" s="6">
        <v>14.994</v>
      </c>
      <c r="T640" s="6">
        <v>19.997</v>
      </c>
      <c r="U640" s="6">
        <v>203.15799999999999</v>
      </c>
      <c r="V640" s="6">
        <v>90.001000000000005</v>
      </c>
      <c r="W640" s="6">
        <v>503.15800000000002</v>
      </c>
      <c r="X640" s="6">
        <v>4063.154</v>
      </c>
      <c r="Y640" s="6">
        <v>5078.9430000000002</v>
      </c>
      <c r="Z640" s="6">
        <v>5.0709999999999997</v>
      </c>
      <c r="AA640" s="6">
        <v>92.355999999999995</v>
      </c>
      <c r="AB640" s="7">
        <v>29.998999999999999</v>
      </c>
      <c r="AC640" s="8">
        <v>3</v>
      </c>
      <c r="AD640" s="9">
        <v>57.05</v>
      </c>
      <c r="AE640" s="9" t="s">
        <v>955</v>
      </c>
      <c r="AF640" s="9" t="s">
        <v>956</v>
      </c>
      <c r="AG640" s="9">
        <v>405</v>
      </c>
      <c r="AH640" s="9">
        <v>508.53</v>
      </c>
      <c r="AI640" s="10">
        <v>108.452</v>
      </c>
      <c r="AJ640" s="11">
        <v>1</v>
      </c>
      <c r="AK640" s="11" t="s">
        <v>890</v>
      </c>
      <c r="AL640" s="11">
        <v>225</v>
      </c>
      <c r="AM640" s="11">
        <v>1383</v>
      </c>
      <c r="AN640" s="11">
        <v>3643</v>
      </c>
      <c r="AO640" s="11">
        <v>5691</v>
      </c>
      <c r="AP640" s="11">
        <v>71.037999999999997</v>
      </c>
      <c r="AQ640" s="11">
        <v>51.662999999999997</v>
      </c>
      <c r="AR640" s="12">
        <v>1.042</v>
      </c>
      <c r="AS640" s="13">
        <v>1</v>
      </c>
      <c r="AT640" s="14" t="s">
        <v>903</v>
      </c>
      <c r="AU640" s="16">
        <v>1.402306E+16</v>
      </c>
      <c r="AV640" s="16">
        <v>1.109067E+17</v>
      </c>
      <c r="AW640" s="16">
        <v>8.271744E+16</v>
      </c>
      <c r="AX640" s="16">
        <v>3.004976E+17</v>
      </c>
      <c r="AY640" s="16">
        <v>6.000014E+17</v>
      </c>
      <c r="AZ640" s="14">
        <v>32296.526000000002</v>
      </c>
      <c r="BA640" s="14">
        <v>0.01</v>
      </c>
      <c r="BB640" s="14">
        <v>104.157</v>
      </c>
      <c r="BC640" s="14">
        <v>909</v>
      </c>
      <c r="BD640" s="15">
        <v>156</v>
      </c>
      <c r="BE640" s="18">
        <v>108</v>
      </c>
      <c r="BF640" s="18" t="s">
        <v>912</v>
      </c>
      <c r="BG640" s="19" t="s">
        <v>907</v>
      </c>
      <c r="BH640">
        <f t="shared" si="9"/>
        <v>94.6</v>
      </c>
      <c r="BI640" s="45" t="str">
        <f>CONCATENATE(TEXT(F640,"0"),TEXT(O640,"0"),TEXT(AC640,"0"),TEXT(AJ640,"0"),TEXT(AS640,"0"))</f>
        <v>23311</v>
      </c>
      <c r="BJ640" t="str">
        <f>CONCATENATE(TEXT(F640,"0"),TEXT(O640,"0"))</f>
        <v>23</v>
      </c>
      <c r="BK640" t="str">
        <f>CONCATENATE(TEXT(O640,"0"),TEXT(AC640,"0"))</f>
        <v>33</v>
      </c>
      <c r="BL640" t="str">
        <f>CONCATENATE(TEXT(AC640,"0"),TEXT(AJ640,"0"))</f>
        <v>31</v>
      </c>
      <c r="BM640" t="str">
        <f>CONCATENATE(TEXT(AJ640,"0"),TEXT(AS640,"0"))</f>
        <v>11</v>
      </c>
      <c r="BZ640" s="57"/>
      <c r="CA640" s="38"/>
      <c r="CB640" s="38">
        <v>1</v>
      </c>
      <c r="CC640" s="38">
        <v>204</v>
      </c>
      <c r="CD640" s="57">
        <v>33.162999999999997</v>
      </c>
      <c r="CE640" s="38">
        <v>30</v>
      </c>
      <c r="CF640" s="38">
        <v>1</v>
      </c>
    </row>
    <row r="641" spans="1:84" x14ac:dyDescent="0.3">
      <c r="A641" s="43">
        <v>640</v>
      </c>
      <c r="B641" s="1" t="s">
        <v>669</v>
      </c>
      <c r="C641" s="1" t="s">
        <v>95</v>
      </c>
      <c r="D641" s="1">
        <v>24</v>
      </c>
      <c r="E641" s="3">
        <v>19</v>
      </c>
      <c r="F641" s="2">
        <v>3</v>
      </c>
      <c r="G641" s="2" t="s">
        <v>943</v>
      </c>
      <c r="H641" s="2" t="s">
        <v>944</v>
      </c>
      <c r="I641" s="2">
        <v>871.72417375999999</v>
      </c>
      <c r="J641" s="2" t="s">
        <v>946</v>
      </c>
      <c r="K641" s="2">
        <v>22.16</v>
      </c>
      <c r="L641" s="2">
        <v>0.21199999999999999</v>
      </c>
      <c r="M641" s="2">
        <v>219</v>
      </c>
      <c r="N641" s="4">
        <v>708.85299999999995</v>
      </c>
      <c r="O641" s="5">
        <v>1</v>
      </c>
      <c r="P641" s="6" t="s">
        <v>9</v>
      </c>
      <c r="Q641" s="6">
        <v>0.95501999999999998</v>
      </c>
      <c r="R641" s="6">
        <v>16.625</v>
      </c>
      <c r="S641" s="6">
        <v>15.023</v>
      </c>
      <c r="T641" s="6">
        <v>20.004000000000001</v>
      </c>
      <c r="U641" s="6">
        <v>202.01</v>
      </c>
      <c r="V641" s="6">
        <v>90</v>
      </c>
      <c r="W641" s="6">
        <v>502.01</v>
      </c>
      <c r="X641" s="6">
        <v>4040.1979999999999</v>
      </c>
      <c r="Y641" s="6">
        <v>5050.2470000000003</v>
      </c>
      <c r="Z641" s="6">
        <v>5.0620000000000003</v>
      </c>
      <c r="AA641" s="6">
        <v>92.421999999999997</v>
      </c>
      <c r="AB641" s="7">
        <v>29.994</v>
      </c>
      <c r="AC641" s="8">
        <v>1</v>
      </c>
      <c r="AD641" s="9">
        <v>49.564</v>
      </c>
      <c r="AE641" s="9" t="s">
        <v>955</v>
      </c>
      <c r="AF641" s="9" t="s">
        <v>956</v>
      </c>
      <c r="AG641" s="9">
        <v>405</v>
      </c>
      <c r="AH641" s="9">
        <v>514.86400000000003</v>
      </c>
      <c r="AI641" s="10">
        <v>108.944</v>
      </c>
      <c r="AJ641" s="11">
        <v>1</v>
      </c>
      <c r="AK641" s="11" t="s">
        <v>890</v>
      </c>
      <c r="AL641" s="11">
        <v>137</v>
      </c>
      <c r="AM641" s="11">
        <v>1472</v>
      </c>
      <c r="AN641" s="11">
        <v>3636</v>
      </c>
      <c r="AO641" s="11">
        <v>5704</v>
      </c>
      <c r="AP641" s="11">
        <v>70.885000000000005</v>
      </c>
      <c r="AQ641" s="11">
        <v>51.633000000000003</v>
      </c>
      <c r="AR641" s="12">
        <v>1.0409999999999999</v>
      </c>
      <c r="AS641" s="13">
        <v>1</v>
      </c>
      <c r="AT641" s="14" t="s">
        <v>903</v>
      </c>
      <c r="AU641" s="16">
        <v>1.089827E+16</v>
      </c>
      <c r="AV641" s="16">
        <v>8494374000000000</v>
      </c>
      <c r="AW641" s="16">
        <v>35997900000000</v>
      </c>
      <c r="AX641" s="16">
        <v>3.002976E+17</v>
      </c>
      <c r="AY641" s="16">
        <v>6.000009E+17</v>
      </c>
      <c r="AZ641" s="14">
        <v>32297.235000000001</v>
      </c>
      <c r="BA641" s="14">
        <v>0.01</v>
      </c>
      <c r="BB641" s="14">
        <v>104.083</v>
      </c>
      <c r="BC641" s="14">
        <v>909</v>
      </c>
      <c r="BD641" s="15">
        <v>156</v>
      </c>
      <c r="BE641" s="18">
        <v>51</v>
      </c>
      <c r="BF641" s="18" t="s">
        <v>912</v>
      </c>
      <c r="BG641" s="19" t="s">
        <v>907</v>
      </c>
      <c r="BH641">
        <f t="shared" si="9"/>
        <v>97.45</v>
      </c>
      <c r="BI641" s="45" t="str">
        <f>CONCATENATE(TEXT(F641,"0"),TEXT(O641,"0"),TEXT(AC641,"0"),TEXT(AJ641,"0"),TEXT(AS641,"0"))</f>
        <v>31111</v>
      </c>
      <c r="BJ641" t="str">
        <f>CONCATENATE(TEXT(F641,"0"),TEXT(O641,"0"))</f>
        <v>31</v>
      </c>
      <c r="BK641" t="str">
        <f>CONCATENATE(TEXT(O641,"0"),TEXT(AC641,"0"))</f>
        <v>11</v>
      </c>
      <c r="BL641" t="str">
        <f>CONCATENATE(TEXT(AC641,"0"),TEXT(AJ641,"0"))</f>
        <v>11</v>
      </c>
      <c r="BM641" t="str">
        <f>CONCATENATE(TEXT(AJ641,"0"),TEXT(AS641,"0"))</f>
        <v>11</v>
      </c>
      <c r="BZ641" s="57"/>
      <c r="CA641" s="38"/>
      <c r="CB641" s="38">
        <v>1</v>
      </c>
      <c r="CC641" s="38">
        <v>277</v>
      </c>
      <c r="CD641" s="57">
        <v>33.198999999999998</v>
      </c>
      <c r="CE641" s="38">
        <v>42</v>
      </c>
      <c r="CF641" s="38">
        <v>1</v>
      </c>
    </row>
    <row r="642" spans="1:84" x14ac:dyDescent="0.3">
      <c r="A642" s="43">
        <v>641</v>
      </c>
      <c r="B642" s="1" t="s">
        <v>670</v>
      </c>
      <c r="C642" s="1" t="s">
        <v>95</v>
      </c>
      <c r="D642" s="1">
        <v>24</v>
      </c>
      <c r="E642" s="3">
        <v>20</v>
      </c>
      <c r="F642" s="2">
        <v>3</v>
      </c>
      <c r="G642" s="2" t="s">
        <v>943</v>
      </c>
      <c r="H642" s="2" t="s">
        <v>944</v>
      </c>
      <c r="I642" s="2">
        <v>871.63669745000004</v>
      </c>
      <c r="J642" s="2" t="s">
        <v>946</v>
      </c>
      <c r="K642" s="2">
        <v>22.16</v>
      </c>
      <c r="L642" s="2">
        <v>0.21299999999999999</v>
      </c>
      <c r="M642" s="2">
        <v>220</v>
      </c>
      <c r="N642" s="4">
        <v>709.53899999999999</v>
      </c>
      <c r="O642" s="5">
        <v>1</v>
      </c>
      <c r="P642" s="6" t="s">
        <v>9</v>
      </c>
      <c r="Q642" s="6">
        <v>0.72675000000000001</v>
      </c>
      <c r="R642" s="6">
        <v>17.050999999999998</v>
      </c>
      <c r="S642" s="6">
        <v>15.032</v>
      </c>
      <c r="T642" s="6">
        <v>20.001999999999999</v>
      </c>
      <c r="U642" s="6">
        <v>202.28</v>
      </c>
      <c r="V642" s="6">
        <v>90</v>
      </c>
      <c r="W642" s="6">
        <v>502.28</v>
      </c>
      <c r="X642" s="6">
        <v>4045.605</v>
      </c>
      <c r="Y642" s="6">
        <v>5057.0060000000003</v>
      </c>
      <c r="Z642" s="6">
        <v>5.0650000000000004</v>
      </c>
      <c r="AA642" s="6">
        <v>92.611000000000004</v>
      </c>
      <c r="AB642" s="7">
        <v>29.998999999999999</v>
      </c>
      <c r="AC642" s="8">
        <v>3</v>
      </c>
      <c r="AD642" s="9">
        <v>55.576000000000001</v>
      </c>
      <c r="AE642" s="9" t="s">
        <v>955</v>
      </c>
      <c r="AF642" s="9" t="s">
        <v>956</v>
      </c>
      <c r="AG642" s="9">
        <v>405</v>
      </c>
      <c r="AH642" s="9">
        <v>511.26400000000001</v>
      </c>
      <c r="AI642" s="10">
        <v>109.011</v>
      </c>
      <c r="AJ642" s="11">
        <v>3</v>
      </c>
      <c r="AK642" s="11" t="s">
        <v>890</v>
      </c>
      <c r="AL642" s="11">
        <v>214</v>
      </c>
      <c r="AM642" s="11">
        <v>1450</v>
      </c>
      <c r="AN642" s="11">
        <v>3641</v>
      </c>
      <c r="AO642" s="11">
        <v>5684</v>
      </c>
      <c r="AP642" s="11">
        <v>70.953999999999994</v>
      </c>
      <c r="AQ642" s="11">
        <v>51.613</v>
      </c>
      <c r="AR642" s="12">
        <v>1.04</v>
      </c>
      <c r="AS642" s="13">
        <v>3</v>
      </c>
      <c r="AT642" s="14" t="s">
        <v>903</v>
      </c>
      <c r="AU642" s="16">
        <v>1.520416E+16</v>
      </c>
      <c r="AV642" s="16">
        <v>7.29929E+16</v>
      </c>
      <c r="AW642" s="16">
        <v>1.691752E+17</v>
      </c>
      <c r="AX642" s="16">
        <v>2.999249E+17</v>
      </c>
      <c r="AY642" s="16">
        <v>6.000004E+17</v>
      </c>
      <c r="AZ642" s="14">
        <v>32297.616000000002</v>
      </c>
      <c r="BA642" s="14">
        <v>0.01</v>
      </c>
      <c r="BB642" s="14">
        <v>104.032</v>
      </c>
      <c r="BC642" s="14">
        <v>909</v>
      </c>
      <c r="BD642" s="15">
        <v>156</v>
      </c>
      <c r="BE642" s="18">
        <v>93</v>
      </c>
      <c r="BF642" s="18" t="s">
        <v>912</v>
      </c>
      <c r="BG642" s="19" t="s">
        <v>907</v>
      </c>
      <c r="BH642">
        <f t="shared" ref="BH642:BH705" si="10">(1-BE642/2000)*100</f>
        <v>95.35</v>
      </c>
      <c r="BI642" s="45" t="str">
        <f>CONCATENATE(TEXT(F642,"0"),TEXT(O642,"0"),TEXT(AC642,"0"),TEXT(AJ642,"0"),TEXT(AS642,"0"))</f>
        <v>31333</v>
      </c>
      <c r="BJ642" t="str">
        <f>CONCATENATE(TEXT(F642,"0"),TEXT(O642,"0"))</f>
        <v>31</v>
      </c>
      <c r="BK642" t="str">
        <f>CONCATENATE(TEXT(O642,"0"),TEXT(AC642,"0"))</f>
        <v>13</v>
      </c>
      <c r="BL642" t="str">
        <f>CONCATENATE(TEXT(AC642,"0"),TEXT(AJ642,"0"))</f>
        <v>33</v>
      </c>
      <c r="BM642" t="str">
        <f>CONCATENATE(TEXT(AJ642,"0"),TEXT(AS642,"0"))</f>
        <v>33</v>
      </c>
      <c r="BZ642" s="57"/>
      <c r="CA642" s="38"/>
      <c r="CB642" s="38">
        <v>1</v>
      </c>
      <c r="CC642" s="38">
        <v>235</v>
      </c>
      <c r="CD642" s="57">
        <v>33.418999999999997</v>
      </c>
      <c r="CE642" s="38">
        <v>222</v>
      </c>
      <c r="CF642" s="38">
        <v>1</v>
      </c>
    </row>
    <row r="643" spans="1:84" x14ac:dyDescent="0.3">
      <c r="A643" s="43">
        <v>642</v>
      </c>
      <c r="B643" s="1" t="s">
        <v>671</v>
      </c>
      <c r="C643" s="1" t="s">
        <v>95</v>
      </c>
      <c r="D643" s="1">
        <v>24</v>
      </c>
      <c r="E643" s="3">
        <v>21</v>
      </c>
      <c r="F643" s="2">
        <v>3</v>
      </c>
      <c r="G643" s="2" t="s">
        <v>943</v>
      </c>
      <c r="H643" s="2" t="s">
        <v>944</v>
      </c>
      <c r="I643" s="2">
        <v>872.30561058000001</v>
      </c>
      <c r="J643" s="2" t="s">
        <v>946</v>
      </c>
      <c r="K643" s="2">
        <v>22.16</v>
      </c>
      <c r="L643" s="2">
        <v>0.21299999999999999</v>
      </c>
      <c r="M643" s="2">
        <v>220</v>
      </c>
      <c r="N643" s="4">
        <v>709.87900000000002</v>
      </c>
      <c r="O643" s="5">
        <v>2</v>
      </c>
      <c r="P643" s="6" t="s">
        <v>9</v>
      </c>
      <c r="Q643" s="6">
        <v>1.1162799999999999</v>
      </c>
      <c r="R643" s="6">
        <v>17.129000000000001</v>
      </c>
      <c r="S643" s="6">
        <v>15.055</v>
      </c>
      <c r="T643" s="6">
        <v>20.001999999999999</v>
      </c>
      <c r="U643" s="6">
        <v>201.983</v>
      </c>
      <c r="V643" s="6">
        <v>90</v>
      </c>
      <c r="W643" s="6">
        <v>501.983</v>
      </c>
      <c r="X643" s="6">
        <v>4039.6509999999998</v>
      </c>
      <c r="Y643" s="6">
        <v>5049.5630000000001</v>
      </c>
      <c r="Z643" s="6">
        <v>5.0529999999999999</v>
      </c>
      <c r="AA643" s="6">
        <v>92.373000000000005</v>
      </c>
      <c r="AB643" s="7">
        <v>29.998999999999999</v>
      </c>
      <c r="AC643" s="8">
        <v>1</v>
      </c>
      <c r="AD643" s="9">
        <v>48.844999999999999</v>
      </c>
      <c r="AE643" s="9" t="s">
        <v>955</v>
      </c>
      <c r="AF643" s="9" t="s">
        <v>956</v>
      </c>
      <c r="AG643" s="9">
        <v>405</v>
      </c>
      <c r="AH643" s="9">
        <v>513.053</v>
      </c>
      <c r="AI643" s="10">
        <v>109.038</v>
      </c>
      <c r="AJ643" s="11">
        <v>3</v>
      </c>
      <c r="AK643" s="11" t="s">
        <v>890</v>
      </c>
      <c r="AL643" s="11">
        <v>223</v>
      </c>
      <c r="AM643" s="11">
        <v>1588</v>
      </c>
      <c r="AN643" s="11">
        <v>3640</v>
      </c>
      <c r="AO643" s="11">
        <v>5712</v>
      </c>
      <c r="AP643" s="11">
        <v>70.988</v>
      </c>
      <c r="AQ643" s="11">
        <v>51.603999999999999</v>
      </c>
      <c r="AR643" s="12">
        <v>1.04</v>
      </c>
      <c r="AS643" s="13">
        <v>3</v>
      </c>
      <c r="AT643" s="14" t="s">
        <v>903</v>
      </c>
      <c r="AU643" s="16">
        <v>1.269772E+16</v>
      </c>
      <c r="AV643" s="16">
        <v>3.734269E+16</v>
      </c>
      <c r="AW643" s="16">
        <v>1.081198E+16</v>
      </c>
      <c r="AX643" s="16">
        <v>2.986413E+17</v>
      </c>
      <c r="AY643" s="16">
        <v>5.999987E+17</v>
      </c>
      <c r="AZ643" s="14">
        <v>32301.907999999999</v>
      </c>
      <c r="BA643" s="14">
        <v>0.01</v>
      </c>
      <c r="BB643" s="14">
        <v>104.011</v>
      </c>
      <c r="BC643" s="14">
        <v>909</v>
      </c>
      <c r="BD643" s="15">
        <v>156</v>
      </c>
      <c r="BE643" s="18">
        <v>81</v>
      </c>
      <c r="BF643" s="18" t="s">
        <v>912</v>
      </c>
      <c r="BG643" s="19" t="s">
        <v>907</v>
      </c>
      <c r="BH643">
        <f t="shared" si="10"/>
        <v>95.95</v>
      </c>
      <c r="BI643" s="45" t="str">
        <f>CONCATENATE(TEXT(F643,"0"),TEXT(O643,"0"),TEXT(AC643,"0"),TEXT(AJ643,"0"),TEXT(AS643,"0"))</f>
        <v>32133</v>
      </c>
      <c r="BJ643" t="str">
        <f>CONCATENATE(TEXT(F643,"0"),TEXT(O643,"0"))</f>
        <v>32</v>
      </c>
      <c r="BK643" t="str">
        <f>CONCATENATE(TEXT(O643,"0"),TEXT(AC643,"0"))</f>
        <v>21</v>
      </c>
      <c r="BL643" t="str">
        <f>CONCATENATE(TEXT(AC643,"0"),TEXT(AJ643,"0"))</f>
        <v>13</v>
      </c>
      <c r="BM643" t="str">
        <f>CONCATENATE(TEXT(AJ643,"0"),TEXT(AS643,"0"))</f>
        <v>33</v>
      </c>
      <c r="BZ643" s="57"/>
      <c r="CA643" s="38"/>
      <c r="CB643" s="38">
        <v>1</v>
      </c>
      <c r="CC643" s="38">
        <v>204</v>
      </c>
      <c r="CD643" s="57">
        <v>33.488</v>
      </c>
      <c r="CE643" s="38">
        <v>93</v>
      </c>
      <c r="CF643" s="38">
        <v>1</v>
      </c>
    </row>
    <row r="644" spans="1:84" x14ac:dyDescent="0.3">
      <c r="A644" s="43">
        <v>643</v>
      </c>
      <c r="B644" s="1" t="s">
        <v>672</v>
      </c>
      <c r="C644" s="1" t="s">
        <v>95</v>
      </c>
      <c r="D644" s="1">
        <v>24</v>
      </c>
      <c r="E644" s="3">
        <v>22</v>
      </c>
      <c r="F644" s="2">
        <v>3</v>
      </c>
      <c r="G644" s="2" t="s">
        <v>943</v>
      </c>
      <c r="H644" s="2" t="s">
        <v>944</v>
      </c>
      <c r="I644" s="2">
        <v>871.70737697000004</v>
      </c>
      <c r="J644" s="2" t="s">
        <v>946</v>
      </c>
      <c r="K644" s="2">
        <v>22.17</v>
      </c>
      <c r="L644" s="2">
        <v>0.214</v>
      </c>
      <c r="M644" s="2">
        <v>221</v>
      </c>
      <c r="N644" s="4">
        <v>710.548</v>
      </c>
      <c r="O644" s="5">
        <v>2</v>
      </c>
      <c r="P644" s="6" t="s">
        <v>9</v>
      </c>
      <c r="Q644" s="6">
        <v>0.87753000000000003</v>
      </c>
      <c r="R644" s="6">
        <v>17.282</v>
      </c>
      <c r="S644" s="6">
        <v>14.95</v>
      </c>
      <c r="T644" s="6">
        <v>20.003</v>
      </c>
      <c r="U644" s="6">
        <v>202.33799999999999</v>
      </c>
      <c r="V644" s="6">
        <v>90</v>
      </c>
      <c r="W644" s="6">
        <v>502.33800000000002</v>
      </c>
      <c r="X644" s="6">
        <v>4046.759</v>
      </c>
      <c r="Y644" s="6">
        <v>5058.4489999999996</v>
      </c>
      <c r="Z644" s="6">
        <v>5.0599999999999996</v>
      </c>
      <c r="AA644" s="6">
        <v>93.037999999999997</v>
      </c>
      <c r="AB644" s="7">
        <v>29.984999999999999</v>
      </c>
      <c r="AC644" s="8">
        <v>2</v>
      </c>
      <c r="AD644" s="9">
        <v>48.323999999999998</v>
      </c>
      <c r="AE644" s="9" t="s">
        <v>955</v>
      </c>
      <c r="AF644" s="9" t="s">
        <v>956</v>
      </c>
      <c r="AG644" s="9">
        <v>405</v>
      </c>
      <c r="AH644" s="9">
        <v>513.13</v>
      </c>
      <c r="AI644" s="10">
        <v>109.91200000000001</v>
      </c>
      <c r="AJ644" s="11">
        <v>2</v>
      </c>
      <c r="AK644" s="11" t="s">
        <v>890</v>
      </c>
      <c r="AL644" s="11">
        <v>222</v>
      </c>
      <c r="AM644" s="11">
        <v>1284</v>
      </c>
      <c r="AN644" s="11">
        <v>3638</v>
      </c>
      <c r="AO644" s="11">
        <v>5730</v>
      </c>
      <c r="AP644" s="11">
        <v>71.055000000000007</v>
      </c>
      <c r="AQ644" s="11">
        <v>51.645000000000003</v>
      </c>
      <c r="AR644" s="12">
        <v>1.0409999999999999</v>
      </c>
      <c r="AS644" s="13">
        <v>2</v>
      </c>
      <c r="AT644" s="14" t="s">
        <v>903</v>
      </c>
      <c r="AU644" s="16">
        <v>1.785569E+16</v>
      </c>
      <c r="AV644" s="16">
        <v>4.121479E+16</v>
      </c>
      <c r="AW644" s="16">
        <v>5.378084E+16</v>
      </c>
      <c r="AX644" s="16">
        <v>3.027147E+17</v>
      </c>
      <c r="AY644" s="16">
        <v>6.000015E+17</v>
      </c>
      <c r="AZ644" s="14">
        <v>32299.833999999999</v>
      </c>
      <c r="BA644" s="14">
        <v>0.01</v>
      </c>
      <c r="BB644" s="14">
        <v>104.113</v>
      </c>
      <c r="BC644" s="14">
        <v>909</v>
      </c>
      <c r="BD644" s="15">
        <v>156</v>
      </c>
      <c r="BE644" s="18">
        <v>54</v>
      </c>
      <c r="BF644" s="18" t="s">
        <v>912</v>
      </c>
      <c r="BG644" s="19" t="s">
        <v>907</v>
      </c>
      <c r="BH644">
        <f t="shared" si="10"/>
        <v>97.3</v>
      </c>
      <c r="BI644" s="45" t="str">
        <f>CONCATENATE(TEXT(F644,"0"),TEXT(O644,"0"),TEXT(AC644,"0"),TEXT(AJ644,"0"),TEXT(AS644,"0"))</f>
        <v>32222</v>
      </c>
      <c r="BJ644" t="str">
        <f>CONCATENATE(TEXT(F644,"0"),TEXT(O644,"0"))</f>
        <v>32</v>
      </c>
      <c r="BK644" t="str">
        <f>CONCATENATE(TEXT(O644,"0"),TEXT(AC644,"0"))</f>
        <v>22</v>
      </c>
      <c r="BL644" t="str">
        <f>CONCATENATE(TEXT(AC644,"0"),TEXT(AJ644,"0"))</f>
        <v>22</v>
      </c>
      <c r="BM644" t="str">
        <f>CONCATENATE(TEXT(AJ644,"0"),TEXT(AS644,"0"))</f>
        <v>22</v>
      </c>
      <c r="BZ644" s="57"/>
      <c r="CA644" s="38"/>
      <c r="CB644" s="38">
        <v>1</v>
      </c>
      <c r="CC644" s="38">
        <v>267</v>
      </c>
      <c r="CD644" s="57">
        <v>33.561</v>
      </c>
      <c r="CE644" s="38">
        <v>48</v>
      </c>
      <c r="CF644" s="38">
        <v>1</v>
      </c>
    </row>
    <row r="645" spans="1:84" x14ac:dyDescent="0.3">
      <c r="A645" s="43">
        <v>644</v>
      </c>
      <c r="B645" s="1" t="s">
        <v>673</v>
      </c>
      <c r="C645" s="1" t="s">
        <v>95</v>
      </c>
      <c r="D645" s="1">
        <v>24</v>
      </c>
      <c r="E645" s="3">
        <v>23</v>
      </c>
      <c r="F645" s="2">
        <v>3</v>
      </c>
      <c r="G645" s="2" t="s">
        <v>943</v>
      </c>
      <c r="H645" s="2" t="s">
        <v>944</v>
      </c>
      <c r="I645" s="2">
        <v>872.48189119000006</v>
      </c>
      <c r="J645" s="2" t="s">
        <v>946</v>
      </c>
      <c r="K645" s="2">
        <v>22.17</v>
      </c>
      <c r="L645" s="2">
        <v>0.215</v>
      </c>
      <c r="M645" s="2">
        <v>222</v>
      </c>
      <c r="N645" s="4">
        <v>711.94200000000001</v>
      </c>
      <c r="O645" s="5">
        <v>2</v>
      </c>
      <c r="P645" s="6" t="s">
        <v>9</v>
      </c>
      <c r="Q645" s="6">
        <v>0.66878000000000004</v>
      </c>
      <c r="R645" s="6">
        <v>16.530999999999999</v>
      </c>
      <c r="S645" s="6">
        <v>15.074999999999999</v>
      </c>
      <c r="T645" s="6">
        <v>19.998999999999999</v>
      </c>
      <c r="U645" s="6">
        <v>203.959</v>
      </c>
      <c r="V645" s="6">
        <v>89.998999999999995</v>
      </c>
      <c r="W645" s="6">
        <v>503.959</v>
      </c>
      <c r="X645" s="6">
        <v>4079.1869999999999</v>
      </c>
      <c r="Y645" s="6">
        <v>5098.9830000000002</v>
      </c>
      <c r="Z645" s="6">
        <v>5.0869999999999997</v>
      </c>
      <c r="AA645" s="6">
        <v>92.575999999999993</v>
      </c>
      <c r="AB645" s="7">
        <v>30.001999999999999</v>
      </c>
      <c r="AC645" s="8">
        <v>3</v>
      </c>
      <c r="AD645" s="9">
        <v>53.728000000000002</v>
      </c>
      <c r="AE645" s="9" t="s">
        <v>955</v>
      </c>
      <c r="AF645" s="9" t="s">
        <v>956</v>
      </c>
      <c r="AG645" s="9">
        <v>405</v>
      </c>
      <c r="AH645" s="9">
        <v>505.90899999999999</v>
      </c>
      <c r="AI645" s="10">
        <v>109.309</v>
      </c>
      <c r="AJ645" s="11">
        <v>1</v>
      </c>
      <c r="AK645" s="11" t="s">
        <v>890</v>
      </c>
      <c r="AL645" s="11">
        <v>164</v>
      </c>
      <c r="AM645" s="11">
        <v>1339</v>
      </c>
      <c r="AN645" s="11">
        <v>3639</v>
      </c>
      <c r="AO645" s="11">
        <v>5732</v>
      </c>
      <c r="AP645" s="11">
        <v>71.194000000000003</v>
      </c>
      <c r="AQ645" s="11">
        <v>51.987000000000002</v>
      </c>
      <c r="AR645" s="12">
        <v>1.05</v>
      </c>
      <c r="AS645" s="13">
        <v>1</v>
      </c>
      <c r="AT645" s="14" t="s">
        <v>903</v>
      </c>
      <c r="AU645" s="16">
        <v>3976215000000000</v>
      </c>
      <c r="AV645" s="16">
        <v>3.835609E+16</v>
      </c>
      <c r="AW645" s="16">
        <v>5.891946E+16</v>
      </c>
      <c r="AX645" s="16">
        <v>3.003818E+17</v>
      </c>
      <c r="AY645" s="16">
        <v>5.999999E+17</v>
      </c>
      <c r="AZ645" s="14">
        <v>32299.948</v>
      </c>
      <c r="BA645" s="14">
        <v>0.01</v>
      </c>
      <c r="BB645" s="14">
        <v>104.968</v>
      </c>
      <c r="BC645" s="14">
        <v>909</v>
      </c>
      <c r="BD645" s="15">
        <v>157</v>
      </c>
      <c r="BE645" s="18">
        <v>51</v>
      </c>
      <c r="BF645" s="18" t="s">
        <v>912</v>
      </c>
      <c r="BG645" s="19" t="s">
        <v>907</v>
      </c>
      <c r="BH645">
        <f t="shared" si="10"/>
        <v>97.45</v>
      </c>
      <c r="BI645" s="45" t="str">
        <f>CONCATENATE(TEXT(F645,"0"),TEXT(O645,"0"),TEXT(AC645,"0"),TEXT(AJ645,"0"),TEXT(AS645,"0"))</f>
        <v>32311</v>
      </c>
      <c r="BJ645" t="str">
        <f>CONCATENATE(TEXT(F645,"0"),TEXT(O645,"0"))</f>
        <v>32</v>
      </c>
      <c r="BK645" t="str">
        <f>CONCATENATE(TEXT(O645,"0"),TEXT(AC645,"0"))</f>
        <v>23</v>
      </c>
      <c r="BL645" t="str">
        <f>CONCATENATE(TEXT(AC645,"0"),TEXT(AJ645,"0"))</f>
        <v>31</v>
      </c>
      <c r="BM645" t="str">
        <f>CONCATENATE(TEXT(AJ645,"0"),TEXT(AS645,"0"))</f>
        <v>11</v>
      </c>
      <c r="BZ645" s="57"/>
      <c r="CA645" s="38"/>
      <c r="CB645" s="38">
        <v>1</v>
      </c>
      <c r="CC645" s="38">
        <v>144</v>
      </c>
      <c r="CD645" s="57">
        <v>33.584000000000003</v>
      </c>
      <c r="CE645" s="38">
        <v>30</v>
      </c>
      <c r="CF645" s="38">
        <v>1</v>
      </c>
    </row>
    <row r="646" spans="1:84" x14ac:dyDescent="0.3">
      <c r="A646" s="43">
        <v>645</v>
      </c>
      <c r="B646" s="1" t="s">
        <v>674</v>
      </c>
      <c r="C646" s="1" t="s">
        <v>95</v>
      </c>
      <c r="D646" s="1">
        <v>24</v>
      </c>
      <c r="E646" s="3">
        <v>24</v>
      </c>
      <c r="F646" s="2">
        <v>3</v>
      </c>
      <c r="G646" s="2" t="s">
        <v>943</v>
      </c>
      <c r="H646" s="2" t="s">
        <v>944</v>
      </c>
      <c r="I646" s="2">
        <v>872.25348407000001</v>
      </c>
      <c r="J646" s="2" t="s">
        <v>946</v>
      </c>
      <c r="K646" s="2">
        <v>22.18</v>
      </c>
      <c r="L646" s="2">
        <v>0.215</v>
      </c>
      <c r="M646" s="2">
        <v>222</v>
      </c>
      <c r="N646" s="4">
        <v>711.87199999999996</v>
      </c>
      <c r="O646" s="5">
        <v>3</v>
      </c>
      <c r="P646" s="6" t="s">
        <v>9</v>
      </c>
      <c r="Q646" s="6">
        <v>1.0819399999999999</v>
      </c>
      <c r="R646" s="6">
        <v>16.620999999999999</v>
      </c>
      <c r="S646" s="6">
        <v>14.926</v>
      </c>
      <c r="T646" s="6">
        <v>19.998000000000001</v>
      </c>
      <c r="U646" s="6">
        <v>202.405</v>
      </c>
      <c r="V646" s="6">
        <v>90</v>
      </c>
      <c r="W646" s="6">
        <v>502.40499999999997</v>
      </c>
      <c r="X646" s="6">
        <v>4048.1010000000001</v>
      </c>
      <c r="Y646" s="6">
        <v>5060.1260000000002</v>
      </c>
      <c r="Z646" s="6">
        <v>5.0659999999999998</v>
      </c>
      <c r="AA646" s="6">
        <v>92.498999999999995</v>
      </c>
      <c r="AB646" s="7">
        <v>30.004999999999999</v>
      </c>
      <c r="AC646" s="8">
        <v>1</v>
      </c>
      <c r="AD646" s="9">
        <v>47.749000000000002</v>
      </c>
      <c r="AE646" s="9" t="s">
        <v>955</v>
      </c>
      <c r="AF646" s="9" t="s">
        <v>956</v>
      </c>
      <c r="AG646" s="9">
        <v>405</v>
      </c>
      <c r="AH646" s="9">
        <v>509.38099999999997</v>
      </c>
      <c r="AI646" s="10">
        <v>109.18300000000001</v>
      </c>
      <c r="AJ646" s="11">
        <v>1</v>
      </c>
      <c r="AK646" s="11" t="s">
        <v>890</v>
      </c>
      <c r="AL646" s="11">
        <v>243</v>
      </c>
      <c r="AM646" s="11">
        <v>1433</v>
      </c>
      <c r="AN646" s="11">
        <v>3644</v>
      </c>
      <c r="AO646" s="11">
        <v>5693</v>
      </c>
      <c r="AP646" s="11">
        <v>71.186999999999998</v>
      </c>
      <c r="AQ646" s="11">
        <v>51.784999999999997</v>
      </c>
      <c r="AR646" s="12">
        <v>1.0449999999999999</v>
      </c>
      <c r="AS646" s="13">
        <v>1</v>
      </c>
      <c r="AT646" s="14" t="s">
        <v>903</v>
      </c>
      <c r="AU646" s="16">
        <v>1.912659E+16</v>
      </c>
      <c r="AV646" s="16">
        <v>9.278454E+16</v>
      </c>
      <c r="AW646" s="16">
        <v>1.094246E+18</v>
      </c>
      <c r="AX646" s="16">
        <v>2.993057E+17</v>
      </c>
      <c r="AY646" s="16">
        <v>6.00001E+17</v>
      </c>
      <c r="AZ646" s="14">
        <v>32299.616999999998</v>
      </c>
      <c r="BA646" s="14">
        <v>0.01</v>
      </c>
      <c r="BB646" s="14">
        <v>104.46299999999999</v>
      </c>
      <c r="BC646" s="14">
        <v>910</v>
      </c>
      <c r="BD646" s="15">
        <v>157</v>
      </c>
      <c r="BE646" s="18">
        <v>111</v>
      </c>
      <c r="BF646" s="18" t="s">
        <v>912</v>
      </c>
      <c r="BG646" s="19" t="s">
        <v>907</v>
      </c>
      <c r="BH646">
        <f t="shared" si="10"/>
        <v>94.45</v>
      </c>
      <c r="BI646" s="45" t="str">
        <f>CONCATENATE(TEXT(F646,"0"),TEXT(O646,"0"),TEXT(AC646,"0"),TEXT(AJ646,"0"),TEXT(AS646,"0"))</f>
        <v>33111</v>
      </c>
      <c r="BJ646" t="str">
        <f>CONCATENATE(TEXT(F646,"0"),TEXT(O646,"0"))</f>
        <v>33</v>
      </c>
      <c r="BK646" t="str">
        <f>CONCATENATE(TEXT(O646,"0"),TEXT(AC646,"0"))</f>
        <v>31</v>
      </c>
      <c r="BL646" t="str">
        <f>CONCATENATE(TEXT(AC646,"0"),TEXT(AJ646,"0"))</f>
        <v>11</v>
      </c>
      <c r="BM646" t="str">
        <f>CONCATENATE(TEXT(AJ646,"0"),TEXT(AS646,"0"))</f>
        <v>11</v>
      </c>
      <c r="BZ646" s="57"/>
      <c r="CA646" s="38"/>
      <c r="CB646" s="38">
        <v>1</v>
      </c>
      <c r="CC646" s="38">
        <v>183</v>
      </c>
      <c r="CD646" s="57">
        <v>33.777000000000001</v>
      </c>
      <c r="CE646" s="38">
        <v>168</v>
      </c>
      <c r="CF646" s="38">
        <v>1</v>
      </c>
    </row>
    <row r="647" spans="1:84" x14ac:dyDescent="0.3">
      <c r="A647" s="43">
        <v>646</v>
      </c>
      <c r="B647" s="1" t="s">
        <v>675</v>
      </c>
      <c r="C647" s="1" t="s">
        <v>95</v>
      </c>
      <c r="D647" s="1">
        <v>24</v>
      </c>
      <c r="E647" s="3">
        <v>25</v>
      </c>
      <c r="F647" s="2">
        <v>3</v>
      </c>
      <c r="G647" s="2" t="s">
        <v>943</v>
      </c>
      <c r="H647" s="2" t="s">
        <v>944</v>
      </c>
      <c r="I647" s="2">
        <v>872.44698345999996</v>
      </c>
      <c r="J647" s="2" t="s">
        <v>946</v>
      </c>
      <c r="K647" s="2">
        <v>22.19</v>
      </c>
      <c r="L647" s="2">
        <v>0.214</v>
      </c>
      <c r="M647" s="2">
        <v>221</v>
      </c>
      <c r="N647" s="4">
        <v>710.77499999999998</v>
      </c>
      <c r="O647" s="5">
        <v>3</v>
      </c>
      <c r="P647" s="6" t="s">
        <v>9</v>
      </c>
      <c r="Q647" s="6">
        <v>0.97497999999999996</v>
      </c>
      <c r="R647" s="6">
        <v>17.175999999999998</v>
      </c>
      <c r="S647" s="6">
        <v>15.065</v>
      </c>
      <c r="T647" s="6">
        <v>20.001000000000001</v>
      </c>
      <c r="U647" s="6">
        <v>202.58799999999999</v>
      </c>
      <c r="V647" s="6">
        <v>90</v>
      </c>
      <c r="W647" s="6">
        <v>502.58800000000002</v>
      </c>
      <c r="X647" s="6">
        <v>4051.752</v>
      </c>
      <c r="Y647" s="6">
        <v>5064.6899999999996</v>
      </c>
      <c r="Z647" s="6">
        <v>5.0650000000000004</v>
      </c>
      <c r="AA647" s="6">
        <v>92.257999999999996</v>
      </c>
      <c r="AB647" s="7">
        <v>30</v>
      </c>
      <c r="AC647" s="8">
        <v>2</v>
      </c>
      <c r="AD647" s="9">
        <v>50.093000000000004</v>
      </c>
      <c r="AE647" s="9" t="s">
        <v>955</v>
      </c>
      <c r="AF647" s="9" t="s">
        <v>956</v>
      </c>
      <c r="AG647" s="9">
        <v>405</v>
      </c>
      <c r="AH647" s="9">
        <v>512.07399999999996</v>
      </c>
      <c r="AI647" s="10">
        <v>109.011</v>
      </c>
      <c r="AJ647" s="11">
        <v>2</v>
      </c>
      <c r="AK647" s="11" t="s">
        <v>890</v>
      </c>
      <c r="AL647" s="11">
        <v>157</v>
      </c>
      <c r="AM647" s="11">
        <v>1337</v>
      </c>
      <c r="AN647" s="11">
        <v>3638</v>
      </c>
      <c r="AO647" s="11">
        <v>5728</v>
      </c>
      <c r="AP647" s="11">
        <v>71.076999999999998</v>
      </c>
      <c r="AQ647" s="11">
        <v>51.72</v>
      </c>
      <c r="AR647" s="12">
        <v>1.0429999999999999</v>
      </c>
      <c r="AS647" s="13">
        <v>2</v>
      </c>
      <c r="AT647" s="14" t="s">
        <v>903</v>
      </c>
      <c r="AU647" s="16">
        <v>2.170771E+16</v>
      </c>
      <c r="AV647" s="16">
        <v>1.490358E+17</v>
      </c>
      <c r="AW647" s="16">
        <v>1.939394E+17</v>
      </c>
      <c r="AX647" s="16">
        <v>2.999106E+17</v>
      </c>
      <c r="AY647" s="16">
        <v>6.000002E+17</v>
      </c>
      <c r="AZ647" s="14">
        <v>32293.932000000001</v>
      </c>
      <c r="BA647" s="14">
        <v>0.01</v>
      </c>
      <c r="BB647" s="14">
        <v>104.301</v>
      </c>
      <c r="BC647" s="14">
        <v>909</v>
      </c>
      <c r="BD647" s="15">
        <v>156</v>
      </c>
      <c r="BE647" s="18">
        <v>54</v>
      </c>
      <c r="BF647" s="18" t="s">
        <v>912</v>
      </c>
      <c r="BG647" s="19" t="s">
        <v>907</v>
      </c>
      <c r="BH647">
        <f t="shared" si="10"/>
        <v>97.3</v>
      </c>
      <c r="BI647" s="45" t="str">
        <f>CONCATENATE(TEXT(F647,"0"),TEXT(O647,"0"),TEXT(AC647,"0"),TEXT(AJ647,"0"),TEXT(AS647,"0"))</f>
        <v>33222</v>
      </c>
      <c r="BJ647" t="str">
        <f>CONCATENATE(TEXT(F647,"0"),TEXT(O647,"0"))</f>
        <v>33</v>
      </c>
      <c r="BK647" t="str">
        <f>CONCATENATE(TEXT(O647,"0"),TEXT(AC647,"0"))</f>
        <v>32</v>
      </c>
      <c r="BL647" t="str">
        <f>CONCATENATE(TEXT(AC647,"0"),TEXT(AJ647,"0"))</f>
        <v>22</v>
      </c>
      <c r="BM647" t="str">
        <f>CONCATENATE(TEXT(AJ647,"0"),TEXT(AS647,"0"))</f>
        <v>22</v>
      </c>
      <c r="BZ647" s="57"/>
      <c r="CA647" s="38"/>
      <c r="CB647" s="38">
        <v>1</v>
      </c>
      <c r="CC647" s="38">
        <v>227</v>
      </c>
      <c r="CD647" s="57">
        <v>33.838999999999999</v>
      </c>
      <c r="CE647" s="38">
        <v>92</v>
      </c>
      <c r="CF647" s="38">
        <v>1</v>
      </c>
    </row>
    <row r="648" spans="1:84" x14ac:dyDescent="0.3">
      <c r="A648" s="43">
        <v>647</v>
      </c>
      <c r="B648" s="1" t="s">
        <v>676</v>
      </c>
      <c r="C648" s="1" t="s">
        <v>95</v>
      </c>
      <c r="D648" s="1">
        <v>24</v>
      </c>
      <c r="E648" s="3">
        <v>26</v>
      </c>
      <c r="F648" s="2">
        <v>3</v>
      </c>
      <c r="G648" s="2" t="s">
        <v>943</v>
      </c>
      <c r="H648" s="2" t="s">
        <v>944</v>
      </c>
      <c r="I648" s="2">
        <v>873.47053817999995</v>
      </c>
      <c r="J648" s="2" t="s">
        <v>946</v>
      </c>
      <c r="K648" s="2">
        <v>22.26</v>
      </c>
      <c r="L648" s="2">
        <v>0.22500000000000001</v>
      </c>
      <c r="M648" s="2">
        <v>232</v>
      </c>
      <c r="N648" s="4">
        <v>721.72199999999998</v>
      </c>
      <c r="O648" s="5">
        <v>3</v>
      </c>
      <c r="P648" s="6" t="s">
        <v>9</v>
      </c>
      <c r="Q648" s="6">
        <v>1.05555</v>
      </c>
      <c r="R648" s="6">
        <v>16.11</v>
      </c>
      <c r="S648" s="6">
        <v>14.962999999999999</v>
      </c>
      <c r="T648" s="6">
        <v>20.004000000000001</v>
      </c>
      <c r="U648" s="6">
        <v>198.923</v>
      </c>
      <c r="V648" s="6">
        <v>89.998999999999995</v>
      </c>
      <c r="W648" s="6">
        <v>498.923</v>
      </c>
      <c r="X648" s="6">
        <v>3978.4589999999998</v>
      </c>
      <c r="Y648" s="6">
        <v>4973.0739999999996</v>
      </c>
      <c r="Z648" s="6">
        <v>4.9749999999999996</v>
      </c>
      <c r="AA648" s="6">
        <v>90.090999999999994</v>
      </c>
      <c r="AB648" s="7">
        <v>30</v>
      </c>
      <c r="AC648" s="8">
        <v>3</v>
      </c>
      <c r="AD648" s="9">
        <v>61.368000000000002</v>
      </c>
      <c r="AE648" s="9" t="s">
        <v>955</v>
      </c>
      <c r="AF648" s="9" t="s">
        <v>956</v>
      </c>
      <c r="AG648" s="9">
        <v>405</v>
      </c>
      <c r="AH648" s="9">
        <v>519.63599999999997</v>
      </c>
      <c r="AI648" s="10">
        <v>107.59099999999999</v>
      </c>
      <c r="AJ648" s="11">
        <v>3</v>
      </c>
      <c r="AK648" s="11" t="s">
        <v>890</v>
      </c>
      <c r="AL648" s="11">
        <v>136</v>
      </c>
      <c r="AM648" s="11">
        <v>1367</v>
      </c>
      <c r="AN648" s="11">
        <v>3645</v>
      </c>
      <c r="AO648" s="11">
        <v>5704</v>
      </c>
      <c r="AP648" s="11">
        <v>72.171999999999997</v>
      </c>
      <c r="AQ648" s="11">
        <v>51.255000000000003</v>
      </c>
      <c r="AR648" s="12">
        <v>1.0309999999999999</v>
      </c>
      <c r="AS648" s="13">
        <v>3</v>
      </c>
      <c r="AT648" s="14" t="s">
        <v>903</v>
      </c>
      <c r="AU648" s="16">
        <v>1.576079E+16</v>
      </c>
      <c r="AV648" s="16">
        <v>1.466133E+17</v>
      </c>
      <c r="AW648" s="16">
        <v>1.623057E+17</v>
      </c>
      <c r="AX648" s="16">
        <v>3.002726E+17</v>
      </c>
      <c r="AY648" s="16">
        <v>6.000004E+17</v>
      </c>
      <c r="AZ648" s="14">
        <v>32044.173999999999</v>
      </c>
      <c r="BA648" s="14">
        <v>0.01</v>
      </c>
      <c r="BB648" s="14">
        <v>103.139</v>
      </c>
      <c r="BC648" s="14">
        <v>923</v>
      </c>
      <c r="BD648" s="15">
        <v>155</v>
      </c>
      <c r="BE648" s="18">
        <v>51</v>
      </c>
      <c r="BF648" s="18" t="s">
        <v>912</v>
      </c>
      <c r="BG648" s="19" t="s">
        <v>907</v>
      </c>
      <c r="BH648">
        <f t="shared" si="10"/>
        <v>97.45</v>
      </c>
      <c r="BI648" s="45" t="str">
        <f>CONCATENATE(TEXT(F648,"0"),TEXT(O648,"0"),TEXT(AC648,"0"),TEXT(AJ648,"0"),TEXT(AS648,"0"))</f>
        <v>33333</v>
      </c>
      <c r="BJ648" t="str">
        <f>CONCATENATE(TEXT(F648,"0"),TEXT(O648,"0"))</f>
        <v>33</v>
      </c>
      <c r="BK648" t="str">
        <f>CONCATENATE(TEXT(O648,"0"),TEXT(AC648,"0"))</f>
        <v>33</v>
      </c>
      <c r="BL648" t="str">
        <f>CONCATENATE(TEXT(AC648,"0"),TEXT(AJ648,"0"))</f>
        <v>33</v>
      </c>
      <c r="BM648" t="str">
        <f>CONCATENATE(TEXT(AJ648,"0"),TEXT(AS648,"0"))</f>
        <v>33</v>
      </c>
      <c r="BZ648" s="57"/>
      <c r="CA648" s="38"/>
      <c r="CB648" s="38">
        <v>1</v>
      </c>
      <c r="CC648" s="38">
        <v>270</v>
      </c>
      <c r="CD648" s="57">
        <v>33.893000000000001</v>
      </c>
      <c r="CE648" s="38">
        <v>129</v>
      </c>
      <c r="CF648" s="38">
        <v>1</v>
      </c>
    </row>
    <row r="649" spans="1:84" x14ac:dyDescent="0.3">
      <c r="A649" s="43">
        <v>648</v>
      </c>
      <c r="B649" s="1" t="s">
        <v>677</v>
      </c>
      <c r="C649" s="1" t="s">
        <v>95</v>
      </c>
      <c r="D649" s="1">
        <v>24</v>
      </c>
      <c r="E649" s="3">
        <v>27</v>
      </c>
      <c r="F649" s="40">
        <v>1</v>
      </c>
      <c r="G649" s="2" t="s">
        <v>943</v>
      </c>
      <c r="H649" s="2" t="s">
        <v>944</v>
      </c>
      <c r="I649" s="2">
        <v>873.83772685999998</v>
      </c>
      <c r="J649" s="2" t="s">
        <v>946</v>
      </c>
      <c r="K649" s="2">
        <v>22.29</v>
      </c>
      <c r="L649" s="2">
        <v>0.22600000000000001</v>
      </c>
      <c r="M649" s="2">
        <v>233</v>
      </c>
      <c r="N649" s="4">
        <v>722.27099999999996</v>
      </c>
      <c r="O649" s="5">
        <v>1</v>
      </c>
      <c r="P649" s="6" t="s">
        <v>9</v>
      </c>
      <c r="Q649" s="6">
        <v>1.3675900000000001</v>
      </c>
      <c r="R649" s="6">
        <v>17.506</v>
      </c>
      <c r="S649" s="6">
        <v>14.965999999999999</v>
      </c>
      <c r="T649" s="6">
        <v>20</v>
      </c>
      <c r="U649" s="6">
        <v>197.46600000000001</v>
      </c>
      <c r="V649" s="6">
        <v>89.998999999999995</v>
      </c>
      <c r="W649" s="6">
        <v>497.46600000000001</v>
      </c>
      <c r="X649" s="6">
        <v>3949.317</v>
      </c>
      <c r="Y649" s="6">
        <v>4936.6469999999999</v>
      </c>
      <c r="Z649" s="6">
        <v>4.9219999999999997</v>
      </c>
      <c r="AA649" s="6">
        <v>89.457999999999998</v>
      </c>
      <c r="AB649" s="7">
        <v>30.001000000000001</v>
      </c>
      <c r="AC649" s="8">
        <v>1</v>
      </c>
      <c r="AD649" s="9">
        <v>57.386000000000003</v>
      </c>
      <c r="AE649" s="9" t="s">
        <v>955</v>
      </c>
      <c r="AF649" s="9" t="s">
        <v>956</v>
      </c>
      <c r="AG649" s="9">
        <v>405</v>
      </c>
      <c r="AH649" s="9">
        <v>518.21900000000005</v>
      </c>
      <c r="AI649" s="10">
        <v>107.789</v>
      </c>
      <c r="AJ649" s="11">
        <v>3</v>
      </c>
      <c r="AK649" s="11" t="s">
        <v>890</v>
      </c>
      <c r="AL649" s="11">
        <v>135</v>
      </c>
      <c r="AM649" s="11">
        <v>1421</v>
      </c>
      <c r="AN649" s="11">
        <v>3646</v>
      </c>
      <c r="AO649" s="11">
        <v>5700</v>
      </c>
      <c r="AP649" s="11">
        <v>72.227000000000004</v>
      </c>
      <c r="AQ649" s="11">
        <v>51.228999999999999</v>
      </c>
      <c r="AR649" s="12">
        <v>1.0309999999999999</v>
      </c>
      <c r="AS649" s="13">
        <v>3</v>
      </c>
      <c r="AT649" s="14" t="s">
        <v>903</v>
      </c>
      <c r="AU649" s="16">
        <v>2280824000000000</v>
      </c>
      <c r="AV649" s="16">
        <v>2622050000000000</v>
      </c>
      <c r="AW649" s="16">
        <v>1.169536E+17</v>
      </c>
      <c r="AX649" s="16">
        <v>2.998651E+17</v>
      </c>
      <c r="AY649" s="16">
        <v>6.000001E+17</v>
      </c>
      <c r="AZ649" s="14">
        <v>32057.073</v>
      </c>
      <c r="BA649" s="14">
        <v>0.01</v>
      </c>
      <c r="BB649" s="14">
        <v>103.072</v>
      </c>
      <c r="BC649" s="14">
        <v>906</v>
      </c>
      <c r="BD649" s="15">
        <v>155</v>
      </c>
      <c r="BE649" s="18">
        <v>15</v>
      </c>
      <c r="BF649" s="18" t="s">
        <v>912</v>
      </c>
      <c r="BG649" s="19" t="s">
        <v>907</v>
      </c>
      <c r="BH649">
        <f t="shared" si="10"/>
        <v>99.25</v>
      </c>
      <c r="BI649" s="45" t="str">
        <f>CONCATENATE(TEXT(F649,"0"),TEXT(O649,"0"),TEXT(AC649,"0"),TEXT(AJ649,"0"),TEXT(AS649,"0"))</f>
        <v>11133</v>
      </c>
      <c r="BJ649" t="str">
        <f>CONCATENATE(TEXT(F649,"0"),TEXT(O649,"0"))</f>
        <v>11</v>
      </c>
      <c r="BK649" t="str">
        <f>CONCATENATE(TEXT(O649,"0"),TEXT(AC649,"0"))</f>
        <v>11</v>
      </c>
      <c r="BL649" t="str">
        <f>CONCATENATE(TEXT(AC649,"0"),TEXT(AJ649,"0"))</f>
        <v>13</v>
      </c>
      <c r="BM649" t="str">
        <f>CONCATENATE(TEXT(AJ649,"0"),TEXT(AS649,"0"))</f>
        <v>33</v>
      </c>
      <c r="BZ649" s="57"/>
      <c r="CA649" s="38"/>
      <c r="CB649" s="38">
        <v>1</v>
      </c>
      <c r="CC649" s="38">
        <v>193</v>
      </c>
      <c r="CD649" s="57">
        <v>33.933</v>
      </c>
      <c r="CE649" s="38">
        <v>68</v>
      </c>
      <c r="CF649" s="38">
        <v>1</v>
      </c>
    </row>
    <row r="650" spans="1:84" x14ac:dyDescent="0.3">
      <c r="A650" s="43">
        <v>649</v>
      </c>
      <c r="B650" s="1" t="s">
        <v>678</v>
      </c>
      <c r="C650" s="1" t="s">
        <v>123</v>
      </c>
      <c r="D650" s="1">
        <v>25</v>
      </c>
      <c r="E650" s="3">
        <v>1</v>
      </c>
      <c r="F650" s="2">
        <v>1</v>
      </c>
      <c r="G650" s="2" t="s">
        <v>943</v>
      </c>
      <c r="H650" s="2" t="s">
        <v>944</v>
      </c>
      <c r="I650" s="2">
        <v>872.81119392000005</v>
      </c>
      <c r="J650" s="2" t="s">
        <v>946</v>
      </c>
      <c r="K650" s="2">
        <v>22.19</v>
      </c>
      <c r="L650" s="2">
        <v>0.223</v>
      </c>
      <c r="M650" s="2">
        <v>230</v>
      </c>
      <c r="N650" s="4">
        <v>719.37900000000002</v>
      </c>
      <c r="O650" s="5">
        <v>1</v>
      </c>
      <c r="P650" s="6" t="s">
        <v>9</v>
      </c>
      <c r="Q650" s="6">
        <v>2.0311599999999999</v>
      </c>
      <c r="R650" s="6">
        <v>16.361000000000001</v>
      </c>
      <c r="S650" s="6">
        <v>15.093999999999999</v>
      </c>
      <c r="T650" s="6">
        <v>20</v>
      </c>
      <c r="U650" s="6">
        <v>195.34100000000001</v>
      </c>
      <c r="V650" s="6">
        <v>90</v>
      </c>
      <c r="W650" s="6">
        <v>495.34100000000001</v>
      </c>
      <c r="X650" s="6">
        <v>3906.817</v>
      </c>
      <c r="Y650" s="6">
        <v>4883.5209999999997</v>
      </c>
      <c r="Z650" s="6">
        <v>4.8810000000000002</v>
      </c>
      <c r="AA650" s="6">
        <v>89.694000000000003</v>
      </c>
      <c r="AB650" s="7">
        <v>30.006</v>
      </c>
      <c r="AC650" s="8">
        <v>2</v>
      </c>
      <c r="AD650" s="9">
        <v>57.402999999999999</v>
      </c>
      <c r="AE650" s="9" t="s">
        <v>955</v>
      </c>
      <c r="AF650" s="9" t="s">
        <v>956</v>
      </c>
      <c r="AG650" s="9">
        <v>405</v>
      </c>
      <c r="AH650" s="9">
        <v>512.26099999999997</v>
      </c>
      <c r="AI650" s="10">
        <v>108.107</v>
      </c>
      <c r="AJ650" s="11">
        <v>2</v>
      </c>
      <c r="AK650" s="11" t="s">
        <v>890</v>
      </c>
      <c r="AL650" s="11">
        <v>224</v>
      </c>
      <c r="AM650" s="11">
        <v>1436</v>
      </c>
      <c r="AN650" s="11">
        <v>3645</v>
      </c>
      <c r="AO650" s="11">
        <v>5729</v>
      </c>
      <c r="AP650" s="11">
        <v>71.938000000000002</v>
      </c>
      <c r="AQ650" s="11">
        <v>51.177999999999997</v>
      </c>
      <c r="AR650" s="12">
        <v>1.0289999999999999</v>
      </c>
      <c r="AS650" s="13">
        <v>2</v>
      </c>
      <c r="AT650" s="14" t="s">
        <v>903</v>
      </c>
      <c r="AU650" s="16">
        <v>1.870805E+16</v>
      </c>
      <c r="AV650" s="16">
        <v>8464185000000000</v>
      </c>
      <c r="AW650" s="16">
        <v>12305510000000</v>
      </c>
      <c r="AX650" s="16">
        <v>2.989114E+17</v>
      </c>
      <c r="AY650" s="16">
        <v>5.999999E+17</v>
      </c>
      <c r="AZ650" s="14">
        <v>32054.906999999999</v>
      </c>
      <c r="BA650" s="14">
        <v>0.01</v>
      </c>
      <c r="BB650" s="14">
        <v>102.94499999999999</v>
      </c>
      <c r="BC650" s="14">
        <v>909</v>
      </c>
      <c r="BD650" s="15">
        <v>154</v>
      </c>
      <c r="BE650" s="18">
        <v>42</v>
      </c>
      <c r="BF650" s="18" t="s">
        <v>913</v>
      </c>
      <c r="BG650" s="19" t="s">
        <v>907</v>
      </c>
      <c r="BH650">
        <f t="shared" si="10"/>
        <v>97.899999999999991</v>
      </c>
      <c r="BI650" s="45" t="str">
        <f>CONCATENATE(TEXT(F650,"0"),TEXT(O650,"0"),TEXT(AC650,"0"),TEXT(AJ650,"0"),TEXT(AS650,"0"))</f>
        <v>11222</v>
      </c>
      <c r="BJ650" t="str">
        <f>CONCATENATE(TEXT(F650,"0"),TEXT(O650,"0"))</f>
        <v>11</v>
      </c>
      <c r="BK650" t="str">
        <f>CONCATENATE(TEXT(O650,"0"),TEXT(AC650,"0"))</f>
        <v>12</v>
      </c>
      <c r="BL650" t="str">
        <f>CONCATENATE(TEXT(AC650,"0"),TEXT(AJ650,"0"))</f>
        <v>22</v>
      </c>
      <c r="BM650" t="str">
        <f>CONCATENATE(TEXT(AJ650,"0"),TEXT(AS650,"0"))</f>
        <v>22</v>
      </c>
      <c r="BZ650" s="57"/>
      <c r="CA650" s="38"/>
      <c r="CB650" s="38">
        <v>1</v>
      </c>
      <c r="CC650" s="38">
        <v>184</v>
      </c>
      <c r="CD650" s="57">
        <v>34.195999999999998</v>
      </c>
      <c r="CE650" s="38">
        <v>117</v>
      </c>
      <c r="CF650" s="38">
        <v>1</v>
      </c>
    </row>
    <row r="651" spans="1:84" x14ac:dyDescent="0.3">
      <c r="A651" s="43">
        <v>650</v>
      </c>
      <c r="B651" s="1" t="s">
        <v>679</v>
      </c>
      <c r="C651" s="1" t="s">
        <v>123</v>
      </c>
      <c r="D651" s="1">
        <v>25</v>
      </c>
      <c r="E651" s="3">
        <v>2</v>
      </c>
      <c r="F651" s="40">
        <v>1</v>
      </c>
      <c r="G651" s="2" t="s">
        <v>943</v>
      </c>
      <c r="H651" s="2" t="s">
        <v>944</v>
      </c>
      <c r="I651" s="2">
        <v>874.37837591000005</v>
      </c>
      <c r="J651" s="2" t="s">
        <v>946</v>
      </c>
      <c r="K651" s="2">
        <v>22.21</v>
      </c>
      <c r="L651" s="2">
        <v>0.22600000000000001</v>
      </c>
      <c r="M651" s="2">
        <v>233</v>
      </c>
      <c r="N651" s="4">
        <v>722.45899999999995</v>
      </c>
      <c r="O651" s="5">
        <v>1</v>
      </c>
      <c r="P651" s="6" t="s">
        <v>9</v>
      </c>
      <c r="Q651" s="6">
        <v>1.41751</v>
      </c>
      <c r="R651" s="6">
        <v>16.783999999999999</v>
      </c>
      <c r="S651" s="6">
        <v>14.898999999999999</v>
      </c>
      <c r="T651" s="6">
        <v>20</v>
      </c>
      <c r="U651" s="6">
        <v>196.77</v>
      </c>
      <c r="V651" s="6">
        <v>90</v>
      </c>
      <c r="W651" s="6">
        <v>496.77</v>
      </c>
      <c r="X651" s="6">
        <v>3935.402</v>
      </c>
      <c r="Y651" s="6">
        <v>4919.2529999999997</v>
      </c>
      <c r="Z651" s="6">
        <v>4.9109999999999996</v>
      </c>
      <c r="AA651" s="6">
        <v>89.355000000000004</v>
      </c>
      <c r="AB651" s="7">
        <v>29.988</v>
      </c>
      <c r="AC651" s="8">
        <v>3</v>
      </c>
      <c r="AD651" s="9">
        <v>69.025000000000006</v>
      </c>
      <c r="AE651" s="9" t="s">
        <v>955</v>
      </c>
      <c r="AF651" s="9" t="s">
        <v>956</v>
      </c>
      <c r="AG651" s="9">
        <v>405</v>
      </c>
      <c r="AH651" s="9">
        <v>504.41199999999998</v>
      </c>
      <c r="AI651" s="10">
        <v>106.524</v>
      </c>
      <c r="AJ651" s="11">
        <v>1</v>
      </c>
      <c r="AK651" s="11" t="s">
        <v>890</v>
      </c>
      <c r="AL651" s="11">
        <v>187</v>
      </c>
      <c r="AM651" s="11">
        <v>1392</v>
      </c>
      <c r="AN651" s="11">
        <v>3650</v>
      </c>
      <c r="AO651" s="11">
        <v>5725</v>
      </c>
      <c r="AP651" s="11">
        <v>72.245999999999995</v>
      </c>
      <c r="AQ651" s="11">
        <v>50.8</v>
      </c>
      <c r="AR651" s="12">
        <v>1.02</v>
      </c>
      <c r="AS651" s="13">
        <v>1</v>
      </c>
      <c r="AT651" s="14" t="s">
        <v>903</v>
      </c>
      <c r="AU651" s="16">
        <v>3392590000000000</v>
      </c>
      <c r="AV651" s="16">
        <v>1273514000000000</v>
      </c>
      <c r="AW651" s="16">
        <v>2.010852E+17</v>
      </c>
      <c r="AX651" s="16">
        <v>2.996211E+17</v>
      </c>
      <c r="AY651" s="16">
        <v>6E+17</v>
      </c>
      <c r="AZ651" s="14">
        <v>32052.091</v>
      </c>
      <c r="BA651" s="14">
        <v>0.01</v>
      </c>
      <c r="BB651" s="14">
        <v>102.001</v>
      </c>
      <c r="BC651" s="14">
        <v>915</v>
      </c>
      <c r="BD651" s="15">
        <v>153</v>
      </c>
      <c r="BE651" s="18">
        <v>78</v>
      </c>
      <c r="BF651" s="18" t="s">
        <v>913</v>
      </c>
      <c r="BG651" s="19" t="s">
        <v>907</v>
      </c>
      <c r="BH651">
        <f t="shared" si="10"/>
        <v>96.1</v>
      </c>
      <c r="BI651" s="45" t="str">
        <f>CONCATENATE(TEXT(F651,"0"),TEXT(O651,"0"),TEXT(AC651,"0"),TEXT(AJ651,"0"),TEXT(AS651,"0"))</f>
        <v>11311</v>
      </c>
      <c r="BJ651" t="str">
        <f>CONCATENATE(TEXT(F651,"0"),TEXT(O651,"0"))</f>
        <v>11</v>
      </c>
      <c r="BK651" t="str">
        <f>CONCATENATE(TEXT(O651,"0"),TEXT(AC651,"0"))</f>
        <v>13</v>
      </c>
      <c r="BL651" t="str">
        <f>CONCATENATE(TEXT(AC651,"0"),TEXT(AJ651,"0"))</f>
        <v>31</v>
      </c>
      <c r="BM651" t="str">
        <f>CONCATENATE(TEXT(AJ651,"0"),TEXT(AS651,"0"))</f>
        <v>11</v>
      </c>
      <c r="BZ651" s="57"/>
      <c r="CA651" s="38"/>
      <c r="CB651" s="38">
        <v>1</v>
      </c>
      <c r="CC651" s="38">
        <v>138</v>
      </c>
      <c r="CD651" s="57">
        <v>34.606999999999999</v>
      </c>
      <c r="CE651" s="38">
        <v>108</v>
      </c>
      <c r="CF651" s="38">
        <v>1</v>
      </c>
    </row>
    <row r="652" spans="1:84" x14ac:dyDescent="0.3">
      <c r="A652" s="43">
        <v>651</v>
      </c>
      <c r="B652" s="1" t="s">
        <v>680</v>
      </c>
      <c r="C652" s="1" t="s">
        <v>123</v>
      </c>
      <c r="D652" s="1">
        <v>25</v>
      </c>
      <c r="E652" s="3">
        <v>3</v>
      </c>
      <c r="F652" s="2">
        <v>1</v>
      </c>
      <c r="G652" s="2" t="s">
        <v>943</v>
      </c>
      <c r="H652" s="2" t="s">
        <v>944</v>
      </c>
      <c r="I652" s="2">
        <v>873.26017243000001</v>
      </c>
      <c r="J652" s="2" t="s">
        <v>946</v>
      </c>
      <c r="K652" s="2">
        <v>22.21</v>
      </c>
      <c r="L652" s="2">
        <v>0.223</v>
      </c>
      <c r="M652" s="2">
        <v>230</v>
      </c>
      <c r="N652" s="4">
        <v>719.55899999999997</v>
      </c>
      <c r="O652" s="5">
        <v>2</v>
      </c>
      <c r="P652" s="6" t="s">
        <v>9</v>
      </c>
      <c r="Q652" s="6">
        <v>1.76579</v>
      </c>
      <c r="R652" s="6">
        <v>16.478000000000002</v>
      </c>
      <c r="S652" s="6">
        <v>15.092000000000001</v>
      </c>
      <c r="T652" s="6">
        <v>19.998999999999999</v>
      </c>
      <c r="U652" s="6">
        <v>195.65899999999999</v>
      </c>
      <c r="V652" s="6">
        <v>89.998999999999995</v>
      </c>
      <c r="W652" s="6">
        <v>495.65899999999999</v>
      </c>
      <c r="X652" s="6">
        <v>3913.174</v>
      </c>
      <c r="Y652" s="6">
        <v>4891.4679999999998</v>
      </c>
      <c r="Z652" s="6">
        <v>4.9130000000000003</v>
      </c>
      <c r="AA652" s="6">
        <v>89.474999999999994</v>
      </c>
      <c r="AB652" s="7">
        <v>29.991</v>
      </c>
      <c r="AC652" s="8">
        <v>1</v>
      </c>
      <c r="AD652" s="9">
        <v>64.644000000000005</v>
      </c>
      <c r="AE652" s="9" t="s">
        <v>955</v>
      </c>
      <c r="AF652" s="9" t="s">
        <v>956</v>
      </c>
      <c r="AG652" s="9">
        <v>405</v>
      </c>
      <c r="AH652" s="9">
        <v>504.392</v>
      </c>
      <c r="AI652" s="10">
        <v>106.67100000000001</v>
      </c>
      <c r="AJ652" s="11">
        <v>1</v>
      </c>
      <c r="AK652" s="11" t="s">
        <v>890</v>
      </c>
      <c r="AL652" s="11">
        <v>370</v>
      </c>
      <c r="AM652" s="11">
        <v>1517</v>
      </c>
      <c r="AN652" s="11">
        <v>3659</v>
      </c>
      <c r="AO652" s="11">
        <v>5699</v>
      </c>
      <c r="AP652" s="11">
        <v>71.956000000000003</v>
      </c>
      <c r="AQ652" s="11">
        <v>50.832999999999998</v>
      </c>
      <c r="AR652" s="12">
        <v>1.0209999999999999</v>
      </c>
      <c r="AS652" s="13">
        <v>1</v>
      </c>
      <c r="AT652" s="14" t="s">
        <v>903</v>
      </c>
      <c r="AU652" s="16">
        <v>1.363962E+16</v>
      </c>
      <c r="AV652" s="16">
        <v>733790500000000</v>
      </c>
      <c r="AW652" s="16">
        <v>2.311331E+17</v>
      </c>
      <c r="AX652" s="16">
        <v>2.990147E+17</v>
      </c>
      <c r="AY652" s="16">
        <v>6.000006E+17</v>
      </c>
      <c r="AZ652" s="14">
        <v>32045.703000000001</v>
      </c>
      <c r="BA652" s="14">
        <v>0.01</v>
      </c>
      <c r="BB652" s="14">
        <v>102.084</v>
      </c>
      <c r="BC652" s="14">
        <v>915</v>
      </c>
      <c r="BD652" s="15">
        <v>153</v>
      </c>
      <c r="BE652" s="18">
        <v>195</v>
      </c>
      <c r="BF652" s="18" t="s">
        <v>913</v>
      </c>
      <c r="BG652" s="19" t="s">
        <v>929</v>
      </c>
      <c r="BH652">
        <f t="shared" si="10"/>
        <v>90.25</v>
      </c>
      <c r="BI652" s="45" t="str">
        <f>CONCATENATE(TEXT(F652,"0"),TEXT(O652,"0"),TEXT(AC652,"0"),TEXT(AJ652,"0"),TEXT(AS652,"0"))</f>
        <v>12111</v>
      </c>
      <c r="BJ652" t="str">
        <f>CONCATENATE(TEXT(F652,"0"),TEXT(O652,"0"))</f>
        <v>12</v>
      </c>
      <c r="BK652" t="str">
        <f>CONCATENATE(TEXT(O652,"0"),TEXT(AC652,"0"))</f>
        <v>21</v>
      </c>
      <c r="BL652" t="str">
        <f>CONCATENATE(TEXT(AC652,"0"),TEXT(AJ652,"0"))</f>
        <v>11</v>
      </c>
      <c r="BM652" t="str">
        <f>CONCATENATE(TEXT(AJ652,"0"),TEXT(AS652,"0"))</f>
        <v>11</v>
      </c>
      <c r="BZ652" s="57"/>
      <c r="CA652" s="38"/>
      <c r="CB652" s="38">
        <v>1</v>
      </c>
      <c r="CC652" s="38">
        <v>218</v>
      </c>
      <c r="CD652" s="57">
        <v>34.808999999999997</v>
      </c>
      <c r="CE652" s="38">
        <v>117</v>
      </c>
      <c r="CF652" s="38">
        <v>1</v>
      </c>
    </row>
    <row r="653" spans="1:84" x14ac:dyDescent="0.3">
      <c r="A653" s="43">
        <v>652</v>
      </c>
      <c r="B653" s="1" t="s">
        <v>681</v>
      </c>
      <c r="C653" s="1" t="s">
        <v>123</v>
      </c>
      <c r="D653" s="1">
        <v>25</v>
      </c>
      <c r="E653" s="3">
        <v>4</v>
      </c>
      <c r="F653" s="2">
        <v>1</v>
      </c>
      <c r="G653" s="2" t="s">
        <v>943</v>
      </c>
      <c r="H653" s="2" t="s">
        <v>944</v>
      </c>
      <c r="I653" s="2">
        <v>873.40485842999999</v>
      </c>
      <c r="J653" s="2" t="s">
        <v>946</v>
      </c>
      <c r="K653" s="2">
        <v>22.21</v>
      </c>
      <c r="L653" s="2">
        <v>0.223</v>
      </c>
      <c r="M653" s="2">
        <v>230</v>
      </c>
      <c r="N653" s="4">
        <v>719.31700000000001</v>
      </c>
      <c r="O653" s="5">
        <v>2</v>
      </c>
      <c r="P653" s="6" t="s">
        <v>9</v>
      </c>
      <c r="Q653" s="6">
        <v>1.6929099999999999</v>
      </c>
      <c r="R653" s="6">
        <v>16.675999999999998</v>
      </c>
      <c r="S653" s="6">
        <v>14.903</v>
      </c>
      <c r="T653" s="6">
        <v>20.001000000000001</v>
      </c>
      <c r="U653" s="6">
        <v>195.77099999999999</v>
      </c>
      <c r="V653" s="6">
        <v>89.998000000000005</v>
      </c>
      <c r="W653" s="6">
        <v>495.77100000000002</v>
      </c>
      <c r="X653" s="6">
        <v>3915.415</v>
      </c>
      <c r="Y653" s="6">
        <v>4894.2690000000002</v>
      </c>
      <c r="Z653" s="6">
        <v>4.8879999999999999</v>
      </c>
      <c r="AA653" s="6">
        <v>89.433999999999997</v>
      </c>
      <c r="AB653" s="7">
        <v>29.986000000000001</v>
      </c>
      <c r="AC653" s="8">
        <v>2</v>
      </c>
      <c r="AD653" s="9">
        <v>67.346999999999994</v>
      </c>
      <c r="AE653" s="9" t="s">
        <v>955</v>
      </c>
      <c r="AF653" s="9" t="s">
        <v>956</v>
      </c>
      <c r="AG653" s="9">
        <v>405</v>
      </c>
      <c r="AH653" s="9">
        <v>504.214</v>
      </c>
      <c r="AI653" s="10">
        <v>106.714</v>
      </c>
      <c r="AJ653" s="11">
        <v>2</v>
      </c>
      <c r="AK653" s="11" t="s">
        <v>890</v>
      </c>
      <c r="AL653" s="11">
        <v>236</v>
      </c>
      <c r="AM653" s="11">
        <v>1607</v>
      </c>
      <c r="AN653" s="11">
        <v>3678</v>
      </c>
      <c r="AO653" s="11">
        <v>5728</v>
      </c>
      <c r="AP653" s="11">
        <v>71.932000000000002</v>
      </c>
      <c r="AQ653" s="11">
        <v>50.691000000000003</v>
      </c>
      <c r="AR653" s="12">
        <v>1.0169999999999999</v>
      </c>
      <c r="AS653" s="13">
        <v>2</v>
      </c>
      <c r="AT653" s="14" t="s">
        <v>903</v>
      </c>
      <c r="AU653" s="16">
        <v>4898585000000000</v>
      </c>
      <c r="AV653" s="16">
        <v>204843700000000</v>
      </c>
      <c r="AW653" s="16">
        <v>5.075062E+16</v>
      </c>
      <c r="AX653" s="16">
        <v>2.995091E+17</v>
      </c>
      <c r="AY653" s="16">
        <v>6.000002E+17</v>
      </c>
      <c r="AZ653" s="14">
        <v>32045.120999999999</v>
      </c>
      <c r="BA653" s="14">
        <v>0.01</v>
      </c>
      <c r="BB653" s="14">
        <v>101.727</v>
      </c>
      <c r="BC653" s="14">
        <v>914</v>
      </c>
      <c r="BD653" s="15">
        <v>153</v>
      </c>
      <c r="BE653" s="18">
        <v>390</v>
      </c>
      <c r="BF653" s="18" t="s">
        <v>913</v>
      </c>
      <c r="BG653" s="19" t="s">
        <v>909</v>
      </c>
      <c r="BH653">
        <f t="shared" si="10"/>
        <v>80.5</v>
      </c>
      <c r="BI653" s="45" t="str">
        <f>CONCATENATE(TEXT(F653,"0"),TEXT(O653,"0"),TEXT(AC653,"0"),TEXT(AJ653,"0"),TEXT(AS653,"0"))</f>
        <v>12222</v>
      </c>
      <c r="BJ653" t="str">
        <f>CONCATENATE(TEXT(F653,"0"),TEXT(O653,"0"))</f>
        <v>12</v>
      </c>
      <c r="BK653" t="str">
        <f>CONCATENATE(TEXT(O653,"0"),TEXT(AC653,"0"))</f>
        <v>22</v>
      </c>
      <c r="BL653" t="str">
        <f>CONCATENATE(TEXT(AC653,"0"),TEXT(AJ653,"0"))</f>
        <v>22</v>
      </c>
      <c r="BM653" t="str">
        <f>CONCATENATE(TEXT(AJ653,"0"),TEXT(AS653,"0"))</f>
        <v>22</v>
      </c>
      <c r="BZ653" s="57"/>
      <c r="CA653" s="38"/>
      <c r="CB653" s="38">
        <v>1</v>
      </c>
      <c r="CC653" s="38">
        <v>212</v>
      </c>
      <c r="CD653" s="57">
        <v>35.603000000000002</v>
      </c>
      <c r="CE653" s="38">
        <v>126</v>
      </c>
      <c r="CF653" s="38">
        <v>1</v>
      </c>
    </row>
    <row r="654" spans="1:84" x14ac:dyDescent="0.3">
      <c r="A654" s="43">
        <v>653</v>
      </c>
      <c r="B654" s="1" t="s">
        <v>682</v>
      </c>
      <c r="C654" s="1" t="s">
        <v>123</v>
      </c>
      <c r="D654" s="1">
        <v>25</v>
      </c>
      <c r="E654" s="3">
        <v>5</v>
      </c>
      <c r="F654" s="2">
        <v>1</v>
      </c>
      <c r="G654" s="2" t="s">
        <v>943</v>
      </c>
      <c r="H654" s="2" t="s">
        <v>944</v>
      </c>
      <c r="I654" s="2">
        <v>874.15898035999999</v>
      </c>
      <c r="J654" s="2" t="s">
        <v>946</v>
      </c>
      <c r="K654" s="2">
        <v>22.2</v>
      </c>
      <c r="L654" s="2">
        <v>0.224</v>
      </c>
      <c r="M654" s="2">
        <v>231</v>
      </c>
      <c r="N654" s="4">
        <v>720.125</v>
      </c>
      <c r="O654" s="5">
        <v>2</v>
      </c>
      <c r="P654" s="6" t="s">
        <v>9</v>
      </c>
      <c r="Q654" s="6">
        <v>1.7587999999999999</v>
      </c>
      <c r="R654" s="6">
        <v>17.686</v>
      </c>
      <c r="S654" s="6">
        <v>14.97</v>
      </c>
      <c r="T654" s="6">
        <v>20</v>
      </c>
      <c r="U654" s="6">
        <v>195.923</v>
      </c>
      <c r="V654" s="6">
        <v>90</v>
      </c>
      <c r="W654" s="6">
        <v>495.923</v>
      </c>
      <c r="X654" s="6">
        <v>3918.4580000000001</v>
      </c>
      <c r="Y654" s="6">
        <v>4898.0730000000003</v>
      </c>
      <c r="Z654" s="6">
        <v>4.8879999999999999</v>
      </c>
      <c r="AA654" s="6">
        <v>88.551000000000002</v>
      </c>
      <c r="AB654" s="7">
        <v>29.992999999999999</v>
      </c>
      <c r="AC654" s="8">
        <v>3</v>
      </c>
      <c r="AD654" s="9">
        <v>71.766000000000005</v>
      </c>
      <c r="AE654" s="9" t="s">
        <v>955</v>
      </c>
      <c r="AF654" s="9" t="s">
        <v>956</v>
      </c>
      <c r="AG654" s="9">
        <v>405</v>
      </c>
      <c r="AH654" s="9">
        <v>506.76</v>
      </c>
      <c r="AI654" s="10">
        <v>105.504</v>
      </c>
      <c r="AJ654" s="11">
        <v>3</v>
      </c>
      <c r="AK654" s="11" t="s">
        <v>890</v>
      </c>
      <c r="AL654" s="11">
        <v>598</v>
      </c>
      <c r="AM654" s="11">
        <v>1652</v>
      </c>
      <c r="AN654" s="11">
        <v>3689</v>
      </c>
      <c r="AO654" s="11">
        <v>5714</v>
      </c>
      <c r="AP654" s="11">
        <v>72.013000000000005</v>
      </c>
      <c r="AQ654" s="11">
        <v>50.536000000000001</v>
      </c>
      <c r="AR654" s="12">
        <v>1.0129999999999999</v>
      </c>
      <c r="AS654" s="13">
        <v>3</v>
      </c>
      <c r="AT654" s="14" t="s">
        <v>903</v>
      </c>
      <c r="AU654" s="16">
        <v>2972037000000000</v>
      </c>
      <c r="AV654" s="16">
        <v>945818200000000</v>
      </c>
      <c r="AW654" s="16">
        <v>5.779889E+16</v>
      </c>
      <c r="AX654" s="16">
        <v>2.984682E+17</v>
      </c>
      <c r="AY654" s="16">
        <v>6.000004E+17</v>
      </c>
      <c r="AZ654" s="14">
        <v>32045.65</v>
      </c>
      <c r="BA654" s="14">
        <v>0.01</v>
      </c>
      <c r="BB654" s="14">
        <v>101.34</v>
      </c>
      <c r="BC654" s="14">
        <v>902</v>
      </c>
      <c r="BD654" s="15">
        <v>152</v>
      </c>
      <c r="BE654" s="18">
        <v>453</v>
      </c>
      <c r="BF654" s="18" t="s">
        <v>913</v>
      </c>
      <c r="BG654" s="19" t="s">
        <v>908</v>
      </c>
      <c r="BH654">
        <f t="shared" si="10"/>
        <v>77.349999999999994</v>
      </c>
      <c r="BI654" s="45" t="str">
        <f>CONCATENATE(TEXT(F654,"0"),TEXT(O654,"0"),TEXT(AC654,"0"),TEXT(AJ654,"0"),TEXT(AS654,"0"))</f>
        <v>12333</v>
      </c>
      <c r="BJ654" t="str">
        <f>CONCATENATE(TEXT(F654,"0"),TEXT(O654,"0"))</f>
        <v>12</v>
      </c>
      <c r="BK654" t="str">
        <f>CONCATENATE(TEXT(O654,"0"),TEXT(AC654,"0"))</f>
        <v>23</v>
      </c>
      <c r="BL654" t="str">
        <f>CONCATENATE(TEXT(AC654,"0"),TEXT(AJ654,"0"))</f>
        <v>33</v>
      </c>
      <c r="BM654" t="str">
        <f>CONCATENATE(TEXT(AJ654,"0"),TEXT(AS654,"0"))</f>
        <v>33</v>
      </c>
      <c r="BZ654" s="57"/>
      <c r="CA654" s="38"/>
      <c r="CB654" s="38">
        <v>1</v>
      </c>
      <c r="CC654" s="38">
        <v>245</v>
      </c>
      <c r="CD654" s="57">
        <v>35.634</v>
      </c>
      <c r="CE654" s="38">
        <v>202</v>
      </c>
      <c r="CF654" s="38">
        <v>1</v>
      </c>
    </row>
    <row r="655" spans="1:84" x14ac:dyDescent="0.3">
      <c r="A655" s="43">
        <v>654</v>
      </c>
      <c r="B655" s="1" t="s">
        <v>683</v>
      </c>
      <c r="C655" s="1" t="s">
        <v>123</v>
      </c>
      <c r="D655" s="1">
        <v>25</v>
      </c>
      <c r="E655" s="3">
        <v>6</v>
      </c>
      <c r="F655" s="2">
        <v>1</v>
      </c>
      <c r="G655" s="2" t="s">
        <v>943</v>
      </c>
      <c r="H655" s="2" t="s">
        <v>944</v>
      </c>
      <c r="I655" s="2">
        <v>872.71008383000003</v>
      </c>
      <c r="J655" s="2" t="s">
        <v>946</v>
      </c>
      <c r="K655" s="2">
        <v>22.35</v>
      </c>
      <c r="L655" s="2">
        <v>0.22</v>
      </c>
      <c r="M655" s="2">
        <v>227</v>
      </c>
      <c r="N655" s="4">
        <v>716.577</v>
      </c>
      <c r="O655" s="5">
        <v>3</v>
      </c>
      <c r="P655" s="6" t="s">
        <v>9</v>
      </c>
      <c r="Q655" s="6">
        <v>2.2277999999999998</v>
      </c>
      <c r="R655" s="6">
        <v>16.533999999999999</v>
      </c>
      <c r="S655" s="6">
        <v>15.016999999999999</v>
      </c>
      <c r="T655" s="6">
        <v>19.997</v>
      </c>
      <c r="U655" s="6">
        <v>193.983</v>
      </c>
      <c r="V655" s="6">
        <v>90.001000000000005</v>
      </c>
      <c r="W655" s="6">
        <v>493.983</v>
      </c>
      <c r="X655" s="6">
        <v>3879.6559999999999</v>
      </c>
      <c r="Y655" s="6">
        <v>4849.5709999999999</v>
      </c>
      <c r="Z655" s="6">
        <v>4.835</v>
      </c>
      <c r="AA655" s="6">
        <v>89.203000000000003</v>
      </c>
      <c r="AB655" s="7">
        <v>29.998000000000001</v>
      </c>
      <c r="AC655" s="8">
        <v>1</v>
      </c>
      <c r="AD655" s="9">
        <v>62.728000000000002</v>
      </c>
      <c r="AE655" s="9" t="s">
        <v>955</v>
      </c>
      <c r="AF655" s="9" t="s">
        <v>956</v>
      </c>
      <c r="AG655" s="9">
        <v>405</v>
      </c>
      <c r="AH655" s="9">
        <v>503.36599999999999</v>
      </c>
      <c r="AI655" s="10">
        <v>106.95</v>
      </c>
      <c r="AJ655" s="11">
        <v>3</v>
      </c>
      <c r="AK655" s="11" t="s">
        <v>890</v>
      </c>
      <c r="AL655" s="11">
        <v>343</v>
      </c>
      <c r="AM655" s="11">
        <v>1435</v>
      </c>
      <c r="AN655" s="11">
        <v>3659</v>
      </c>
      <c r="AO655" s="11">
        <v>5705</v>
      </c>
      <c r="AP655" s="11">
        <v>71.658000000000001</v>
      </c>
      <c r="AQ655" s="11">
        <v>50.210999999999999</v>
      </c>
      <c r="AR655" s="12">
        <v>1.0049999999999999</v>
      </c>
      <c r="AS655" s="13">
        <v>3</v>
      </c>
      <c r="AT655" s="14" t="s">
        <v>903</v>
      </c>
      <c r="AU655" s="16">
        <v>7786181000000000</v>
      </c>
      <c r="AV655" s="16">
        <v>3696705000000</v>
      </c>
      <c r="AW655" s="14">
        <v>36561499.575999998</v>
      </c>
      <c r="AX655" s="16">
        <v>2.999362E+17</v>
      </c>
      <c r="AY655" s="16">
        <v>6.000015E+17</v>
      </c>
      <c r="AZ655" s="14">
        <v>32059.916000000001</v>
      </c>
      <c r="BA655" s="14">
        <v>0.01</v>
      </c>
      <c r="BB655" s="14">
        <v>100.52800000000001</v>
      </c>
      <c r="BC655" s="14">
        <v>919</v>
      </c>
      <c r="BD655" s="15">
        <v>151</v>
      </c>
      <c r="BE655" s="18">
        <v>237</v>
      </c>
      <c r="BF655" s="18" t="s">
        <v>913</v>
      </c>
      <c r="BG655" s="19" t="s">
        <v>909</v>
      </c>
      <c r="BH655">
        <f t="shared" si="10"/>
        <v>88.149999999999991</v>
      </c>
      <c r="BI655" s="45" t="str">
        <f>CONCATENATE(TEXT(F655,"0"),TEXT(O655,"0"),TEXT(AC655,"0"),TEXT(AJ655,"0"),TEXT(AS655,"0"))</f>
        <v>13133</v>
      </c>
      <c r="BJ655" t="str">
        <f>CONCATENATE(TEXT(F655,"0"),TEXT(O655,"0"))</f>
        <v>13</v>
      </c>
      <c r="BK655" t="str">
        <f>CONCATENATE(TEXT(O655,"0"),TEXT(AC655,"0"))</f>
        <v>31</v>
      </c>
      <c r="BL655" t="str">
        <f>CONCATENATE(TEXT(AC655,"0"),TEXT(AJ655,"0"))</f>
        <v>13</v>
      </c>
      <c r="BM655" t="str">
        <f>CONCATENATE(TEXT(AJ655,"0"),TEXT(AS655,"0"))</f>
        <v>33</v>
      </c>
      <c r="BZ655" s="57"/>
      <c r="CA655" s="38"/>
      <c r="CB655" s="38">
        <v>1</v>
      </c>
      <c r="CC655" s="38">
        <v>161</v>
      </c>
      <c r="CD655" s="57">
        <v>35.697000000000003</v>
      </c>
      <c r="CE655" s="38">
        <v>96</v>
      </c>
      <c r="CF655" s="38">
        <v>1</v>
      </c>
    </row>
    <row r="656" spans="1:84" x14ac:dyDescent="0.3">
      <c r="A656" s="43">
        <v>655</v>
      </c>
      <c r="B656" s="1" t="s">
        <v>684</v>
      </c>
      <c r="C656" s="1" t="s">
        <v>123</v>
      </c>
      <c r="D656" s="1">
        <v>25</v>
      </c>
      <c r="E656" s="3">
        <v>7</v>
      </c>
      <c r="F656" s="40">
        <v>1</v>
      </c>
      <c r="G656" s="2" t="s">
        <v>943</v>
      </c>
      <c r="H656" s="2" t="s">
        <v>944</v>
      </c>
      <c r="I656" s="2">
        <v>874.87330930999997</v>
      </c>
      <c r="J656" s="2" t="s">
        <v>946</v>
      </c>
      <c r="K656" s="2">
        <v>22.41</v>
      </c>
      <c r="L656" s="2">
        <v>0.22700000000000001</v>
      </c>
      <c r="M656" s="2">
        <v>234</v>
      </c>
      <c r="N656" s="4">
        <v>723.19200000000001</v>
      </c>
      <c r="O656" s="5">
        <v>3</v>
      </c>
      <c r="P656" s="6" t="s">
        <v>9</v>
      </c>
      <c r="Q656" s="6">
        <v>2.0680999999999998</v>
      </c>
      <c r="R656" s="6">
        <v>17.399000000000001</v>
      </c>
      <c r="S656" s="6">
        <v>14.920999999999999</v>
      </c>
      <c r="T656" s="6">
        <v>19.998999999999999</v>
      </c>
      <c r="U656" s="6">
        <v>194.58500000000001</v>
      </c>
      <c r="V656" s="6">
        <v>90.001000000000005</v>
      </c>
      <c r="W656" s="6">
        <v>494.58499999999998</v>
      </c>
      <c r="X656" s="6">
        <v>3891.703</v>
      </c>
      <c r="Y656" s="6">
        <v>4864.6289999999999</v>
      </c>
      <c r="Z656" s="6">
        <v>4.875</v>
      </c>
      <c r="AA656" s="6">
        <v>88.603999999999999</v>
      </c>
      <c r="AB656" s="7">
        <v>30.004999999999999</v>
      </c>
      <c r="AC656" s="8">
        <v>2</v>
      </c>
      <c r="AD656" s="9">
        <v>57.834000000000003</v>
      </c>
      <c r="AE656" s="9" t="s">
        <v>955</v>
      </c>
      <c r="AF656" s="9" t="s">
        <v>956</v>
      </c>
      <c r="AG656" s="9">
        <v>405</v>
      </c>
      <c r="AH656" s="9">
        <v>515.07899999999995</v>
      </c>
      <c r="AI656" s="10">
        <v>108.066</v>
      </c>
      <c r="AJ656" s="11">
        <v>2</v>
      </c>
      <c r="AK656" s="11" t="s">
        <v>890</v>
      </c>
      <c r="AL656" s="11">
        <v>674</v>
      </c>
      <c r="AM656" s="11">
        <v>1643</v>
      </c>
      <c r="AN656" s="11">
        <v>3691</v>
      </c>
      <c r="AO656" s="11">
        <v>5702</v>
      </c>
      <c r="AP656" s="11">
        <v>72.319000000000003</v>
      </c>
      <c r="AQ656" s="11">
        <v>51.308</v>
      </c>
      <c r="AR656" s="12">
        <v>1.0329999999999999</v>
      </c>
      <c r="AS656" s="13">
        <v>2</v>
      </c>
      <c r="AT656" s="14" t="s">
        <v>903</v>
      </c>
      <c r="AU656" s="16">
        <v>4187771000000000</v>
      </c>
      <c r="AV656" s="16">
        <v>125156600000000</v>
      </c>
      <c r="AW656" s="16">
        <v>5415955000000</v>
      </c>
      <c r="AX656" s="16">
        <v>3.002737E+17</v>
      </c>
      <c r="AY656" s="16">
        <v>6.000004E+17</v>
      </c>
      <c r="AZ656" s="14">
        <v>32050.474999999999</v>
      </c>
      <c r="BA656" s="14">
        <v>0.01</v>
      </c>
      <c r="BB656" s="14">
        <v>103.27</v>
      </c>
      <c r="BC656" s="14">
        <v>923</v>
      </c>
      <c r="BD656" s="15">
        <v>155</v>
      </c>
      <c r="BE656" s="18">
        <v>495</v>
      </c>
      <c r="BF656" s="18" t="s">
        <v>913</v>
      </c>
      <c r="BG656" s="19" t="s">
        <v>929</v>
      </c>
      <c r="BH656">
        <f t="shared" si="10"/>
        <v>75.25</v>
      </c>
      <c r="BI656" s="45" t="str">
        <f>CONCATENATE(TEXT(F656,"0"),TEXT(O656,"0"),TEXT(AC656,"0"),TEXT(AJ656,"0"),TEXT(AS656,"0"))</f>
        <v>13222</v>
      </c>
      <c r="BJ656" t="str">
        <f>CONCATENATE(TEXT(F656,"0"),TEXT(O656,"0"))</f>
        <v>13</v>
      </c>
      <c r="BK656" t="str">
        <f>CONCATENATE(TEXT(O656,"0"),TEXT(AC656,"0"))</f>
        <v>32</v>
      </c>
      <c r="BL656" t="str">
        <f>CONCATENATE(TEXT(AC656,"0"),TEXT(AJ656,"0"))</f>
        <v>22</v>
      </c>
      <c r="BM656" t="str">
        <f>CONCATENATE(TEXT(AJ656,"0"),TEXT(AS656,"0"))</f>
        <v>22</v>
      </c>
      <c r="BZ656" s="57"/>
      <c r="CA656" s="38"/>
      <c r="CB656" s="38">
        <v>1</v>
      </c>
      <c r="CC656" s="38">
        <v>211</v>
      </c>
      <c r="CD656" s="57">
        <v>35.700000000000003</v>
      </c>
      <c r="CE656" s="38">
        <v>186</v>
      </c>
      <c r="CF656" s="38">
        <v>1</v>
      </c>
    </row>
    <row r="657" spans="1:84" x14ac:dyDescent="0.3">
      <c r="A657" s="43">
        <v>656</v>
      </c>
      <c r="B657" s="1" t="s">
        <v>685</v>
      </c>
      <c r="C657" s="1" t="s">
        <v>123</v>
      </c>
      <c r="D657" s="1">
        <v>25</v>
      </c>
      <c r="E657" s="3">
        <v>8</v>
      </c>
      <c r="F657" s="40">
        <v>1</v>
      </c>
      <c r="G657" s="2" t="s">
        <v>943</v>
      </c>
      <c r="H657" s="2" t="s">
        <v>944</v>
      </c>
      <c r="I657" s="2">
        <v>874.60872528000004</v>
      </c>
      <c r="J657" s="2" t="s">
        <v>946</v>
      </c>
      <c r="K657" s="2">
        <v>22.36</v>
      </c>
      <c r="L657" s="2">
        <v>0.22800000000000001</v>
      </c>
      <c r="M657" s="2">
        <v>235</v>
      </c>
      <c r="N657" s="4">
        <v>724.19200000000001</v>
      </c>
      <c r="O657" s="5">
        <v>3</v>
      </c>
      <c r="P657" s="6" t="s">
        <v>9</v>
      </c>
      <c r="Q657" s="6">
        <v>2.3023099999999999</v>
      </c>
      <c r="R657" s="6">
        <v>16.54</v>
      </c>
      <c r="S657" s="6">
        <v>14.861000000000001</v>
      </c>
      <c r="T657" s="6">
        <v>19.998000000000001</v>
      </c>
      <c r="U657" s="6">
        <v>194.244</v>
      </c>
      <c r="V657" s="6">
        <v>89.998999999999995</v>
      </c>
      <c r="W657" s="6">
        <v>494.24400000000003</v>
      </c>
      <c r="X657" s="6">
        <v>3884.8829999999998</v>
      </c>
      <c r="Y657" s="6">
        <v>4856.1030000000001</v>
      </c>
      <c r="Z657" s="6">
        <v>4.843</v>
      </c>
      <c r="AA657" s="6">
        <v>89.301000000000002</v>
      </c>
      <c r="AB657" s="7">
        <v>29.995000000000001</v>
      </c>
      <c r="AC657" s="8">
        <v>3</v>
      </c>
      <c r="AD657" s="9">
        <v>58.546999999999997</v>
      </c>
      <c r="AE657" s="9" t="s">
        <v>955</v>
      </c>
      <c r="AF657" s="9" t="s">
        <v>956</v>
      </c>
      <c r="AG657" s="9">
        <v>405</v>
      </c>
      <c r="AH657" s="9">
        <v>505.267</v>
      </c>
      <c r="AI657" s="10">
        <v>108.184</v>
      </c>
      <c r="AJ657" s="11">
        <v>1</v>
      </c>
      <c r="AK657" s="11" t="s">
        <v>890</v>
      </c>
      <c r="AL657" s="11">
        <v>642</v>
      </c>
      <c r="AM657" s="11">
        <v>1726</v>
      </c>
      <c r="AN657" s="11">
        <v>3693</v>
      </c>
      <c r="AO657" s="11">
        <v>5719</v>
      </c>
      <c r="AP657" s="11">
        <v>72.418999999999997</v>
      </c>
      <c r="AQ657" s="11">
        <v>51.39</v>
      </c>
      <c r="AR657" s="12">
        <v>1.0349999999999999</v>
      </c>
      <c r="AS657" s="13">
        <v>1</v>
      </c>
      <c r="AT657" s="14" t="s">
        <v>903</v>
      </c>
      <c r="AU657" s="16">
        <v>9035775000000000</v>
      </c>
      <c r="AV657" s="14">
        <v>449362777768</v>
      </c>
      <c r="AW657" s="16">
        <v>2.243482E+17</v>
      </c>
      <c r="AX657" s="16">
        <v>2.983565E+17</v>
      </c>
      <c r="AY657" s="16">
        <v>6.000001E+17</v>
      </c>
      <c r="AZ657" s="14">
        <v>32054.102999999999</v>
      </c>
      <c r="BA657" s="14">
        <v>0.01</v>
      </c>
      <c r="BB657" s="14">
        <v>103.474</v>
      </c>
      <c r="BC657" s="14">
        <v>910</v>
      </c>
      <c r="BD657" s="15">
        <v>155</v>
      </c>
      <c r="BE657" s="18">
        <v>477</v>
      </c>
      <c r="BF657" s="18" t="s">
        <v>913</v>
      </c>
      <c r="BG657" s="19" t="s">
        <v>909</v>
      </c>
      <c r="BH657">
        <f t="shared" si="10"/>
        <v>76.150000000000006</v>
      </c>
      <c r="BI657" s="45" t="str">
        <f>CONCATENATE(TEXT(F657,"0"),TEXT(O657,"0"),TEXT(AC657,"0"),TEXT(AJ657,"0"),TEXT(AS657,"0"))</f>
        <v>13311</v>
      </c>
      <c r="BJ657" t="str">
        <f>CONCATENATE(TEXT(F657,"0"),TEXT(O657,"0"))</f>
        <v>13</v>
      </c>
      <c r="BK657" t="str">
        <f>CONCATENATE(TEXT(O657,"0"),TEXT(AC657,"0"))</f>
        <v>33</v>
      </c>
      <c r="BL657" t="str">
        <f>CONCATENATE(TEXT(AC657,"0"),TEXT(AJ657,"0"))</f>
        <v>31</v>
      </c>
      <c r="BM657" t="str">
        <f>CONCATENATE(TEXT(AJ657,"0"),TEXT(AS657,"0"))</f>
        <v>11</v>
      </c>
      <c r="BZ657" s="57"/>
      <c r="CA657" s="38"/>
      <c r="CB657" s="38">
        <v>1</v>
      </c>
      <c r="CC657" s="38">
        <v>193</v>
      </c>
      <c r="CD657" s="57">
        <v>35.820999999999998</v>
      </c>
      <c r="CE657" s="38">
        <v>102</v>
      </c>
      <c r="CF657" s="38">
        <v>1</v>
      </c>
    </row>
    <row r="658" spans="1:84" x14ac:dyDescent="0.3">
      <c r="A658" s="43">
        <v>657</v>
      </c>
      <c r="B658" s="1" t="s">
        <v>686</v>
      </c>
      <c r="C658" s="1" t="s">
        <v>123</v>
      </c>
      <c r="D658" s="1">
        <v>25</v>
      </c>
      <c r="E658" s="3">
        <v>9</v>
      </c>
      <c r="F658" s="40">
        <v>2</v>
      </c>
      <c r="G658" s="2" t="s">
        <v>943</v>
      </c>
      <c r="H658" s="2" t="s">
        <v>944</v>
      </c>
      <c r="I658" s="2">
        <v>875.02421165999999</v>
      </c>
      <c r="J658" s="2" t="s">
        <v>946</v>
      </c>
      <c r="K658" s="2">
        <v>22.33</v>
      </c>
      <c r="L658" s="2">
        <v>0.22900000000000001</v>
      </c>
      <c r="M658" s="2">
        <v>236</v>
      </c>
      <c r="N658" s="4">
        <v>725.29</v>
      </c>
      <c r="O658" s="5">
        <v>1</v>
      </c>
      <c r="P658" s="6" t="s">
        <v>9</v>
      </c>
      <c r="Q658" s="6">
        <v>1.94354</v>
      </c>
      <c r="R658" s="6">
        <v>18.346</v>
      </c>
      <c r="S658" s="6">
        <v>15.02</v>
      </c>
      <c r="T658" s="6">
        <v>19.998999999999999</v>
      </c>
      <c r="U658" s="6">
        <v>195.38900000000001</v>
      </c>
      <c r="V658" s="6">
        <v>90</v>
      </c>
      <c r="W658" s="6">
        <v>495.38900000000001</v>
      </c>
      <c r="X658" s="6">
        <v>3907.7759999999998</v>
      </c>
      <c r="Y658" s="6">
        <v>4884.72</v>
      </c>
      <c r="Z658" s="6">
        <v>4.9050000000000002</v>
      </c>
      <c r="AA658" s="6">
        <v>89.513999999999996</v>
      </c>
      <c r="AB658" s="7">
        <v>30</v>
      </c>
      <c r="AC658" s="8">
        <v>1</v>
      </c>
      <c r="AD658" s="9">
        <v>54.484000000000002</v>
      </c>
      <c r="AE658" s="9" t="s">
        <v>955</v>
      </c>
      <c r="AF658" s="9" t="s">
        <v>956</v>
      </c>
      <c r="AG658" s="9">
        <v>405</v>
      </c>
      <c r="AH658" s="9">
        <v>514.351</v>
      </c>
      <c r="AI658" s="10">
        <v>108.19499999999999</v>
      </c>
      <c r="AJ658" s="11">
        <v>1</v>
      </c>
      <c r="AK658" s="11" t="s">
        <v>890</v>
      </c>
      <c r="AL658" s="11">
        <v>220</v>
      </c>
      <c r="AM658" s="11">
        <v>1642</v>
      </c>
      <c r="AN658" s="11">
        <v>3692</v>
      </c>
      <c r="AO658" s="11">
        <v>5721</v>
      </c>
      <c r="AP658" s="11">
        <v>72.528999999999996</v>
      </c>
      <c r="AQ658" s="11">
        <v>51.482999999999997</v>
      </c>
      <c r="AR658" s="12">
        <v>1.0369999999999999</v>
      </c>
      <c r="AS658" s="13">
        <v>1</v>
      </c>
      <c r="AT658" s="14" t="s">
        <v>903</v>
      </c>
      <c r="AU658" s="16">
        <v>1.46725E+16</v>
      </c>
      <c r="AV658" s="16">
        <v>1106486000000000</v>
      </c>
      <c r="AW658" s="16">
        <v>1803452000000000</v>
      </c>
      <c r="AX658" s="16">
        <v>2.996526E+17</v>
      </c>
      <c r="AY658" s="16">
        <v>5.99999E+17</v>
      </c>
      <c r="AZ658" s="14">
        <v>32044.639999999999</v>
      </c>
      <c r="BA658" s="14">
        <v>0.01</v>
      </c>
      <c r="BB658" s="14">
        <v>103.70699999999999</v>
      </c>
      <c r="BC658" s="14">
        <v>906</v>
      </c>
      <c r="BD658" s="15">
        <v>156</v>
      </c>
      <c r="BE658" s="18">
        <v>444</v>
      </c>
      <c r="BF658" s="18" t="s">
        <v>913</v>
      </c>
      <c r="BG658" s="19" t="s">
        <v>908</v>
      </c>
      <c r="BH658">
        <f t="shared" si="10"/>
        <v>77.8</v>
      </c>
      <c r="BI658" s="45" t="str">
        <f>CONCATENATE(TEXT(F658,"0"),TEXT(O658,"0"),TEXT(AC658,"0"),TEXT(AJ658,"0"),TEXT(AS658,"0"))</f>
        <v>21111</v>
      </c>
      <c r="BJ658" t="str">
        <f>CONCATENATE(TEXT(F658,"0"),TEXT(O658,"0"))</f>
        <v>21</v>
      </c>
      <c r="BK658" t="str">
        <f>CONCATENATE(TEXT(O658,"0"),TEXT(AC658,"0"))</f>
        <v>11</v>
      </c>
      <c r="BL658" t="str">
        <f>CONCATENATE(TEXT(AC658,"0"),TEXT(AJ658,"0"))</f>
        <v>11</v>
      </c>
      <c r="BM658" t="str">
        <f>CONCATENATE(TEXT(AJ658,"0"),TEXT(AS658,"0"))</f>
        <v>11</v>
      </c>
      <c r="BZ658" s="57"/>
      <c r="CA658" s="38"/>
      <c r="CB658" s="38">
        <v>1</v>
      </c>
      <c r="CC658" s="38">
        <v>274</v>
      </c>
      <c r="CD658" s="57">
        <v>35.822000000000003</v>
      </c>
      <c r="CE658" s="38">
        <v>24</v>
      </c>
      <c r="CF658" s="38">
        <v>1</v>
      </c>
    </row>
    <row r="659" spans="1:84" x14ac:dyDescent="0.3">
      <c r="A659" s="43">
        <v>658</v>
      </c>
      <c r="B659" s="1" t="s">
        <v>687</v>
      </c>
      <c r="C659" s="1" t="s">
        <v>123</v>
      </c>
      <c r="D659" s="1">
        <v>25</v>
      </c>
      <c r="E659" s="3">
        <v>10</v>
      </c>
      <c r="F659" s="2">
        <v>2</v>
      </c>
      <c r="G659" s="2" t="s">
        <v>943</v>
      </c>
      <c r="H659" s="2" t="s">
        <v>944</v>
      </c>
      <c r="I659" s="2">
        <v>873.80176736999999</v>
      </c>
      <c r="J659" s="2" t="s">
        <v>946</v>
      </c>
      <c r="K659" s="2">
        <v>22.32</v>
      </c>
      <c r="L659" s="2">
        <v>0.22600000000000001</v>
      </c>
      <c r="M659" s="2">
        <v>233</v>
      </c>
      <c r="N659" s="4">
        <v>722.88800000000003</v>
      </c>
      <c r="O659" s="5">
        <v>1</v>
      </c>
      <c r="P659" s="6" t="s">
        <v>9</v>
      </c>
      <c r="Q659" s="6">
        <v>1.8894899999999999</v>
      </c>
      <c r="R659" s="6">
        <v>17.202999999999999</v>
      </c>
      <c r="S659" s="6">
        <v>15.048999999999999</v>
      </c>
      <c r="T659" s="6">
        <v>19.998000000000001</v>
      </c>
      <c r="U659" s="6">
        <v>195.71799999999999</v>
      </c>
      <c r="V659" s="6">
        <v>90.001000000000005</v>
      </c>
      <c r="W659" s="6">
        <v>495.71800000000002</v>
      </c>
      <c r="X659" s="6">
        <v>3914.3580000000002</v>
      </c>
      <c r="Y659" s="6">
        <v>4892.9470000000001</v>
      </c>
      <c r="Z659" s="6">
        <v>4.8890000000000002</v>
      </c>
      <c r="AA659" s="6">
        <v>89.436999999999998</v>
      </c>
      <c r="AB659" s="7">
        <v>30.001000000000001</v>
      </c>
      <c r="AC659" s="8">
        <v>2</v>
      </c>
      <c r="AD659" s="9">
        <v>57.49</v>
      </c>
      <c r="AE659" s="9" t="s">
        <v>955</v>
      </c>
      <c r="AF659" s="9" t="s">
        <v>956</v>
      </c>
      <c r="AG659" s="9">
        <v>405</v>
      </c>
      <c r="AH659" s="9">
        <v>505.61599999999999</v>
      </c>
      <c r="AI659" s="10">
        <v>108.07899999999999</v>
      </c>
      <c r="AJ659" s="11">
        <v>2</v>
      </c>
      <c r="AK659" s="11" t="s">
        <v>890</v>
      </c>
      <c r="AL659" s="11">
        <v>664</v>
      </c>
      <c r="AM659" s="11">
        <v>1591</v>
      </c>
      <c r="AN659" s="11">
        <v>3691</v>
      </c>
      <c r="AO659" s="11">
        <v>5700</v>
      </c>
      <c r="AP659" s="11">
        <v>72.289000000000001</v>
      </c>
      <c r="AQ659" s="11">
        <v>51.091000000000001</v>
      </c>
      <c r="AR659" s="12">
        <v>1.0269999999999999</v>
      </c>
      <c r="AS659" s="13">
        <v>2</v>
      </c>
      <c r="AT659" s="14" t="s">
        <v>903</v>
      </c>
      <c r="AU659" s="16">
        <v>6590899000000000</v>
      </c>
      <c r="AV659" s="16">
        <v>242674700000000</v>
      </c>
      <c r="AW659" s="14">
        <v>176895172086</v>
      </c>
      <c r="AX659" s="16">
        <v>3.014287E+17</v>
      </c>
      <c r="AY659" s="16">
        <v>6E+17</v>
      </c>
      <c r="AZ659" s="14">
        <v>32040.609</v>
      </c>
      <c r="BA659" s="14">
        <v>0.01</v>
      </c>
      <c r="BB659" s="14">
        <v>102.727</v>
      </c>
      <c r="BC659" s="14">
        <v>906</v>
      </c>
      <c r="BD659" s="15">
        <v>154</v>
      </c>
      <c r="BE659" s="18">
        <v>459</v>
      </c>
      <c r="BF659" s="18" t="s">
        <v>913</v>
      </c>
      <c r="BG659" s="19" t="s">
        <v>909</v>
      </c>
      <c r="BH659">
        <f t="shared" si="10"/>
        <v>77.05</v>
      </c>
      <c r="BI659" s="45" t="str">
        <f>CONCATENATE(TEXT(F659,"0"),TEXT(O659,"0"),TEXT(AC659,"0"),TEXT(AJ659,"0"),TEXT(AS659,"0"))</f>
        <v>21222</v>
      </c>
      <c r="BJ659" t="str">
        <f>CONCATENATE(TEXT(F659,"0"),TEXT(O659,"0"))</f>
        <v>21</v>
      </c>
      <c r="BK659" t="str">
        <f>CONCATENATE(TEXT(O659,"0"),TEXT(AC659,"0"))</f>
        <v>12</v>
      </c>
      <c r="BL659" t="str">
        <f>CONCATENATE(TEXT(AC659,"0"),TEXT(AJ659,"0"))</f>
        <v>22</v>
      </c>
      <c r="BM659" t="str">
        <f>CONCATENATE(TEXT(AJ659,"0"),TEXT(AS659,"0"))</f>
        <v>22</v>
      </c>
      <c r="BZ659" s="57"/>
      <c r="CA659" s="38"/>
      <c r="CB659" s="38">
        <v>1</v>
      </c>
      <c r="CC659" s="38">
        <v>233</v>
      </c>
      <c r="CD659" s="57">
        <v>36.082999999999998</v>
      </c>
      <c r="CE659" s="38">
        <v>88</v>
      </c>
      <c r="CF659" s="38">
        <v>2</v>
      </c>
    </row>
    <row r="660" spans="1:84" x14ac:dyDescent="0.3">
      <c r="A660" s="43">
        <v>659</v>
      </c>
      <c r="B660" s="1" t="s">
        <v>688</v>
      </c>
      <c r="C660" s="1" t="s">
        <v>123</v>
      </c>
      <c r="D660" s="1">
        <v>25</v>
      </c>
      <c r="E660" s="3">
        <v>11</v>
      </c>
      <c r="F660" s="2">
        <v>2</v>
      </c>
      <c r="G660" s="2" t="s">
        <v>943</v>
      </c>
      <c r="H660" s="2" t="s">
        <v>944</v>
      </c>
      <c r="I660" s="2">
        <v>874.10207371000001</v>
      </c>
      <c r="J660" s="2" t="s">
        <v>946</v>
      </c>
      <c r="K660" s="2">
        <v>22.34</v>
      </c>
      <c r="L660" s="2">
        <v>0.22700000000000001</v>
      </c>
      <c r="M660" s="2">
        <v>234</v>
      </c>
      <c r="N660" s="4">
        <v>723.38099999999997</v>
      </c>
      <c r="O660" s="5">
        <v>1</v>
      </c>
      <c r="P660" s="6" t="s">
        <v>9</v>
      </c>
      <c r="Q660" s="6">
        <v>1.98129</v>
      </c>
      <c r="R660" s="6">
        <v>15.914</v>
      </c>
      <c r="S660" s="6">
        <v>15.164</v>
      </c>
      <c r="T660" s="6">
        <v>20.001999999999999</v>
      </c>
      <c r="U660" s="6">
        <v>195.57900000000001</v>
      </c>
      <c r="V660" s="6">
        <v>90.001000000000005</v>
      </c>
      <c r="W660" s="6">
        <v>495.57900000000001</v>
      </c>
      <c r="X660" s="6">
        <v>3911.5729999999999</v>
      </c>
      <c r="Y660" s="6">
        <v>4889.4669999999996</v>
      </c>
      <c r="Z660" s="6">
        <v>4.899</v>
      </c>
      <c r="AA660" s="6">
        <v>89.563000000000002</v>
      </c>
      <c r="AB660" s="7">
        <v>30.004999999999999</v>
      </c>
      <c r="AC660" s="8">
        <v>3</v>
      </c>
      <c r="AD660" s="9">
        <v>58.063000000000002</v>
      </c>
      <c r="AE660" s="9" t="s">
        <v>955</v>
      </c>
      <c r="AF660" s="9" t="s">
        <v>956</v>
      </c>
      <c r="AG660" s="9">
        <v>405</v>
      </c>
      <c r="AH660" s="9">
        <v>512.69500000000005</v>
      </c>
      <c r="AI660" s="10">
        <v>108.27200000000001</v>
      </c>
      <c r="AJ660" s="11">
        <v>3</v>
      </c>
      <c r="AK660" s="11" t="s">
        <v>890</v>
      </c>
      <c r="AL660" s="11">
        <v>482</v>
      </c>
      <c r="AM660" s="11">
        <v>1611</v>
      </c>
      <c r="AN660" s="11">
        <v>3679</v>
      </c>
      <c r="AO660" s="11">
        <v>5709</v>
      </c>
      <c r="AP660" s="11">
        <v>72.337999999999994</v>
      </c>
      <c r="AQ660" s="11">
        <v>51.357999999999997</v>
      </c>
      <c r="AR660" s="12">
        <v>1.034</v>
      </c>
      <c r="AS660" s="13">
        <v>3</v>
      </c>
      <c r="AT660" s="14" t="s">
        <v>903</v>
      </c>
      <c r="AU660" s="16">
        <v>1.153166E+16</v>
      </c>
      <c r="AV660" s="16">
        <v>1.020129E+17</v>
      </c>
      <c r="AW660" s="14">
        <v>421216908.17000002</v>
      </c>
      <c r="AX660" s="16">
        <v>3.00417E+17</v>
      </c>
      <c r="AY660" s="16">
        <v>5.999995E+17</v>
      </c>
      <c r="AZ660" s="14">
        <v>32043.72</v>
      </c>
      <c r="BA660" s="14">
        <v>0.01</v>
      </c>
      <c r="BB660" s="14">
        <v>103.396</v>
      </c>
      <c r="BC660" s="14">
        <v>907</v>
      </c>
      <c r="BD660" s="15">
        <v>155</v>
      </c>
      <c r="BE660" s="18">
        <v>336</v>
      </c>
      <c r="BF660" s="18" t="s">
        <v>913</v>
      </c>
      <c r="BG660" s="19" t="s">
        <v>909</v>
      </c>
      <c r="BH660">
        <f t="shared" si="10"/>
        <v>83.2</v>
      </c>
      <c r="BI660" s="45" t="str">
        <f>CONCATENATE(TEXT(F660,"0"),TEXT(O660,"0"),TEXT(AC660,"0"),TEXT(AJ660,"0"),TEXT(AS660,"0"))</f>
        <v>21333</v>
      </c>
      <c r="BJ660" t="str">
        <f>CONCATENATE(TEXT(F660,"0"),TEXT(O660,"0"))</f>
        <v>21</v>
      </c>
      <c r="BK660" t="str">
        <f>CONCATENATE(TEXT(O660,"0"),TEXT(AC660,"0"))</f>
        <v>13</v>
      </c>
      <c r="BL660" t="str">
        <f>CONCATENATE(TEXT(AC660,"0"),TEXT(AJ660,"0"))</f>
        <v>33</v>
      </c>
      <c r="BM660" t="str">
        <f>CONCATENATE(TEXT(AJ660,"0"),TEXT(AS660,"0"))</f>
        <v>33</v>
      </c>
      <c r="BZ660" s="57"/>
      <c r="CA660" s="38"/>
      <c r="CB660" s="38">
        <v>1</v>
      </c>
      <c r="CC660" s="38">
        <v>243</v>
      </c>
      <c r="CD660" s="57">
        <v>36.247999999999998</v>
      </c>
      <c r="CE660" s="38">
        <v>102</v>
      </c>
      <c r="CF660" s="38">
        <v>1</v>
      </c>
    </row>
    <row r="661" spans="1:84" x14ac:dyDescent="0.3">
      <c r="A661" s="43">
        <v>660</v>
      </c>
      <c r="B661" s="1" t="s">
        <v>689</v>
      </c>
      <c r="C661" s="1" t="s">
        <v>123</v>
      </c>
      <c r="D661" s="1">
        <v>25</v>
      </c>
      <c r="E661" s="3">
        <v>12</v>
      </c>
      <c r="F661" s="2">
        <v>2</v>
      </c>
      <c r="G661" s="2" t="s">
        <v>943</v>
      </c>
      <c r="H661" s="2" t="s">
        <v>944</v>
      </c>
      <c r="I661" s="2">
        <v>875.05305421000003</v>
      </c>
      <c r="J661" s="2" t="s">
        <v>946</v>
      </c>
      <c r="K661" s="2">
        <v>22.43</v>
      </c>
      <c r="L661" s="2">
        <v>0.22600000000000001</v>
      </c>
      <c r="M661" s="2">
        <v>233</v>
      </c>
      <c r="N661" s="4">
        <v>722.70299999999997</v>
      </c>
      <c r="O661" s="5">
        <v>2</v>
      </c>
      <c r="P661" s="6" t="s">
        <v>9</v>
      </c>
      <c r="Q661" s="6">
        <v>1.31263</v>
      </c>
      <c r="R661" s="6">
        <v>16.43</v>
      </c>
      <c r="S661" s="6">
        <v>15.005000000000001</v>
      </c>
      <c r="T661" s="6">
        <v>19.997</v>
      </c>
      <c r="U661" s="6">
        <v>196.38200000000001</v>
      </c>
      <c r="V661" s="6">
        <v>90.001000000000005</v>
      </c>
      <c r="W661" s="6">
        <v>496.38200000000001</v>
      </c>
      <c r="X661" s="6">
        <v>3927.6460000000002</v>
      </c>
      <c r="Y661" s="6">
        <v>4909.558</v>
      </c>
      <c r="Z661" s="6">
        <v>4.93</v>
      </c>
      <c r="AA661" s="6">
        <v>89.831000000000003</v>
      </c>
      <c r="AB661" s="7">
        <v>29.99</v>
      </c>
      <c r="AC661" s="8">
        <v>1</v>
      </c>
      <c r="AD661" s="9">
        <v>50.02</v>
      </c>
      <c r="AE661" s="9" t="s">
        <v>955</v>
      </c>
      <c r="AF661" s="9" t="s">
        <v>956</v>
      </c>
      <c r="AG661" s="9">
        <v>405</v>
      </c>
      <c r="AH661" s="9">
        <v>509.08100000000002</v>
      </c>
      <c r="AI661" s="10">
        <v>108.833</v>
      </c>
      <c r="AJ661" s="11">
        <v>3</v>
      </c>
      <c r="AK661" s="11" t="s">
        <v>890</v>
      </c>
      <c r="AL661" s="11">
        <v>459</v>
      </c>
      <c r="AM661" s="11">
        <v>1534</v>
      </c>
      <c r="AN661" s="11">
        <v>3672</v>
      </c>
      <c r="AO661" s="11">
        <v>5741</v>
      </c>
      <c r="AP661" s="11">
        <v>72.27</v>
      </c>
      <c r="AQ661" s="11">
        <v>51.722999999999999</v>
      </c>
      <c r="AR661" s="12">
        <v>1.0429999999999999</v>
      </c>
      <c r="AS661" s="13">
        <v>3</v>
      </c>
      <c r="AT661" s="14" t="s">
        <v>903</v>
      </c>
      <c r="AU661" s="16">
        <v>1.689894E+16</v>
      </c>
      <c r="AV661" s="16">
        <v>149654200000000</v>
      </c>
      <c r="AW661" s="16">
        <v>1118232000000</v>
      </c>
      <c r="AX661" s="16">
        <v>3.003419E+17</v>
      </c>
      <c r="AY661" s="16">
        <v>6.000023E+17</v>
      </c>
      <c r="AZ661" s="14">
        <v>32055.940999999999</v>
      </c>
      <c r="BA661" s="14">
        <v>0.01</v>
      </c>
      <c r="BB661" s="14">
        <v>104.309</v>
      </c>
      <c r="BC661" s="14">
        <v>890</v>
      </c>
      <c r="BD661" s="15">
        <v>156</v>
      </c>
      <c r="BE661" s="18">
        <v>228</v>
      </c>
      <c r="BF661" s="18" t="s">
        <v>913</v>
      </c>
      <c r="BG661" s="19" t="s">
        <v>909</v>
      </c>
      <c r="BH661">
        <f t="shared" si="10"/>
        <v>88.6</v>
      </c>
      <c r="BI661" s="45" t="str">
        <f>CONCATENATE(TEXT(F661,"0"),TEXT(O661,"0"),TEXT(AC661,"0"),TEXT(AJ661,"0"),TEXT(AS661,"0"))</f>
        <v>22133</v>
      </c>
      <c r="BJ661" t="str">
        <f>CONCATENATE(TEXT(F661,"0"),TEXT(O661,"0"))</f>
        <v>22</v>
      </c>
      <c r="BK661" t="str">
        <f>CONCATENATE(TEXT(O661,"0"),TEXT(AC661,"0"))</f>
        <v>21</v>
      </c>
      <c r="BL661" t="str">
        <f>CONCATENATE(TEXT(AC661,"0"),TEXT(AJ661,"0"))</f>
        <v>13</v>
      </c>
      <c r="BM661" t="str">
        <f>CONCATENATE(TEXT(AJ661,"0"),TEXT(AS661,"0"))</f>
        <v>33</v>
      </c>
      <c r="BZ661" s="57"/>
      <c r="CA661" s="38"/>
      <c r="CB661" s="38">
        <v>1</v>
      </c>
      <c r="CC661" s="38">
        <v>184</v>
      </c>
      <c r="CD661" s="57">
        <v>36.332000000000001</v>
      </c>
      <c r="CE661" s="38">
        <v>114</v>
      </c>
      <c r="CF661" s="38">
        <v>1</v>
      </c>
    </row>
    <row r="662" spans="1:84" x14ac:dyDescent="0.3">
      <c r="A662" s="43">
        <v>661</v>
      </c>
      <c r="B662" s="1" t="s">
        <v>690</v>
      </c>
      <c r="C662" s="1" t="s">
        <v>123</v>
      </c>
      <c r="D662" s="1">
        <v>25</v>
      </c>
      <c r="E662" s="3">
        <v>13</v>
      </c>
      <c r="F662" s="2">
        <v>2</v>
      </c>
      <c r="G662" s="2" t="s">
        <v>943</v>
      </c>
      <c r="H662" s="2" t="s">
        <v>944</v>
      </c>
      <c r="I662" s="2">
        <v>875.15217541000004</v>
      </c>
      <c r="J662" s="2" t="s">
        <v>946</v>
      </c>
      <c r="K662" s="2">
        <v>22.42</v>
      </c>
      <c r="L662" s="2">
        <v>0.22700000000000001</v>
      </c>
      <c r="M662" s="2">
        <v>234</v>
      </c>
      <c r="N662" s="4">
        <v>723.89599999999996</v>
      </c>
      <c r="O662" s="5">
        <v>2</v>
      </c>
      <c r="P662" s="6" t="s">
        <v>9</v>
      </c>
      <c r="Q662" s="6">
        <v>1.6107899999999999</v>
      </c>
      <c r="R662" s="6">
        <v>17.474</v>
      </c>
      <c r="S662" s="6">
        <v>14.98</v>
      </c>
      <c r="T662" s="6">
        <v>20.001000000000001</v>
      </c>
      <c r="U662" s="6">
        <v>196.59899999999999</v>
      </c>
      <c r="V662" s="6">
        <v>90</v>
      </c>
      <c r="W662" s="6">
        <v>496.59899999999999</v>
      </c>
      <c r="X662" s="6">
        <v>3931.9789999999998</v>
      </c>
      <c r="Y662" s="6">
        <v>4914.9740000000002</v>
      </c>
      <c r="Z662" s="6">
        <v>4.9210000000000003</v>
      </c>
      <c r="AA662" s="6">
        <v>90.03</v>
      </c>
      <c r="AB662" s="7">
        <v>29.997</v>
      </c>
      <c r="AC662" s="8">
        <v>2</v>
      </c>
      <c r="AD662" s="9">
        <v>48.183</v>
      </c>
      <c r="AE662" s="9" t="s">
        <v>955</v>
      </c>
      <c r="AF662" s="9" t="s">
        <v>956</v>
      </c>
      <c r="AG662" s="9">
        <v>405</v>
      </c>
      <c r="AH662" s="9">
        <v>514.69600000000003</v>
      </c>
      <c r="AI662" s="10">
        <v>109.54300000000001</v>
      </c>
      <c r="AJ662" s="11">
        <v>2</v>
      </c>
      <c r="AK662" s="11" t="s">
        <v>890</v>
      </c>
      <c r="AL662" s="11">
        <v>405</v>
      </c>
      <c r="AM662" s="11">
        <v>1624</v>
      </c>
      <c r="AN662" s="11">
        <v>3687</v>
      </c>
      <c r="AO662" s="11">
        <v>5744</v>
      </c>
      <c r="AP662" s="11">
        <v>72.39</v>
      </c>
      <c r="AQ662" s="11">
        <v>51.761000000000003</v>
      </c>
      <c r="AR662" s="12">
        <v>1.044</v>
      </c>
      <c r="AS662" s="13">
        <v>2</v>
      </c>
      <c r="AT662" s="14" t="s">
        <v>903</v>
      </c>
      <c r="AU662" s="16">
        <v>1.108048E+16</v>
      </c>
      <c r="AV662" s="16">
        <v>2.023434E+16</v>
      </c>
      <c r="AW662" s="16">
        <v>4.483761E+17</v>
      </c>
      <c r="AX662" s="16">
        <v>2.996603E+17</v>
      </c>
      <c r="AY662" s="16">
        <v>5.999989E+17</v>
      </c>
      <c r="AZ662" s="14">
        <v>32051.147000000001</v>
      </c>
      <c r="BA662" s="14">
        <v>0.01</v>
      </c>
      <c r="BB662" s="14">
        <v>104.40300000000001</v>
      </c>
      <c r="BC662" s="14">
        <v>861</v>
      </c>
      <c r="BD662" s="15">
        <v>157</v>
      </c>
      <c r="BE662" s="18">
        <v>300</v>
      </c>
      <c r="BF662" s="18" t="s">
        <v>913</v>
      </c>
      <c r="BG662" s="19" t="s">
        <v>909</v>
      </c>
      <c r="BH662">
        <f t="shared" si="10"/>
        <v>85</v>
      </c>
      <c r="BI662" s="45" t="str">
        <f>CONCATENATE(TEXT(F662,"0"),TEXT(O662,"0"),TEXT(AC662,"0"),TEXT(AJ662,"0"),TEXT(AS662,"0"))</f>
        <v>22222</v>
      </c>
      <c r="BJ662" t="str">
        <f>CONCATENATE(TEXT(F662,"0"),TEXT(O662,"0"))</f>
        <v>22</v>
      </c>
      <c r="BK662" t="str">
        <f>CONCATENATE(TEXT(O662,"0"),TEXT(AC662,"0"))</f>
        <v>22</v>
      </c>
      <c r="BL662" t="str">
        <f>CONCATENATE(TEXT(AC662,"0"),TEXT(AJ662,"0"))</f>
        <v>22</v>
      </c>
      <c r="BM662" t="str">
        <f>CONCATENATE(TEXT(AJ662,"0"),TEXT(AS662,"0"))</f>
        <v>22</v>
      </c>
      <c r="BZ662" s="57"/>
      <c r="CA662" s="38"/>
      <c r="CB662" s="38">
        <v>1</v>
      </c>
      <c r="CC662" s="38">
        <v>219</v>
      </c>
      <c r="CD662" s="57">
        <v>36.418999999999997</v>
      </c>
      <c r="CE662" s="38">
        <v>54</v>
      </c>
      <c r="CF662" s="38">
        <v>1</v>
      </c>
    </row>
    <row r="663" spans="1:84" x14ac:dyDescent="0.3">
      <c r="A663" s="43">
        <v>662</v>
      </c>
      <c r="B663" s="1" t="s">
        <v>691</v>
      </c>
      <c r="C663" s="1" t="s">
        <v>123</v>
      </c>
      <c r="D663" s="1">
        <v>25</v>
      </c>
      <c r="E663" s="3">
        <v>14</v>
      </c>
      <c r="F663" s="40">
        <v>2</v>
      </c>
      <c r="G663" s="2" t="s">
        <v>943</v>
      </c>
      <c r="H663" s="2" t="s">
        <v>944</v>
      </c>
      <c r="I663" s="2">
        <v>875.15575882999997</v>
      </c>
      <c r="J663" s="2" t="s">
        <v>946</v>
      </c>
      <c r="K663" s="2">
        <v>22.41</v>
      </c>
      <c r="L663" s="2">
        <v>0.22800000000000001</v>
      </c>
      <c r="M663" s="2">
        <v>235</v>
      </c>
      <c r="N663" s="4">
        <v>724.61199999999997</v>
      </c>
      <c r="O663" s="5">
        <v>2</v>
      </c>
      <c r="P663" s="6" t="s">
        <v>9</v>
      </c>
      <c r="Q663" s="6">
        <v>1.3957999999999999</v>
      </c>
      <c r="R663" s="6">
        <v>16.183</v>
      </c>
      <c r="S663" s="6">
        <v>14.97</v>
      </c>
      <c r="T663" s="6">
        <v>19.997</v>
      </c>
      <c r="U663" s="6">
        <v>197.55500000000001</v>
      </c>
      <c r="V663" s="6">
        <v>90.001000000000005</v>
      </c>
      <c r="W663" s="6">
        <v>497.55500000000001</v>
      </c>
      <c r="X663" s="6">
        <v>3951.096</v>
      </c>
      <c r="Y663" s="6">
        <v>4938.87</v>
      </c>
      <c r="Z663" s="6">
        <v>4.9459999999999997</v>
      </c>
      <c r="AA663" s="6">
        <v>90.203000000000003</v>
      </c>
      <c r="AB663" s="7">
        <v>30.001000000000001</v>
      </c>
      <c r="AC663" s="8">
        <v>3</v>
      </c>
      <c r="AD663" s="9">
        <v>53.61</v>
      </c>
      <c r="AE663" s="9" t="s">
        <v>955</v>
      </c>
      <c r="AF663" s="9" t="s">
        <v>956</v>
      </c>
      <c r="AG663" s="9">
        <v>405</v>
      </c>
      <c r="AH663" s="9">
        <v>506.23700000000002</v>
      </c>
      <c r="AI663" s="10">
        <v>109.43899999999999</v>
      </c>
      <c r="AJ663" s="11">
        <v>1</v>
      </c>
      <c r="AK663" s="11" t="s">
        <v>890</v>
      </c>
      <c r="AL663" s="11">
        <v>361</v>
      </c>
      <c r="AM663" s="11">
        <v>1466</v>
      </c>
      <c r="AN663" s="11">
        <v>3677</v>
      </c>
      <c r="AO663" s="11">
        <v>5707</v>
      </c>
      <c r="AP663" s="11">
        <v>72.460999999999999</v>
      </c>
      <c r="AQ663" s="11">
        <v>51.859000000000002</v>
      </c>
      <c r="AR663" s="12">
        <v>1.046</v>
      </c>
      <c r="AS663" s="13">
        <v>1</v>
      </c>
      <c r="AT663" s="14" t="s">
        <v>903</v>
      </c>
      <c r="AU663" s="16">
        <v>1.745435E+16</v>
      </c>
      <c r="AV663" s="16">
        <v>1029620000000000</v>
      </c>
      <c r="AW663" s="16">
        <v>1398949000000000</v>
      </c>
      <c r="AX663" s="16">
        <v>3.014258E+17</v>
      </c>
      <c r="AY663" s="16">
        <v>5.999992E+17</v>
      </c>
      <c r="AZ663" s="14">
        <v>32044.633000000002</v>
      </c>
      <c r="BA663" s="14">
        <v>0.01</v>
      </c>
      <c r="BB663" s="14">
        <v>104.649</v>
      </c>
      <c r="BC663" s="14">
        <v>865</v>
      </c>
      <c r="BD663" s="15">
        <v>157</v>
      </c>
      <c r="BE663" s="18">
        <v>195</v>
      </c>
      <c r="BF663" s="18" t="s">
        <v>913</v>
      </c>
      <c r="BG663" s="19" t="s">
        <v>929</v>
      </c>
      <c r="BH663">
        <f t="shared" si="10"/>
        <v>90.25</v>
      </c>
      <c r="BI663" s="45" t="str">
        <f>CONCATENATE(TEXT(F663,"0"),TEXT(O663,"0"),TEXT(AC663,"0"),TEXT(AJ663,"0"),TEXT(AS663,"0"))</f>
        <v>22311</v>
      </c>
      <c r="BJ663" t="str">
        <f>CONCATENATE(TEXT(F663,"0"),TEXT(O663,"0"))</f>
        <v>22</v>
      </c>
      <c r="BK663" t="str">
        <f>CONCATENATE(TEXT(O663,"0"),TEXT(AC663,"0"))</f>
        <v>23</v>
      </c>
      <c r="BL663" t="str">
        <f>CONCATENATE(TEXT(AC663,"0"),TEXT(AJ663,"0"))</f>
        <v>31</v>
      </c>
      <c r="BM663" t="str">
        <f>CONCATENATE(TEXT(AJ663,"0"),TEXT(AS663,"0"))</f>
        <v>11</v>
      </c>
      <c r="BZ663" s="57"/>
      <c r="CA663" s="38"/>
      <c r="CB663" s="38">
        <v>1</v>
      </c>
      <c r="CC663" s="38">
        <v>217</v>
      </c>
      <c r="CD663" s="57">
        <v>36.631</v>
      </c>
      <c r="CE663" s="38">
        <v>117</v>
      </c>
      <c r="CF663" s="38">
        <v>1</v>
      </c>
    </row>
    <row r="664" spans="1:84" x14ac:dyDescent="0.3">
      <c r="A664" s="43">
        <v>663</v>
      </c>
      <c r="B664" s="1" t="s">
        <v>692</v>
      </c>
      <c r="C664" s="1" t="s">
        <v>123</v>
      </c>
      <c r="D664" s="1">
        <v>25</v>
      </c>
      <c r="E664" s="3">
        <v>15</v>
      </c>
      <c r="F664" s="2">
        <v>2</v>
      </c>
      <c r="G664" s="2" t="s">
        <v>943</v>
      </c>
      <c r="H664" s="2" t="s">
        <v>944</v>
      </c>
      <c r="I664" s="2">
        <v>874.83729384000003</v>
      </c>
      <c r="J664" s="2" t="s">
        <v>946</v>
      </c>
      <c r="K664" s="2">
        <v>22.4</v>
      </c>
      <c r="L664" s="2">
        <v>0.22700000000000001</v>
      </c>
      <c r="M664" s="2">
        <v>234</v>
      </c>
      <c r="N664" s="4">
        <v>723.87300000000005</v>
      </c>
      <c r="O664" s="5">
        <v>3</v>
      </c>
      <c r="P664" s="6" t="s">
        <v>9</v>
      </c>
      <c r="Q664" s="6">
        <v>1.2322900000000001</v>
      </c>
      <c r="R664" s="6">
        <v>16.922000000000001</v>
      </c>
      <c r="S664" s="6">
        <v>14.988</v>
      </c>
      <c r="T664" s="6">
        <v>20.001999999999999</v>
      </c>
      <c r="U664" s="6">
        <v>197.98</v>
      </c>
      <c r="V664" s="6">
        <v>89.998999999999995</v>
      </c>
      <c r="W664" s="6">
        <v>497.98</v>
      </c>
      <c r="X664" s="6">
        <v>3959.5929999999998</v>
      </c>
      <c r="Y664" s="6">
        <v>4949.4920000000002</v>
      </c>
      <c r="Z664" s="6">
        <v>4.95</v>
      </c>
      <c r="AA664" s="6">
        <v>89.944999999999993</v>
      </c>
      <c r="AB664" s="7">
        <v>30</v>
      </c>
      <c r="AC664" s="8">
        <v>1</v>
      </c>
      <c r="AD664" s="9">
        <v>50.972000000000001</v>
      </c>
      <c r="AE664" s="9" t="s">
        <v>955</v>
      </c>
      <c r="AF664" s="9" t="s">
        <v>956</v>
      </c>
      <c r="AG664" s="9">
        <v>405</v>
      </c>
      <c r="AH664" s="9">
        <v>517.78499999999997</v>
      </c>
      <c r="AI664" s="10">
        <v>108.759</v>
      </c>
      <c r="AJ664" s="11">
        <v>1</v>
      </c>
      <c r="AK664" s="11" t="s">
        <v>890</v>
      </c>
      <c r="AL664" s="11">
        <v>360</v>
      </c>
      <c r="AM664" s="11">
        <v>1734</v>
      </c>
      <c r="AN664" s="11">
        <v>3676</v>
      </c>
      <c r="AO664" s="11">
        <v>5742</v>
      </c>
      <c r="AP664" s="11">
        <v>72.387</v>
      </c>
      <c r="AQ664" s="11">
        <v>51.904000000000003</v>
      </c>
      <c r="AR664" s="12">
        <v>1.048</v>
      </c>
      <c r="AS664" s="13">
        <v>1</v>
      </c>
      <c r="AT664" s="14" t="s">
        <v>903</v>
      </c>
      <c r="AU664" s="16">
        <v>1.61614E+16</v>
      </c>
      <c r="AV664" s="16">
        <v>8.145591E+16</v>
      </c>
      <c r="AW664" s="16">
        <v>9.079978E+17</v>
      </c>
      <c r="AX664" s="16">
        <v>3.022077E+17</v>
      </c>
      <c r="AY664" s="16">
        <v>6.000001E+17</v>
      </c>
      <c r="AZ664" s="14">
        <v>32039.65</v>
      </c>
      <c r="BA664" s="14">
        <v>0.01</v>
      </c>
      <c r="BB664" s="14">
        <v>104.761</v>
      </c>
      <c r="BC664" s="14">
        <v>865</v>
      </c>
      <c r="BD664" s="15">
        <v>157</v>
      </c>
      <c r="BE664" s="18">
        <v>204</v>
      </c>
      <c r="BF664" s="18" t="s">
        <v>913</v>
      </c>
      <c r="BG664" s="19" t="s">
        <v>908</v>
      </c>
      <c r="BH664">
        <f t="shared" si="10"/>
        <v>89.8</v>
      </c>
      <c r="BI664" s="45" t="str">
        <f>CONCATENATE(TEXT(F664,"0"),TEXT(O664,"0"),TEXT(AC664,"0"),TEXT(AJ664,"0"),TEXT(AS664,"0"))</f>
        <v>23111</v>
      </c>
      <c r="BJ664" t="str">
        <f>CONCATENATE(TEXT(F664,"0"),TEXT(O664,"0"))</f>
        <v>23</v>
      </c>
      <c r="BK664" t="str">
        <f>CONCATENATE(TEXT(O664,"0"),TEXT(AC664,"0"))</f>
        <v>31</v>
      </c>
      <c r="BL664" t="str">
        <f>CONCATENATE(TEXT(AC664,"0"),TEXT(AJ664,"0"))</f>
        <v>11</v>
      </c>
      <c r="BM664" t="str">
        <f>CONCATENATE(TEXT(AJ664,"0"),TEXT(AS664,"0"))</f>
        <v>11</v>
      </c>
      <c r="BZ664" s="62"/>
      <c r="CA664" s="63"/>
      <c r="CB664" s="63">
        <v>27</v>
      </c>
      <c r="CC664" s="63">
        <v>201.74074074074073</v>
      </c>
      <c r="CD664" s="57">
        <v>36.854999999999997</v>
      </c>
      <c r="CE664" s="38">
        <v>62</v>
      </c>
      <c r="CF664" s="38">
        <v>1</v>
      </c>
    </row>
    <row r="665" spans="1:84" x14ac:dyDescent="0.3">
      <c r="A665" s="43">
        <v>664</v>
      </c>
      <c r="B665" s="1" t="s">
        <v>693</v>
      </c>
      <c r="C665" s="1" t="s">
        <v>123</v>
      </c>
      <c r="D665" s="1">
        <v>25</v>
      </c>
      <c r="E665" s="3">
        <v>16</v>
      </c>
      <c r="F665" s="2">
        <v>2</v>
      </c>
      <c r="G665" s="2" t="s">
        <v>943</v>
      </c>
      <c r="H665" s="2" t="s">
        <v>944</v>
      </c>
      <c r="I665" s="2">
        <v>874.78910830999996</v>
      </c>
      <c r="J665" s="2" t="s">
        <v>946</v>
      </c>
      <c r="K665" s="2">
        <v>22.42</v>
      </c>
      <c r="L665" s="2">
        <v>0.22600000000000001</v>
      </c>
      <c r="M665" s="2">
        <v>233</v>
      </c>
      <c r="N665" s="4">
        <v>722.59299999999996</v>
      </c>
      <c r="O665" s="5">
        <v>3</v>
      </c>
      <c r="P665" s="6" t="s">
        <v>9</v>
      </c>
      <c r="Q665" s="6">
        <v>1.3995299999999999</v>
      </c>
      <c r="R665" s="6">
        <v>16.783000000000001</v>
      </c>
      <c r="S665" s="6">
        <v>14.936999999999999</v>
      </c>
      <c r="T665" s="6">
        <v>20.001999999999999</v>
      </c>
      <c r="U665" s="6">
        <v>197.18299999999999</v>
      </c>
      <c r="V665" s="6">
        <v>89.998999999999995</v>
      </c>
      <c r="W665" s="6">
        <v>497.18299999999999</v>
      </c>
      <c r="X665" s="6">
        <v>3943.6619999999998</v>
      </c>
      <c r="Y665" s="6">
        <v>4929.5770000000002</v>
      </c>
      <c r="Z665" s="6">
        <v>4.9379999999999997</v>
      </c>
      <c r="AA665" s="6">
        <v>90.126999999999995</v>
      </c>
      <c r="AB665" s="7">
        <v>30.004000000000001</v>
      </c>
      <c r="AC665" s="8">
        <v>2</v>
      </c>
      <c r="AD665" s="9">
        <v>52.500999999999998</v>
      </c>
      <c r="AE665" s="9" t="s">
        <v>955</v>
      </c>
      <c r="AF665" s="9" t="s">
        <v>956</v>
      </c>
      <c r="AG665" s="9">
        <v>405</v>
      </c>
      <c r="AH665" s="9">
        <v>520.29899999999998</v>
      </c>
      <c r="AI665" s="10">
        <v>108.751</v>
      </c>
      <c r="AJ665" s="11">
        <v>2</v>
      </c>
      <c r="AK665" s="11" t="s">
        <v>890</v>
      </c>
      <c r="AL665" s="11">
        <v>512</v>
      </c>
      <c r="AM665" s="11">
        <v>1547</v>
      </c>
      <c r="AN665" s="11">
        <v>3683</v>
      </c>
      <c r="AO665" s="11">
        <v>5726</v>
      </c>
      <c r="AP665" s="11">
        <v>72.259</v>
      </c>
      <c r="AQ665" s="11">
        <v>51.64</v>
      </c>
      <c r="AR665" s="12">
        <v>1.0409999999999999</v>
      </c>
      <c r="AS665" s="13">
        <v>2</v>
      </c>
      <c r="AT665" s="14" t="s">
        <v>903</v>
      </c>
      <c r="AU665" s="16">
        <v>2.115645E+16</v>
      </c>
      <c r="AV665" s="16">
        <v>5.502364E+16</v>
      </c>
      <c r="AW665" s="16">
        <v>7.855658E+17</v>
      </c>
      <c r="AX665" s="16">
        <v>3.003929E+17</v>
      </c>
      <c r="AY665" s="16">
        <v>5.999987E+17</v>
      </c>
      <c r="AZ665" s="14">
        <v>32041.138999999999</v>
      </c>
      <c r="BA665" s="14">
        <v>0.01</v>
      </c>
      <c r="BB665" s="14">
        <v>104.099</v>
      </c>
      <c r="BC665" s="14">
        <v>865</v>
      </c>
      <c r="BD665" s="15">
        <v>156</v>
      </c>
      <c r="BE665" s="18">
        <v>279</v>
      </c>
      <c r="BF665" s="18" t="s">
        <v>913</v>
      </c>
      <c r="BG665" s="19" t="s">
        <v>923</v>
      </c>
      <c r="BH665">
        <f t="shared" si="10"/>
        <v>86.050000000000011</v>
      </c>
      <c r="BI665" s="45" t="str">
        <f>CONCATENATE(TEXT(F665,"0"),TEXT(O665,"0"),TEXT(AC665,"0"),TEXT(AJ665,"0"),TEXT(AS665,"0"))</f>
        <v>23222</v>
      </c>
      <c r="BJ665" t="str">
        <f>CONCATENATE(TEXT(F665,"0"),TEXT(O665,"0"))</f>
        <v>23</v>
      </c>
      <c r="BK665" t="str">
        <f>CONCATENATE(TEXT(O665,"0"),TEXT(AC665,"0"))</f>
        <v>32</v>
      </c>
      <c r="BL665" t="str">
        <f>CONCATENATE(TEXT(AC665,"0"),TEXT(AJ665,"0"))</f>
        <v>22</v>
      </c>
      <c r="BM665" t="str">
        <f>CONCATENATE(TEXT(AJ665,"0"),TEXT(AS665,"0"))</f>
        <v>22</v>
      </c>
      <c r="BZ665" s="57"/>
      <c r="CA665" s="38"/>
      <c r="CB665" s="38">
        <v>1</v>
      </c>
      <c r="CC665" s="38">
        <v>192</v>
      </c>
      <c r="CD665" s="57">
        <v>37.029000000000003</v>
      </c>
      <c r="CE665" s="38">
        <v>69</v>
      </c>
      <c r="CF665" s="38">
        <v>1</v>
      </c>
    </row>
    <row r="666" spans="1:84" x14ac:dyDescent="0.3">
      <c r="A666" s="43">
        <v>665</v>
      </c>
      <c r="B666" s="1" t="s">
        <v>694</v>
      </c>
      <c r="C666" s="1" t="s">
        <v>123</v>
      </c>
      <c r="D666" s="1">
        <v>25</v>
      </c>
      <c r="E666" s="3">
        <v>17</v>
      </c>
      <c r="F666" s="2">
        <v>2</v>
      </c>
      <c r="G666" s="2" t="s">
        <v>943</v>
      </c>
      <c r="H666" s="2" t="s">
        <v>944</v>
      </c>
      <c r="I666" s="2">
        <v>875.34325668999998</v>
      </c>
      <c r="J666" s="2" t="s">
        <v>946</v>
      </c>
      <c r="K666" s="2">
        <v>22.43</v>
      </c>
      <c r="L666" s="2">
        <v>0.22500000000000001</v>
      </c>
      <c r="M666" s="2">
        <v>232</v>
      </c>
      <c r="N666" s="4">
        <v>721.47199999999998</v>
      </c>
      <c r="O666" s="5">
        <v>3</v>
      </c>
      <c r="P666" s="6" t="s">
        <v>9</v>
      </c>
      <c r="Q666" s="6">
        <v>1.31403</v>
      </c>
      <c r="R666" s="6">
        <v>16.873999999999999</v>
      </c>
      <c r="S666" s="6">
        <v>14.935</v>
      </c>
      <c r="T666" s="6">
        <v>20.001999999999999</v>
      </c>
      <c r="U666" s="6">
        <v>197.90799999999999</v>
      </c>
      <c r="V666" s="6">
        <v>90</v>
      </c>
      <c r="W666" s="6">
        <v>497.90800000000002</v>
      </c>
      <c r="X666" s="6">
        <v>3958.163</v>
      </c>
      <c r="Y666" s="6">
        <v>4947.7030000000004</v>
      </c>
      <c r="Z666" s="6">
        <v>4.9480000000000004</v>
      </c>
      <c r="AA666" s="6">
        <v>89.742000000000004</v>
      </c>
      <c r="AB666" s="7">
        <v>30.007999999999999</v>
      </c>
      <c r="AC666" s="8">
        <v>3</v>
      </c>
      <c r="AD666" s="9">
        <v>59.302999999999997</v>
      </c>
      <c r="AE666" s="9" t="s">
        <v>955</v>
      </c>
      <c r="AF666" s="9" t="s">
        <v>956</v>
      </c>
      <c r="AG666" s="9">
        <v>405</v>
      </c>
      <c r="AH666" s="9">
        <v>521.322</v>
      </c>
      <c r="AI666" s="10">
        <v>108.191</v>
      </c>
      <c r="AJ666" s="11">
        <v>3</v>
      </c>
      <c r="AK666" s="11" t="s">
        <v>890</v>
      </c>
      <c r="AL666" s="11">
        <v>350</v>
      </c>
      <c r="AM666" s="11">
        <v>1509</v>
      </c>
      <c r="AN666" s="11">
        <v>3674</v>
      </c>
      <c r="AO666" s="11">
        <v>5750</v>
      </c>
      <c r="AP666" s="11">
        <v>72.147000000000006</v>
      </c>
      <c r="AQ666" s="11">
        <v>51.658999999999999</v>
      </c>
      <c r="AR666" s="12">
        <v>1.0409999999999999</v>
      </c>
      <c r="AS666" s="13">
        <v>3</v>
      </c>
      <c r="AT666" s="14" t="s">
        <v>903</v>
      </c>
      <c r="AU666" s="16">
        <v>7162873000000000</v>
      </c>
      <c r="AV666" s="16">
        <v>5.155819E+16</v>
      </c>
      <c r="AW666" s="16">
        <v>2.900961E+17</v>
      </c>
      <c r="AX666" s="16">
        <v>3.007074E+17</v>
      </c>
      <c r="AY666" s="16">
        <v>6.000005E+17</v>
      </c>
      <c r="AZ666" s="14">
        <v>32043.715</v>
      </c>
      <c r="BA666" s="14">
        <v>0.01</v>
      </c>
      <c r="BB666" s="14">
        <v>104.149</v>
      </c>
      <c r="BC666" s="14">
        <v>865</v>
      </c>
      <c r="BD666" s="15">
        <v>156</v>
      </c>
      <c r="BE666" s="18">
        <v>207</v>
      </c>
      <c r="BF666" s="18" t="s">
        <v>913</v>
      </c>
      <c r="BG666" s="19" t="s">
        <v>908</v>
      </c>
      <c r="BH666">
        <f t="shared" si="10"/>
        <v>89.649999999999991</v>
      </c>
      <c r="BI666" s="45" t="str">
        <f>CONCATENATE(TEXT(F666,"0"),TEXT(O666,"0"),TEXT(AC666,"0"),TEXT(AJ666,"0"),TEXT(AS666,"0"))</f>
        <v>23333</v>
      </c>
      <c r="BJ666" t="str">
        <f>CONCATENATE(TEXT(F666,"0"),TEXT(O666,"0"))</f>
        <v>23</v>
      </c>
      <c r="BK666" t="str">
        <f>CONCATENATE(TEXT(O666,"0"),TEXT(AC666,"0"))</f>
        <v>33</v>
      </c>
      <c r="BL666" t="str">
        <f>CONCATENATE(TEXT(AC666,"0"),TEXT(AJ666,"0"))</f>
        <v>33</v>
      </c>
      <c r="BM666" t="str">
        <f>CONCATENATE(TEXT(AJ666,"0"),TEXT(AS666,"0"))</f>
        <v>33</v>
      </c>
      <c r="BZ666" s="57"/>
      <c r="CA666" s="38"/>
      <c r="CB666" s="38">
        <v>1</v>
      </c>
      <c r="CC666" s="38">
        <v>194</v>
      </c>
      <c r="CD666" s="57">
        <v>37.103999999999999</v>
      </c>
      <c r="CE666" s="38">
        <v>61</v>
      </c>
      <c r="CF666" s="38">
        <v>1</v>
      </c>
    </row>
    <row r="667" spans="1:84" x14ac:dyDescent="0.3">
      <c r="A667" s="43">
        <v>666</v>
      </c>
      <c r="B667" s="1" t="s">
        <v>695</v>
      </c>
      <c r="C667" s="1" t="s">
        <v>123</v>
      </c>
      <c r="D667" s="1">
        <v>25</v>
      </c>
      <c r="E667" s="3">
        <v>18</v>
      </c>
      <c r="F667" s="2">
        <v>3</v>
      </c>
      <c r="G667" s="2" t="s">
        <v>943</v>
      </c>
      <c r="H667" s="2" t="s">
        <v>944</v>
      </c>
      <c r="I667" s="2">
        <v>874.45625812000003</v>
      </c>
      <c r="J667" s="2" t="s">
        <v>946</v>
      </c>
      <c r="K667" s="2">
        <v>22.44</v>
      </c>
      <c r="L667" s="2">
        <v>0.223</v>
      </c>
      <c r="M667" s="2">
        <v>230</v>
      </c>
      <c r="N667" s="4">
        <v>719.89700000000005</v>
      </c>
      <c r="O667" s="5">
        <v>1</v>
      </c>
      <c r="P667" s="6" t="s">
        <v>9</v>
      </c>
      <c r="Q667" s="6">
        <v>1.56681</v>
      </c>
      <c r="R667" s="6">
        <v>16.873000000000001</v>
      </c>
      <c r="S667" s="6">
        <v>15.058</v>
      </c>
      <c r="T667" s="6">
        <v>19.998000000000001</v>
      </c>
      <c r="U667" s="6">
        <v>197.13499999999999</v>
      </c>
      <c r="V667" s="6">
        <v>90</v>
      </c>
      <c r="W667" s="6">
        <v>497.13499999999999</v>
      </c>
      <c r="X667" s="6">
        <v>3942.703</v>
      </c>
      <c r="Y667" s="6">
        <v>4928.3789999999999</v>
      </c>
      <c r="Z667" s="6">
        <v>4.93</v>
      </c>
      <c r="AA667" s="6">
        <v>90.141999999999996</v>
      </c>
      <c r="AB667" s="7">
        <v>30.004000000000001</v>
      </c>
      <c r="AC667" s="8">
        <v>1</v>
      </c>
      <c r="AD667" s="9">
        <v>50.741</v>
      </c>
      <c r="AE667" s="9" t="s">
        <v>955</v>
      </c>
      <c r="AF667" s="9" t="s">
        <v>956</v>
      </c>
      <c r="AG667" s="9">
        <v>405</v>
      </c>
      <c r="AH667" s="9">
        <v>511.70400000000001</v>
      </c>
      <c r="AI667" s="10">
        <v>108.741</v>
      </c>
      <c r="AJ667" s="11">
        <v>3</v>
      </c>
      <c r="AK667" s="11" t="s">
        <v>890</v>
      </c>
      <c r="AL667" s="11">
        <v>368</v>
      </c>
      <c r="AM667" s="11">
        <v>1514</v>
      </c>
      <c r="AN667" s="11">
        <v>3671</v>
      </c>
      <c r="AO667" s="11">
        <v>5707</v>
      </c>
      <c r="AP667" s="11">
        <v>71.989999999999995</v>
      </c>
      <c r="AQ667" s="11">
        <v>51.402000000000001</v>
      </c>
      <c r="AR667" s="12">
        <v>1.0349999999999999</v>
      </c>
      <c r="AS667" s="13">
        <v>3</v>
      </c>
      <c r="AT667" s="14" t="s">
        <v>903</v>
      </c>
      <c r="AU667" s="16">
        <v>1.408285E+16</v>
      </c>
      <c r="AV667" s="16">
        <v>2955731000000000</v>
      </c>
      <c r="AW667" s="16">
        <v>2938108000000000</v>
      </c>
      <c r="AX667" s="16">
        <v>2.9964E+17</v>
      </c>
      <c r="AY667" s="16">
        <v>5.999995E+17</v>
      </c>
      <c r="AZ667" s="14">
        <v>32040.816999999999</v>
      </c>
      <c r="BA667" s="14">
        <v>0.01</v>
      </c>
      <c r="BB667" s="14">
        <v>103.505</v>
      </c>
      <c r="BC667" s="14">
        <v>869</v>
      </c>
      <c r="BD667" s="15">
        <v>155</v>
      </c>
      <c r="BE667" s="18">
        <v>198</v>
      </c>
      <c r="BF667" s="18" t="s">
        <v>913</v>
      </c>
      <c r="BG667" s="19" t="s">
        <v>929</v>
      </c>
      <c r="BH667">
        <f t="shared" si="10"/>
        <v>90.100000000000009</v>
      </c>
      <c r="BI667" s="45" t="str">
        <f>CONCATENATE(TEXT(F667,"0"),TEXT(O667,"0"),TEXT(AC667,"0"),TEXT(AJ667,"0"),TEXT(AS667,"0"))</f>
        <v>31133</v>
      </c>
      <c r="BJ667" t="str">
        <f>CONCATENATE(TEXT(F667,"0"),TEXT(O667,"0"))</f>
        <v>31</v>
      </c>
      <c r="BK667" t="str">
        <f>CONCATENATE(TEXT(O667,"0"),TEXT(AC667,"0"))</f>
        <v>11</v>
      </c>
      <c r="BL667" t="str">
        <f>CONCATENATE(TEXT(AC667,"0"),TEXT(AJ667,"0"))</f>
        <v>13</v>
      </c>
      <c r="BM667" t="str">
        <f>CONCATENATE(TEXT(AJ667,"0"),TEXT(AS667,"0"))</f>
        <v>33</v>
      </c>
      <c r="BZ667" s="57"/>
      <c r="CA667" s="38"/>
      <c r="CB667" s="38">
        <v>1</v>
      </c>
      <c r="CC667" s="38">
        <v>245</v>
      </c>
      <c r="CD667" s="57">
        <v>37.215000000000003</v>
      </c>
      <c r="CE667" s="38">
        <v>62</v>
      </c>
      <c r="CF667" s="38">
        <v>1</v>
      </c>
    </row>
    <row r="668" spans="1:84" x14ac:dyDescent="0.3">
      <c r="A668" s="43">
        <v>667</v>
      </c>
      <c r="B668" s="1" t="s">
        <v>696</v>
      </c>
      <c r="C668" s="1" t="s">
        <v>123</v>
      </c>
      <c r="D668" s="1">
        <v>25</v>
      </c>
      <c r="E668" s="3">
        <v>19</v>
      </c>
      <c r="F668" s="2">
        <v>3</v>
      </c>
      <c r="G668" s="2" t="s">
        <v>943</v>
      </c>
      <c r="H668" s="2" t="s">
        <v>944</v>
      </c>
      <c r="I668" s="2">
        <v>874.77578478999999</v>
      </c>
      <c r="J668" s="2" t="s">
        <v>946</v>
      </c>
      <c r="K668" s="2">
        <v>22.46</v>
      </c>
      <c r="L668" s="2">
        <v>0.223</v>
      </c>
      <c r="M668" s="2">
        <v>230</v>
      </c>
      <c r="N668" s="4">
        <v>719.59699999999998</v>
      </c>
      <c r="O668" s="5">
        <v>1</v>
      </c>
      <c r="P668" s="6" t="s">
        <v>9</v>
      </c>
      <c r="Q668" s="6">
        <v>1.4135200000000001</v>
      </c>
      <c r="R668" s="6">
        <v>17.562999999999999</v>
      </c>
      <c r="S668" s="6">
        <v>15.041</v>
      </c>
      <c r="T668" s="6">
        <v>19.998999999999999</v>
      </c>
      <c r="U668" s="6">
        <v>197.62100000000001</v>
      </c>
      <c r="V668" s="6">
        <v>90</v>
      </c>
      <c r="W668" s="6">
        <v>497.62099999999998</v>
      </c>
      <c r="X668" s="6">
        <v>3952.4270000000001</v>
      </c>
      <c r="Y668" s="6">
        <v>4940.5330000000004</v>
      </c>
      <c r="Z668" s="6">
        <v>4.9429999999999996</v>
      </c>
      <c r="AA668" s="6">
        <v>90.228999999999999</v>
      </c>
      <c r="AB668" s="7">
        <v>30.003</v>
      </c>
      <c r="AC668" s="8">
        <v>2</v>
      </c>
      <c r="AD668" s="9">
        <v>53.886000000000003</v>
      </c>
      <c r="AE668" s="9" t="s">
        <v>955</v>
      </c>
      <c r="AF668" s="9" t="s">
        <v>956</v>
      </c>
      <c r="AG668" s="9">
        <v>405</v>
      </c>
      <c r="AH668" s="9">
        <v>515.11199999999997</v>
      </c>
      <c r="AI668" s="10">
        <v>108.533</v>
      </c>
      <c r="AJ668" s="11">
        <v>2</v>
      </c>
      <c r="AK668" s="11" t="s">
        <v>890</v>
      </c>
      <c r="AL668" s="11">
        <v>358</v>
      </c>
      <c r="AM668" s="11">
        <v>1512</v>
      </c>
      <c r="AN668" s="11">
        <v>3676</v>
      </c>
      <c r="AO668" s="11">
        <v>5735</v>
      </c>
      <c r="AP668" s="11">
        <v>71.959999999999994</v>
      </c>
      <c r="AQ668" s="11">
        <v>51.655999999999999</v>
      </c>
      <c r="AR668" s="12">
        <v>1.0409999999999999</v>
      </c>
      <c r="AS668" s="13">
        <v>2</v>
      </c>
      <c r="AT668" s="14" t="s">
        <v>903</v>
      </c>
      <c r="AU668" s="16">
        <v>6129271000000000</v>
      </c>
      <c r="AV668" s="16">
        <v>5264986000000000</v>
      </c>
      <c r="AW668" s="16">
        <v>8209553000000000</v>
      </c>
      <c r="AX668" s="16">
        <v>2.984594E+17</v>
      </c>
      <c r="AY668" s="16">
        <v>5.999988E+17</v>
      </c>
      <c r="AZ668" s="14">
        <v>32047.486000000001</v>
      </c>
      <c r="BA668" s="14">
        <v>0.01</v>
      </c>
      <c r="BB668" s="14">
        <v>104.14</v>
      </c>
      <c r="BC668" s="14">
        <v>865</v>
      </c>
      <c r="BD668" s="15">
        <v>156</v>
      </c>
      <c r="BE668" s="18">
        <v>246</v>
      </c>
      <c r="BF668" s="18" t="s">
        <v>913</v>
      </c>
      <c r="BG668" s="19" t="s">
        <v>908</v>
      </c>
      <c r="BH668">
        <f t="shared" si="10"/>
        <v>87.7</v>
      </c>
      <c r="BI668" s="45" t="str">
        <f>CONCATENATE(TEXT(F668,"0"),TEXT(O668,"0"),TEXT(AC668,"0"),TEXT(AJ668,"0"),TEXT(AS668,"0"))</f>
        <v>31222</v>
      </c>
      <c r="BJ668" t="str">
        <f>CONCATENATE(TEXT(F668,"0"),TEXT(O668,"0"))</f>
        <v>31</v>
      </c>
      <c r="BK668" t="str">
        <f>CONCATENATE(TEXT(O668,"0"),TEXT(AC668,"0"))</f>
        <v>12</v>
      </c>
      <c r="BL668" t="str">
        <f>CONCATENATE(TEXT(AC668,"0"),TEXT(AJ668,"0"))</f>
        <v>22</v>
      </c>
      <c r="BM668" t="str">
        <f>CONCATENATE(TEXT(AJ668,"0"),TEXT(AS668,"0"))</f>
        <v>22</v>
      </c>
      <c r="BZ668" s="57"/>
      <c r="CA668" s="38"/>
      <c r="CB668" s="38">
        <v>1</v>
      </c>
      <c r="CC668" s="38">
        <v>204</v>
      </c>
      <c r="CD668" s="57">
        <v>37.378</v>
      </c>
      <c r="CE668" s="38">
        <v>159</v>
      </c>
      <c r="CF668" s="38">
        <v>1</v>
      </c>
    </row>
    <row r="669" spans="1:84" x14ac:dyDescent="0.3">
      <c r="A669" s="43">
        <v>668</v>
      </c>
      <c r="B669" s="1" t="s">
        <v>697</v>
      </c>
      <c r="C669" s="1" t="s">
        <v>123</v>
      </c>
      <c r="D669" s="1">
        <v>25</v>
      </c>
      <c r="E669" s="3">
        <v>20</v>
      </c>
      <c r="F669" s="2">
        <v>3</v>
      </c>
      <c r="G669" s="2" t="s">
        <v>943</v>
      </c>
      <c r="H669" s="2" t="s">
        <v>944</v>
      </c>
      <c r="I669" s="2">
        <v>874.72944725000002</v>
      </c>
      <c r="J669" s="2" t="s">
        <v>946</v>
      </c>
      <c r="K669" s="2">
        <v>22.44</v>
      </c>
      <c r="L669" s="2">
        <v>0.223</v>
      </c>
      <c r="M669" s="2">
        <v>230</v>
      </c>
      <c r="N669" s="4">
        <v>719.49</v>
      </c>
      <c r="O669" s="5">
        <v>1</v>
      </c>
      <c r="P669" s="6" t="s">
        <v>9</v>
      </c>
      <c r="Q669" s="6">
        <v>1.1875800000000001</v>
      </c>
      <c r="R669" s="6">
        <v>18.108000000000001</v>
      </c>
      <c r="S669" s="6">
        <v>14.978999999999999</v>
      </c>
      <c r="T669" s="6">
        <v>19.998000000000001</v>
      </c>
      <c r="U669" s="6">
        <v>197.92500000000001</v>
      </c>
      <c r="V669" s="6">
        <v>90</v>
      </c>
      <c r="W669" s="6">
        <v>497.92500000000001</v>
      </c>
      <c r="X669" s="6">
        <v>3958.498</v>
      </c>
      <c r="Y669" s="6">
        <v>4948.1229999999996</v>
      </c>
      <c r="Z669" s="6">
        <v>4.968</v>
      </c>
      <c r="AA669" s="6">
        <v>90.813000000000002</v>
      </c>
      <c r="AB669" s="7">
        <v>30.006</v>
      </c>
      <c r="AC669" s="8">
        <v>3</v>
      </c>
      <c r="AD669" s="9">
        <v>57.694000000000003</v>
      </c>
      <c r="AE669" s="9" t="s">
        <v>955</v>
      </c>
      <c r="AF669" s="9" t="s">
        <v>956</v>
      </c>
      <c r="AG669" s="9">
        <v>405</v>
      </c>
      <c r="AH669" s="9">
        <v>517.70399999999995</v>
      </c>
      <c r="AI669" s="10">
        <v>109.56</v>
      </c>
      <c r="AJ669" s="11">
        <v>1</v>
      </c>
      <c r="AK669" s="11" t="s">
        <v>890</v>
      </c>
      <c r="AL669" s="11">
        <v>351</v>
      </c>
      <c r="AM669" s="11">
        <v>1366</v>
      </c>
      <c r="AN669" s="11">
        <v>3668</v>
      </c>
      <c r="AO669" s="11">
        <v>5750</v>
      </c>
      <c r="AP669" s="11">
        <v>71.948999999999998</v>
      </c>
      <c r="AQ669" s="11">
        <v>51.896999999999998</v>
      </c>
      <c r="AR669" s="12">
        <v>1.0469999999999999</v>
      </c>
      <c r="AS669" s="13">
        <v>1</v>
      </c>
      <c r="AT669" s="14" t="s">
        <v>903</v>
      </c>
      <c r="AU669" s="16">
        <v>8998365000000000</v>
      </c>
      <c r="AV669" s="16">
        <v>1284093000000000</v>
      </c>
      <c r="AW669" s="16">
        <v>1.842116E+17</v>
      </c>
      <c r="AX669" s="16">
        <v>2.992737E+17</v>
      </c>
      <c r="AY669" s="16">
        <v>5.999989E+17</v>
      </c>
      <c r="AZ669" s="14">
        <v>32043.585999999999</v>
      </c>
      <c r="BA669" s="14">
        <v>0.01</v>
      </c>
      <c r="BB669" s="14">
        <v>104.742</v>
      </c>
      <c r="BC669" s="14">
        <v>865</v>
      </c>
      <c r="BD669" s="15">
        <v>157</v>
      </c>
      <c r="BE669" s="18">
        <v>165</v>
      </c>
      <c r="BF669" s="18" t="s">
        <v>913</v>
      </c>
      <c r="BG669" s="19" t="s">
        <v>907</v>
      </c>
      <c r="BH669">
        <f t="shared" si="10"/>
        <v>91.75</v>
      </c>
      <c r="BI669" s="45" t="str">
        <f>CONCATENATE(TEXT(F669,"0"),TEXT(O669,"0"),TEXT(AC669,"0"),TEXT(AJ669,"0"),TEXT(AS669,"0"))</f>
        <v>31311</v>
      </c>
      <c r="BJ669" t="str">
        <f>CONCATENATE(TEXT(F669,"0"),TEXT(O669,"0"))</f>
        <v>31</v>
      </c>
      <c r="BK669" t="str">
        <f>CONCATENATE(TEXT(O669,"0"),TEXT(AC669,"0"))</f>
        <v>13</v>
      </c>
      <c r="BL669" t="str">
        <f>CONCATENATE(TEXT(AC669,"0"),TEXT(AJ669,"0"))</f>
        <v>31</v>
      </c>
      <c r="BM669" t="str">
        <f>CONCATENATE(TEXT(AJ669,"0"),TEXT(AS669,"0"))</f>
        <v>11</v>
      </c>
      <c r="BZ669" s="57"/>
      <c r="CA669" s="38"/>
      <c r="CB669" s="38">
        <v>1</v>
      </c>
      <c r="CC669" s="38">
        <v>192</v>
      </c>
      <c r="CD669" s="57">
        <v>37.54</v>
      </c>
      <c r="CE669" s="38">
        <v>66</v>
      </c>
      <c r="CF669" s="38">
        <v>1</v>
      </c>
    </row>
    <row r="670" spans="1:84" x14ac:dyDescent="0.3">
      <c r="A670" s="43">
        <v>669</v>
      </c>
      <c r="B670" s="1" t="s">
        <v>698</v>
      </c>
      <c r="C670" s="1" t="s">
        <v>123</v>
      </c>
      <c r="D670" s="1">
        <v>25</v>
      </c>
      <c r="E670" s="3">
        <v>21</v>
      </c>
      <c r="F670" s="2">
        <v>3</v>
      </c>
      <c r="G670" s="2" t="s">
        <v>943</v>
      </c>
      <c r="H670" s="2" t="s">
        <v>944</v>
      </c>
      <c r="I670" s="2">
        <v>874.54713986000002</v>
      </c>
      <c r="J670" s="2" t="s">
        <v>946</v>
      </c>
      <c r="K670" s="2">
        <v>22.42</v>
      </c>
      <c r="L670" s="2">
        <v>0.223</v>
      </c>
      <c r="M670" s="2">
        <v>230</v>
      </c>
      <c r="N670" s="4">
        <v>719.94799999999998</v>
      </c>
      <c r="O670" s="5">
        <v>2</v>
      </c>
      <c r="P670" s="6" t="s">
        <v>9</v>
      </c>
      <c r="Q670" s="6">
        <v>0.97028000000000003</v>
      </c>
      <c r="R670" s="6">
        <v>16.103000000000002</v>
      </c>
      <c r="S670" s="6">
        <v>15.138</v>
      </c>
      <c r="T670" s="6">
        <v>20.001000000000001</v>
      </c>
      <c r="U670" s="6">
        <v>199.03700000000001</v>
      </c>
      <c r="V670" s="6">
        <v>90</v>
      </c>
      <c r="W670" s="6">
        <v>499.03699999999998</v>
      </c>
      <c r="X670" s="6">
        <v>3980.732</v>
      </c>
      <c r="Y670" s="6">
        <v>4975.915</v>
      </c>
      <c r="Z670" s="6">
        <v>4.9589999999999996</v>
      </c>
      <c r="AA670" s="6">
        <v>90.688000000000002</v>
      </c>
      <c r="AB670" s="7">
        <v>29.997</v>
      </c>
      <c r="AC670" s="8">
        <v>1</v>
      </c>
      <c r="AD670" s="9">
        <v>49.548999999999999</v>
      </c>
      <c r="AE670" s="9" t="s">
        <v>955</v>
      </c>
      <c r="AF670" s="9" t="s">
        <v>956</v>
      </c>
      <c r="AG670" s="9">
        <v>405</v>
      </c>
      <c r="AH670" s="9">
        <v>506.22899999999998</v>
      </c>
      <c r="AI670" s="10">
        <v>108.89100000000001</v>
      </c>
      <c r="AJ670" s="11">
        <v>1</v>
      </c>
      <c r="AK670" s="11" t="s">
        <v>890</v>
      </c>
      <c r="AL670" s="11">
        <v>287</v>
      </c>
      <c r="AM670" s="11">
        <v>1476</v>
      </c>
      <c r="AN670" s="11">
        <v>3664</v>
      </c>
      <c r="AO670" s="11">
        <v>5710</v>
      </c>
      <c r="AP670" s="11">
        <v>71.995000000000005</v>
      </c>
      <c r="AQ670" s="11">
        <v>51.695</v>
      </c>
      <c r="AR670" s="12">
        <v>1.042</v>
      </c>
      <c r="AS670" s="13">
        <v>1</v>
      </c>
      <c r="AT670" s="14" t="s">
        <v>903</v>
      </c>
      <c r="AU670" s="16">
        <v>6771267000000000</v>
      </c>
      <c r="AV670" s="16">
        <v>6.763917E+16</v>
      </c>
      <c r="AW670" s="16">
        <v>639077300000000</v>
      </c>
      <c r="AX670" s="16">
        <v>2.986218E+17</v>
      </c>
      <c r="AY670" s="16">
        <v>5.999999E+17</v>
      </c>
      <c r="AZ670" s="14">
        <v>32469.85</v>
      </c>
      <c r="BA670" s="14">
        <v>0.01</v>
      </c>
      <c r="BB670" s="14">
        <v>104.238</v>
      </c>
      <c r="BC670" s="14">
        <v>865</v>
      </c>
      <c r="BD670" s="15">
        <v>156</v>
      </c>
      <c r="BE670" s="18">
        <v>114</v>
      </c>
      <c r="BF670" s="18" t="s">
        <v>913</v>
      </c>
      <c r="BG670" s="19" t="s">
        <v>907</v>
      </c>
      <c r="BH670">
        <f t="shared" si="10"/>
        <v>94.3</v>
      </c>
      <c r="BI670" s="45" t="str">
        <f>CONCATENATE(TEXT(F670,"0"),TEXT(O670,"0"),TEXT(AC670,"0"),TEXT(AJ670,"0"),TEXT(AS670,"0"))</f>
        <v>32111</v>
      </c>
      <c r="BJ670" t="str">
        <f>CONCATENATE(TEXT(F670,"0"),TEXT(O670,"0"))</f>
        <v>32</v>
      </c>
      <c r="BK670" t="str">
        <f>CONCATENATE(TEXT(O670,"0"),TEXT(AC670,"0"))</f>
        <v>21</v>
      </c>
      <c r="BL670" t="str">
        <f>CONCATENATE(TEXT(AC670,"0"),TEXT(AJ670,"0"))</f>
        <v>11</v>
      </c>
      <c r="BM670" t="str">
        <f>CONCATENATE(TEXT(AJ670,"0"),TEXT(AS670,"0"))</f>
        <v>11</v>
      </c>
      <c r="BZ670" s="57"/>
      <c r="CA670" s="38"/>
      <c r="CB670" s="38">
        <v>1</v>
      </c>
      <c r="CC670" s="38">
        <v>253</v>
      </c>
      <c r="CD670" s="57">
        <v>37.552</v>
      </c>
      <c r="CE670" s="38">
        <v>105</v>
      </c>
      <c r="CF670" s="38">
        <v>1</v>
      </c>
    </row>
    <row r="671" spans="1:84" x14ac:dyDescent="0.3">
      <c r="A671" s="43">
        <v>670</v>
      </c>
      <c r="B671" s="1" t="s">
        <v>699</v>
      </c>
      <c r="C671" s="1" t="s">
        <v>123</v>
      </c>
      <c r="D671" s="1">
        <v>25</v>
      </c>
      <c r="E671" s="3">
        <v>22</v>
      </c>
      <c r="F671" s="2">
        <v>3</v>
      </c>
      <c r="G671" s="2" t="s">
        <v>943</v>
      </c>
      <c r="H671" s="2" t="s">
        <v>944</v>
      </c>
      <c r="I671" s="2">
        <v>874.40681554000003</v>
      </c>
      <c r="J671" s="2" t="s">
        <v>946</v>
      </c>
      <c r="K671" s="2">
        <v>22.43</v>
      </c>
      <c r="L671" s="2">
        <v>0.221</v>
      </c>
      <c r="M671" s="2">
        <v>228</v>
      </c>
      <c r="N671" s="4">
        <v>717.63400000000001</v>
      </c>
      <c r="O671" s="5">
        <v>2</v>
      </c>
      <c r="P671" s="6" t="s">
        <v>9</v>
      </c>
      <c r="Q671" s="6">
        <v>1.0922700000000001</v>
      </c>
      <c r="R671" s="6">
        <v>17.568999999999999</v>
      </c>
      <c r="S671" s="6">
        <v>15.01</v>
      </c>
      <c r="T671" s="6">
        <v>20</v>
      </c>
      <c r="U671" s="6">
        <v>198.398</v>
      </c>
      <c r="V671" s="6">
        <v>89.998999999999995</v>
      </c>
      <c r="W671" s="6">
        <v>498.39800000000002</v>
      </c>
      <c r="X671" s="6">
        <v>3967.9690000000001</v>
      </c>
      <c r="Y671" s="6">
        <v>4959.9610000000002</v>
      </c>
      <c r="Z671" s="6">
        <v>4.9619999999999997</v>
      </c>
      <c r="AA671" s="6">
        <v>90.668000000000006</v>
      </c>
      <c r="AB671" s="7">
        <v>30.001000000000001</v>
      </c>
      <c r="AC671" s="8">
        <v>2</v>
      </c>
      <c r="AD671" s="9">
        <v>50.569000000000003</v>
      </c>
      <c r="AE671" s="9" t="s">
        <v>955</v>
      </c>
      <c r="AF671" s="9" t="s">
        <v>956</v>
      </c>
      <c r="AG671" s="9">
        <v>405</v>
      </c>
      <c r="AH671" s="9">
        <v>517.17700000000002</v>
      </c>
      <c r="AI671" s="10">
        <v>109.006</v>
      </c>
      <c r="AJ671" s="11">
        <v>2</v>
      </c>
      <c r="AK671" s="11" t="s">
        <v>890</v>
      </c>
      <c r="AL671" s="11">
        <v>235</v>
      </c>
      <c r="AM671" s="11">
        <v>1505</v>
      </c>
      <c r="AN671" s="11">
        <v>3666</v>
      </c>
      <c r="AO671" s="11">
        <v>5744</v>
      </c>
      <c r="AP671" s="11">
        <v>71.763000000000005</v>
      </c>
      <c r="AQ671" s="11">
        <v>51.814</v>
      </c>
      <c r="AR671" s="12">
        <v>1.0449999999999999</v>
      </c>
      <c r="AS671" s="13">
        <v>2</v>
      </c>
      <c r="AT671" s="14" t="s">
        <v>903</v>
      </c>
      <c r="AU671" s="16">
        <v>1.148317E+16</v>
      </c>
      <c r="AV671" s="16">
        <v>2.068288E+16</v>
      </c>
      <c r="AW671" s="16">
        <v>5.881171E+17</v>
      </c>
      <c r="AX671" s="16">
        <v>2.993236E+17</v>
      </c>
      <c r="AY671" s="16">
        <v>5.999999E+17</v>
      </c>
      <c r="AZ671" s="14">
        <v>32466.045999999998</v>
      </c>
      <c r="BA671" s="14">
        <v>0.01</v>
      </c>
      <c r="BB671" s="14">
        <v>104.536</v>
      </c>
      <c r="BC671" s="14">
        <v>866</v>
      </c>
      <c r="BD671" s="15">
        <v>157</v>
      </c>
      <c r="BE671" s="18">
        <v>156</v>
      </c>
      <c r="BF671" s="18" t="s">
        <v>913</v>
      </c>
      <c r="BG671" s="19" t="s">
        <v>907</v>
      </c>
      <c r="BH671">
        <f t="shared" si="10"/>
        <v>92.2</v>
      </c>
      <c r="BI671" s="45" t="str">
        <f>CONCATENATE(TEXT(F671,"0"),TEXT(O671,"0"),TEXT(AC671,"0"),TEXT(AJ671,"0"),TEXT(AS671,"0"))</f>
        <v>32222</v>
      </c>
      <c r="BJ671" t="str">
        <f>CONCATENATE(TEXT(F671,"0"),TEXT(O671,"0"))</f>
        <v>32</v>
      </c>
      <c r="BK671" t="str">
        <f>CONCATENATE(TEXT(O671,"0"),TEXT(AC671,"0"))</f>
        <v>22</v>
      </c>
      <c r="BL671" t="str">
        <f>CONCATENATE(TEXT(AC671,"0"),TEXT(AJ671,"0"))</f>
        <v>22</v>
      </c>
      <c r="BM671" t="str">
        <f>CONCATENATE(TEXT(AJ671,"0"),TEXT(AS671,"0"))</f>
        <v>22</v>
      </c>
      <c r="BZ671" s="57"/>
      <c r="CA671" s="38"/>
      <c r="CB671" s="38">
        <v>1</v>
      </c>
      <c r="CC671" s="38">
        <v>187</v>
      </c>
      <c r="CD671" s="57">
        <v>37.774000000000001</v>
      </c>
      <c r="CE671" s="38">
        <v>137</v>
      </c>
      <c r="CF671" s="38">
        <v>1</v>
      </c>
    </row>
    <row r="672" spans="1:84" x14ac:dyDescent="0.3">
      <c r="A672" s="43">
        <v>671</v>
      </c>
      <c r="B672" s="1" t="s">
        <v>700</v>
      </c>
      <c r="C672" s="1" t="s">
        <v>123</v>
      </c>
      <c r="D672" s="1">
        <v>25</v>
      </c>
      <c r="E672" s="3">
        <v>23</v>
      </c>
      <c r="F672" s="2">
        <v>3</v>
      </c>
      <c r="G672" s="2" t="s">
        <v>943</v>
      </c>
      <c r="H672" s="2" t="s">
        <v>944</v>
      </c>
      <c r="I672" s="2">
        <v>874.13475200000005</v>
      </c>
      <c r="J672" s="2" t="s">
        <v>946</v>
      </c>
      <c r="K672" s="2">
        <v>22.45</v>
      </c>
      <c r="L672" s="2">
        <v>0.221</v>
      </c>
      <c r="M672" s="2">
        <v>228</v>
      </c>
      <c r="N672" s="4">
        <v>718.01599999999996</v>
      </c>
      <c r="O672" s="5">
        <v>2</v>
      </c>
      <c r="P672" s="6" t="s">
        <v>9</v>
      </c>
      <c r="Q672" s="6">
        <v>1.1236699999999999</v>
      </c>
      <c r="R672" s="6">
        <v>17.451000000000001</v>
      </c>
      <c r="S672" s="6">
        <v>14.941000000000001</v>
      </c>
      <c r="T672" s="6">
        <v>19.998999999999999</v>
      </c>
      <c r="U672" s="6">
        <v>198.768</v>
      </c>
      <c r="V672" s="6">
        <v>89.998999999999995</v>
      </c>
      <c r="W672" s="6">
        <v>498.76799999999997</v>
      </c>
      <c r="X672" s="6">
        <v>3975.3649999999998</v>
      </c>
      <c r="Y672" s="6">
        <v>4969.2060000000001</v>
      </c>
      <c r="Z672" s="6">
        <v>4.9710000000000001</v>
      </c>
      <c r="AA672" s="6">
        <v>90.808000000000007</v>
      </c>
      <c r="AB672" s="7">
        <v>29.998999999999999</v>
      </c>
      <c r="AC672" s="8">
        <v>3</v>
      </c>
      <c r="AD672" s="9">
        <v>56.485999999999997</v>
      </c>
      <c r="AE672" s="9" t="s">
        <v>955</v>
      </c>
      <c r="AF672" s="9" t="s">
        <v>956</v>
      </c>
      <c r="AG672" s="9">
        <v>405</v>
      </c>
      <c r="AH672" s="9">
        <v>514.54100000000005</v>
      </c>
      <c r="AI672" s="10">
        <v>108.96599999999999</v>
      </c>
      <c r="AJ672" s="11">
        <v>3</v>
      </c>
      <c r="AK672" s="11" t="s">
        <v>890</v>
      </c>
      <c r="AL672" s="11">
        <v>599</v>
      </c>
      <c r="AM672" s="11">
        <v>1647</v>
      </c>
      <c r="AN672" s="11">
        <v>3700</v>
      </c>
      <c r="AO672" s="11">
        <v>5707</v>
      </c>
      <c r="AP672" s="11">
        <v>71.802000000000007</v>
      </c>
      <c r="AQ672" s="11">
        <v>51.832000000000001</v>
      </c>
      <c r="AR672" s="12">
        <v>1.046</v>
      </c>
      <c r="AS672" s="13">
        <v>3</v>
      </c>
      <c r="AT672" s="14" t="s">
        <v>903</v>
      </c>
      <c r="AU672" s="16">
        <v>4770092000000000</v>
      </c>
      <c r="AV672" s="16">
        <v>5096856000000000</v>
      </c>
      <c r="AW672" s="16">
        <v>5.092811E+16</v>
      </c>
      <c r="AX672" s="16">
        <v>3.00741E+17</v>
      </c>
      <c r="AY672" s="16">
        <v>6.000016E+17</v>
      </c>
      <c r="AZ672" s="14">
        <v>32467.763999999999</v>
      </c>
      <c r="BA672" s="14">
        <v>0.01</v>
      </c>
      <c r="BB672" s="14">
        <v>104.57899999999999</v>
      </c>
      <c r="BC672" s="14">
        <v>863</v>
      </c>
      <c r="BD672" s="15">
        <v>157</v>
      </c>
      <c r="BE672" s="18">
        <v>492</v>
      </c>
      <c r="BF672" s="18" t="s">
        <v>913</v>
      </c>
      <c r="BG672" s="19" t="s">
        <v>909</v>
      </c>
      <c r="BH672">
        <f t="shared" si="10"/>
        <v>75.400000000000006</v>
      </c>
      <c r="BI672" s="45" t="str">
        <f>CONCATENATE(TEXT(F672,"0"),TEXT(O672,"0"),TEXT(AC672,"0"),TEXT(AJ672,"0"),TEXT(AS672,"0"))</f>
        <v>32333</v>
      </c>
      <c r="BJ672" t="str">
        <f>CONCATENATE(TEXT(F672,"0"),TEXT(O672,"0"))</f>
        <v>32</v>
      </c>
      <c r="BK672" t="str">
        <f>CONCATENATE(TEXT(O672,"0"),TEXT(AC672,"0"))</f>
        <v>23</v>
      </c>
      <c r="BL672" t="str">
        <f>CONCATENATE(TEXT(AC672,"0"),TEXT(AJ672,"0"))</f>
        <v>33</v>
      </c>
      <c r="BM672" t="str">
        <f>CONCATENATE(TEXT(AJ672,"0"),TEXT(AS672,"0"))</f>
        <v>33</v>
      </c>
      <c r="BZ672" s="57"/>
      <c r="CA672" s="38"/>
      <c r="CB672" s="38">
        <v>1</v>
      </c>
      <c r="CC672" s="38">
        <v>172</v>
      </c>
      <c r="CD672" s="57">
        <v>37.814</v>
      </c>
      <c r="CE672" s="38">
        <v>75</v>
      </c>
      <c r="CF672" s="38">
        <v>1</v>
      </c>
    </row>
    <row r="673" spans="1:84" x14ac:dyDescent="0.3">
      <c r="A673" s="43">
        <v>672</v>
      </c>
      <c r="B673" s="1" t="s">
        <v>701</v>
      </c>
      <c r="C673" s="1" t="s">
        <v>123</v>
      </c>
      <c r="D673" s="1">
        <v>25</v>
      </c>
      <c r="E673" s="3">
        <v>24</v>
      </c>
      <c r="F673" s="2">
        <v>3</v>
      </c>
      <c r="G673" s="2" t="s">
        <v>943</v>
      </c>
      <c r="H673" s="2" t="s">
        <v>944</v>
      </c>
      <c r="I673" s="2">
        <v>873.88592518999997</v>
      </c>
      <c r="J673" s="2" t="s">
        <v>946</v>
      </c>
      <c r="K673" s="2">
        <v>22.46</v>
      </c>
      <c r="L673" s="2">
        <v>0.221</v>
      </c>
      <c r="M673" s="2">
        <v>228</v>
      </c>
      <c r="N673" s="4">
        <v>717.69799999999998</v>
      </c>
      <c r="O673" s="5">
        <v>3</v>
      </c>
      <c r="P673" s="6" t="s">
        <v>9</v>
      </c>
      <c r="Q673" s="6">
        <v>0.9597</v>
      </c>
      <c r="R673" s="6">
        <v>15.962999999999999</v>
      </c>
      <c r="S673" s="6">
        <v>15.083</v>
      </c>
      <c r="T673" s="6">
        <v>20.003</v>
      </c>
      <c r="U673" s="6">
        <v>198.786</v>
      </c>
      <c r="V673" s="6">
        <v>90.001999999999995</v>
      </c>
      <c r="W673" s="6">
        <v>498.786</v>
      </c>
      <c r="X673" s="6">
        <v>3975.72</v>
      </c>
      <c r="Y673" s="6">
        <v>4969.6499999999996</v>
      </c>
      <c r="Z673" s="6">
        <v>4.9729999999999999</v>
      </c>
      <c r="AA673" s="6">
        <v>90.757000000000005</v>
      </c>
      <c r="AB673" s="7">
        <v>30.001000000000001</v>
      </c>
      <c r="AC673" s="8">
        <v>1</v>
      </c>
      <c r="AD673" s="9">
        <v>49.37</v>
      </c>
      <c r="AE673" s="9" t="s">
        <v>955</v>
      </c>
      <c r="AF673" s="9" t="s">
        <v>956</v>
      </c>
      <c r="AG673" s="9">
        <v>405</v>
      </c>
      <c r="AH673" s="9">
        <v>512.26199999999994</v>
      </c>
      <c r="AI673" s="10">
        <v>108.95</v>
      </c>
      <c r="AJ673" s="11">
        <v>3</v>
      </c>
      <c r="AK673" s="11" t="s">
        <v>890</v>
      </c>
      <c r="AL673" s="11">
        <v>133</v>
      </c>
      <c r="AM673" s="11">
        <v>1326</v>
      </c>
      <c r="AN673" s="11">
        <v>3654</v>
      </c>
      <c r="AO673" s="11">
        <v>5727</v>
      </c>
      <c r="AP673" s="11">
        <v>71.77</v>
      </c>
      <c r="AQ673" s="11">
        <v>51.835999999999999</v>
      </c>
      <c r="AR673" s="12">
        <v>1.046</v>
      </c>
      <c r="AS673" s="13">
        <v>3</v>
      </c>
      <c r="AT673" s="14" t="s">
        <v>903</v>
      </c>
      <c r="AU673" s="16">
        <v>5877206000000000</v>
      </c>
      <c r="AV673" s="16">
        <v>2.084853E+16</v>
      </c>
      <c r="AW673" s="16">
        <v>2.619744E+16</v>
      </c>
      <c r="AX673" s="16">
        <v>3.007008E+17</v>
      </c>
      <c r="AY673" s="16">
        <v>6.000001E+17</v>
      </c>
      <c r="AZ673" s="14">
        <v>32472.188999999998</v>
      </c>
      <c r="BA673" s="14">
        <v>0.01</v>
      </c>
      <c r="BB673" s="14">
        <v>104.59</v>
      </c>
      <c r="BC673" s="14">
        <v>866</v>
      </c>
      <c r="BD673" s="15">
        <v>157</v>
      </c>
      <c r="BE673" s="18">
        <v>42</v>
      </c>
      <c r="BF673" s="18" t="s">
        <v>913</v>
      </c>
      <c r="BG673" s="19" t="s">
        <v>907</v>
      </c>
      <c r="BH673">
        <f t="shared" si="10"/>
        <v>97.899999999999991</v>
      </c>
      <c r="BI673" s="45" t="str">
        <f>CONCATENATE(TEXT(F673,"0"),TEXT(O673,"0"),TEXT(AC673,"0"),TEXT(AJ673,"0"),TEXT(AS673,"0"))</f>
        <v>33133</v>
      </c>
      <c r="BJ673" t="str">
        <f>CONCATENATE(TEXT(F673,"0"),TEXT(O673,"0"))</f>
        <v>33</v>
      </c>
      <c r="BK673" t="str">
        <f>CONCATENATE(TEXT(O673,"0"),TEXT(AC673,"0"))</f>
        <v>31</v>
      </c>
      <c r="BL673" t="str">
        <f>CONCATENATE(TEXT(AC673,"0"),TEXT(AJ673,"0"))</f>
        <v>13</v>
      </c>
      <c r="BM673" t="str">
        <f>CONCATENATE(TEXT(AJ673,"0"),TEXT(AS673,"0"))</f>
        <v>33</v>
      </c>
      <c r="BZ673" s="57"/>
      <c r="CA673" s="38"/>
      <c r="CB673" s="38">
        <v>1</v>
      </c>
      <c r="CC673" s="38">
        <v>213</v>
      </c>
      <c r="CD673" s="57">
        <v>38.212000000000003</v>
      </c>
      <c r="CE673" s="38">
        <v>171</v>
      </c>
      <c r="CF673" s="38">
        <v>1</v>
      </c>
    </row>
    <row r="674" spans="1:84" x14ac:dyDescent="0.3">
      <c r="A674" s="43">
        <v>673</v>
      </c>
      <c r="B674" s="1" t="s">
        <v>702</v>
      </c>
      <c r="C674" s="1" t="s">
        <v>123</v>
      </c>
      <c r="D674" s="1">
        <v>25</v>
      </c>
      <c r="E674" s="3">
        <v>25</v>
      </c>
      <c r="F674" s="2">
        <v>3</v>
      </c>
      <c r="G674" s="2" t="s">
        <v>943</v>
      </c>
      <c r="H674" s="2" t="s">
        <v>944</v>
      </c>
      <c r="I674" s="2">
        <v>874.65307589999998</v>
      </c>
      <c r="J674" s="2" t="s">
        <v>946</v>
      </c>
      <c r="K674" s="2">
        <v>22.47</v>
      </c>
      <c r="L674" s="2">
        <v>0.222</v>
      </c>
      <c r="M674" s="2">
        <v>229</v>
      </c>
      <c r="N674" s="4">
        <v>718.56</v>
      </c>
      <c r="O674" s="5">
        <v>3</v>
      </c>
      <c r="P674" s="6" t="s">
        <v>9</v>
      </c>
      <c r="Q674" s="6">
        <v>0.85621999999999998</v>
      </c>
      <c r="R674" s="6">
        <v>16.670000000000002</v>
      </c>
      <c r="S674" s="6">
        <v>15.087999999999999</v>
      </c>
      <c r="T674" s="6">
        <v>20.001000000000001</v>
      </c>
      <c r="U674" s="6">
        <v>199.459</v>
      </c>
      <c r="V674" s="6">
        <v>90</v>
      </c>
      <c r="W674" s="6">
        <v>499.459</v>
      </c>
      <c r="X674" s="6">
        <v>3989.1729999999998</v>
      </c>
      <c r="Y674" s="6">
        <v>4986.4660000000003</v>
      </c>
      <c r="Z674" s="6">
        <v>4.9850000000000003</v>
      </c>
      <c r="AA674" s="6">
        <v>91.100999999999999</v>
      </c>
      <c r="AB674" s="7">
        <v>30.001999999999999</v>
      </c>
      <c r="AC674" s="8">
        <v>3</v>
      </c>
      <c r="AD674" s="9">
        <v>56.146999999999998</v>
      </c>
      <c r="AE674" s="9" t="s">
        <v>955</v>
      </c>
      <c r="AF674" s="9" t="s">
        <v>956</v>
      </c>
      <c r="AG674" s="9">
        <v>405</v>
      </c>
      <c r="AH674" s="9">
        <v>513.71400000000006</v>
      </c>
      <c r="AI674" s="10">
        <v>109.59</v>
      </c>
      <c r="AJ674" s="11">
        <v>1</v>
      </c>
      <c r="AK674" s="11" t="s">
        <v>890</v>
      </c>
      <c r="AL674" s="11">
        <v>190</v>
      </c>
      <c r="AM674" s="11">
        <v>1381</v>
      </c>
      <c r="AN674" s="11">
        <v>3660</v>
      </c>
      <c r="AO674" s="11">
        <v>5712</v>
      </c>
      <c r="AP674" s="11">
        <v>71.855999999999995</v>
      </c>
      <c r="AQ674" s="11">
        <v>52.061</v>
      </c>
      <c r="AR674" s="12">
        <v>1.052</v>
      </c>
      <c r="AS674" s="13">
        <v>1</v>
      </c>
      <c r="AT674" s="14" t="s">
        <v>903</v>
      </c>
      <c r="AU674" s="16">
        <v>1.750719E+16</v>
      </c>
      <c r="AV674" s="16">
        <v>1.742057E+17</v>
      </c>
      <c r="AW674" s="16">
        <v>4.082112E+16</v>
      </c>
      <c r="AX674" s="16">
        <v>2.989468E+17</v>
      </c>
      <c r="AY674" s="16">
        <v>6.00001E+17</v>
      </c>
      <c r="AZ674" s="14">
        <v>32471.558000000001</v>
      </c>
      <c r="BA674" s="14">
        <v>0.01</v>
      </c>
      <c r="BB674" s="14">
        <v>105.15300000000001</v>
      </c>
      <c r="BC674" s="14">
        <v>861</v>
      </c>
      <c r="BD674" s="15">
        <v>158</v>
      </c>
      <c r="BE674" s="18">
        <v>84</v>
      </c>
      <c r="BF674" s="18" t="s">
        <v>913</v>
      </c>
      <c r="BG674" s="19" t="s">
        <v>907</v>
      </c>
      <c r="BH674">
        <f t="shared" si="10"/>
        <v>95.8</v>
      </c>
      <c r="BI674" s="45" t="str">
        <f>CONCATENATE(TEXT(F674,"0"),TEXT(O674,"0"),TEXT(AC674,"0"),TEXT(AJ674,"0"),TEXT(AS674,"0"))</f>
        <v>33311</v>
      </c>
      <c r="BJ674" t="str">
        <f>CONCATENATE(TEXT(F674,"0"),TEXT(O674,"0"))</f>
        <v>33</v>
      </c>
      <c r="BK674" t="str">
        <f>CONCATENATE(TEXT(O674,"0"),TEXT(AC674,"0"))</f>
        <v>33</v>
      </c>
      <c r="BL674" t="str">
        <f>CONCATENATE(TEXT(AC674,"0"),TEXT(AJ674,"0"))</f>
        <v>31</v>
      </c>
      <c r="BM674" t="str">
        <f>CONCATENATE(TEXT(AJ674,"0"),TEXT(AS674,"0"))</f>
        <v>11</v>
      </c>
      <c r="BZ674" s="57"/>
      <c r="CA674" s="38"/>
      <c r="CB674" s="38">
        <v>1</v>
      </c>
      <c r="CC674" s="38">
        <v>205</v>
      </c>
      <c r="CD674" s="57">
        <v>38.539000000000001</v>
      </c>
      <c r="CE674" s="38">
        <v>96</v>
      </c>
      <c r="CF674" s="38">
        <v>1</v>
      </c>
    </row>
    <row r="675" spans="1:84" x14ac:dyDescent="0.3">
      <c r="A675" s="43">
        <v>674</v>
      </c>
      <c r="B675" s="1" t="s">
        <v>703</v>
      </c>
      <c r="C675" s="1" t="s">
        <v>123</v>
      </c>
      <c r="D675" s="1">
        <v>25</v>
      </c>
      <c r="E675" s="3">
        <v>26</v>
      </c>
      <c r="F675" s="2">
        <v>1</v>
      </c>
      <c r="G675" s="2" t="s">
        <v>943</v>
      </c>
      <c r="H675" s="2" t="s">
        <v>944</v>
      </c>
      <c r="I675" s="2">
        <v>874.30819933999999</v>
      </c>
      <c r="J675" s="2" t="s">
        <v>946</v>
      </c>
      <c r="K675" s="2">
        <v>22.46</v>
      </c>
      <c r="L675" s="2">
        <v>0.222</v>
      </c>
      <c r="M675" s="2">
        <v>229</v>
      </c>
      <c r="N675" s="4">
        <v>719.06200000000001</v>
      </c>
      <c r="O675" s="5">
        <v>1</v>
      </c>
      <c r="P675" s="6" t="s">
        <v>9</v>
      </c>
      <c r="Q675" s="6">
        <v>0.74543999999999999</v>
      </c>
      <c r="R675" s="6">
        <v>16.329999999999998</v>
      </c>
      <c r="S675" s="6">
        <v>15.095000000000001</v>
      </c>
      <c r="T675" s="6">
        <v>20.007000000000001</v>
      </c>
      <c r="U675" s="6">
        <v>199.4</v>
      </c>
      <c r="V675" s="6">
        <v>89.998999999999995</v>
      </c>
      <c r="W675" s="6">
        <v>499.4</v>
      </c>
      <c r="X675" s="6">
        <v>3987.9940000000001</v>
      </c>
      <c r="Y675" s="6">
        <v>4984.9930000000004</v>
      </c>
      <c r="Z675" s="6">
        <v>4.9870000000000001</v>
      </c>
      <c r="AA675" s="6">
        <v>90.965999999999994</v>
      </c>
      <c r="AB675" s="7">
        <v>29.988</v>
      </c>
      <c r="AC675" s="8">
        <v>1</v>
      </c>
      <c r="AD675" s="9">
        <v>45.918999999999997</v>
      </c>
      <c r="AE675" s="9" t="s">
        <v>955</v>
      </c>
      <c r="AF675" s="9" t="s">
        <v>956</v>
      </c>
      <c r="AG675" s="9">
        <v>405</v>
      </c>
      <c r="AH675" s="9">
        <v>509.91699999999997</v>
      </c>
      <c r="AI675" s="10">
        <v>109.675</v>
      </c>
      <c r="AJ675" s="11">
        <v>1</v>
      </c>
      <c r="AK675" s="11" t="s">
        <v>890</v>
      </c>
      <c r="AL675" s="11">
        <v>170</v>
      </c>
      <c r="AM675" s="11">
        <v>1410</v>
      </c>
      <c r="AN675" s="11">
        <v>3659</v>
      </c>
      <c r="AO675" s="11">
        <v>5743</v>
      </c>
      <c r="AP675" s="11">
        <v>71.906000000000006</v>
      </c>
      <c r="AQ675" s="11">
        <v>52.033000000000001</v>
      </c>
      <c r="AR675" s="12">
        <v>1.0509999999999999</v>
      </c>
      <c r="AS675" s="13">
        <v>1</v>
      </c>
      <c r="AT675" s="14" t="s">
        <v>903</v>
      </c>
      <c r="AU675" s="16">
        <v>2.088769E+16</v>
      </c>
      <c r="AV675" s="16">
        <v>1.521224E+16</v>
      </c>
      <c r="AW675" s="16">
        <v>42134510000000</v>
      </c>
      <c r="AX675" s="16">
        <v>2.991088E+17</v>
      </c>
      <c r="AY675" s="16">
        <v>5.999999E+17</v>
      </c>
      <c r="AZ675" s="14">
        <v>32468.26</v>
      </c>
      <c r="BA675" s="14">
        <v>0.01</v>
      </c>
      <c r="BB675" s="14">
        <v>105.083</v>
      </c>
      <c r="BC675" s="14">
        <v>861</v>
      </c>
      <c r="BD675" s="15">
        <v>158</v>
      </c>
      <c r="BE675" s="18">
        <v>66</v>
      </c>
      <c r="BF675" s="18" t="s">
        <v>913</v>
      </c>
      <c r="BG675" s="19" t="s">
        <v>907</v>
      </c>
      <c r="BH675">
        <f t="shared" si="10"/>
        <v>96.7</v>
      </c>
      <c r="BI675" s="45" t="str">
        <f>CONCATENATE(TEXT(F675,"0"),TEXT(O675,"0"),TEXT(AC675,"0"),TEXT(AJ675,"0"),TEXT(AS675,"0"))</f>
        <v>11111</v>
      </c>
      <c r="BJ675" t="str">
        <f>CONCATENATE(TEXT(F675,"0"),TEXT(O675,"0"))</f>
        <v>11</v>
      </c>
      <c r="BK675" t="str">
        <f>CONCATENATE(TEXT(O675,"0"),TEXT(AC675,"0"))</f>
        <v>11</v>
      </c>
      <c r="BL675" t="str">
        <f>CONCATENATE(TEXT(AC675,"0"),TEXT(AJ675,"0"))</f>
        <v>11</v>
      </c>
      <c r="BM675" t="str">
        <f>CONCATENATE(TEXT(AJ675,"0"),TEXT(AS675,"0"))</f>
        <v>11</v>
      </c>
      <c r="BZ675" s="57"/>
      <c r="CA675" s="38"/>
      <c r="CB675" s="38">
        <v>1</v>
      </c>
      <c r="CC675" s="38">
        <v>182</v>
      </c>
      <c r="CD675" s="57">
        <v>39.027999999999999</v>
      </c>
      <c r="CE675" s="38">
        <v>215</v>
      </c>
      <c r="CF675" s="38">
        <v>1</v>
      </c>
    </row>
    <row r="676" spans="1:84" x14ac:dyDescent="0.3">
      <c r="A676" s="43">
        <v>675</v>
      </c>
      <c r="B676" s="1" t="s">
        <v>704</v>
      </c>
      <c r="C676" s="1" t="s">
        <v>123</v>
      </c>
      <c r="D676" s="1">
        <v>25</v>
      </c>
      <c r="E676" s="3">
        <v>27</v>
      </c>
      <c r="F676" s="2">
        <v>1</v>
      </c>
      <c r="G676" s="2" t="s">
        <v>943</v>
      </c>
      <c r="H676" s="2" t="s">
        <v>944</v>
      </c>
      <c r="I676" s="2">
        <v>874.65409870999997</v>
      </c>
      <c r="J676" s="2" t="s">
        <v>946</v>
      </c>
      <c r="K676" s="2">
        <v>22.45</v>
      </c>
      <c r="L676" s="2">
        <v>0.222</v>
      </c>
      <c r="M676" s="2">
        <v>229</v>
      </c>
      <c r="N676" s="4">
        <v>718.58500000000004</v>
      </c>
      <c r="O676" s="5">
        <v>1</v>
      </c>
      <c r="P676" s="6" t="s">
        <v>9</v>
      </c>
      <c r="Q676" s="6">
        <v>1.0764499999999999</v>
      </c>
      <c r="R676" s="6">
        <v>16.945</v>
      </c>
      <c r="S676" s="6">
        <v>14.964</v>
      </c>
      <c r="T676" s="6">
        <v>19.998000000000001</v>
      </c>
      <c r="U676" s="6">
        <v>199.43799999999999</v>
      </c>
      <c r="V676" s="6">
        <v>90</v>
      </c>
      <c r="W676" s="6">
        <v>499.43799999999999</v>
      </c>
      <c r="X676" s="6">
        <v>3988.7669999999998</v>
      </c>
      <c r="Y676" s="6">
        <v>4985.9589999999998</v>
      </c>
      <c r="Z676" s="6">
        <v>4.9829999999999997</v>
      </c>
      <c r="AA676" s="6">
        <v>91.025999999999996</v>
      </c>
      <c r="AB676" s="7">
        <v>30.01</v>
      </c>
      <c r="AC676" s="8">
        <v>3</v>
      </c>
      <c r="AD676" s="9">
        <v>56.018000000000001</v>
      </c>
      <c r="AE676" s="9" t="s">
        <v>955</v>
      </c>
      <c r="AF676" s="9" t="s">
        <v>956</v>
      </c>
      <c r="AG676" s="9">
        <v>405</v>
      </c>
      <c r="AH676" s="9">
        <v>513.12699999999995</v>
      </c>
      <c r="AI676" s="10">
        <v>109.679</v>
      </c>
      <c r="AJ676" s="11">
        <v>3</v>
      </c>
      <c r="AK676" s="11" t="s">
        <v>890</v>
      </c>
      <c r="AL676" s="11">
        <v>239</v>
      </c>
      <c r="AM676" s="11">
        <v>1526</v>
      </c>
      <c r="AN676" s="11">
        <v>3666</v>
      </c>
      <c r="AO676" s="11">
        <v>5733</v>
      </c>
      <c r="AP676" s="11">
        <v>71.858999999999995</v>
      </c>
      <c r="AQ676" s="11">
        <v>52.073</v>
      </c>
      <c r="AR676" s="12">
        <v>1.052</v>
      </c>
      <c r="AS676" s="13">
        <v>3</v>
      </c>
      <c r="AT676" s="14" t="s">
        <v>903</v>
      </c>
      <c r="AU676" s="16">
        <v>2439256000000000</v>
      </c>
      <c r="AV676" s="16">
        <v>4187302000000000</v>
      </c>
      <c r="AW676" s="16">
        <v>1.332261E+17</v>
      </c>
      <c r="AX676" s="16">
        <v>2.989629E+17</v>
      </c>
      <c r="AY676" s="16">
        <v>5.999992E+17</v>
      </c>
      <c r="AZ676" s="14">
        <v>32469.21</v>
      </c>
      <c r="BA676" s="14">
        <v>0.01</v>
      </c>
      <c r="BB676" s="14">
        <v>105.182</v>
      </c>
      <c r="BC676" s="14">
        <v>860</v>
      </c>
      <c r="BD676" s="15">
        <v>158</v>
      </c>
      <c r="BE676" s="18">
        <v>138</v>
      </c>
      <c r="BF676" s="18" t="s">
        <v>913</v>
      </c>
      <c r="BG676" s="19" t="s">
        <v>907</v>
      </c>
      <c r="BH676">
        <f t="shared" si="10"/>
        <v>93.100000000000009</v>
      </c>
      <c r="BI676" s="45" t="str">
        <f>CONCATENATE(TEXT(F676,"0"),TEXT(O676,"0"),TEXT(AC676,"0"),TEXT(AJ676,"0"),TEXT(AS676,"0"))</f>
        <v>11333</v>
      </c>
      <c r="BJ676" t="str">
        <f>CONCATENATE(TEXT(F676,"0"),TEXT(O676,"0"))</f>
        <v>11</v>
      </c>
      <c r="BK676" t="str">
        <f>CONCATENATE(TEXT(O676,"0"),TEXT(AC676,"0"))</f>
        <v>13</v>
      </c>
      <c r="BL676" t="str">
        <f>CONCATENATE(TEXT(AC676,"0"),TEXT(AJ676,"0"))</f>
        <v>33</v>
      </c>
      <c r="BM676" t="str">
        <f>CONCATENATE(TEXT(AJ676,"0"),TEXT(AS676,"0"))</f>
        <v>33</v>
      </c>
      <c r="BZ676" s="57"/>
      <c r="CA676" s="38"/>
      <c r="CB676" s="38">
        <v>1</v>
      </c>
      <c r="CC676" s="38">
        <v>143</v>
      </c>
      <c r="CD676" s="57">
        <v>39.255000000000003</v>
      </c>
      <c r="CE676" s="38">
        <v>92</v>
      </c>
      <c r="CF676" s="38">
        <v>1</v>
      </c>
    </row>
    <row r="677" spans="1:84" x14ac:dyDescent="0.3">
      <c r="A677" s="43">
        <v>676</v>
      </c>
      <c r="B677" s="1" t="s">
        <v>705</v>
      </c>
      <c r="C677" s="1" t="s">
        <v>151</v>
      </c>
      <c r="D677" s="1">
        <v>26</v>
      </c>
      <c r="E677" s="3">
        <v>1</v>
      </c>
      <c r="F677" s="2">
        <v>1</v>
      </c>
      <c r="G677" s="2" t="s">
        <v>943</v>
      </c>
      <c r="H677" s="2" t="s">
        <v>944</v>
      </c>
      <c r="I677" s="2">
        <v>874.76593545000003</v>
      </c>
      <c r="J677" s="2" t="s">
        <v>946</v>
      </c>
      <c r="K677" s="2">
        <v>22.47</v>
      </c>
      <c r="L677" s="2">
        <v>0.222</v>
      </c>
      <c r="M677" s="2">
        <v>229</v>
      </c>
      <c r="N677" s="4">
        <v>719.04200000000003</v>
      </c>
      <c r="O677" s="5">
        <v>2</v>
      </c>
      <c r="P677" s="6" t="s">
        <v>9</v>
      </c>
      <c r="Q677" s="6">
        <v>0.75583</v>
      </c>
      <c r="R677" s="6">
        <v>16.684000000000001</v>
      </c>
      <c r="S677" s="6">
        <v>15.048999999999999</v>
      </c>
      <c r="T677" s="6">
        <v>20.004000000000001</v>
      </c>
      <c r="U677" s="6">
        <v>199.464</v>
      </c>
      <c r="V677" s="6">
        <v>90</v>
      </c>
      <c r="W677" s="6">
        <v>499.464</v>
      </c>
      <c r="X677" s="6">
        <v>3989.2710000000002</v>
      </c>
      <c r="Y677" s="6">
        <v>4986.5889999999999</v>
      </c>
      <c r="Z677" s="6">
        <v>4.9880000000000004</v>
      </c>
      <c r="AA677" s="6">
        <v>91.042000000000002</v>
      </c>
      <c r="AB677" s="7">
        <v>29.998000000000001</v>
      </c>
      <c r="AC677" s="8">
        <v>1</v>
      </c>
      <c r="AD677" s="9">
        <v>46.51</v>
      </c>
      <c r="AE677" s="9" t="s">
        <v>955</v>
      </c>
      <c r="AF677" s="9" t="s">
        <v>956</v>
      </c>
      <c r="AG677" s="9">
        <v>405</v>
      </c>
      <c r="AH677" s="9">
        <v>513.16600000000005</v>
      </c>
      <c r="AI677" s="10">
        <v>109.705</v>
      </c>
      <c r="AJ677" s="11">
        <v>3</v>
      </c>
      <c r="AK677" s="11" t="s">
        <v>890</v>
      </c>
      <c r="AL677" s="11">
        <v>306</v>
      </c>
      <c r="AM677" s="11">
        <v>1507</v>
      </c>
      <c r="AN677" s="11">
        <v>3668</v>
      </c>
      <c r="AO677" s="11">
        <v>5707</v>
      </c>
      <c r="AP677" s="11">
        <v>71.903999999999996</v>
      </c>
      <c r="AQ677" s="11">
        <v>52.125999999999998</v>
      </c>
      <c r="AR677" s="12">
        <v>1.0529999999999999</v>
      </c>
      <c r="AS677" s="13">
        <v>3</v>
      </c>
      <c r="AT677" s="14" t="s">
        <v>903</v>
      </c>
      <c r="AU677" s="16">
        <v>5909598000000000</v>
      </c>
      <c r="AV677" s="16">
        <v>2.543147E+16</v>
      </c>
      <c r="AW677" s="16">
        <v>2.641769E+17</v>
      </c>
      <c r="AX677" s="16">
        <v>3.007852E+17</v>
      </c>
      <c r="AY677" s="16">
        <v>5.999997E+17</v>
      </c>
      <c r="AZ677" s="14">
        <v>32473.356</v>
      </c>
      <c r="BA677" s="14">
        <v>0.01</v>
      </c>
      <c r="BB677" s="14">
        <v>105.315</v>
      </c>
      <c r="BC677" s="14">
        <v>861</v>
      </c>
      <c r="BD677" s="15">
        <v>158</v>
      </c>
      <c r="BE677" s="18">
        <v>156</v>
      </c>
      <c r="BF677" s="18" t="s">
        <v>914</v>
      </c>
      <c r="BG677" s="19" t="s">
        <v>907</v>
      </c>
      <c r="BH677">
        <f t="shared" si="10"/>
        <v>92.2</v>
      </c>
      <c r="BI677" s="45" t="str">
        <f>CONCATENATE(TEXT(F677,"0"),TEXT(O677,"0"),TEXT(AC677,"0"),TEXT(AJ677,"0"),TEXT(AS677,"0"))</f>
        <v>12133</v>
      </c>
      <c r="BJ677" t="str">
        <f>CONCATENATE(TEXT(F677,"0"),TEXT(O677,"0"))</f>
        <v>12</v>
      </c>
      <c r="BK677" t="str">
        <f>CONCATENATE(TEXT(O677,"0"),TEXT(AC677,"0"))</f>
        <v>21</v>
      </c>
      <c r="BL677" t="str">
        <f>CONCATENATE(TEXT(AC677,"0"),TEXT(AJ677,"0"))</f>
        <v>13</v>
      </c>
      <c r="BM677" t="str">
        <f>CONCATENATE(TEXT(AJ677,"0"),TEXT(AS677,"0"))</f>
        <v>33</v>
      </c>
      <c r="BZ677" s="57"/>
      <c r="CA677" s="38"/>
      <c r="CB677" s="38">
        <v>1</v>
      </c>
      <c r="CC677" s="38">
        <v>196</v>
      </c>
      <c r="CD677" s="57">
        <v>39.323999999999998</v>
      </c>
      <c r="CE677" s="38">
        <v>75</v>
      </c>
      <c r="CF677" s="38">
        <v>1</v>
      </c>
    </row>
    <row r="678" spans="1:84" x14ac:dyDescent="0.3">
      <c r="A678" s="43">
        <v>677</v>
      </c>
      <c r="B678" s="1" t="s">
        <v>706</v>
      </c>
      <c r="C678" s="1" t="s">
        <v>151</v>
      </c>
      <c r="D678" s="1">
        <v>26</v>
      </c>
      <c r="E678" s="3">
        <v>2</v>
      </c>
      <c r="F678" s="2">
        <v>1</v>
      </c>
      <c r="G678" s="2" t="s">
        <v>943</v>
      </c>
      <c r="H678" s="2" t="s">
        <v>944</v>
      </c>
      <c r="I678" s="2">
        <v>874.92134726999996</v>
      </c>
      <c r="J678" s="2" t="s">
        <v>946</v>
      </c>
      <c r="K678" s="2">
        <v>22.48</v>
      </c>
      <c r="L678" s="2">
        <v>0.222</v>
      </c>
      <c r="M678" s="2">
        <v>229</v>
      </c>
      <c r="N678" s="4">
        <v>719.07</v>
      </c>
      <c r="O678" s="5">
        <v>2</v>
      </c>
      <c r="P678" s="6" t="s">
        <v>9</v>
      </c>
      <c r="Q678" s="6">
        <v>0.67822000000000005</v>
      </c>
      <c r="R678" s="6">
        <v>16.93</v>
      </c>
      <c r="S678" s="6">
        <v>15.013999999999999</v>
      </c>
      <c r="T678" s="6">
        <v>20.001999999999999</v>
      </c>
      <c r="U678" s="6">
        <v>199.89</v>
      </c>
      <c r="V678" s="6">
        <v>90</v>
      </c>
      <c r="W678" s="6">
        <v>499.89</v>
      </c>
      <c r="X678" s="6">
        <v>3997.81</v>
      </c>
      <c r="Y678" s="6">
        <v>4997.2619999999997</v>
      </c>
      <c r="Z678" s="6">
        <v>5.0119999999999996</v>
      </c>
      <c r="AA678" s="6">
        <v>91.411000000000001</v>
      </c>
      <c r="AB678" s="7">
        <v>29.995999999999999</v>
      </c>
      <c r="AC678" s="8">
        <v>3</v>
      </c>
      <c r="AD678" s="9">
        <v>55.265999999999998</v>
      </c>
      <c r="AE678" s="9" t="s">
        <v>955</v>
      </c>
      <c r="AF678" s="9" t="s">
        <v>956</v>
      </c>
      <c r="AG678" s="9">
        <v>405</v>
      </c>
      <c r="AH678" s="9">
        <v>508.25099999999998</v>
      </c>
      <c r="AI678" s="10">
        <v>110.249</v>
      </c>
      <c r="AJ678" s="11">
        <v>1</v>
      </c>
      <c r="AK678" s="11" t="s">
        <v>890</v>
      </c>
      <c r="AL678" s="11">
        <v>283</v>
      </c>
      <c r="AM678" s="11">
        <v>1397</v>
      </c>
      <c r="AN678" s="11">
        <v>3663</v>
      </c>
      <c r="AO678" s="11">
        <v>5738</v>
      </c>
      <c r="AP678" s="11">
        <v>71.906999999999996</v>
      </c>
      <c r="AQ678" s="11">
        <v>52.343000000000004</v>
      </c>
      <c r="AR678" s="12">
        <v>1.0589999999999999</v>
      </c>
      <c r="AS678" s="13">
        <v>1</v>
      </c>
      <c r="AT678" s="14" t="s">
        <v>903</v>
      </c>
      <c r="AU678" s="16">
        <v>1.263124E+16</v>
      </c>
      <c r="AV678" s="16">
        <v>9.819489E+16</v>
      </c>
      <c r="AW678" s="16">
        <v>7.234647E+17</v>
      </c>
      <c r="AX678" s="16">
        <v>3.00554E+17</v>
      </c>
      <c r="AY678" s="16">
        <v>6.000003E+17</v>
      </c>
      <c r="AZ678" s="14">
        <v>32478.804</v>
      </c>
      <c r="BA678" s="14">
        <v>0.01</v>
      </c>
      <c r="BB678" s="14">
        <v>105.858</v>
      </c>
      <c r="BC678" s="14">
        <v>860</v>
      </c>
      <c r="BD678" s="15">
        <v>159</v>
      </c>
      <c r="BE678" s="18">
        <v>102</v>
      </c>
      <c r="BF678" s="18" t="s">
        <v>914</v>
      </c>
      <c r="BG678" s="19" t="s">
        <v>907</v>
      </c>
      <c r="BH678">
        <f t="shared" si="10"/>
        <v>94.899999999999991</v>
      </c>
      <c r="BI678" s="45" t="str">
        <f>CONCATENATE(TEXT(F678,"0"),TEXT(O678,"0"),TEXT(AC678,"0"),TEXT(AJ678,"0"),TEXT(AS678,"0"))</f>
        <v>12311</v>
      </c>
      <c r="BJ678" t="str">
        <f>CONCATENATE(TEXT(F678,"0"),TEXT(O678,"0"))</f>
        <v>12</v>
      </c>
      <c r="BK678" t="str">
        <f>CONCATENATE(TEXT(O678,"0"),TEXT(AC678,"0"))</f>
        <v>23</v>
      </c>
      <c r="BL678" t="str">
        <f>CONCATENATE(TEXT(AC678,"0"),TEXT(AJ678,"0"))</f>
        <v>31</v>
      </c>
      <c r="BM678" t="str">
        <f>CONCATENATE(TEXT(AJ678,"0"),TEXT(AS678,"0"))</f>
        <v>11</v>
      </c>
      <c r="BZ678" s="57"/>
      <c r="CA678" s="38"/>
      <c r="CB678" s="38">
        <v>1</v>
      </c>
      <c r="CC678" s="38">
        <v>122</v>
      </c>
      <c r="CD678" s="57">
        <v>39.512999999999998</v>
      </c>
      <c r="CE678" s="38">
        <v>110</v>
      </c>
      <c r="CF678" s="38">
        <v>1</v>
      </c>
    </row>
    <row r="679" spans="1:84" x14ac:dyDescent="0.3">
      <c r="A679" s="43">
        <v>678</v>
      </c>
      <c r="B679" s="1" t="s">
        <v>707</v>
      </c>
      <c r="C679" s="1" t="s">
        <v>151</v>
      </c>
      <c r="D679" s="1">
        <v>26</v>
      </c>
      <c r="E679" s="3">
        <v>3</v>
      </c>
      <c r="F679" s="2">
        <v>1</v>
      </c>
      <c r="G679" s="2" t="s">
        <v>943</v>
      </c>
      <c r="H679" s="2" t="s">
        <v>944</v>
      </c>
      <c r="I679" s="2">
        <v>874.65678493999997</v>
      </c>
      <c r="J679" s="2" t="s">
        <v>946</v>
      </c>
      <c r="K679" s="2">
        <v>22.48</v>
      </c>
      <c r="L679" s="2">
        <v>0.224</v>
      </c>
      <c r="M679" s="2">
        <v>231</v>
      </c>
      <c r="N679" s="4">
        <v>720.33699999999999</v>
      </c>
      <c r="O679" s="5">
        <v>3</v>
      </c>
      <c r="P679" s="6" t="s">
        <v>9</v>
      </c>
      <c r="Q679" s="6">
        <v>1.0009399999999999</v>
      </c>
      <c r="R679" s="6">
        <v>18.774000000000001</v>
      </c>
      <c r="S679" s="6">
        <v>14.957000000000001</v>
      </c>
      <c r="T679" s="6">
        <v>19.995000000000001</v>
      </c>
      <c r="U679" s="6">
        <v>200.404</v>
      </c>
      <c r="V679" s="6">
        <v>89.998999999999995</v>
      </c>
      <c r="W679" s="6">
        <v>500.404</v>
      </c>
      <c r="X679" s="6">
        <v>4008.0749999999998</v>
      </c>
      <c r="Y679" s="6">
        <v>5010.0940000000001</v>
      </c>
      <c r="Z679" s="6">
        <v>5.0110000000000001</v>
      </c>
      <c r="AA679" s="6">
        <v>91.483999999999995</v>
      </c>
      <c r="AB679" s="7">
        <v>30.006</v>
      </c>
      <c r="AC679" s="8">
        <v>1</v>
      </c>
      <c r="AD679" s="9">
        <v>51.201000000000001</v>
      </c>
      <c r="AE679" s="9" t="s">
        <v>955</v>
      </c>
      <c r="AF679" s="9" t="s">
        <v>956</v>
      </c>
      <c r="AG679" s="9">
        <v>405</v>
      </c>
      <c r="AH679" s="9">
        <v>518.03300000000002</v>
      </c>
      <c r="AI679" s="10">
        <v>110.26</v>
      </c>
      <c r="AJ679" s="11">
        <v>1</v>
      </c>
      <c r="AK679" s="11" t="s">
        <v>890</v>
      </c>
      <c r="AL679" s="11">
        <v>272</v>
      </c>
      <c r="AM679" s="11">
        <v>1579</v>
      </c>
      <c r="AN679" s="11">
        <v>3668</v>
      </c>
      <c r="AO679" s="11">
        <v>5704</v>
      </c>
      <c r="AP679" s="11">
        <v>72.034000000000006</v>
      </c>
      <c r="AQ679" s="11">
        <v>52.308</v>
      </c>
      <c r="AR679" s="12">
        <v>1.0580000000000001</v>
      </c>
      <c r="AS679" s="13">
        <v>1</v>
      </c>
      <c r="AT679" s="14" t="s">
        <v>903</v>
      </c>
      <c r="AU679" s="16">
        <v>3882481000000000</v>
      </c>
      <c r="AV679" s="16">
        <v>29619580000000</v>
      </c>
      <c r="AW679" s="16">
        <v>3.895519E+16</v>
      </c>
      <c r="AX679" s="16">
        <v>2.999554E+17</v>
      </c>
      <c r="AY679" s="16">
        <v>5.999995E+17</v>
      </c>
      <c r="AZ679" s="14">
        <v>32479.394</v>
      </c>
      <c r="BA679" s="14">
        <v>0.01</v>
      </c>
      <c r="BB679" s="14">
        <v>105.76900000000001</v>
      </c>
      <c r="BC679" s="14">
        <v>861</v>
      </c>
      <c r="BD679" s="15">
        <v>159</v>
      </c>
      <c r="BE679" s="18">
        <v>147</v>
      </c>
      <c r="BF679" s="18" t="s">
        <v>914</v>
      </c>
      <c r="BG679" s="19" t="s">
        <v>907</v>
      </c>
      <c r="BH679">
        <f t="shared" si="10"/>
        <v>92.65</v>
      </c>
      <c r="BI679" s="45" t="str">
        <f>CONCATENATE(TEXT(F679,"0"),TEXT(O679,"0"),TEXT(AC679,"0"),TEXT(AJ679,"0"),TEXT(AS679,"0"))</f>
        <v>13111</v>
      </c>
      <c r="BJ679" t="str">
        <f>CONCATENATE(TEXT(F679,"0"),TEXT(O679,"0"))</f>
        <v>13</v>
      </c>
      <c r="BK679" t="str">
        <f>CONCATENATE(TEXT(O679,"0"),TEXT(AC679,"0"))</f>
        <v>31</v>
      </c>
      <c r="BL679" t="str">
        <f>CONCATENATE(TEXT(AC679,"0"),TEXT(AJ679,"0"))</f>
        <v>11</v>
      </c>
      <c r="BM679" t="str">
        <f>CONCATENATE(TEXT(AJ679,"0"),TEXT(AS679,"0"))</f>
        <v>11</v>
      </c>
      <c r="BZ679" s="57"/>
      <c r="CA679" s="38"/>
      <c r="CB679" s="38">
        <v>1</v>
      </c>
      <c r="CC679" s="38">
        <v>265</v>
      </c>
      <c r="CD679" s="57">
        <v>39.639000000000003</v>
      </c>
      <c r="CE679" s="38">
        <v>129</v>
      </c>
      <c r="CF679" s="38">
        <v>1</v>
      </c>
    </row>
    <row r="680" spans="1:84" x14ac:dyDescent="0.3">
      <c r="A680" s="43">
        <v>679</v>
      </c>
      <c r="B680" s="1" t="s">
        <v>708</v>
      </c>
      <c r="C680" s="1" t="s">
        <v>151</v>
      </c>
      <c r="D680" s="1">
        <v>26</v>
      </c>
      <c r="E680" s="3">
        <v>4</v>
      </c>
      <c r="F680" s="2">
        <v>1</v>
      </c>
      <c r="G680" s="2" t="s">
        <v>943</v>
      </c>
      <c r="H680" s="2" t="s">
        <v>944</v>
      </c>
      <c r="I680" s="2">
        <v>874.49514003000002</v>
      </c>
      <c r="J680" s="2" t="s">
        <v>946</v>
      </c>
      <c r="K680" s="2">
        <v>22.46</v>
      </c>
      <c r="L680" s="2">
        <v>0.223</v>
      </c>
      <c r="M680" s="2">
        <v>230</v>
      </c>
      <c r="N680" s="4">
        <v>720.149</v>
      </c>
      <c r="O680" s="5">
        <v>3</v>
      </c>
      <c r="P680" s="6" t="s">
        <v>9</v>
      </c>
      <c r="Q680" s="6">
        <v>0.94320999999999999</v>
      </c>
      <c r="R680" s="6">
        <v>17.192</v>
      </c>
      <c r="S680" s="6">
        <v>14.959</v>
      </c>
      <c r="T680" s="6">
        <v>20.003</v>
      </c>
      <c r="U680" s="6">
        <v>200.52500000000001</v>
      </c>
      <c r="V680" s="6">
        <v>90.001000000000005</v>
      </c>
      <c r="W680" s="6">
        <v>500.52499999999998</v>
      </c>
      <c r="X680" s="6">
        <v>4010.5</v>
      </c>
      <c r="Y680" s="6">
        <v>5013.125</v>
      </c>
      <c r="Z680" s="6">
        <v>5.01</v>
      </c>
      <c r="AA680" s="6">
        <v>91.537999999999997</v>
      </c>
      <c r="AB680" s="7">
        <v>29.994</v>
      </c>
      <c r="AC680" s="8">
        <v>2</v>
      </c>
      <c r="AD680" s="9">
        <v>48.472000000000001</v>
      </c>
      <c r="AE680" s="9" t="s">
        <v>955</v>
      </c>
      <c r="AF680" s="9" t="s">
        <v>956</v>
      </c>
      <c r="AG680" s="9">
        <v>405</v>
      </c>
      <c r="AH680" s="9">
        <v>508.75200000000001</v>
      </c>
      <c r="AI680" s="10">
        <v>110.23099999999999</v>
      </c>
      <c r="AJ680" s="11">
        <v>2</v>
      </c>
      <c r="AK680" s="11" t="s">
        <v>890</v>
      </c>
      <c r="AL680" s="11">
        <v>285</v>
      </c>
      <c r="AM680" s="11">
        <v>1427</v>
      </c>
      <c r="AN680" s="11">
        <v>3667</v>
      </c>
      <c r="AO680" s="11">
        <v>5752</v>
      </c>
      <c r="AP680" s="11">
        <v>72.015000000000001</v>
      </c>
      <c r="AQ680" s="11">
        <v>52.325000000000003</v>
      </c>
      <c r="AR680" s="12">
        <v>1.0580000000000001</v>
      </c>
      <c r="AS680" s="13">
        <v>2</v>
      </c>
      <c r="AT680" s="14" t="s">
        <v>903</v>
      </c>
      <c r="AU680" s="16">
        <v>1.534502E+16</v>
      </c>
      <c r="AV680" s="16">
        <v>8.621582E+16</v>
      </c>
      <c r="AW680" s="16">
        <v>9.198961E+17</v>
      </c>
      <c r="AX680" s="16">
        <v>3.001731E+17</v>
      </c>
      <c r="AY680" s="16">
        <v>6.000013E+17</v>
      </c>
      <c r="AZ680" s="14">
        <v>32475.954000000002</v>
      </c>
      <c r="BA680" s="14">
        <v>0.01</v>
      </c>
      <c r="BB680" s="14">
        <v>105.81399999999999</v>
      </c>
      <c r="BC680" s="14">
        <v>860</v>
      </c>
      <c r="BD680" s="15">
        <v>159</v>
      </c>
      <c r="BE680" s="18">
        <v>129</v>
      </c>
      <c r="BF680" s="18" t="s">
        <v>914</v>
      </c>
      <c r="BG680" s="19" t="s">
        <v>907</v>
      </c>
      <c r="BH680">
        <f t="shared" si="10"/>
        <v>93.55</v>
      </c>
      <c r="BI680" s="45" t="str">
        <f>CONCATENATE(TEXT(F680,"0"),TEXT(O680,"0"),TEXT(AC680,"0"),TEXT(AJ680,"0"),TEXT(AS680,"0"))</f>
        <v>13222</v>
      </c>
      <c r="BJ680" t="str">
        <f>CONCATENATE(TEXT(F680,"0"),TEXT(O680,"0"))</f>
        <v>13</v>
      </c>
      <c r="BK680" t="str">
        <f>CONCATENATE(TEXT(O680,"0"),TEXT(AC680,"0"))</f>
        <v>32</v>
      </c>
      <c r="BL680" t="str">
        <f>CONCATENATE(TEXT(AC680,"0"),TEXT(AJ680,"0"))</f>
        <v>22</v>
      </c>
      <c r="BM680" t="str">
        <f>CONCATENATE(TEXT(AJ680,"0"),TEXT(AS680,"0"))</f>
        <v>22</v>
      </c>
      <c r="BZ680" s="57"/>
      <c r="CA680" s="38"/>
      <c r="CB680" s="38">
        <v>1</v>
      </c>
      <c r="CC680" s="38">
        <v>179</v>
      </c>
      <c r="CD680" s="57">
        <v>39.838999999999999</v>
      </c>
      <c r="CE680" s="38">
        <v>50</v>
      </c>
      <c r="CF680" s="38">
        <v>1</v>
      </c>
    </row>
    <row r="681" spans="1:84" x14ac:dyDescent="0.3">
      <c r="A681" s="43">
        <v>680</v>
      </c>
      <c r="B681" s="1" t="s">
        <v>709</v>
      </c>
      <c r="C681" s="1" t="s">
        <v>151</v>
      </c>
      <c r="D681" s="1">
        <v>26</v>
      </c>
      <c r="E681" s="3">
        <v>5</v>
      </c>
      <c r="F681" s="2">
        <v>1</v>
      </c>
      <c r="G681" s="2" t="s">
        <v>943</v>
      </c>
      <c r="H681" s="2" t="s">
        <v>944</v>
      </c>
      <c r="I681" s="2">
        <v>874.64752243999999</v>
      </c>
      <c r="J681" s="2" t="s">
        <v>946</v>
      </c>
      <c r="K681" s="2">
        <v>22.48</v>
      </c>
      <c r="L681" s="2">
        <v>0.223</v>
      </c>
      <c r="M681" s="2">
        <v>230</v>
      </c>
      <c r="N681" s="4">
        <v>720.06</v>
      </c>
      <c r="O681" s="5">
        <v>3</v>
      </c>
      <c r="P681" s="6" t="s">
        <v>9</v>
      </c>
      <c r="Q681" s="6">
        <v>0.80788000000000004</v>
      </c>
      <c r="R681" s="6">
        <v>16.456</v>
      </c>
      <c r="S681" s="6">
        <v>15.005000000000001</v>
      </c>
      <c r="T681" s="6">
        <v>20.004000000000001</v>
      </c>
      <c r="U681" s="6">
        <v>200.524</v>
      </c>
      <c r="V681" s="6">
        <v>90</v>
      </c>
      <c r="W681" s="6">
        <v>500.524</v>
      </c>
      <c r="X681" s="6">
        <v>4010.4859999999999</v>
      </c>
      <c r="Y681" s="6">
        <v>5013.107</v>
      </c>
      <c r="Z681" s="6">
        <v>5.0119999999999996</v>
      </c>
      <c r="AA681" s="6">
        <v>91.542000000000002</v>
      </c>
      <c r="AB681" s="7">
        <v>30</v>
      </c>
      <c r="AC681" s="8">
        <v>3</v>
      </c>
      <c r="AD681" s="9">
        <v>57.165999999999997</v>
      </c>
      <c r="AE681" s="9" t="s">
        <v>955</v>
      </c>
      <c r="AF681" s="9" t="s">
        <v>956</v>
      </c>
      <c r="AG681" s="9">
        <v>405</v>
      </c>
      <c r="AH681" s="9">
        <v>511.851</v>
      </c>
      <c r="AI681" s="10">
        <v>110.369</v>
      </c>
      <c r="AJ681" s="11">
        <v>3</v>
      </c>
      <c r="AK681" s="11" t="s">
        <v>890</v>
      </c>
      <c r="AL681" s="11">
        <v>201</v>
      </c>
      <c r="AM681" s="11">
        <v>1485</v>
      </c>
      <c r="AN681" s="11">
        <v>3663</v>
      </c>
      <c r="AO681" s="11">
        <v>5745</v>
      </c>
      <c r="AP681" s="11">
        <v>72.006</v>
      </c>
      <c r="AQ681" s="11">
        <v>52.381</v>
      </c>
      <c r="AR681" s="12">
        <v>1.06</v>
      </c>
      <c r="AS681" s="13">
        <v>3</v>
      </c>
      <c r="AT681" s="14" t="s">
        <v>903</v>
      </c>
      <c r="AU681" s="16">
        <v>4099109000000000</v>
      </c>
      <c r="AV681" s="16">
        <v>1.673806E+16</v>
      </c>
      <c r="AW681" s="16">
        <v>1.769181E+16</v>
      </c>
      <c r="AX681" s="16">
        <v>2.980058E+17</v>
      </c>
      <c r="AY681" s="16">
        <v>5.999999E+17</v>
      </c>
      <c r="AZ681" s="14">
        <v>32473.013999999999</v>
      </c>
      <c r="BA681" s="14">
        <v>0.01</v>
      </c>
      <c r="BB681" s="14">
        <v>105.952</v>
      </c>
      <c r="BC681" s="14">
        <v>861</v>
      </c>
      <c r="BD681" s="15">
        <v>159</v>
      </c>
      <c r="BE681" s="18">
        <v>93</v>
      </c>
      <c r="BF681" s="18" t="s">
        <v>914</v>
      </c>
      <c r="BG681" s="19" t="s">
        <v>907</v>
      </c>
      <c r="BH681">
        <f t="shared" si="10"/>
        <v>95.35</v>
      </c>
      <c r="BI681" s="45" t="str">
        <f>CONCATENATE(TEXT(F681,"0"),TEXT(O681,"0"),TEXT(AC681,"0"),TEXT(AJ681,"0"),TEXT(AS681,"0"))</f>
        <v>13333</v>
      </c>
      <c r="BJ681" t="str">
        <f>CONCATENATE(TEXT(F681,"0"),TEXT(O681,"0"))</f>
        <v>13</v>
      </c>
      <c r="BK681" t="str">
        <f>CONCATENATE(TEXT(O681,"0"),TEXT(AC681,"0"))</f>
        <v>33</v>
      </c>
      <c r="BL681" t="str">
        <f>CONCATENATE(TEXT(AC681,"0"),TEXT(AJ681,"0"))</f>
        <v>33</v>
      </c>
      <c r="BM681" t="str">
        <f>CONCATENATE(TEXT(AJ681,"0"),TEXT(AS681,"0"))</f>
        <v>33</v>
      </c>
      <c r="BZ681" s="57"/>
      <c r="CA681" s="38"/>
      <c r="CB681" s="38">
        <v>1</v>
      </c>
      <c r="CC681" s="38">
        <v>187</v>
      </c>
      <c r="CD681" s="57">
        <v>40.31</v>
      </c>
      <c r="CE681" s="38">
        <v>40</v>
      </c>
      <c r="CF681" s="38">
        <v>1</v>
      </c>
    </row>
    <row r="682" spans="1:84" x14ac:dyDescent="0.3">
      <c r="A682" s="43">
        <v>681</v>
      </c>
      <c r="B682" s="1" t="s">
        <v>710</v>
      </c>
      <c r="C682" s="1" t="s">
        <v>151</v>
      </c>
      <c r="D682" s="1">
        <v>26</v>
      </c>
      <c r="E682" s="3">
        <v>6</v>
      </c>
      <c r="F682" s="2">
        <v>2</v>
      </c>
      <c r="G682" s="2" t="s">
        <v>943</v>
      </c>
      <c r="H682" s="2" t="s">
        <v>944</v>
      </c>
      <c r="I682" s="2">
        <v>874.65000101999999</v>
      </c>
      <c r="J682" s="2" t="s">
        <v>946</v>
      </c>
      <c r="K682" s="2">
        <v>22.51</v>
      </c>
      <c r="L682" s="2">
        <v>0.223</v>
      </c>
      <c r="M682" s="2">
        <v>230</v>
      </c>
      <c r="N682" s="4">
        <v>719.86400000000003</v>
      </c>
      <c r="O682" s="5">
        <v>1</v>
      </c>
      <c r="P682" s="6" t="s">
        <v>9</v>
      </c>
      <c r="Q682" s="6">
        <v>0.78752999999999995</v>
      </c>
      <c r="R682" s="6">
        <v>16.713999999999999</v>
      </c>
      <c r="S682" s="6">
        <v>14.991</v>
      </c>
      <c r="T682" s="6">
        <v>19.998999999999999</v>
      </c>
      <c r="U682" s="6">
        <v>200.489</v>
      </c>
      <c r="V682" s="6">
        <v>90</v>
      </c>
      <c r="W682" s="6">
        <v>500.48899999999998</v>
      </c>
      <c r="X682" s="6">
        <v>4009.779</v>
      </c>
      <c r="Y682" s="6">
        <v>5012.223</v>
      </c>
      <c r="Z682" s="6">
        <v>5.0129999999999999</v>
      </c>
      <c r="AA682" s="6">
        <v>91.805000000000007</v>
      </c>
      <c r="AB682" s="7">
        <v>29.994</v>
      </c>
      <c r="AC682" s="8">
        <v>1</v>
      </c>
      <c r="AD682" s="9">
        <v>54.164000000000001</v>
      </c>
      <c r="AE682" s="9" t="s">
        <v>955</v>
      </c>
      <c r="AF682" s="9" t="s">
        <v>956</v>
      </c>
      <c r="AG682" s="9">
        <v>405</v>
      </c>
      <c r="AH682" s="9">
        <v>513.49300000000005</v>
      </c>
      <c r="AI682" s="10">
        <v>110.857</v>
      </c>
      <c r="AJ682" s="11">
        <v>3</v>
      </c>
      <c r="AK682" s="11" t="s">
        <v>890</v>
      </c>
      <c r="AL682" s="11">
        <v>306</v>
      </c>
      <c r="AM682" s="11">
        <v>1404</v>
      </c>
      <c r="AN682" s="11">
        <v>3665</v>
      </c>
      <c r="AO682" s="11">
        <v>5729</v>
      </c>
      <c r="AP682" s="11">
        <v>71.986000000000004</v>
      </c>
      <c r="AQ682" s="11">
        <v>52.405999999999999</v>
      </c>
      <c r="AR682" s="12">
        <v>1.06</v>
      </c>
      <c r="AS682" s="13">
        <v>3</v>
      </c>
      <c r="AT682" s="14" t="s">
        <v>903</v>
      </c>
      <c r="AU682" s="16">
        <v>1.97997E+16</v>
      </c>
      <c r="AV682" s="16">
        <v>9.276708E+16</v>
      </c>
      <c r="AW682" s="16">
        <v>1.176497E+18</v>
      </c>
      <c r="AX682" s="16">
        <v>3.005001E+17</v>
      </c>
      <c r="AY682" s="16">
        <v>6.000003E+17</v>
      </c>
      <c r="AZ682" s="14">
        <v>32492.601999999999</v>
      </c>
      <c r="BA682" s="14">
        <v>0.01</v>
      </c>
      <c r="BB682" s="14">
        <v>106.01600000000001</v>
      </c>
      <c r="BC682" s="14">
        <v>860</v>
      </c>
      <c r="BD682" s="15">
        <v>159</v>
      </c>
      <c r="BE682" s="18">
        <v>120</v>
      </c>
      <c r="BF682" s="18" t="s">
        <v>914</v>
      </c>
      <c r="BG682" s="19" t="s">
        <v>907</v>
      </c>
      <c r="BH682">
        <f t="shared" si="10"/>
        <v>94</v>
      </c>
      <c r="BI682" s="45" t="str">
        <f>CONCATENATE(TEXT(F682,"0"),TEXT(O682,"0"),TEXT(AC682,"0"),TEXT(AJ682,"0"),TEXT(AS682,"0"))</f>
        <v>21133</v>
      </c>
      <c r="BJ682" t="str">
        <f>CONCATENATE(TEXT(F682,"0"),TEXT(O682,"0"))</f>
        <v>21</v>
      </c>
      <c r="BK682" t="str">
        <f>CONCATENATE(TEXT(O682,"0"),TEXT(AC682,"0"))</f>
        <v>11</v>
      </c>
      <c r="BL682" t="str">
        <f>CONCATENATE(TEXT(AC682,"0"),TEXT(AJ682,"0"))</f>
        <v>13</v>
      </c>
      <c r="BM682" t="str">
        <f>CONCATENATE(TEXT(AJ682,"0"),TEXT(AS682,"0"))</f>
        <v>33</v>
      </c>
      <c r="BZ682" s="57"/>
      <c r="CA682" s="38"/>
      <c r="CB682" s="38">
        <v>1</v>
      </c>
      <c r="CC682" s="38">
        <v>192</v>
      </c>
      <c r="CD682" s="57">
        <v>40.362000000000002</v>
      </c>
      <c r="CE682" s="38">
        <v>27</v>
      </c>
      <c r="CF682" s="38">
        <v>1</v>
      </c>
    </row>
    <row r="683" spans="1:84" x14ac:dyDescent="0.3">
      <c r="A683" s="43">
        <v>682</v>
      </c>
      <c r="B683" s="1" t="s">
        <v>711</v>
      </c>
      <c r="C683" s="1" t="s">
        <v>151</v>
      </c>
      <c r="D683" s="1">
        <v>26</v>
      </c>
      <c r="E683" s="3">
        <v>7</v>
      </c>
      <c r="F683" s="2">
        <v>2</v>
      </c>
      <c r="G683" s="2" t="s">
        <v>943</v>
      </c>
      <c r="H683" s="2" t="s">
        <v>944</v>
      </c>
      <c r="I683" s="2">
        <v>875.24900533000005</v>
      </c>
      <c r="J683" s="2" t="s">
        <v>946</v>
      </c>
      <c r="K683" s="2">
        <v>22.49</v>
      </c>
      <c r="L683" s="2">
        <v>0.22500000000000001</v>
      </c>
      <c r="M683" s="2">
        <v>232</v>
      </c>
      <c r="N683" s="4">
        <v>721.94899999999996</v>
      </c>
      <c r="O683" s="5">
        <v>1</v>
      </c>
      <c r="P683" s="6" t="s">
        <v>9</v>
      </c>
      <c r="Q683" s="6">
        <v>0.84189999999999998</v>
      </c>
      <c r="R683" s="6">
        <v>16.766999999999999</v>
      </c>
      <c r="S683" s="6">
        <v>14.875999999999999</v>
      </c>
      <c r="T683" s="6">
        <v>20.001000000000001</v>
      </c>
      <c r="U683" s="6">
        <v>201.054</v>
      </c>
      <c r="V683" s="6">
        <v>90</v>
      </c>
      <c r="W683" s="6">
        <v>501.05399999999997</v>
      </c>
      <c r="X683" s="6">
        <v>4021.0839999999998</v>
      </c>
      <c r="Y683" s="6">
        <v>5026.3549999999996</v>
      </c>
      <c r="Z683" s="6">
        <v>5.0270000000000001</v>
      </c>
      <c r="AA683" s="6">
        <v>91.704999999999998</v>
      </c>
      <c r="AB683" s="7">
        <v>29.988</v>
      </c>
      <c r="AC683" s="8">
        <v>2</v>
      </c>
      <c r="AD683" s="9">
        <v>56.267000000000003</v>
      </c>
      <c r="AE683" s="9" t="s">
        <v>955</v>
      </c>
      <c r="AF683" s="9" t="s">
        <v>956</v>
      </c>
      <c r="AG683" s="9">
        <v>405</v>
      </c>
      <c r="AH683" s="9">
        <v>512.85500000000002</v>
      </c>
      <c r="AI683" s="10">
        <v>110.866</v>
      </c>
      <c r="AJ683" s="11">
        <v>2</v>
      </c>
      <c r="AK683" s="11" t="s">
        <v>890</v>
      </c>
      <c r="AL683" s="11">
        <v>233</v>
      </c>
      <c r="AM683" s="11">
        <v>1436</v>
      </c>
      <c r="AN683" s="11">
        <v>3664</v>
      </c>
      <c r="AO683" s="11">
        <v>5753</v>
      </c>
      <c r="AP683" s="11">
        <v>72.194999999999993</v>
      </c>
      <c r="AQ683" s="11">
        <v>52.573</v>
      </c>
      <c r="AR683" s="12">
        <v>1.0640000000000001</v>
      </c>
      <c r="AS683" s="13">
        <v>2</v>
      </c>
      <c r="AT683" s="14" t="s">
        <v>903</v>
      </c>
      <c r="AU683" s="16">
        <v>1.692518E+16</v>
      </c>
      <c r="AV683" s="16">
        <v>1.597368E+17</v>
      </c>
      <c r="AW683" s="16">
        <v>7.43955E+17</v>
      </c>
      <c r="AX683" s="16">
        <v>2.999577E+17</v>
      </c>
      <c r="AY683" s="16">
        <v>5.999997E+17</v>
      </c>
      <c r="AZ683" s="14">
        <v>32486.114000000001</v>
      </c>
      <c r="BA683" s="14">
        <v>0.01</v>
      </c>
      <c r="BB683" s="14">
        <v>106.43300000000001</v>
      </c>
      <c r="BC683" s="14">
        <v>861</v>
      </c>
      <c r="BD683" s="15">
        <v>160</v>
      </c>
      <c r="BE683" s="18">
        <v>90</v>
      </c>
      <c r="BF683" s="18" t="s">
        <v>914</v>
      </c>
      <c r="BG683" s="19" t="s">
        <v>907</v>
      </c>
      <c r="BH683">
        <f t="shared" si="10"/>
        <v>95.5</v>
      </c>
      <c r="BI683" s="45" t="str">
        <f>CONCATENATE(TEXT(F683,"0"),TEXT(O683,"0"),TEXT(AC683,"0"),TEXT(AJ683,"0"),TEXT(AS683,"0"))</f>
        <v>21222</v>
      </c>
      <c r="BJ683" t="str">
        <f>CONCATENATE(TEXT(F683,"0"),TEXT(O683,"0"))</f>
        <v>21</v>
      </c>
      <c r="BK683" t="str">
        <f>CONCATENATE(TEXT(O683,"0"),TEXT(AC683,"0"))</f>
        <v>12</v>
      </c>
      <c r="BL683" t="str">
        <f>CONCATENATE(TEXT(AC683,"0"),TEXT(AJ683,"0"))</f>
        <v>22</v>
      </c>
      <c r="BM683" t="str">
        <f>CONCATENATE(TEXT(AJ683,"0"),TEXT(AS683,"0"))</f>
        <v>22</v>
      </c>
      <c r="BZ683" s="57"/>
      <c r="CA683" s="38"/>
      <c r="CB683" s="38">
        <v>1</v>
      </c>
      <c r="CC683" s="38">
        <v>174</v>
      </c>
      <c r="CD683" s="57">
        <v>40.392000000000003</v>
      </c>
      <c r="CE683" s="38">
        <v>60</v>
      </c>
      <c r="CF683" s="38">
        <v>1</v>
      </c>
    </row>
    <row r="684" spans="1:84" x14ac:dyDescent="0.3">
      <c r="A684" s="43">
        <v>683</v>
      </c>
      <c r="B684" s="1" t="s">
        <v>712</v>
      </c>
      <c r="C684" s="1" t="s">
        <v>151</v>
      </c>
      <c r="D684" s="1">
        <v>26</v>
      </c>
      <c r="E684" s="3">
        <v>8</v>
      </c>
      <c r="F684" s="2">
        <v>2</v>
      </c>
      <c r="G684" s="2" t="s">
        <v>943</v>
      </c>
      <c r="H684" s="2" t="s">
        <v>944</v>
      </c>
      <c r="I684" s="2">
        <v>874.97223993</v>
      </c>
      <c r="J684" s="2" t="s">
        <v>946</v>
      </c>
      <c r="K684" s="2">
        <v>22.48</v>
      </c>
      <c r="L684" s="2">
        <v>0.22500000000000001</v>
      </c>
      <c r="M684" s="2">
        <v>232</v>
      </c>
      <c r="N684" s="4">
        <v>721.375</v>
      </c>
      <c r="O684" s="5">
        <v>1</v>
      </c>
      <c r="P684" s="6" t="s">
        <v>9</v>
      </c>
      <c r="Q684" s="6">
        <v>0.85563999999999996</v>
      </c>
      <c r="R684" s="6">
        <v>16.059000000000001</v>
      </c>
      <c r="S684" s="6">
        <v>15.132999999999999</v>
      </c>
      <c r="T684" s="6">
        <v>19.998999999999999</v>
      </c>
      <c r="U684" s="6">
        <v>201.209</v>
      </c>
      <c r="V684" s="6">
        <v>90</v>
      </c>
      <c r="W684" s="6">
        <v>501.209</v>
      </c>
      <c r="X684" s="6">
        <v>4024.1840000000002</v>
      </c>
      <c r="Y684" s="6">
        <v>5030.2299999999996</v>
      </c>
      <c r="Z684" s="6">
        <v>5.0309999999999997</v>
      </c>
      <c r="AA684" s="6">
        <v>91.793999999999997</v>
      </c>
      <c r="AB684" s="7">
        <v>30.001999999999999</v>
      </c>
      <c r="AC684" s="8">
        <v>3</v>
      </c>
      <c r="AD684" s="9">
        <v>58.780999999999999</v>
      </c>
      <c r="AE684" s="9" t="s">
        <v>955</v>
      </c>
      <c r="AF684" s="9" t="s">
        <v>956</v>
      </c>
      <c r="AG684" s="9">
        <v>405</v>
      </c>
      <c r="AH684" s="9">
        <v>512.40899999999999</v>
      </c>
      <c r="AI684" s="10">
        <v>110.764</v>
      </c>
      <c r="AJ684" s="11">
        <v>1</v>
      </c>
      <c r="AK684" s="11" t="s">
        <v>890</v>
      </c>
      <c r="AL684" s="11">
        <v>245</v>
      </c>
      <c r="AM684" s="11">
        <v>1420</v>
      </c>
      <c r="AN684" s="11">
        <v>3664</v>
      </c>
      <c r="AO684" s="11">
        <v>5732</v>
      </c>
      <c r="AP684" s="11">
        <v>72.137</v>
      </c>
      <c r="AQ684" s="11">
        <v>52.567999999999998</v>
      </c>
      <c r="AR684" s="12">
        <v>1.0640000000000001</v>
      </c>
      <c r="AS684" s="13">
        <v>1</v>
      </c>
      <c r="AT684" s="14" t="s">
        <v>903</v>
      </c>
      <c r="AU684" s="16">
        <v>1.49088E+16</v>
      </c>
      <c r="AV684" s="16">
        <v>1.490571E+17</v>
      </c>
      <c r="AW684" s="16">
        <v>3.502527E+16</v>
      </c>
      <c r="AX684" s="16">
        <v>3.005733E+17</v>
      </c>
      <c r="AY684" s="16">
        <v>6.000021E+17</v>
      </c>
      <c r="AZ684" s="14">
        <v>32477.288</v>
      </c>
      <c r="BA684" s="14">
        <v>0.01</v>
      </c>
      <c r="BB684" s="14">
        <v>106.419</v>
      </c>
      <c r="BC684" s="14">
        <v>861</v>
      </c>
      <c r="BD684" s="15">
        <v>160</v>
      </c>
      <c r="BE684" s="18">
        <v>96</v>
      </c>
      <c r="BF684" s="18" t="s">
        <v>914</v>
      </c>
      <c r="BG684" s="19" t="s">
        <v>907</v>
      </c>
      <c r="BH684">
        <f t="shared" si="10"/>
        <v>95.199999999999989</v>
      </c>
      <c r="BI684" s="45" t="str">
        <f>CONCATENATE(TEXT(F684,"0"),TEXT(O684,"0"),TEXT(AC684,"0"),TEXT(AJ684,"0"),TEXT(AS684,"0"))</f>
        <v>21311</v>
      </c>
      <c r="BJ684" t="str">
        <f>CONCATENATE(TEXT(F684,"0"),TEXT(O684,"0"))</f>
        <v>21</v>
      </c>
      <c r="BK684" t="str">
        <f>CONCATENATE(TEXT(O684,"0"),TEXT(AC684,"0"))</f>
        <v>13</v>
      </c>
      <c r="BL684" t="str">
        <f>CONCATENATE(TEXT(AC684,"0"),TEXT(AJ684,"0"))</f>
        <v>31</v>
      </c>
      <c r="BM684" t="str">
        <f>CONCATENATE(TEXT(AJ684,"0"),TEXT(AS684,"0"))</f>
        <v>11</v>
      </c>
      <c r="BZ684" s="57"/>
      <c r="CA684" s="38"/>
      <c r="CB684" s="38">
        <v>1</v>
      </c>
      <c r="CC684" s="38">
        <v>206</v>
      </c>
      <c r="CD684" s="57">
        <v>40.811999999999998</v>
      </c>
      <c r="CE684" s="38">
        <v>53</v>
      </c>
      <c r="CF684" s="38">
        <v>1</v>
      </c>
    </row>
    <row r="685" spans="1:84" x14ac:dyDescent="0.3">
      <c r="A685" s="43">
        <v>684</v>
      </c>
      <c r="B685" s="1" t="s">
        <v>713</v>
      </c>
      <c r="C685" s="1" t="s">
        <v>151</v>
      </c>
      <c r="D685" s="1">
        <v>26</v>
      </c>
      <c r="E685" s="3">
        <v>9</v>
      </c>
      <c r="F685" s="2">
        <v>2</v>
      </c>
      <c r="G685" s="2" t="s">
        <v>943</v>
      </c>
      <c r="H685" s="2" t="s">
        <v>944</v>
      </c>
      <c r="I685" s="2">
        <v>874.91062953999995</v>
      </c>
      <c r="J685" s="2" t="s">
        <v>946</v>
      </c>
      <c r="K685" s="2">
        <v>22.48</v>
      </c>
      <c r="L685" s="2">
        <v>0.22500000000000001</v>
      </c>
      <c r="M685" s="2">
        <v>232</v>
      </c>
      <c r="N685" s="4">
        <v>721.64599999999996</v>
      </c>
      <c r="O685" s="5">
        <v>2</v>
      </c>
      <c r="P685" s="6" t="s">
        <v>9</v>
      </c>
      <c r="Q685" s="6">
        <v>0.88105</v>
      </c>
      <c r="R685" s="6">
        <v>16.927</v>
      </c>
      <c r="S685" s="6">
        <v>14.849</v>
      </c>
      <c r="T685" s="6">
        <v>19.998000000000001</v>
      </c>
      <c r="U685" s="6">
        <v>201.214</v>
      </c>
      <c r="V685" s="6">
        <v>90</v>
      </c>
      <c r="W685" s="6">
        <v>501.214</v>
      </c>
      <c r="X685" s="6">
        <v>4024.2739999999999</v>
      </c>
      <c r="Y685" s="6">
        <v>5030.3419999999996</v>
      </c>
      <c r="Z685" s="6">
        <v>5.0270000000000001</v>
      </c>
      <c r="AA685" s="6">
        <v>91.805000000000007</v>
      </c>
      <c r="AB685" s="7">
        <v>30.006</v>
      </c>
      <c r="AC685" s="8">
        <v>1</v>
      </c>
      <c r="AD685" s="9">
        <v>52.511000000000003</v>
      </c>
      <c r="AE685" s="9" t="s">
        <v>955</v>
      </c>
      <c r="AF685" s="9" t="s">
        <v>956</v>
      </c>
      <c r="AG685" s="9">
        <v>405</v>
      </c>
      <c r="AH685" s="9">
        <v>508.85199999999998</v>
      </c>
      <c r="AI685" s="10">
        <v>110.863</v>
      </c>
      <c r="AJ685" s="11">
        <v>1</v>
      </c>
      <c r="AK685" s="11" t="s">
        <v>890</v>
      </c>
      <c r="AL685" s="11">
        <v>341</v>
      </c>
      <c r="AM685" s="11">
        <v>1423</v>
      </c>
      <c r="AN685" s="11">
        <v>3669</v>
      </c>
      <c r="AO685" s="11">
        <v>5747</v>
      </c>
      <c r="AP685" s="11">
        <v>72.165000000000006</v>
      </c>
      <c r="AQ685" s="11">
        <v>52.593000000000004</v>
      </c>
      <c r="AR685" s="12">
        <v>1.0649999999999999</v>
      </c>
      <c r="AS685" s="13">
        <v>1</v>
      </c>
      <c r="AT685" s="14" t="s">
        <v>903</v>
      </c>
      <c r="AU685" s="16">
        <v>1.6116E+16</v>
      </c>
      <c r="AV685" s="16">
        <v>2.891635E+16</v>
      </c>
      <c r="AW685" s="16">
        <v>4.603472E+17</v>
      </c>
      <c r="AX685" s="16">
        <v>2.996846E+17</v>
      </c>
      <c r="AY685" s="16">
        <v>5.999995E+17</v>
      </c>
      <c r="AZ685" s="14">
        <v>32475.062000000002</v>
      </c>
      <c r="BA685" s="14">
        <v>0.01</v>
      </c>
      <c r="BB685" s="14">
        <v>106.482</v>
      </c>
      <c r="BC685" s="14">
        <v>861</v>
      </c>
      <c r="BD685" s="15">
        <v>160</v>
      </c>
      <c r="BE685" s="18">
        <v>141</v>
      </c>
      <c r="BF685" s="18" t="s">
        <v>914</v>
      </c>
      <c r="BG685" s="19" t="s">
        <v>907</v>
      </c>
      <c r="BH685">
        <f t="shared" si="10"/>
        <v>92.95</v>
      </c>
      <c r="BI685" s="45" t="str">
        <f>CONCATENATE(TEXT(F685,"0"),TEXT(O685,"0"),TEXT(AC685,"0"),TEXT(AJ685,"0"),TEXT(AS685,"0"))</f>
        <v>22111</v>
      </c>
      <c r="BJ685" t="str">
        <f>CONCATENATE(TEXT(F685,"0"),TEXT(O685,"0"))</f>
        <v>22</v>
      </c>
      <c r="BK685" t="str">
        <f>CONCATENATE(TEXT(O685,"0"),TEXT(AC685,"0"))</f>
        <v>21</v>
      </c>
      <c r="BL685" t="str">
        <f>CONCATENATE(TEXT(AC685,"0"),TEXT(AJ685,"0"))</f>
        <v>11</v>
      </c>
      <c r="BM685" t="str">
        <f>CONCATENATE(TEXT(AJ685,"0"),TEXT(AS685,"0"))</f>
        <v>11</v>
      </c>
      <c r="BZ685" s="57"/>
      <c r="CA685" s="38"/>
      <c r="CB685" s="38">
        <v>1</v>
      </c>
      <c r="CC685" s="38">
        <v>170</v>
      </c>
      <c r="CD685" s="57">
        <v>40.862000000000002</v>
      </c>
      <c r="CE685" s="38">
        <v>81</v>
      </c>
      <c r="CF685" s="38">
        <v>1</v>
      </c>
    </row>
    <row r="686" spans="1:84" x14ac:dyDescent="0.3">
      <c r="A686" s="43">
        <v>685</v>
      </c>
      <c r="B686" s="39" t="s">
        <v>714</v>
      </c>
      <c r="C686" s="39" t="s">
        <v>151</v>
      </c>
      <c r="D686" s="39">
        <v>26</v>
      </c>
      <c r="E686" s="3">
        <v>10</v>
      </c>
      <c r="F686" s="40">
        <v>2</v>
      </c>
      <c r="G686" s="2" t="s">
        <v>943</v>
      </c>
      <c r="H686" s="2" t="s">
        <v>944</v>
      </c>
      <c r="I686" s="2">
        <v>874.93448897999997</v>
      </c>
      <c r="J686" s="2" t="s">
        <v>946</v>
      </c>
      <c r="K686" s="2">
        <v>22.48</v>
      </c>
      <c r="L686" s="2">
        <v>0.22500000000000001</v>
      </c>
      <c r="M686" s="2">
        <v>232</v>
      </c>
      <c r="N686" s="4">
        <v>721.65800000000002</v>
      </c>
      <c r="O686" s="5">
        <v>2</v>
      </c>
      <c r="P686" s="6" t="s">
        <v>9</v>
      </c>
      <c r="Q686" s="6">
        <v>0.51517999999999997</v>
      </c>
      <c r="R686" s="6">
        <v>16.395</v>
      </c>
      <c r="S686" s="6">
        <v>15.074999999999999</v>
      </c>
      <c r="T686" s="6">
        <v>20.006</v>
      </c>
      <c r="U686" s="6">
        <v>201.005</v>
      </c>
      <c r="V686" s="6">
        <v>89.998999999999995</v>
      </c>
      <c r="W686" s="6">
        <v>501.005</v>
      </c>
      <c r="X686" s="6">
        <v>4020.1019999999999</v>
      </c>
      <c r="Y686" s="6">
        <v>5025.1279999999997</v>
      </c>
      <c r="Z686" s="6">
        <v>5.0279999999999996</v>
      </c>
      <c r="AA686" s="6">
        <v>91.721000000000004</v>
      </c>
      <c r="AB686" s="7">
        <v>29.99</v>
      </c>
      <c r="AC686" s="8">
        <v>2</v>
      </c>
      <c r="AD686" s="9">
        <v>52.716999999999999</v>
      </c>
      <c r="AE686" s="9" t="s">
        <v>955</v>
      </c>
      <c r="AF686" s="9" t="s">
        <v>956</v>
      </c>
      <c r="AG686" s="9">
        <v>405</v>
      </c>
      <c r="AH686" s="9">
        <v>506.42899999999997</v>
      </c>
      <c r="AI686" s="10">
        <v>110.82</v>
      </c>
      <c r="AJ686" s="11">
        <v>2</v>
      </c>
      <c r="AK686" s="11" t="s">
        <v>890</v>
      </c>
      <c r="AL686" s="11">
        <v>251</v>
      </c>
      <c r="AM686" s="11">
        <v>1485</v>
      </c>
      <c r="AN686" s="11">
        <v>3668</v>
      </c>
      <c r="AO686" s="11">
        <v>5744</v>
      </c>
      <c r="AP686" s="11">
        <v>72.165999999999997</v>
      </c>
      <c r="AQ686" s="11">
        <v>52.621000000000002</v>
      </c>
      <c r="AR686" s="12">
        <v>1.0660000000000001</v>
      </c>
      <c r="AS686" s="13">
        <v>2</v>
      </c>
      <c r="AT686" s="14" t="s">
        <v>903</v>
      </c>
      <c r="AU686" s="16">
        <v>1.483133E+16</v>
      </c>
      <c r="AV686" s="16">
        <v>8057589000000000</v>
      </c>
      <c r="AW686" s="14">
        <v>160678728647</v>
      </c>
      <c r="AX686" s="16">
        <v>2.990721E+17</v>
      </c>
      <c r="AY686" s="16">
        <v>6.000012E+17</v>
      </c>
      <c r="AZ686" s="14">
        <v>32474.776999999998</v>
      </c>
      <c r="BA686" s="14">
        <v>0.01</v>
      </c>
      <c r="BB686" s="14">
        <v>106.55200000000001</v>
      </c>
      <c r="BC686" s="14">
        <v>860</v>
      </c>
      <c r="BD686" s="15">
        <v>160</v>
      </c>
      <c r="BE686" s="18">
        <v>129</v>
      </c>
      <c r="BF686" s="18" t="s">
        <v>914</v>
      </c>
      <c r="BG686" s="19" t="s">
        <v>907</v>
      </c>
      <c r="BH686">
        <f t="shared" si="10"/>
        <v>93.55</v>
      </c>
      <c r="BI686" s="45" t="str">
        <f>CONCATENATE(TEXT(F686,"0"),TEXT(O686,"0"),TEXT(AC686,"0"),TEXT(AJ686,"0"),TEXT(AS686,"0"))</f>
        <v>22222</v>
      </c>
      <c r="BJ686" t="str">
        <f>CONCATENATE(TEXT(F686,"0"),TEXT(O686,"0"))</f>
        <v>22</v>
      </c>
      <c r="BK686" t="str">
        <f>CONCATENATE(TEXT(O686,"0"),TEXT(AC686,"0"))</f>
        <v>22</v>
      </c>
      <c r="BL686" t="str">
        <f>CONCATENATE(TEXT(AC686,"0"),TEXT(AJ686,"0"))</f>
        <v>22</v>
      </c>
      <c r="BM686" t="str">
        <f>CONCATENATE(TEXT(AJ686,"0"),TEXT(AS686,"0"))</f>
        <v>22</v>
      </c>
      <c r="BZ686" s="57"/>
      <c r="CA686" s="38"/>
      <c r="CB686" s="38">
        <v>1</v>
      </c>
      <c r="CC686" s="38">
        <v>299</v>
      </c>
      <c r="CD686" s="57">
        <v>41.051000000000002</v>
      </c>
      <c r="CE686" s="38">
        <v>127</v>
      </c>
      <c r="CF686" s="38">
        <v>1</v>
      </c>
    </row>
    <row r="687" spans="1:84" x14ac:dyDescent="0.3">
      <c r="A687" s="43">
        <v>686</v>
      </c>
      <c r="B687" s="1" t="s">
        <v>715</v>
      </c>
      <c r="C687" s="1" t="s">
        <v>151</v>
      </c>
      <c r="D687" s="1">
        <v>26</v>
      </c>
      <c r="E687" s="3">
        <v>11</v>
      </c>
      <c r="F687" s="2">
        <v>2</v>
      </c>
      <c r="G687" s="2" t="s">
        <v>943</v>
      </c>
      <c r="H687" s="2" t="s">
        <v>947</v>
      </c>
      <c r="I687" s="2">
        <v>1272.9442249000001</v>
      </c>
      <c r="J687" s="2" t="s">
        <v>945</v>
      </c>
      <c r="K687" s="2">
        <v>44.95</v>
      </c>
      <c r="L687" s="2">
        <v>0.22500000000000001</v>
      </c>
      <c r="M687" s="2">
        <v>32</v>
      </c>
      <c r="N687" s="4">
        <v>727.78599999999994</v>
      </c>
      <c r="O687" s="5">
        <v>2</v>
      </c>
      <c r="P687" s="6" t="s">
        <v>9</v>
      </c>
      <c r="Q687" s="6">
        <v>0.72996000000000005</v>
      </c>
      <c r="R687" s="6">
        <v>13.458</v>
      </c>
      <c r="S687" s="6">
        <v>14.983000000000001</v>
      </c>
      <c r="T687" s="6">
        <v>20.004999999999999</v>
      </c>
      <c r="U687" s="6">
        <v>201.16499999999999</v>
      </c>
      <c r="V687" s="6">
        <v>90.001000000000005</v>
      </c>
      <c r="W687" s="6">
        <v>501.16500000000002</v>
      </c>
      <c r="X687" s="6">
        <v>4023.2919999999999</v>
      </c>
      <c r="Y687" s="6">
        <v>5029.1139999999996</v>
      </c>
      <c r="Z687" s="6">
        <v>5.0250000000000004</v>
      </c>
      <c r="AA687" s="6">
        <v>91.691999999999993</v>
      </c>
      <c r="AB687" s="7">
        <v>29.991</v>
      </c>
      <c r="AC687" s="8">
        <v>3</v>
      </c>
      <c r="AD687" s="9">
        <v>57.234999999999999</v>
      </c>
      <c r="AE687" s="9" t="s">
        <v>955</v>
      </c>
      <c r="AF687" s="9" t="s">
        <v>956</v>
      </c>
      <c r="AG687" s="9">
        <v>405</v>
      </c>
      <c r="AH687" s="9">
        <v>508.916</v>
      </c>
      <c r="AI687" s="10">
        <v>110.70099999999999</v>
      </c>
      <c r="AJ687" s="11">
        <v>3</v>
      </c>
      <c r="AK687" s="11" t="s">
        <v>890</v>
      </c>
      <c r="AL687" s="11">
        <v>301</v>
      </c>
      <c r="AM687" s="11">
        <v>1492</v>
      </c>
      <c r="AN687" s="11">
        <v>3672</v>
      </c>
      <c r="AO687" s="11">
        <v>5728</v>
      </c>
      <c r="AP687" s="11">
        <v>72.778999999999996</v>
      </c>
      <c r="AQ687" s="11">
        <v>52.57</v>
      </c>
      <c r="AR687" s="12">
        <v>1.0640000000000001</v>
      </c>
      <c r="AS687" s="13">
        <v>3</v>
      </c>
      <c r="AT687" s="14" t="s">
        <v>903</v>
      </c>
      <c r="AU687" s="16">
        <v>1.598164E+16</v>
      </c>
      <c r="AV687" s="16">
        <v>6668107000000000</v>
      </c>
      <c r="AW687" s="16">
        <v>1.654884E+17</v>
      </c>
      <c r="AX687" s="16">
        <v>2.996387E+17</v>
      </c>
      <c r="AY687" s="16">
        <v>6.00001E+17</v>
      </c>
      <c r="AZ687" s="14">
        <v>32474.989000000001</v>
      </c>
      <c r="BA687" s="14">
        <v>0.01</v>
      </c>
      <c r="BB687" s="14">
        <v>106.425</v>
      </c>
      <c r="BC687" s="14">
        <v>860</v>
      </c>
      <c r="BD687" s="15">
        <v>160</v>
      </c>
      <c r="BE687" s="18">
        <v>111</v>
      </c>
      <c r="BF687" s="18" t="s">
        <v>914</v>
      </c>
      <c r="BG687" s="19" t="s">
        <v>907</v>
      </c>
      <c r="BH687">
        <f t="shared" si="10"/>
        <v>94.45</v>
      </c>
      <c r="BI687" s="45" t="str">
        <f>CONCATENATE(TEXT(F687,"0"),TEXT(O687,"0"),TEXT(AC687,"0"),TEXT(AJ687,"0"),TEXT(AS687,"0"))</f>
        <v>22333</v>
      </c>
      <c r="BJ687" t="str">
        <f>CONCATENATE(TEXT(F687,"0"),TEXT(O687,"0"))</f>
        <v>22</v>
      </c>
      <c r="BK687" t="str">
        <f>CONCATENATE(TEXT(O687,"0"),TEXT(AC687,"0"))</f>
        <v>23</v>
      </c>
      <c r="BL687" t="str">
        <f>CONCATENATE(TEXT(AC687,"0"),TEXT(AJ687,"0"))</f>
        <v>33</v>
      </c>
      <c r="BM687" t="str">
        <f>CONCATENATE(TEXT(AJ687,"0"),TEXT(AS687,"0"))</f>
        <v>33</v>
      </c>
      <c r="BZ687" s="57"/>
      <c r="CA687" s="38"/>
      <c r="CB687" s="38">
        <v>1</v>
      </c>
      <c r="CC687" s="38">
        <v>213</v>
      </c>
      <c r="CD687" s="57">
        <v>41.676000000000002</v>
      </c>
      <c r="CE687" s="38">
        <v>141</v>
      </c>
      <c r="CF687" s="38">
        <v>1</v>
      </c>
    </row>
    <row r="688" spans="1:84" x14ac:dyDescent="0.3">
      <c r="A688" s="43">
        <v>687</v>
      </c>
      <c r="B688" s="1" t="s">
        <v>716</v>
      </c>
      <c r="C688" s="1" t="s">
        <v>151</v>
      </c>
      <c r="D688" s="1">
        <v>26</v>
      </c>
      <c r="E688" s="3">
        <v>12</v>
      </c>
      <c r="F688" s="2">
        <v>2</v>
      </c>
      <c r="G688" s="2" t="s">
        <v>943</v>
      </c>
      <c r="H688" s="2" t="s">
        <v>947</v>
      </c>
      <c r="I688" s="2">
        <v>1279.5743018000001</v>
      </c>
      <c r="J688" s="2" t="s">
        <v>945</v>
      </c>
      <c r="K688" s="2">
        <v>45.02</v>
      </c>
      <c r="L688" s="2">
        <v>0.22500000000000001</v>
      </c>
      <c r="M688" s="2">
        <v>32</v>
      </c>
      <c r="N688" s="4">
        <v>725.68799999999999</v>
      </c>
      <c r="O688" s="5">
        <v>3</v>
      </c>
      <c r="P688" s="6" t="s">
        <v>9</v>
      </c>
      <c r="Q688" s="6">
        <v>0.79764000000000002</v>
      </c>
      <c r="R688" s="6">
        <v>13.75</v>
      </c>
      <c r="S688" s="6">
        <v>14.907</v>
      </c>
      <c r="T688" s="6">
        <v>20.003</v>
      </c>
      <c r="U688" s="6">
        <v>201.124</v>
      </c>
      <c r="V688" s="6">
        <v>90</v>
      </c>
      <c r="W688" s="6">
        <v>501.12400000000002</v>
      </c>
      <c r="X688" s="6">
        <v>4022.471</v>
      </c>
      <c r="Y688" s="6">
        <v>5028.0889999999999</v>
      </c>
      <c r="Z688" s="6">
        <v>5.008</v>
      </c>
      <c r="AA688" s="6">
        <v>91.72</v>
      </c>
      <c r="AB688" s="7">
        <v>29.989000000000001</v>
      </c>
      <c r="AC688" s="8">
        <v>1</v>
      </c>
      <c r="AD688" s="9">
        <v>54.258000000000003</v>
      </c>
      <c r="AE688" s="9" t="s">
        <v>955</v>
      </c>
      <c r="AF688" s="9" t="s">
        <v>956</v>
      </c>
      <c r="AG688" s="9">
        <v>405</v>
      </c>
      <c r="AH688" s="9">
        <v>514.94000000000005</v>
      </c>
      <c r="AI688" s="10">
        <v>110.788</v>
      </c>
      <c r="AJ688" s="11">
        <v>3</v>
      </c>
      <c r="AK688" s="11" t="s">
        <v>890</v>
      </c>
      <c r="AL688" s="11">
        <v>322</v>
      </c>
      <c r="AM688" s="11">
        <v>1445</v>
      </c>
      <c r="AN688" s="11">
        <v>3673</v>
      </c>
      <c r="AO688" s="11">
        <v>5752</v>
      </c>
      <c r="AP688" s="11">
        <v>72.569000000000003</v>
      </c>
      <c r="AQ688" s="11">
        <v>52.281999999999996</v>
      </c>
      <c r="AR688" s="12">
        <v>1.0569999999999999</v>
      </c>
      <c r="AS688" s="13">
        <v>3</v>
      </c>
      <c r="AT688" s="14" t="s">
        <v>903</v>
      </c>
      <c r="AU688" s="16">
        <v>1.516271E+16</v>
      </c>
      <c r="AV688" s="16">
        <v>1.005179E+17</v>
      </c>
      <c r="AW688" s="16">
        <v>7.623187E+17</v>
      </c>
      <c r="AX688" s="16">
        <v>2.990875E+17</v>
      </c>
      <c r="AY688" s="16">
        <v>6.000001E+17</v>
      </c>
      <c r="AZ688" s="14">
        <v>32484.167000000001</v>
      </c>
      <c r="BA688" s="14">
        <v>0.01</v>
      </c>
      <c r="BB688" s="14">
        <v>105.706</v>
      </c>
      <c r="BC688" s="14">
        <v>861</v>
      </c>
      <c r="BD688" s="15">
        <v>159</v>
      </c>
      <c r="BE688" s="18">
        <v>141</v>
      </c>
      <c r="BF688" s="18" t="s">
        <v>914</v>
      </c>
      <c r="BG688" s="19" t="s">
        <v>907</v>
      </c>
      <c r="BH688">
        <f t="shared" si="10"/>
        <v>92.95</v>
      </c>
      <c r="BI688" s="45" t="str">
        <f>CONCATENATE(TEXT(F688,"0"),TEXT(O688,"0"),TEXT(AC688,"0"),TEXT(AJ688,"0"),TEXT(AS688,"0"))</f>
        <v>23133</v>
      </c>
      <c r="BJ688" t="str">
        <f>CONCATENATE(TEXT(F688,"0"),TEXT(O688,"0"))</f>
        <v>23</v>
      </c>
      <c r="BK688" t="str">
        <f>CONCATENATE(TEXT(O688,"0"),TEXT(AC688,"0"))</f>
        <v>31</v>
      </c>
      <c r="BL688" t="str">
        <f>CONCATENATE(TEXT(AC688,"0"),TEXT(AJ688,"0"))</f>
        <v>13</v>
      </c>
      <c r="BM688" t="str">
        <f>CONCATENATE(TEXT(AJ688,"0"),TEXT(AS688,"0"))</f>
        <v>33</v>
      </c>
      <c r="BZ688" s="57"/>
      <c r="CA688" s="38"/>
      <c r="CB688" s="38">
        <v>1</v>
      </c>
      <c r="CC688" s="38">
        <v>277</v>
      </c>
      <c r="CD688" s="57">
        <v>41.927999999999997</v>
      </c>
      <c r="CE688" s="38">
        <v>57</v>
      </c>
      <c r="CF688" s="38">
        <v>1</v>
      </c>
    </row>
    <row r="689" spans="1:84" x14ac:dyDescent="0.3">
      <c r="A689" s="43">
        <v>688</v>
      </c>
      <c r="B689" s="1" t="s">
        <v>717</v>
      </c>
      <c r="C689" s="1" t="s">
        <v>151</v>
      </c>
      <c r="D689" s="1">
        <v>26</v>
      </c>
      <c r="E689" s="3">
        <v>13</v>
      </c>
      <c r="F689" s="2">
        <v>2</v>
      </c>
      <c r="G689" s="2" t="s">
        <v>943</v>
      </c>
      <c r="H689" s="2" t="s">
        <v>947</v>
      </c>
      <c r="I689" s="2">
        <v>1278.1512038000001</v>
      </c>
      <c r="J689" s="2" t="s">
        <v>945</v>
      </c>
      <c r="K689" s="2">
        <v>44.99</v>
      </c>
      <c r="L689" s="2">
        <v>0.22500000000000001</v>
      </c>
      <c r="M689" s="2">
        <v>32</v>
      </c>
      <c r="N689" s="4">
        <v>714.30899999999997</v>
      </c>
      <c r="O689" s="5">
        <v>3</v>
      </c>
      <c r="P689" s="6" t="s">
        <v>9</v>
      </c>
      <c r="Q689" s="6">
        <v>0.81418000000000001</v>
      </c>
      <c r="R689" s="6">
        <v>14.845000000000001</v>
      </c>
      <c r="S689" s="6">
        <v>14.893000000000001</v>
      </c>
      <c r="T689" s="6">
        <v>20.003</v>
      </c>
      <c r="U689" s="6">
        <v>200.92</v>
      </c>
      <c r="V689" s="6">
        <v>89.998999999999995</v>
      </c>
      <c r="W689" s="6">
        <v>500.92</v>
      </c>
      <c r="X689" s="6">
        <v>4018.404</v>
      </c>
      <c r="Y689" s="6">
        <v>5023.0050000000001</v>
      </c>
      <c r="Z689" s="6">
        <v>5.0229999999999997</v>
      </c>
      <c r="AA689" s="6">
        <v>91.694000000000003</v>
      </c>
      <c r="AB689" s="7">
        <v>29.997</v>
      </c>
      <c r="AC689" s="8">
        <v>2</v>
      </c>
      <c r="AD689" s="9">
        <v>56.404000000000003</v>
      </c>
      <c r="AE689" s="9" t="s">
        <v>955</v>
      </c>
      <c r="AF689" s="9" t="s">
        <v>956</v>
      </c>
      <c r="AG689" s="9">
        <v>405</v>
      </c>
      <c r="AH689" s="9">
        <v>515.30499999999995</v>
      </c>
      <c r="AI689" s="10">
        <v>110.746</v>
      </c>
      <c r="AJ689" s="11">
        <v>2</v>
      </c>
      <c r="AK689" s="11" t="s">
        <v>890</v>
      </c>
      <c r="AL689" s="11">
        <v>437</v>
      </c>
      <c r="AM689" s="11">
        <v>1545</v>
      </c>
      <c r="AN689" s="11">
        <v>3672</v>
      </c>
      <c r="AO689" s="11">
        <v>5721</v>
      </c>
      <c r="AP689" s="11">
        <v>71.430999999999997</v>
      </c>
      <c r="AQ689" s="11">
        <v>52.567</v>
      </c>
      <c r="AR689" s="12">
        <v>1.0640000000000001</v>
      </c>
      <c r="AS689" s="13">
        <v>2</v>
      </c>
      <c r="AT689" s="14" t="s">
        <v>903</v>
      </c>
      <c r="AU689" s="16">
        <v>1.28592E+16</v>
      </c>
      <c r="AV689" s="16">
        <v>9.994934E+16</v>
      </c>
      <c r="AW689" s="16">
        <v>1.563533E+16</v>
      </c>
      <c r="AX689" s="16">
        <v>3.009282E+17</v>
      </c>
      <c r="AY689" s="16">
        <v>6.000003E+17</v>
      </c>
      <c r="AZ689" s="14">
        <v>32482.503000000001</v>
      </c>
      <c r="BA689" s="14">
        <v>0.01</v>
      </c>
      <c r="BB689" s="14">
        <v>106.417</v>
      </c>
      <c r="BC689" s="14">
        <v>861</v>
      </c>
      <c r="BD689" s="15">
        <v>160</v>
      </c>
      <c r="BE689" s="18">
        <v>240</v>
      </c>
      <c r="BF689" s="18" t="s">
        <v>914</v>
      </c>
      <c r="BG689" s="19" t="s">
        <v>908</v>
      </c>
      <c r="BH689">
        <f t="shared" si="10"/>
        <v>88</v>
      </c>
      <c r="BI689" s="45" t="str">
        <f>CONCATENATE(TEXT(F689,"0"),TEXT(O689,"0"),TEXT(AC689,"0"),TEXT(AJ689,"0"),TEXT(AS689,"0"))</f>
        <v>23222</v>
      </c>
      <c r="BJ689" t="str">
        <f>CONCATENATE(TEXT(F689,"0"),TEXT(O689,"0"))</f>
        <v>23</v>
      </c>
      <c r="BK689" t="str">
        <f>CONCATENATE(TEXT(O689,"0"),TEXT(AC689,"0"))</f>
        <v>32</v>
      </c>
      <c r="BL689" t="str">
        <f>CONCATENATE(TEXT(AC689,"0"),TEXT(AJ689,"0"))</f>
        <v>22</v>
      </c>
      <c r="BM689" t="str">
        <f>CONCATENATE(TEXT(AJ689,"0"),TEXT(AS689,"0"))</f>
        <v>22</v>
      </c>
      <c r="BZ689" s="57"/>
      <c r="CA689" s="38"/>
      <c r="CB689" s="38">
        <v>1</v>
      </c>
      <c r="CC689" s="38">
        <v>221</v>
      </c>
      <c r="CD689" s="57">
        <v>42.216000000000001</v>
      </c>
      <c r="CE689" s="38">
        <v>103</v>
      </c>
      <c r="CF689" s="38">
        <v>1</v>
      </c>
    </row>
    <row r="690" spans="1:84" x14ac:dyDescent="0.3">
      <c r="A690" s="43">
        <v>689</v>
      </c>
      <c r="B690" s="1" t="s">
        <v>718</v>
      </c>
      <c r="C690" s="1" t="s">
        <v>151</v>
      </c>
      <c r="D690" s="1">
        <v>26</v>
      </c>
      <c r="E690" s="3">
        <v>14</v>
      </c>
      <c r="F690" s="2">
        <v>2</v>
      </c>
      <c r="G690" s="2" t="s">
        <v>943</v>
      </c>
      <c r="H690" s="2" t="s">
        <v>947</v>
      </c>
      <c r="I690" s="2">
        <v>1272.0187587999999</v>
      </c>
      <c r="J690" s="2" t="s">
        <v>945</v>
      </c>
      <c r="K690" s="2">
        <v>44.97</v>
      </c>
      <c r="L690" s="2">
        <v>0.22500000000000001</v>
      </c>
      <c r="M690" s="2">
        <v>32</v>
      </c>
      <c r="N690" s="4">
        <v>725.202</v>
      </c>
      <c r="O690" s="5">
        <v>3</v>
      </c>
      <c r="P690" s="6" t="s">
        <v>9</v>
      </c>
      <c r="Q690" s="6">
        <v>0.59370000000000001</v>
      </c>
      <c r="R690" s="6">
        <v>20.045999999999999</v>
      </c>
      <c r="S690" s="6">
        <v>15.084</v>
      </c>
      <c r="T690" s="6">
        <v>20.010000000000002</v>
      </c>
      <c r="U690" s="6">
        <v>201.08799999999999</v>
      </c>
      <c r="V690" s="6">
        <v>90</v>
      </c>
      <c r="W690" s="6">
        <v>501.08800000000002</v>
      </c>
      <c r="X690" s="6">
        <v>4021.7689999999998</v>
      </c>
      <c r="Y690" s="6">
        <v>5027.2110000000002</v>
      </c>
      <c r="Z690" s="6">
        <v>5.0270000000000001</v>
      </c>
      <c r="AA690" s="6">
        <v>91.716999999999999</v>
      </c>
      <c r="AB690" s="7">
        <v>30</v>
      </c>
      <c r="AC690" s="8">
        <v>3</v>
      </c>
      <c r="AD690" s="9">
        <v>57.353000000000002</v>
      </c>
      <c r="AE690" s="9" t="s">
        <v>955</v>
      </c>
      <c r="AF690" s="9" t="s">
        <v>956</v>
      </c>
      <c r="AG690" s="9">
        <v>405</v>
      </c>
      <c r="AH690" s="9">
        <v>509.66399999999999</v>
      </c>
      <c r="AI690" s="10">
        <v>110.657</v>
      </c>
      <c r="AJ690" s="11">
        <v>1</v>
      </c>
      <c r="AK690" s="11" t="s">
        <v>890</v>
      </c>
      <c r="AL690" s="11">
        <v>356</v>
      </c>
      <c r="AM690" s="11">
        <v>1520</v>
      </c>
      <c r="AN690" s="11">
        <v>3675</v>
      </c>
      <c r="AO690" s="11">
        <v>5710</v>
      </c>
      <c r="AP690" s="11">
        <v>72.52</v>
      </c>
      <c r="AQ690" s="11">
        <v>52.482999999999997</v>
      </c>
      <c r="AR690" s="12">
        <v>1.0620000000000001</v>
      </c>
      <c r="AS690" s="13">
        <v>1</v>
      </c>
      <c r="AT690" s="14" t="s">
        <v>903</v>
      </c>
      <c r="AU690" s="16">
        <v>1.374025E+16</v>
      </c>
      <c r="AV690" s="14">
        <v>117182949499</v>
      </c>
      <c r="AW690" s="14">
        <v>146815735.84999999</v>
      </c>
      <c r="AX690" s="16">
        <v>3.007833E+17</v>
      </c>
      <c r="AY690" s="16">
        <v>6.000001E+17</v>
      </c>
      <c r="AZ690" s="14">
        <v>32478.466</v>
      </c>
      <c r="BA690" s="14">
        <v>0.01</v>
      </c>
      <c r="BB690" s="14">
        <v>106.208</v>
      </c>
      <c r="BC690" s="14">
        <v>861</v>
      </c>
      <c r="BD690" s="15">
        <v>159</v>
      </c>
      <c r="BE690" s="18">
        <v>165</v>
      </c>
      <c r="BF690" s="18" t="s">
        <v>914</v>
      </c>
      <c r="BG690" s="19" t="s">
        <v>907</v>
      </c>
      <c r="BH690">
        <f t="shared" si="10"/>
        <v>91.75</v>
      </c>
      <c r="BI690" s="45" t="str">
        <f>CONCATENATE(TEXT(F690,"0"),TEXT(O690,"0"),TEXT(AC690,"0"),TEXT(AJ690,"0"),TEXT(AS690,"0"))</f>
        <v>23311</v>
      </c>
      <c r="BJ690" t="str">
        <f>CONCATENATE(TEXT(F690,"0"),TEXT(O690,"0"))</f>
        <v>23</v>
      </c>
      <c r="BK690" t="str">
        <f>CONCATENATE(TEXT(O690,"0"),TEXT(AC690,"0"))</f>
        <v>33</v>
      </c>
      <c r="BL690" t="str">
        <f>CONCATENATE(TEXT(AC690,"0"),TEXT(AJ690,"0"))</f>
        <v>31</v>
      </c>
      <c r="BM690" t="str">
        <f>CONCATENATE(TEXT(AJ690,"0"),TEXT(AS690,"0"))</f>
        <v>11</v>
      </c>
      <c r="BZ690" s="57"/>
      <c r="CA690" s="38"/>
      <c r="CB690" s="38">
        <v>1</v>
      </c>
      <c r="CC690" s="38">
        <v>203</v>
      </c>
      <c r="CD690" s="57">
        <v>42.555999999999997</v>
      </c>
      <c r="CE690" s="38">
        <v>37</v>
      </c>
      <c r="CF690" s="38">
        <v>1</v>
      </c>
    </row>
    <row r="691" spans="1:84" x14ac:dyDescent="0.3">
      <c r="A691" s="43">
        <v>690</v>
      </c>
      <c r="B691" s="1" t="s">
        <v>719</v>
      </c>
      <c r="C691" s="1" t="s">
        <v>151</v>
      </c>
      <c r="D691" s="1">
        <v>26</v>
      </c>
      <c r="E691" s="3">
        <v>15</v>
      </c>
      <c r="F691" s="2">
        <v>3</v>
      </c>
      <c r="G691" s="2" t="s">
        <v>943</v>
      </c>
      <c r="H691" s="2" t="s">
        <v>947</v>
      </c>
      <c r="I691" s="2">
        <v>1273.6738901000001</v>
      </c>
      <c r="J691" s="2" t="s">
        <v>945</v>
      </c>
      <c r="K691" s="2">
        <v>44.96</v>
      </c>
      <c r="L691" s="2">
        <v>0.22500000000000001</v>
      </c>
      <c r="M691" s="2">
        <v>32</v>
      </c>
      <c r="N691" s="4">
        <v>727.572</v>
      </c>
      <c r="O691" s="5">
        <v>1</v>
      </c>
      <c r="P691" s="6" t="s">
        <v>9</v>
      </c>
      <c r="Q691" s="6">
        <v>0.72065000000000001</v>
      </c>
      <c r="R691" s="6">
        <v>13.221</v>
      </c>
      <c r="S691" s="6">
        <v>14.965999999999999</v>
      </c>
      <c r="T691" s="6">
        <v>20.001000000000001</v>
      </c>
      <c r="U691" s="6">
        <v>201.15899999999999</v>
      </c>
      <c r="V691" s="6">
        <v>90</v>
      </c>
      <c r="W691" s="6">
        <v>501.15899999999999</v>
      </c>
      <c r="X691" s="6">
        <v>4023.1869999999999</v>
      </c>
      <c r="Y691" s="6">
        <v>5028.9830000000002</v>
      </c>
      <c r="Z691" s="6">
        <v>5.0279999999999996</v>
      </c>
      <c r="AA691" s="6">
        <v>91.789000000000001</v>
      </c>
      <c r="AB691" s="7">
        <v>29.998000000000001</v>
      </c>
      <c r="AC691" s="8">
        <v>1</v>
      </c>
      <c r="AD691" s="9">
        <v>50.005000000000003</v>
      </c>
      <c r="AE691" s="9" t="s">
        <v>955</v>
      </c>
      <c r="AF691" s="9" t="s">
        <v>956</v>
      </c>
      <c r="AG691" s="9">
        <v>405</v>
      </c>
      <c r="AH691" s="9">
        <v>508.18599999999998</v>
      </c>
      <c r="AI691" s="10">
        <v>110.568</v>
      </c>
      <c r="AJ691" s="11">
        <v>1</v>
      </c>
      <c r="AK691" s="11" t="s">
        <v>890</v>
      </c>
      <c r="AL691" s="11">
        <v>321</v>
      </c>
      <c r="AM691" s="11">
        <v>1562</v>
      </c>
      <c r="AN691" s="11">
        <v>3678</v>
      </c>
      <c r="AO691" s="11">
        <v>5720</v>
      </c>
      <c r="AP691" s="11">
        <v>72.757000000000005</v>
      </c>
      <c r="AQ691" s="11">
        <v>52.411000000000001</v>
      </c>
      <c r="AR691" s="12">
        <v>1.06</v>
      </c>
      <c r="AS691" s="13">
        <v>1</v>
      </c>
      <c r="AT691" s="14" t="s">
        <v>903</v>
      </c>
      <c r="AU691" s="16">
        <v>1.647592E+16</v>
      </c>
      <c r="AV691" s="16">
        <v>1.647327E+17</v>
      </c>
      <c r="AW691" s="16">
        <v>8.141605E+17</v>
      </c>
      <c r="AX691" s="16">
        <v>3.032962E+17</v>
      </c>
      <c r="AY691" s="16">
        <v>5.999998E+17</v>
      </c>
      <c r="AZ691" s="14">
        <v>32471.404999999999</v>
      </c>
      <c r="BA691" s="14">
        <v>0.01</v>
      </c>
      <c r="BB691" s="14">
        <v>106.027</v>
      </c>
      <c r="BC691" s="14">
        <v>860</v>
      </c>
      <c r="BD691" s="15">
        <v>159</v>
      </c>
      <c r="BE691" s="18">
        <v>168</v>
      </c>
      <c r="BF691" s="18" t="s">
        <v>914</v>
      </c>
      <c r="BG691" s="19" t="s">
        <v>907</v>
      </c>
      <c r="BH691">
        <f t="shared" si="10"/>
        <v>91.600000000000009</v>
      </c>
      <c r="BI691" s="45" t="str">
        <f>CONCATENATE(TEXT(F691,"0"),TEXT(O691,"0"),TEXT(AC691,"0"),TEXT(AJ691,"0"),TEXT(AS691,"0"))</f>
        <v>31111</v>
      </c>
      <c r="BJ691" t="str">
        <f>CONCATENATE(TEXT(F691,"0"),TEXT(O691,"0"))</f>
        <v>31</v>
      </c>
      <c r="BK691" t="str">
        <f>CONCATENATE(TEXT(O691,"0"),TEXT(AC691,"0"))</f>
        <v>11</v>
      </c>
      <c r="BL691" t="str">
        <f>CONCATENATE(TEXT(AC691,"0"),TEXT(AJ691,"0"))</f>
        <v>11</v>
      </c>
      <c r="BM691" t="str">
        <f>CONCATENATE(TEXT(AJ691,"0"),TEXT(AS691,"0"))</f>
        <v>11</v>
      </c>
      <c r="BZ691" s="57"/>
      <c r="CA691" s="38"/>
      <c r="CB691" s="38">
        <v>1</v>
      </c>
      <c r="CC691" s="38">
        <v>161</v>
      </c>
      <c r="CD691" s="57">
        <v>44.671999999999997</v>
      </c>
      <c r="CE691" s="38">
        <v>78</v>
      </c>
      <c r="CF691" s="38">
        <v>1</v>
      </c>
    </row>
    <row r="692" spans="1:84" x14ac:dyDescent="0.3">
      <c r="A692" s="43">
        <v>691</v>
      </c>
      <c r="B692" s="1" t="s">
        <v>720</v>
      </c>
      <c r="C692" s="1" t="s">
        <v>151</v>
      </c>
      <c r="D692" s="1">
        <v>26</v>
      </c>
      <c r="E692" s="3">
        <v>16</v>
      </c>
      <c r="F692" s="40">
        <v>3</v>
      </c>
      <c r="G692" s="2" t="s">
        <v>943</v>
      </c>
      <c r="H692" s="2" t="s">
        <v>947</v>
      </c>
      <c r="I692" s="2">
        <v>1274.307552</v>
      </c>
      <c r="J692" s="2" t="s">
        <v>945</v>
      </c>
      <c r="K692" s="2">
        <v>44.97</v>
      </c>
      <c r="L692" s="2">
        <v>0.22500000000000001</v>
      </c>
      <c r="M692" s="2">
        <v>32</v>
      </c>
      <c r="N692" s="4">
        <v>729.61300000000006</v>
      </c>
      <c r="O692" s="5">
        <v>1</v>
      </c>
      <c r="P692" s="6" t="s">
        <v>9</v>
      </c>
      <c r="Q692" s="6">
        <v>0.99970000000000003</v>
      </c>
      <c r="R692" s="6">
        <v>11.396000000000001</v>
      </c>
      <c r="S692" s="6">
        <v>15.086</v>
      </c>
      <c r="T692" s="6">
        <v>20</v>
      </c>
      <c r="U692" s="6">
        <v>201.25200000000001</v>
      </c>
      <c r="V692" s="6">
        <v>90.001000000000005</v>
      </c>
      <c r="W692" s="6">
        <v>501.25200000000001</v>
      </c>
      <c r="X692" s="6">
        <v>4025.04</v>
      </c>
      <c r="Y692" s="6">
        <v>5031.3</v>
      </c>
      <c r="Z692" s="6">
        <v>5.0350000000000001</v>
      </c>
      <c r="AA692" s="6">
        <v>91.92</v>
      </c>
      <c r="AB692" s="7">
        <v>30.003</v>
      </c>
      <c r="AC692" s="8">
        <v>2</v>
      </c>
      <c r="AD692" s="9">
        <v>50.959000000000003</v>
      </c>
      <c r="AE692" s="9" t="s">
        <v>955</v>
      </c>
      <c r="AF692" s="9" t="s">
        <v>956</v>
      </c>
      <c r="AG692" s="9">
        <v>405</v>
      </c>
      <c r="AH692" s="9">
        <v>509.79599999999999</v>
      </c>
      <c r="AI692" s="10">
        <v>110.46899999999999</v>
      </c>
      <c r="AJ692" s="11">
        <v>2</v>
      </c>
      <c r="AK692" s="11" t="s">
        <v>890</v>
      </c>
      <c r="AL692" s="11">
        <v>365</v>
      </c>
      <c r="AM692" s="11">
        <v>1501</v>
      </c>
      <c r="AN692" s="11">
        <v>3682</v>
      </c>
      <c r="AO692" s="11">
        <v>5714</v>
      </c>
      <c r="AP692" s="11">
        <v>72.960999999999999</v>
      </c>
      <c r="AQ692" s="11">
        <v>52.463999999999999</v>
      </c>
      <c r="AR692" s="12">
        <v>1.0620000000000001</v>
      </c>
      <c r="AS692" s="13">
        <v>2</v>
      </c>
      <c r="AT692" s="14" t="s">
        <v>903</v>
      </c>
      <c r="AU692" s="16">
        <v>2.053833E+16</v>
      </c>
      <c r="AV692" s="16">
        <v>1.704504E+17</v>
      </c>
      <c r="AW692" s="16">
        <v>7.404095E+17</v>
      </c>
      <c r="AX692" s="16">
        <v>2.998679E+17</v>
      </c>
      <c r="AY692" s="16">
        <v>6.000003E+17</v>
      </c>
      <c r="AZ692" s="14">
        <v>32474.891</v>
      </c>
      <c r="BA692" s="14">
        <v>0.01</v>
      </c>
      <c r="BB692" s="14">
        <v>106.16</v>
      </c>
      <c r="BC692" s="14">
        <v>860</v>
      </c>
      <c r="BD692" s="15">
        <v>159</v>
      </c>
      <c r="BE692" s="18">
        <v>186</v>
      </c>
      <c r="BF692" s="18" t="s">
        <v>914</v>
      </c>
      <c r="BG692" s="19" t="s">
        <v>907</v>
      </c>
      <c r="BH692">
        <f t="shared" si="10"/>
        <v>90.7</v>
      </c>
      <c r="BI692" s="45" t="str">
        <f>CONCATENATE(TEXT(F692,"0"),TEXT(O692,"0"),TEXT(AC692,"0"),TEXT(AJ692,"0"),TEXT(AS692,"0"))</f>
        <v>31222</v>
      </c>
      <c r="BJ692" t="str">
        <f>CONCATENATE(TEXT(F692,"0"),TEXT(O692,"0"))</f>
        <v>31</v>
      </c>
      <c r="BK692" t="str">
        <f>CONCATENATE(TEXT(O692,"0"),TEXT(AC692,"0"))</f>
        <v>12</v>
      </c>
      <c r="BL692" t="str">
        <f>CONCATENATE(TEXT(AC692,"0"),TEXT(AJ692,"0"))</f>
        <v>22</v>
      </c>
      <c r="BM692" t="str">
        <f>CONCATENATE(TEXT(AJ692,"0"),TEXT(AS692,"0"))</f>
        <v>22</v>
      </c>
      <c r="BZ692" s="62"/>
      <c r="CA692" s="63"/>
      <c r="CB692" s="63">
        <v>27</v>
      </c>
      <c r="CC692" s="63">
        <v>245.37037037037038</v>
      </c>
      <c r="CD692" s="57">
        <v>45.356999999999999</v>
      </c>
      <c r="CE692" s="38">
        <v>117</v>
      </c>
      <c r="CF692" s="38">
        <v>1</v>
      </c>
    </row>
    <row r="693" spans="1:84" x14ac:dyDescent="0.3">
      <c r="A693" s="43">
        <v>692</v>
      </c>
      <c r="B693" s="1" t="s">
        <v>721</v>
      </c>
      <c r="C693" s="1" t="s">
        <v>151</v>
      </c>
      <c r="D693" s="1">
        <v>26</v>
      </c>
      <c r="E693" s="3">
        <v>17</v>
      </c>
      <c r="F693" s="2">
        <v>3</v>
      </c>
      <c r="G693" s="2" t="s">
        <v>943</v>
      </c>
      <c r="H693" s="2" t="s">
        <v>947</v>
      </c>
      <c r="I693" s="2">
        <v>1275.4558784999999</v>
      </c>
      <c r="J693" s="2" t="s">
        <v>945</v>
      </c>
      <c r="K693" s="2">
        <v>44.99</v>
      </c>
      <c r="L693" s="2">
        <v>0.224</v>
      </c>
      <c r="M693" s="2">
        <v>31</v>
      </c>
      <c r="N693" s="4">
        <v>718.57899999999995</v>
      </c>
      <c r="O693" s="5">
        <v>1</v>
      </c>
      <c r="P693" s="6" t="s">
        <v>9</v>
      </c>
      <c r="Q693" s="6">
        <v>0.83879000000000004</v>
      </c>
      <c r="R693" s="6">
        <v>11.711</v>
      </c>
      <c r="S693" s="6">
        <v>15.041</v>
      </c>
      <c r="T693" s="6">
        <v>20.003</v>
      </c>
      <c r="U693" s="6">
        <v>201.40299999999999</v>
      </c>
      <c r="V693" s="6">
        <v>90.001999999999995</v>
      </c>
      <c r="W693" s="6">
        <v>501.40300000000002</v>
      </c>
      <c r="X693" s="6">
        <v>4028.0540000000001</v>
      </c>
      <c r="Y693" s="6">
        <v>5035.067</v>
      </c>
      <c r="Z693" s="6">
        <v>5.0350000000000001</v>
      </c>
      <c r="AA693" s="6">
        <v>91.811999999999998</v>
      </c>
      <c r="AB693" s="7">
        <v>30.001999999999999</v>
      </c>
      <c r="AC693" s="8">
        <v>3</v>
      </c>
      <c r="AD693" s="9">
        <v>59.031999999999996</v>
      </c>
      <c r="AE693" s="9" t="s">
        <v>955</v>
      </c>
      <c r="AF693" s="9" t="s">
        <v>956</v>
      </c>
      <c r="AG693" s="9">
        <v>405</v>
      </c>
      <c r="AH693" s="9">
        <v>516.20399999999995</v>
      </c>
      <c r="AI693" s="10">
        <v>110.43600000000001</v>
      </c>
      <c r="AJ693" s="11">
        <v>3</v>
      </c>
      <c r="AK693" s="11" t="s">
        <v>890</v>
      </c>
      <c r="AL693" s="11">
        <v>339</v>
      </c>
      <c r="AM693" s="11">
        <v>1449</v>
      </c>
      <c r="AN693" s="11">
        <v>3668</v>
      </c>
      <c r="AO693" s="11">
        <v>5725</v>
      </c>
      <c r="AP693" s="11">
        <v>71.858000000000004</v>
      </c>
      <c r="AQ693" s="11">
        <v>52.404000000000003</v>
      </c>
      <c r="AR693" s="12">
        <v>1.06</v>
      </c>
      <c r="AS693" s="13">
        <v>3</v>
      </c>
      <c r="AT693" s="14" t="s">
        <v>903</v>
      </c>
      <c r="AU693" s="16">
        <v>1.982968E+16</v>
      </c>
      <c r="AV693" s="16">
        <v>1.047319E+16</v>
      </c>
      <c r="AW693" s="16">
        <v>4.000187E+17</v>
      </c>
      <c r="AX693" s="16">
        <v>2.998699E+17</v>
      </c>
      <c r="AY693" s="16">
        <v>5.999996E+17</v>
      </c>
      <c r="AZ693" s="14">
        <v>32470.955999999998</v>
      </c>
      <c r="BA693" s="14">
        <v>0.01</v>
      </c>
      <c r="BB693" s="14">
        <v>106.01</v>
      </c>
      <c r="BC693" s="14">
        <v>860</v>
      </c>
      <c r="BD693" s="15">
        <v>159</v>
      </c>
      <c r="BE693" s="18">
        <v>159</v>
      </c>
      <c r="BF693" s="18" t="s">
        <v>914</v>
      </c>
      <c r="BG693" s="19" t="s">
        <v>907</v>
      </c>
      <c r="BH693">
        <f t="shared" si="10"/>
        <v>92.05</v>
      </c>
      <c r="BI693" s="45" t="str">
        <f>CONCATENATE(TEXT(F693,"0"),TEXT(O693,"0"),TEXT(AC693,"0"),TEXT(AJ693,"0"),TEXT(AS693,"0"))</f>
        <v>31333</v>
      </c>
      <c r="BJ693" t="str">
        <f>CONCATENATE(TEXT(F693,"0"),TEXT(O693,"0"))</f>
        <v>31</v>
      </c>
      <c r="BK693" t="str">
        <f>CONCATENATE(TEXT(O693,"0"),TEXT(AC693,"0"))</f>
        <v>13</v>
      </c>
      <c r="BL693" t="str">
        <f>CONCATENATE(TEXT(AC693,"0"),TEXT(AJ693,"0"))</f>
        <v>33</v>
      </c>
      <c r="BM693" t="str">
        <f>CONCATENATE(TEXT(AJ693,"0"),TEXT(AS693,"0"))</f>
        <v>33</v>
      </c>
      <c r="BZ693" s="57"/>
      <c r="CA693" s="38"/>
      <c r="CB693" s="38">
        <v>1</v>
      </c>
      <c r="CC693" s="38">
        <v>198</v>
      </c>
      <c r="CD693" s="57">
        <v>45.414999999999999</v>
      </c>
      <c r="CE693" s="38">
        <v>83</v>
      </c>
      <c r="CF693" s="38">
        <v>1</v>
      </c>
    </row>
    <row r="694" spans="1:84" x14ac:dyDescent="0.3">
      <c r="A694" s="43">
        <v>693</v>
      </c>
      <c r="B694" s="1" t="s">
        <v>722</v>
      </c>
      <c r="C694" s="1" t="s">
        <v>151</v>
      </c>
      <c r="D694" s="1">
        <v>26</v>
      </c>
      <c r="E694" s="3">
        <v>18</v>
      </c>
      <c r="F694" s="2">
        <v>3</v>
      </c>
      <c r="G694" s="2" t="s">
        <v>943</v>
      </c>
      <c r="H694" s="2" t="s">
        <v>947</v>
      </c>
      <c r="I694" s="2">
        <v>1269.8399658999999</v>
      </c>
      <c r="J694" s="2" t="s">
        <v>945</v>
      </c>
      <c r="K694" s="2">
        <v>45.03</v>
      </c>
      <c r="L694" s="2">
        <v>0.22500000000000001</v>
      </c>
      <c r="M694" s="2">
        <v>32</v>
      </c>
      <c r="N694" s="4">
        <v>711.09500000000003</v>
      </c>
      <c r="O694" s="5">
        <v>2</v>
      </c>
      <c r="P694" s="6" t="s">
        <v>9</v>
      </c>
      <c r="Q694" s="6">
        <v>0.91120999999999996</v>
      </c>
      <c r="R694" s="6">
        <v>13.606999999999999</v>
      </c>
      <c r="S694" s="6">
        <v>14.989000000000001</v>
      </c>
      <c r="T694" s="6">
        <v>20.003</v>
      </c>
      <c r="U694" s="6">
        <v>201.13200000000001</v>
      </c>
      <c r="V694" s="6">
        <v>89.998999999999995</v>
      </c>
      <c r="W694" s="6">
        <v>501.13200000000001</v>
      </c>
      <c r="X694" s="6">
        <v>4022.6460000000002</v>
      </c>
      <c r="Y694" s="6">
        <v>5028.308</v>
      </c>
      <c r="Z694" s="6">
        <v>5.0289999999999999</v>
      </c>
      <c r="AA694" s="6">
        <v>91.918999999999997</v>
      </c>
      <c r="AB694" s="7">
        <v>30.01</v>
      </c>
      <c r="AC694" s="8">
        <v>1</v>
      </c>
      <c r="AD694" s="9">
        <v>50.527000000000001</v>
      </c>
      <c r="AE694" s="9" t="s">
        <v>955</v>
      </c>
      <c r="AF694" s="9" t="s">
        <v>956</v>
      </c>
      <c r="AG694" s="9">
        <v>405</v>
      </c>
      <c r="AH694" s="9">
        <v>514.28599999999994</v>
      </c>
      <c r="AI694" s="10">
        <v>110.36</v>
      </c>
      <c r="AJ694" s="11">
        <v>3</v>
      </c>
      <c r="AK694" s="11" t="s">
        <v>890</v>
      </c>
      <c r="AL694" s="11">
        <v>315</v>
      </c>
      <c r="AM694" s="11">
        <v>1518</v>
      </c>
      <c r="AN694" s="11">
        <v>3657</v>
      </c>
      <c r="AO694" s="11">
        <v>5714</v>
      </c>
      <c r="AP694" s="11">
        <v>71.11</v>
      </c>
      <c r="AQ694" s="11">
        <v>52.381999999999998</v>
      </c>
      <c r="AR694" s="12">
        <v>1.06</v>
      </c>
      <c r="AS694" s="13">
        <v>3</v>
      </c>
      <c r="AT694" s="14" t="s">
        <v>903</v>
      </c>
      <c r="AU694" s="16">
        <v>1.560517E+16</v>
      </c>
      <c r="AV694" s="16">
        <v>1.123736E+17</v>
      </c>
      <c r="AW694" s="16">
        <v>2.048584E+16</v>
      </c>
      <c r="AX694" s="16">
        <v>2.997788E+17</v>
      </c>
      <c r="AY694" s="16">
        <v>5.999988E+17</v>
      </c>
      <c r="AZ694" s="14">
        <v>32470.502</v>
      </c>
      <c r="BA694" s="14">
        <v>0.01</v>
      </c>
      <c r="BB694" s="14">
        <v>105.956</v>
      </c>
      <c r="BC694" s="14">
        <v>860</v>
      </c>
      <c r="BD694" s="15">
        <v>159</v>
      </c>
      <c r="BE694" s="18">
        <v>126</v>
      </c>
      <c r="BF694" s="18" t="s">
        <v>914</v>
      </c>
      <c r="BG694" s="19" t="s">
        <v>907</v>
      </c>
      <c r="BH694">
        <f t="shared" si="10"/>
        <v>93.7</v>
      </c>
      <c r="BI694" s="45" t="str">
        <f>CONCATENATE(TEXT(F694,"0"),TEXT(O694,"0"),TEXT(AC694,"0"),TEXT(AJ694,"0"),TEXT(AS694,"0"))</f>
        <v>32133</v>
      </c>
      <c r="BJ694" t="str">
        <f>CONCATENATE(TEXT(F694,"0"),TEXT(O694,"0"))</f>
        <v>32</v>
      </c>
      <c r="BK694" t="str">
        <f>CONCATENATE(TEXT(O694,"0"),TEXT(AC694,"0"))</f>
        <v>21</v>
      </c>
      <c r="BL694" t="str">
        <f>CONCATENATE(TEXT(AC694,"0"),TEXT(AJ694,"0"))</f>
        <v>13</v>
      </c>
      <c r="BM694" t="str">
        <f>CONCATENATE(TEXT(AJ694,"0"),TEXT(AS694,"0"))</f>
        <v>33</v>
      </c>
      <c r="BZ694" s="57"/>
      <c r="CA694" s="38"/>
      <c r="CB694" s="38">
        <v>1</v>
      </c>
      <c r="CC694" s="38">
        <v>220</v>
      </c>
      <c r="CD694" s="57">
        <v>45.604999999999997</v>
      </c>
      <c r="CE694" s="38">
        <v>85</v>
      </c>
      <c r="CF694" s="38">
        <v>1</v>
      </c>
    </row>
    <row r="695" spans="1:84" x14ac:dyDescent="0.3">
      <c r="A695" s="43">
        <v>694</v>
      </c>
      <c r="B695" s="1" t="s">
        <v>723</v>
      </c>
      <c r="C695" s="1" t="s">
        <v>151</v>
      </c>
      <c r="D695" s="1">
        <v>26</v>
      </c>
      <c r="E695" s="3">
        <v>19</v>
      </c>
      <c r="F695" s="2">
        <v>3</v>
      </c>
      <c r="G695" s="2" t="s">
        <v>943</v>
      </c>
      <c r="H695" s="2" t="s">
        <v>947</v>
      </c>
      <c r="I695" s="2">
        <v>1268.4965517999999</v>
      </c>
      <c r="J695" s="2" t="s">
        <v>945</v>
      </c>
      <c r="K695" s="2">
        <v>45.01</v>
      </c>
      <c r="L695" s="2">
        <v>0.224</v>
      </c>
      <c r="M695" s="2">
        <v>31</v>
      </c>
      <c r="N695" s="4">
        <v>725.30899999999997</v>
      </c>
      <c r="O695" s="5">
        <v>2</v>
      </c>
      <c r="P695" s="6" t="s">
        <v>9</v>
      </c>
      <c r="Q695" s="6">
        <v>0.71209999999999996</v>
      </c>
      <c r="R695" s="6">
        <v>20.608000000000001</v>
      </c>
      <c r="S695" s="6">
        <v>14.928000000000001</v>
      </c>
      <c r="T695" s="6">
        <v>19.997</v>
      </c>
      <c r="U695" s="6">
        <v>201.345</v>
      </c>
      <c r="V695" s="6">
        <v>90</v>
      </c>
      <c r="W695" s="6">
        <v>501.34500000000003</v>
      </c>
      <c r="X695" s="6">
        <v>4026.9090000000001</v>
      </c>
      <c r="Y695" s="6">
        <v>5033.6369999999997</v>
      </c>
      <c r="Z695" s="6">
        <v>5.0339999999999998</v>
      </c>
      <c r="AA695" s="6">
        <v>92.557000000000002</v>
      </c>
      <c r="AB695" s="7">
        <v>30.004000000000001</v>
      </c>
      <c r="AC695" s="8">
        <v>2</v>
      </c>
      <c r="AD695" s="9">
        <v>60.929000000000002</v>
      </c>
      <c r="AE695" s="9" t="s">
        <v>955</v>
      </c>
      <c r="AF695" s="9" t="s">
        <v>956</v>
      </c>
      <c r="AG695" s="9">
        <v>405</v>
      </c>
      <c r="AH695" s="9">
        <v>513.875</v>
      </c>
      <c r="AI695" s="10">
        <v>111.46599999999999</v>
      </c>
      <c r="AJ695" s="11">
        <v>2</v>
      </c>
      <c r="AK695" s="11" t="s">
        <v>890</v>
      </c>
      <c r="AL695" s="11">
        <v>308</v>
      </c>
      <c r="AM695" s="11">
        <v>1437</v>
      </c>
      <c r="AN695" s="11">
        <v>3674</v>
      </c>
      <c r="AO695" s="11">
        <v>5735</v>
      </c>
      <c r="AP695" s="11">
        <v>72.531000000000006</v>
      </c>
      <c r="AQ695" s="11">
        <v>52.335999999999999</v>
      </c>
      <c r="AR695" s="12">
        <v>1.0580000000000001</v>
      </c>
      <c r="AS695" s="13">
        <v>2</v>
      </c>
      <c r="AT695" s="14" t="s">
        <v>903</v>
      </c>
      <c r="AU695" s="16">
        <v>2.066972E+16</v>
      </c>
      <c r="AV695" s="16">
        <v>1.787139E+16</v>
      </c>
      <c r="AW695" s="16">
        <v>1.239589E+18</v>
      </c>
      <c r="AX695" s="16">
        <v>3.01185E+17</v>
      </c>
      <c r="AY695" s="16">
        <v>5.999993E+17</v>
      </c>
      <c r="AZ695" s="14">
        <v>32479.61</v>
      </c>
      <c r="BA695" s="14">
        <v>0.01</v>
      </c>
      <c r="BB695" s="14">
        <v>105.84</v>
      </c>
      <c r="BC695" s="14">
        <v>860</v>
      </c>
      <c r="BD695" s="15">
        <v>159</v>
      </c>
      <c r="BE695" s="18">
        <v>150</v>
      </c>
      <c r="BF695" s="18" t="s">
        <v>914</v>
      </c>
      <c r="BG695" s="19" t="s">
        <v>907</v>
      </c>
      <c r="BH695">
        <f t="shared" si="10"/>
        <v>92.5</v>
      </c>
      <c r="BI695" s="45" t="str">
        <f>CONCATENATE(TEXT(F695,"0"),TEXT(O695,"0"),TEXT(AC695,"0"),TEXT(AJ695,"0"),TEXT(AS695,"0"))</f>
        <v>32222</v>
      </c>
      <c r="BJ695" t="str">
        <f>CONCATENATE(TEXT(F695,"0"),TEXT(O695,"0"))</f>
        <v>32</v>
      </c>
      <c r="BK695" t="str">
        <f>CONCATENATE(TEXT(O695,"0"),TEXT(AC695,"0"))</f>
        <v>22</v>
      </c>
      <c r="BL695" t="str">
        <f>CONCATENATE(TEXT(AC695,"0"),TEXT(AJ695,"0"))</f>
        <v>22</v>
      </c>
      <c r="BM695" t="str">
        <f>CONCATENATE(TEXT(AJ695,"0"),TEXT(AS695,"0"))</f>
        <v>22</v>
      </c>
      <c r="BZ695" s="57"/>
      <c r="CA695" s="38"/>
      <c r="CB695" s="38">
        <v>1</v>
      </c>
      <c r="CC695" s="38">
        <v>102</v>
      </c>
      <c r="CD695" s="57">
        <v>46.061999999999998</v>
      </c>
      <c r="CE695" s="38">
        <v>82</v>
      </c>
      <c r="CF695" s="38">
        <v>1</v>
      </c>
    </row>
    <row r="696" spans="1:84" x14ac:dyDescent="0.3">
      <c r="A696" s="43">
        <v>695</v>
      </c>
      <c r="B696" s="1" t="s">
        <v>724</v>
      </c>
      <c r="C696" s="1" t="s">
        <v>151</v>
      </c>
      <c r="D696" s="1">
        <v>26</v>
      </c>
      <c r="E696" s="3">
        <v>20</v>
      </c>
      <c r="F696" s="2">
        <v>3</v>
      </c>
      <c r="G696" s="2" t="s">
        <v>943</v>
      </c>
      <c r="H696" s="2" t="s">
        <v>947</v>
      </c>
      <c r="I696" s="2">
        <v>1272.2343191</v>
      </c>
      <c r="J696" s="2" t="s">
        <v>945</v>
      </c>
      <c r="K696" s="2">
        <v>44.98</v>
      </c>
      <c r="L696" s="2">
        <v>0.22700000000000001</v>
      </c>
      <c r="M696" s="2">
        <v>34</v>
      </c>
      <c r="N696" s="4">
        <v>725.928</v>
      </c>
      <c r="O696" s="5">
        <v>2</v>
      </c>
      <c r="P696" s="6" t="s">
        <v>9</v>
      </c>
      <c r="Q696" s="6">
        <v>0.38250000000000001</v>
      </c>
      <c r="R696" s="6">
        <v>12.714</v>
      </c>
      <c r="S696" s="6">
        <v>14.974</v>
      </c>
      <c r="T696" s="6">
        <v>20.001999999999999</v>
      </c>
      <c r="U696" s="6">
        <v>203.12299999999999</v>
      </c>
      <c r="V696" s="6">
        <v>89.998999999999995</v>
      </c>
      <c r="W696" s="6">
        <v>503.12299999999999</v>
      </c>
      <c r="X696" s="6">
        <v>4062.451</v>
      </c>
      <c r="Y696" s="6">
        <v>5078.0640000000003</v>
      </c>
      <c r="Z696" s="6">
        <v>5.0709999999999997</v>
      </c>
      <c r="AA696" s="6">
        <v>92.102999999999994</v>
      </c>
      <c r="AB696" s="7">
        <v>30</v>
      </c>
      <c r="AC696" s="8">
        <v>3</v>
      </c>
      <c r="AD696" s="9">
        <v>52.750999999999998</v>
      </c>
      <c r="AE696" s="9" t="s">
        <v>955</v>
      </c>
      <c r="AF696" s="9" t="s">
        <v>956</v>
      </c>
      <c r="AG696" s="9">
        <v>405</v>
      </c>
      <c r="AH696" s="9">
        <v>499.60300000000001</v>
      </c>
      <c r="AI696" s="10">
        <v>110.59</v>
      </c>
      <c r="AJ696" s="11">
        <v>1</v>
      </c>
      <c r="AK696" s="11" t="s">
        <v>890</v>
      </c>
      <c r="AL696" s="11">
        <v>282</v>
      </c>
      <c r="AM696" s="11">
        <v>1543</v>
      </c>
      <c r="AN696" s="11">
        <v>3668</v>
      </c>
      <c r="AO696" s="11">
        <v>5716</v>
      </c>
      <c r="AP696" s="11">
        <v>72.593000000000004</v>
      </c>
      <c r="AQ696" s="11">
        <v>52.704999999999998</v>
      </c>
      <c r="AR696" s="12">
        <v>1.0680000000000001</v>
      </c>
      <c r="AS696" s="13">
        <v>1</v>
      </c>
      <c r="AT696" s="14" t="s">
        <v>903</v>
      </c>
      <c r="AU696" s="16">
        <v>1.799824E+16</v>
      </c>
      <c r="AV696" s="16">
        <v>8.746376E+16</v>
      </c>
      <c r="AW696" s="14">
        <v>11461295709</v>
      </c>
      <c r="AX696" s="16">
        <v>3.021966E+17</v>
      </c>
      <c r="AY696" s="16">
        <v>5.999997E+17</v>
      </c>
      <c r="AZ696" s="14">
        <v>32473.864000000001</v>
      </c>
      <c r="BA696" s="14">
        <v>0.01</v>
      </c>
      <c r="BB696" s="14">
        <v>106.764</v>
      </c>
      <c r="BC696" s="14">
        <v>860</v>
      </c>
      <c r="BD696" s="15">
        <v>160</v>
      </c>
      <c r="BE696" s="18">
        <v>84</v>
      </c>
      <c r="BF696" s="18" t="s">
        <v>914</v>
      </c>
      <c r="BG696" s="19" t="s">
        <v>907</v>
      </c>
      <c r="BH696">
        <f t="shared" si="10"/>
        <v>95.8</v>
      </c>
      <c r="BI696" s="45" t="str">
        <f>CONCATENATE(TEXT(F696,"0"),TEXT(O696,"0"),TEXT(AC696,"0"),TEXT(AJ696,"0"),TEXT(AS696,"0"))</f>
        <v>32311</v>
      </c>
      <c r="BJ696" t="str">
        <f>CONCATENATE(TEXT(F696,"0"),TEXT(O696,"0"))</f>
        <v>32</v>
      </c>
      <c r="BK696" t="str">
        <f>CONCATENATE(TEXT(O696,"0"),TEXT(AC696,"0"))</f>
        <v>23</v>
      </c>
      <c r="BL696" t="str">
        <f>CONCATENATE(TEXT(AC696,"0"),TEXT(AJ696,"0"))</f>
        <v>31</v>
      </c>
      <c r="BM696" t="str">
        <f>CONCATENATE(TEXT(AJ696,"0"),TEXT(AS696,"0"))</f>
        <v>11</v>
      </c>
      <c r="BZ696" s="57"/>
      <c r="CA696" s="38"/>
      <c r="CB696" s="38">
        <v>1</v>
      </c>
      <c r="CC696" s="38">
        <v>177</v>
      </c>
      <c r="CD696" s="57">
        <v>46.073999999999998</v>
      </c>
      <c r="CE696" s="38">
        <v>42</v>
      </c>
      <c r="CF696" s="38">
        <v>1</v>
      </c>
    </row>
    <row r="697" spans="1:84" x14ac:dyDescent="0.3">
      <c r="A697" s="43">
        <v>696</v>
      </c>
      <c r="B697" s="1" t="s">
        <v>725</v>
      </c>
      <c r="C697" s="1" t="s">
        <v>151</v>
      </c>
      <c r="D697" s="1">
        <v>26</v>
      </c>
      <c r="E697" s="3">
        <v>21</v>
      </c>
      <c r="F697" s="2">
        <v>3</v>
      </c>
      <c r="G697" s="2" t="s">
        <v>943</v>
      </c>
      <c r="H697" s="2" t="s">
        <v>947</v>
      </c>
      <c r="I697" s="2">
        <v>1281.9045767</v>
      </c>
      <c r="J697" s="2" t="s">
        <v>945</v>
      </c>
      <c r="K697" s="2">
        <v>44.96</v>
      </c>
      <c r="L697" s="2">
        <v>0.22600000000000001</v>
      </c>
      <c r="M697" s="2">
        <v>33</v>
      </c>
      <c r="N697" s="4">
        <v>722.57100000000003</v>
      </c>
      <c r="O697" s="5">
        <v>3</v>
      </c>
      <c r="P697" s="6" t="s">
        <v>9</v>
      </c>
      <c r="Q697" s="6">
        <v>1.2664200000000001</v>
      </c>
      <c r="R697" s="6">
        <v>13.829000000000001</v>
      </c>
      <c r="S697" s="6">
        <v>14.99</v>
      </c>
      <c r="T697" s="6">
        <v>20.003</v>
      </c>
      <c r="U697" s="6">
        <v>201.96</v>
      </c>
      <c r="V697" s="6">
        <v>90.001000000000005</v>
      </c>
      <c r="W697" s="6">
        <v>501.96</v>
      </c>
      <c r="X697" s="6">
        <v>4039.2080000000001</v>
      </c>
      <c r="Y697" s="6">
        <v>5049.009</v>
      </c>
      <c r="Z697" s="6">
        <v>5.0540000000000003</v>
      </c>
      <c r="AA697" s="6">
        <v>92.21</v>
      </c>
      <c r="AB697" s="7">
        <v>30.004999999999999</v>
      </c>
      <c r="AC697" s="8">
        <v>1</v>
      </c>
      <c r="AD697" s="9">
        <v>48.957999999999998</v>
      </c>
      <c r="AE697" s="9" t="s">
        <v>955</v>
      </c>
      <c r="AF697" s="9" t="s">
        <v>956</v>
      </c>
      <c r="AG697" s="9">
        <v>405</v>
      </c>
      <c r="AH697" s="9">
        <v>507.85199999999998</v>
      </c>
      <c r="AI697" s="10">
        <v>110.453</v>
      </c>
      <c r="AJ697" s="11">
        <v>1</v>
      </c>
      <c r="AK697" s="11" t="s">
        <v>890</v>
      </c>
      <c r="AL697" s="11">
        <v>288</v>
      </c>
      <c r="AM697" s="11">
        <v>1459</v>
      </c>
      <c r="AN697" s="11">
        <v>3671</v>
      </c>
      <c r="AO697" s="11">
        <v>5742</v>
      </c>
      <c r="AP697" s="11">
        <v>72.257000000000005</v>
      </c>
      <c r="AQ697" s="11">
        <v>52.384999999999998</v>
      </c>
      <c r="AR697" s="12">
        <v>1.06</v>
      </c>
      <c r="AS697" s="13">
        <v>1</v>
      </c>
      <c r="AT697" s="14" t="s">
        <v>903</v>
      </c>
      <c r="AU697" s="16">
        <v>1.531583E+16</v>
      </c>
      <c r="AV697" s="16">
        <v>2.330983E+16</v>
      </c>
      <c r="AW697" s="16">
        <v>6.907339E+17</v>
      </c>
      <c r="AX697" s="16">
        <v>3.00477E+17</v>
      </c>
      <c r="AY697" s="16">
        <v>6.000006E+17</v>
      </c>
      <c r="AZ697" s="14">
        <v>32455.142</v>
      </c>
      <c r="BA697" s="14">
        <v>0.01</v>
      </c>
      <c r="BB697" s="14">
        <v>105.962</v>
      </c>
      <c r="BC697" s="14">
        <v>860</v>
      </c>
      <c r="BD697" s="15">
        <v>159</v>
      </c>
      <c r="BE697" s="18">
        <v>150</v>
      </c>
      <c r="BF697" s="18" t="s">
        <v>914</v>
      </c>
      <c r="BG697" s="19" t="s">
        <v>907</v>
      </c>
      <c r="BH697">
        <f t="shared" si="10"/>
        <v>92.5</v>
      </c>
      <c r="BI697" s="45" t="str">
        <f>CONCATENATE(TEXT(F697,"0"),TEXT(O697,"0"),TEXT(AC697,"0"),TEXT(AJ697,"0"),TEXT(AS697,"0"))</f>
        <v>33111</v>
      </c>
      <c r="BJ697" t="str">
        <f>CONCATENATE(TEXT(F697,"0"),TEXT(O697,"0"))</f>
        <v>33</v>
      </c>
      <c r="BK697" t="str">
        <f>CONCATENATE(TEXT(O697,"0"),TEXT(AC697,"0"))</f>
        <v>31</v>
      </c>
      <c r="BL697" t="str">
        <f>CONCATENATE(TEXT(AC697,"0"),TEXT(AJ697,"0"))</f>
        <v>11</v>
      </c>
      <c r="BM697" t="str">
        <f>CONCATENATE(TEXT(AJ697,"0"),TEXT(AS697,"0"))</f>
        <v>11</v>
      </c>
      <c r="BZ697" s="57"/>
      <c r="CA697" s="38"/>
      <c r="CB697" s="38">
        <v>1</v>
      </c>
      <c r="CC697" s="38">
        <v>306</v>
      </c>
      <c r="CD697" s="57">
        <v>46.284999999999997</v>
      </c>
      <c r="CE697" s="38">
        <v>157</v>
      </c>
      <c r="CF697" s="38">
        <v>1</v>
      </c>
    </row>
    <row r="698" spans="1:84" x14ac:dyDescent="0.3">
      <c r="A698" s="43">
        <v>697</v>
      </c>
      <c r="B698" s="1" t="s">
        <v>726</v>
      </c>
      <c r="C698" s="1" t="s">
        <v>151</v>
      </c>
      <c r="D698" s="1">
        <v>26</v>
      </c>
      <c r="E698" s="3">
        <v>22</v>
      </c>
      <c r="F698" s="2">
        <v>3</v>
      </c>
      <c r="G698" s="2" t="s">
        <v>943</v>
      </c>
      <c r="H698" s="2" t="s">
        <v>947</v>
      </c>
      <c r="I698" s="2">
        <v>1278.7812558999999</v>
      </c>
      <c r="J698" s="2" t="s">
        <v>945</v>
      </c>
      <c r="K698" s="2">
        <v>44.97</v>
      </c>
      <c r="L698" s="2">
        <v>0.22500000000000001</v>
      </c>
      <c r="M698" s="2">
        <v>32</v>
      </c>
      <c r="N698" s="4">
        <v>716.38900000000001</v>
      </c>
      <c r="O698" s="5">
        <v>3</v>
      </c>
      <c r="P698" s="6" t="s">
        <v>9</v>
      </c>
      <c r="Q698" s="6">
        <v>1.1110199999999999</v>
      </c>
      <c r="R698" s="6">
        <v>12.358000000000001</v>
      </c>
      <c r="S698" s="6">
        <v>15.016999999999999</v>
      </c>
      <c r="T698" s="6">
        <v>19.998000000000001</v>
      </c>
      <c r="U698" s="6">
        <v>202.197</v>
      </c>
      <c r="V698" s="6">
        <v>90.001000000000005</v>
      </c>
      <c r="W698" s="6">
        <v>502.197</v>
      </c>
      <c r="X698" s="6">
        <v>4043.9389999999999</v>
      </c>
      <c r="Y698" s="6">
        <v>5054.924</v>
      </c>
      <c r="Z698" s="6">
        <v>5.0549999999999997</v>
      </c>
      <c r="AA698" s="6">
        <v>92.234999999999999</v>
      </c>
      <c r="AB698" s="7">
        <v>30.001999999999999</v>
      </c>
      <c r="AC698" s="8">
        <v>2</v>
      </c>
      <c r="AD698" s="9">
        <v>46.75</v>
      </c>
      <c r="AE698" s="9" t="s">
        <v>955</v>
      </c>
      <c r="AF698" s="9" t="s">
        <v>956</v>
      </c>
      <c r="AG698" s="9">
        <v>405</v>
      </c>
      <c r="AH698" s="9">
        <v>503.27</v>
      </c>
      <c r="AI698" s="10">
        <v>110.29600000000001</v>
      </c>
      <c r="AJ698" s="11">
        <v>2</v>
      </c>
      <c r="AK698" s="11" t="s">
        <v>890</v>
      </c>
      <c r="AL698" s="11">
        <v>170</v>
      </c>
      <c r="AM698" s="11">
        <v>1457</v>
      </c>
      <c r="AN698" s="11">
        <v>3658</v>
      </c>
      <c r="AO698" s="11">
        <v>5705</v>
      </c>
      <c r="AP698" s="11">
        <v>71.638999999999996</v>
      </c>
      <c r="AQ698" s="11">
        <v>52.326000000000001</v>
      </c>
      <c r="AR698" s="12">
        <v>1.0580000000000001</v>
      </c>
      <c r="AS698" s="13">
        <v>2</v>
      </c>
      <c r="AT698" s="14" t="s">
        <v>903</v>
      </c>
      <c r="AU698" s="16">
        <v>1.85785E+16</v>
      </c>
      <c r="AV698" s="16">
        <v>1.833711E+17</v>
      </c>
      <c r="AW698" s="16">
        <v>2.228772E+16</v>
      </c>
      <c r="AX698" s="16">
        <v>2.986291E+17</v>
      </c>
      <c r="AY698" s="16">
        <v>5.999998E+17</v>
      </c>
      <c r="AZ698" s="14">
        <v>32442.675999999999</v>
      </c>
      <c r="BA698" s="14">
        <v>0.01</v>
      </c>
      <c r="BB698" s="14">
        <v>105.815</v>
      </c>
      <c r="BC698" s="14">
        <v>860</v>
      </c>
      <c r="BD698" s="15">
        <v>159</v>
      </c>
      <c r="BE698" s="18">
        <v>81</v>
      </c>
      <c r="BF698" s="18" t="s">
        <v>914</v>
      </c>
      <c r="BG698" s="19" t="s">
        <v>907</v>
      </c>
      <c r="BH698">
        <f t="shared" si="10"/>
        <v>95.95</v>
      </c>
      <c r="BI698" s="45" t="str">
        <f>CONCATENATE(TEXT(F698,"0"),TEXT(O698,"0"),TEXT(AC698,"0"),TEXT(AJ698,"0"),TEXT(AS698,"0"))</f>
        <v>33222</v>
      </c>
      <c r="BJ698" t="str">
        <f>CONCATENATE(TEXT(F698,"0"),TEXT(O698,"0"))</f>
        <v>33</v>
      </c>
      <c r="BK698" t="str">
        <f>CONCATENATE(TEXT(O698,"0"),TEXT(AC698,"0"))</f>
        <v>32</v>
      </c>
      <c r="BL698" t="str">
        <f>CONCATENATE(TEXT(AC698,"0"),TEXT(AJ698,"0"))</f>
        <v>22</v>
      </c>
      <c r="BM698" t="str">
        <f>CONCATENATE(TEXT(AJ698,"0"),TEXT(AS698,"0"))</f>
        <v>22</v>
      </c>
      <c r="BZ698" s="57"/>
      <c r="CA698" s="38"/>
      <c r="CB698" s="38">
        <v>1</v>
      </c>
      <c r="CC698" s="38">
        <v>270</v>
      </c>
      <c r="CD698" s="57">
        <v>46.862000000000002</v>
      </c>
      <c r="CE698" s="38">
        <v>78</v>
      </c>
      <c r="CF698" s="38">
        <v>1</v>
      </c>
    </row>
    <row r="699" spans="1:84" x14ac:dyDescent="0.3">
      <c r="A699" s="43">
        <v>698</v>
      </c>
      <c r="B699" s="1" t="s">
        <v>727</v>
      </c>
      <c r="C699" s="1" t="s">
        <v>151</v>
      </c>
      <c r="D699" s="1">
        <v>26</v>
      </c>
      <c r="E699" s="3">
        <v>23</v>
      </c>
      <c r="F699" s="2">
        <v>3</v>
      </c>
      <c r="G699" s="2" t="s">
        <v>943</v>
      </c>
      <c r="H699" s="2" t="s">
        <v>947</v>
      </c>
      <c r="I699" s="2">
        <v>1272.2887791999999</v>
      </c>
      <c r="J699" s="2" t="s">
        <v>945</v>
      </c>
      <c r="K699" s="2">
        <v>44.96</v>
      </c>
      <c r="L699" s="2">
        <v>0.22500000000000001</v>
      </c>
      <c r="M699" s="2">
        <v>32</v>
      </c>
      <c r="N699" s="4">
        <v>712.38199999999995</v>
      </c>
      <c r="O699" s="5">
        <v>3</v>
      </c>
      <c r="P699" s="6" t="s">
        <v>9</v>
      </c>
      <c r="Q699" s="6">
        <v>0.75858999999999999</v>
      </c>
      <c r="R699" s="6">
        <v>13.568</v>
      </c>
      <c r="S699" s="6">
        <v>15.093999999999999</v>
      </c>
      <c r="T699" s="6">
        <v>19.997</v>
      </c>
      <c r="U699" s="6">
        <v>202.15199999999999</v>
      </c>
      <c r="V699" s="6">
        <v>90</v>
      </c>
      <c r="W699" s="6">
        <v>502.15199999999999</v>
      </c>
      <c r="X699" s="6">
        <v>4043.038</v>
      </c>
      <c r="Y699" s="6">
        <v>5053.7969999999996</v>
      </c>
      <c r="Z699" s="6">
        <v>5.056</v>
      </c>
      <c r="AA699" s="6">
        <v>92.335999999999999</v>
      </c>
      <c r="AB699" s="7">
        <v>30.001000000000001</v>
      </c>
      <c r="AC699" s="8">
        <v>3</v>
      </c>
      <c r="AD699" s="9">
        <v>52.936999999999998</v>
      </c>
      <c r="AE699" s="9" t="s">
        <v>955</v>
      </c>
      <c r="AF699" s="9" t="s">
        <v>956</v>
      </c>
      <c r="AG699" s="9">
        <v>405</v>
      </c>
      <c r="AH699" s="9">
        <v>503.04</v>
      </c>
      <c r="AI699" s="10">
        <v>110.208</v>
      </c>
      <c r="AJ699" s="11">
        <v>3</v>
      </c>
      <c r="AK699" s="11" t="s">
        <v>890</v>
      </c>
      <c r="AL699" s="11">
        <v>163</v>
      </c>
      <c r="AM699" s="11">
        <v>1436</v>
      </c>
      <c r="AN699" s="11">
        <v>3656</v>
      </c>
      <c r="AO699" s="11">
        <v>5744</v>
      </c>
      <c r="AP699" s="11">
        <v>71.238</v>
      </c>
      <c r="AQ699" s="11">
        <v>52.284999999999997</v>
      </c>
      <c r="AR699" s="12">
        <v>1.0569999999999999</v>
      </c>
      <c r="AS699" s="13">
        <v>3</v>
      </c>
      <c r="AT699" s="14" t="s">
        <v>903</v>
      </c>
      <c r="AU699" s="16">
        <v>1.589284E+16</v>
      </c>
      <c r="AV699" s="16">
        <v>1.295778E+17</v>
      </c>
      <c r="AW699" s="16">
        <v>3.351824E+17</v>
      </c>
      <c r="AX699" s="16">
        <v>2.985649E+17</v>
      </c>
      <c r="AY699" s="16">
        <v>6E+17</v>
      </c>
      <c r="AZ699" s="14">
        <v>32423.651000000002</v>
      </c>
      <c r="BA699" s="14">
        <v>0.01</v>
      </c>
      <c r="BB699" s="14">
        <v>105.711</v>
      </c>
      <c r="BC699" s="14">
        <v>860</v>
      </c>
      <c r="BD699" s="15">
        <v>159</v>
      </c>
      <c r="BE699" s="18">
        <v>96</v>
      </c>
      <c r="BF699" s="18" t="s">
        <v>914</v>
      </c>
      <c r="BG699" s="19" t="s">
        <v>907</v>
      </c>
      <c r="BH699">
        <f t="shared" si="10"/>
        <v>95.199999999999989</v>
      </c>
      <c r="BI699" s="45" t="str">
        <f>CONCATENATE(TEXT(F699,"0"),TEXT(O699,"0"),TEXT(AC699,"0"),TEXT(AJ699,"0"),TEXT(AS699,"0"))</f>
        <v>33333</v>
      </c>
      <c r="BJ699" t="str">
        <f>CONCATENATE(TEXT(F699,"0"),TEXT(O699,"0"))</f>
        <v>33</v>
      </c>
      <c r="BK699" t="str">
        <f>CONCATENATE(TEXT(O699,"0"),TEXT(AC699,"0"))</f>
        <v>33</v>
      </c>
      <c r="BL699" t="str">
        <f>CONCATENATE(TEXT(AC699,"0"),TEXT(AJ699,"0"))</f>
        <v>33</v>
      </c>
      <c r="BM699" t="str">
        <f>CONCATENATE(TEXT(AJ699,"0"),TEXT(AS699,"0"))</f>
        <v>33</v>
      </c>
      <c r="BZ699" s="57"/>
      <c r="CA699" s="38"/>
      <c r="CB699" s="38">
        <v>1</v>
      </c>
      <c r="CC699" s="38">
        <v>189</v>
      </c>
      <c r="CD699" s="57">
        <v>47.064999999999998</v>
      </c>
      <c r="CE699" s="38">
        <v>123</v>
      </c>
      <c r="CF699" s="38">
        <v>1</v>
      </c>
    </row>
    <row r="700" spans="1:84" x14ac:dyDescent="0.3">
      <c r="A700" s="43">
        <v>699</v>
      </c>
      <c r="B700" s="1" t="s">
        <v>728</v>
      </c>
      <c r="C700" s="1" t="s">
        <v>151</v>
      </c>
      <c r="D700" s="1">
        <v>26</v>
      </c>
      <c r="E700" s="3">
        <v>24</v>
      </c>
      <c r="F700" s="2">
        <v>1</v>
      </c>
      <c r="G700" s="2" t="s">
        <v>943</v>
      </c>
      <c r="H700" s="2" t="s">
        <v>947</v>
      </c>
      <c r="I700" s="2">
        <v>1277.8484272999999</v>
      </c>
      <c r="J700" s="2" t="s">
        <v>945</v>
      </c>
      <c r="K700" s="2">
        <v>45.01</v>
      </c>
      <c r="L700" s="2">
        <v>0.22500000000000001</v>
      </c>
      <c r="M700" s="2">
        <v>32</v>
      </c>
      <c r="N700" s="4">
        <v>721.44100000000003</v>
      </c>
      <c r="O700" s="5">
        <v>1</v>
      </c>
      <c r="P700" s="6" t="s">
        <v>9</v>
      </c>
      <c r="Q700" s="6">
        <v>0.92047000000000001</v>
      </c>
      <c r="R700" s="6">
        <v>20.8</v>
      </c>
      <c r="S700" s="6">
        <v>14.984</v>
      </c>
      <c r="T700" s="6">
        <v>19.995000000000001</v>
      </c>
      <c r="U700" s="6">
        <v>202.393</v>
      </c>
      <c r="V700" s="6">
        <v>89.998999999999995</v>
      </c>
      <c r="W700" s="6">
        <v>502.39299999999997</v>
      </c>
      <c r="X700" s="6">
        <v>4047.864</v>
      </c>
      <c r="Y700" s="6">
        <v>5059.83</v>
      </c>
      <c r="Z700" s="6">
        <v>5.0599999999999996</v>
      </c>
      <c r="AA700" s="6">
        <v>92.203000000000003</v>
      </c>
      <c r="AB700" s="7">
        <v>30.001000000000001</v>
      </c>
      <c r="AC700" s="8">
        <v>1</v>
      </c>
      <c r="AD700" s="9">
        <v>47.183</v>
      </c>
      <c r="AE700" s="9" t="s">
        <v>955</v>
      </c>
      <c r="AF700" s="9" t="s">
        <v>956</v>
      </c>
      <c r="AG700" s="9">
        <v>405</v>
      </c>
      <c r="AH700" s="9">
        <v>512.58100000000002</v>
      </c>
      <c r="AI700" s="10">
        <v>109.97799999999999</v>
      </c>
      <c r="AJ700" s="11">
        <v>3</v>
      </c>
      <c r="AK700" s="11" t="s">
        <v>890</v>
      </c>
      <c r="AL700" s="11">
        <v>333</v>
      </c>
      <c r="AM700" s="11">
        <v>1431</v>
      </c>
      <c r="AN700" s="11">
        <v>3665</v>
      </c>
      <c r="AO700" s="11">
        <v>5747</v>
      </c>
      <c r="AP700" s="11">
        <v>72.144000000000005</v>
      </c>
      <c r="AQ700" s="11">
        <v>52.201000000000001</v>
      </c>
      <c r="AR700" s="12">
        <v>1.0549999999999999</v>
      </c>
      <c r="AS700" s="13">
        <v>3</v>
      </c>
      <c r="AT700" s="14" t="s">
        <v>903</v>
      </c>
      <c r="AU700" s="16">
        <v>1.021895E+16</v>
      </c>
      <c r="AV700" s="16">
        <v>3254083000000000</v>
      </c>
      <c r="AW700" s="16">
        <v>2.438131E+17</v>
      </c>
      <c r="AX700" s="16">
        <v>3.004199E+17</v>
      </c>
      <c r="AY700" s="16">
        <v>5.999997E+17</v>
      </c>
      <c r="AZ700" s="14">
        <v>32413.504000000001</v>
      </c>
      <c r="BA700" s="14">
        <v>0.01</v>
      </c>
      <c r="BB700" s="14">
        <v>105.503</v>
      </c>
      <c r="BC700" s="14">
        <v>860</v>
      </c>
      <c r="BD700" s="15">
        <v>158</v>
      </c>
      <c r="BE700" s="18">
        <v>105</v>
      </c>
      <c r="BF700" s="18" t="s">
        <v>914</v>
      </c>
      <c r="BG700" s="19" t="s">
        <v>907</v>
      </c>
      <c r="BH700">
        <f t="shared" si="10"/>
        <v>94.75</v>
      </c>
      <c r="BI700" s="45" t="str">
        <f>CONCATENATE(TEXT(F700,"0"),TEXT(O700,"0"),TEXT(AC700,"0"),TEXT(AJ700,"0"),TEXT(AS700,"0"))</f>
        <v>11133</v>
      </c>
      <c r="BJ700" t="str">
        <f>CONCATENATE(TEXT(F700,"0"),TEXT(O700,"0"))</f>
        <v>11</v>
      </c>
      <c r="BK700" t="str">
        <f>CONCATENATE(TEXT(O700,"0"),TEXT(AC700,"0"))</f>
        <v>11</v>
      </c>
      <c r="BL700" t="str">
        <f>CONCATENATE(TEXT(AC700,"0"),TEXT(AJ700,"0"))</f>
        <v>13</v>
      </c>
      <c r="BM700" t="str">
        <f>CONCATENATE(TEXT(AJ700,"0"),TEXT(AS700,"0"))</f>
        <v>33</v>
      </c>
      <c r="BZ700" s="57"/>
      <c r="CA700" s="38"/>
      <c r="CB700" s="38">
        <v>1</v>
      </c>
      <c r="CC700" s="38">
        <v>214</v>
      </c>
      <c r="CD700" s="57">
        <v>47.213000000000001</v>
      </c>
      <c r="CE700" s="38">
        <v>78</v>
      </c>
      <c r="CF700" s="38">
        <v>1</v>
      </c>
    </row>
    <row r="701" spans="1:84" x14ac:dyDescent="0.3">
      <c r="A701" s="43">
        <v>700</v>
      </c>
      <c r="B701" s="1" t="s">
        <v>729</v>
      </c>
      <c r="C701" s="1" t="s">
        <v>151</v>
      </c>
      <c r="D701" s="1">
        <v>26</v>
      </c>
      <c r="E701" s="3">
        <v>25</v>
      </c>
      <c r="F701" s="2">
        <v>1</v>
      </c>
      <c r="G701" s="2" t="s">
        <v>943</v>
      </c>
      <c r="H701" s="2" t="s">
        <v>947</v>
      </c>
      <c r="I701" s="2">
        <v>1282.6158734999999</v>
      </c>
      <c r="J701" s="2" t="s">
        <v>945</v>
      </c>
      <c r="K701" s="2">
        <v>44.95</v>
      </c>
      <c r="L701" s="2">
        <v>0.22500000000000001</v>
      </c>
      <c r="M701" s="2">
        <v>32</v>
      </c>
      <c r="N701" s="4">
        <v>725.62099999999998</v>
      </c>
      <c r="O701" s="5">
        <v>1</v>
      </c>
      <c r="P701" s="6" t="s">
        <v>9</v>
      </c>
      <c r="Q701" s="6">
        <v>0.85457000000000005</v>
      </c>
      <c r="R701" s="6">
        <v>11.582000000000001</v>
      </c>
      <c r="S701" s="6">
        <v>15.106</v>
      </c>
      <c r="T701" s="6">
        <v>20</v>
      </c>
      <c r="U701" s="6">
        <v>202.29400000000001</v>
      </c>
      <c r="V701" s="6">
        <v>90</v>
      </c>
      <c r="W701" s="6">
        <v>502.29399999999998</v>
      </c>
      <c r="X701" s="6">
        <v>4045.8809999999999</v>
      </c>
      <c r="Y701" s="6">
        <v>5057.3519999999999</v>
      </c>
      <c r="Z701" s="6">
        <v>5.0609999999999999</v>
      </c>
      <c r="AA701" s="6">
        <v>92.313000000000002</v>
      </c>
      <c r="AB701" s="7">
        <v>29.995999999999999</v>
      </c>
      <c r="AC701" s="8">
        <v>2</v>
      </c>
      <c r="AD701" s="9">
        <v>46.103000000000002</v>
      </c>
      <c r="AE701" s="9" t="s">
        <v>955</v>
      </c>
      <c r="AF701" s="9" t="s">
        <v>956</v>
      </c>
      <c r="AG701" s="9">
        <v>405</v>
      </c>
      <c r="AH701" s="9">
        <v>505.50900000000001</v>
      </c>
      <c r="AI701" s="10">
        <v>109.97799999999999</v>
      </c>
      <c r="AJ701" s="11">
        <v>2</v>
      </c>
      <c r="AK701" s="11" t="s">
        <v>890</v>
      </c>
      <c r="AL701" s="11">
        <v>299</v>
      </c>
      <c r="AM701" s="11">
        <v>1517</v>
      </c>
      <c r="AN701" s="11">
        <v>3674</v>
      </c>
      <c r="AO701" s="11">
        <v>5709</v>
      </c>
      <c r="AP701" s="11">
        <v>72.561999999999998</v>
      </c>
      <c r="AQ701" s="11">
        <v>52.030999999999999</v>
      </c>
      <c r="AR701" s="12">
        <v>1.0509999999999999</v>
      </c>
      <c r="AS701" s="13">
        <v>2</v>
      </c>
      <c r="AT701" s="14" t="s">
        <v>903</v>
      </c>
      <c r="AU701" s="16">
        <v>2.024665E+16</v>
      </c>
      <c r="AV701" s="16">
        <v>1.882127E+17</v>
      </c>
      <c r="AW701" s="16">
        <v>1.198565E+18</v>
      </c>
      <c r="AX701" s="16">
        <v>3.005696E+17</v>
      </c>
      <c r="AY701" s="16">
        <v>5.999999E+17</v>
      </c>
      <c r="AZ701" s="14">
        <v>32415.844000000001</v>
      </c>
      <c r="BA701" s="14">
        <v>0.01</v>
      </c>
      <c r="BB701" s="14">
        <v>105.07899999999999</v>
      </c>
      <c r="BC701" s="14">
        <v>860</v>
      </c>
      <c r="BD701" s="15">
        <v>158</v>
      </c>
      <c r="BE701" s="18">
        <v>150</v>
      </c>
      <c r="BF701" s="18" t="s">
        <v>914</v>
      </c>
      <c r="BG701" s="19" t="s">
        <v>907</v>
      </c>
      <c r="BH701">
        <f t="shared" si="10"/>
        <v>92.5</v>
      </c>
      <c r="BI701" s="45" t="str">
        <f>CONCATENATE(TEXT(F701,"0"),TEXT(O701,"0"),TEXT(AC701,"0"),TEXT(AJ701,"0"),TEXT(AS701,"0"))</f>
        <v>11222</v>
      </c>
      <c r="BJ701" t="str">
        <f>CONCATENATE(TEXT(F701,"0"),TEXT(O701,"0"))</f>
        <v>11</v>
      </c>
      <c r="BK701" t="str">
        <f>CONCATENATE(TEXT(O701,"0"),TEXT(AC701,"0"))</f>
        <v>12</v>
      </c>
      <c r="BL701" t="str">
        <f>CONCATENATE(TEXT(AC701,"0"),TEXT(AJ701,"0"))</f>
        <v>22</v>
      </c>
      <c r="BM701" t="str">
        <f>CONCATENATE(TEXT(AJ701,"0"),TEXT(AS701,"0"))</f>
        <v>22</v>
      </c>
      <c r="BZ701" s="57"/>
      <c r="CA701" s="38"/>
      <c r="CB701" s="38">
        <v>1</v>
      </c>
      <c r="CC701" s="38">
        <v>160</v>
      </c>
      <c r="CD701" s="57">
        <v>47.354999999999997</v>
      </c>
      <c r="CE701" s="38">
        <v>89</v>
      </c>
      <c r="CF701" s="38">
        <v>1</v>
      </c>
    </row>
    <row r="702" spans="1:84" x14ac:dyDescent="0.3">
      <c r="A702" s="43">
        <v>701</v>
      </c>
      <c r="B702" s="1" t="s">
        <v>730</v>
      </c>
      <c r="C702" s="1" t="s">
        <v>151</v>
      </c>
      <c r="D702" s="1">
        <v>26</v>
      </c>
      <c r="E702" s="3">
        <v>26</v>
      </c>
      <c r="F702" s="2">
        <v>1</v>
      </c>
      <c r="G702" s="2" t="s">
        <v>943</v>
      </c>
      <c r="H702" s="2" t="s">
        <v>947</v>
      </c>
      <c r="I702" s="2">
        <v>1276.4270829</v>
      </c>
      <c r="J702" s="2" t="s">
        <v>945</v>
      </c>
      <c r="K702" s="2">
        <v>44.94</v>
      </c>
      <c r="L702" s="2">
        <v>0.224</v>
      </c>
      <c r="M702" s="2">
        <v>31</v>
      </c>
      <c r="N702" s="4">
        <v>715.82100000000003</v>
      </c>
      <c r="O702" s="5">
        <v>1</v>
      </c>
      <c r="P702" s="6" t="s">
        <v>9</v>
      </c>
      <c r="Q702" s="6">
        <v>0.84855999999999998</v>
      </c>
      <c r="R702" s="6">
        <v>20.67</v>
      </c>
      <c r="S702" s="6">
        <v>14.935</v>
      </c>
      <c r="T702" s="6">
        <v>20.004000000000001</v>
      </c>
      <c r="U702" s="6">
        <v>202.52</v>
      </c>
      <c r="V702" s="6">
        <v>90</v>
      </c>
      <c r="W702" s="6">
        <v>502.52</v>
      </c>
      <c r="X702" s="6">
        <v>4050.393</v>
      </c>
      <c r="Y702" s="6">
        <v>5062.9920000000002</v>
      </c>
      <c r="Z702" s="6">
        <v>5.0640000000000001</v>
      </c>
      <c r="AA702" s="6">
        <v>92.441999999999993</v>
      </c>
      <c r="AB702" s="7">
        <v>30</v>
      </c>
      <c r="AC702" s="8">
        <v>3</v>
      </c>
      <c r="AD702" s="9">
        <v>53.813000000000002</v>
      </c>
      <c r="AE702" s="9" t="s">
        <v>955</v>
      </c>
      <c r="AF702" s="9" t="s">
        <v>956</v>
      </c>
      <c r="AG702" s="9">
        <v>405</v>
      </c>
      <c r="AH702" s="9">
        <v>505.44099999999997</v>
      </c>
      <c r="AI702" s="10">
        <v>109.221</v>
      </c>
      <c r="AJ702" s="11">
        <v>1</v>
      </c>
      <c r="AK702" s="11" t="s">
        <v>890</v>
      </c>
      <c r="AL702" s="11">
        <v>292</v>
      </c>
      <c r="AM702" s="11">
        <v>1397</v>
      </c>
      <c r="AN702" s="11">
        <v>3665</v>
      </c>
      <c r="AO702" s="11">
        <v>5704</v>
      </c>
      <c r="AP702" s="11">
        <v>71.581999999999994</v>
      </c>
      <c r="AQ702" s="11">
        <v>52.006</v>
      </c>
      <c r="AR702" s="12">
        <v>1.05</v>
      </c>
      <c r="AS702" s="13">
        <v>1</v>
      </c>
      <c r="AT702" s="14" t="s">
        <v>903</v>
      </c>
      <c r="AU702" s="16">
        <v>2951377000000000</v>
      </c>
      <c r="AV702" s="16">
        <v>3274941000000000</v>
      </c>
      <c r="AW702" s="16">
        <v>1307723000000000</v>
      </c>
      <c r="AX702" s="16">
        <v>3.00529E+17</v>
      </c>
      <c r="AY702" s="16">
        <v>6.000003E+17</v>
      </c>
      <c r="AZ702" s="14">
        <v>32428.073</v>
      </c>
      <c r="BA702" s="14">
        <v>0.01</v>
      </c>
      <c r="BB702" s="14">
        <v>105.014</v>
      </c>
      <c r="BC702" s="14">
        <v>860</v>
      </c>
      <c r="BD702" s="15">
        <v>158</v>
      </c>
      <c r="BE702" s="18">
        <v>156</v>
      </c>
      <c r="BF702" s="18" t="s">
        <v>914</v>
      </c>
      <c r="BG702" s="19" t="s">
        <v>907</v>
      </c>
      <c r="BH702">
        <f t="shared" si="10"/>
        <v>92.2</v>
      </c>
      <c r="BI702" s="45" t="str">
        <f>CONCATENATE(TEXT(F702,"0"),TEXT(O702,"0"),TEXT(AC702,"0"),TEXT(AJ702,"0"),TEXT(AS702,"0"))</f>
        <v>11311</v>
      </c>
      <c r="BJ702" t="str">
        <f>CONCATENATE(TEXT(F702,"0"),TEXT(O702,"0"))</f>
        <v>11</v>
      </c>
      <c r="BK702" t="str">
        <f>CONCATENATE(TEXT(O702,"0"),TEXT(AC702,"0"))</f>
        <v>13</v>
      </c>
      <c r="BL702" t="str">
        <f>CONCATENATE(TEXT(AC702,"0"),TEXT(AJ702,"0"))</f>
        <v>31</v>
      </c>
      <c r="BM702" t="str">
        <f>CONCATENATE(TEXT(AJ702,"0"),TEXT(AS702,"0"))</f>
        <v>11</v>
      </c>
      <c r="BZ702" s="57"/>
      <c r="CA702" s="38"/>
      <c r="CB702" s="38">
        <v>1</v>
      </c>
      <c r="CC702" s="38">
        <v>388</v>
      </c>
      <c r="CD702" s="57">
        <v>47.652000000000001</v>
      </c>
      <c r="CE702" s="38">
        <v>92</v>
      </c>
      <c r="CF702" s="38">
        <v>1</v>
      </c>
    </row>
    <row r="703" spans="1:84" x14ac:dyDescent="0.3">
      <c r="A703" s="43">
        <v>702</v>
      </c>
      <c r="B703" s="1" t="s">
        <v>731</v>
      </c>
      <c r="C703" s="1" t="s">
        <v>151</v>
      </c>
      <c r="D703" s="1">
        <v>26</v>
      </c>
      <c r="E703" s="3">
        <v>27</v>
      </c>
      <c r="F703" s="2">
        <v>1</v>
      </c>
      <c r="G703" s="2" t="s">
        <v>943</v>
      </c>
      <c r="H703" s="2" t="s">
        <v>947</v>
      </c>
      <c r="I703" s="2">
        <v>1281.1101197999999</v>
      </c>
      <c r="J703" s="2" t="s">
        <v>945</v>
      </c>
      <c r="K703" s="2">
        <v>44.94</v>
      </c>
      <c r="L703" s="2">
        <v>0.22500000000000001</v>
      </c>
      <c r="M703" s="2">
        <v>32</v>
      </c>
      <c r="N703" s="4">
        <v>724.28099999999995</v>
      </c>
      <c r="O703" s="5">
        <v>2</v>
      </c>
      <c r="P703" s="6" t="s">
        <v>9</v>
      </c>
      <c r="Q703" s="6">
        <v>0.81772</v>
      </c>
      <c r="R703" s="6">
        <v>10.83</v>
      </c>
      <c r="S703" s="6">
        <v>15.005000000000001</v>
      </c>
      <c r="T703" s="6">
        <v>19.998999999999999</v>
      </c>
      <c r="U703" s="6">
        <v>202.33500000000001</v>
      </c>
      <c r="V703" s="6">
        <v>90</v>
      </c>
      <c r="W703" s="6">
        <v>502.33499999999998</v>
      </c>
      <c r="X703" s="6">
        <v>4046.7049999999999</v>
      </c>
      <c r="Y703" s="6">
        <v>5058.3819999999996</v>
      </c>
      <c r="Z703" s="6">
        <v>5.0350000000000001</v>
      </c>
      <c r="AA703" s="6">
        <v>92.043000000000006</v>
      </c>
      <c r="AB703" s="7">
        <v>29.994</v>
      </c>
      <c r="AC703" s="8">
        <v>1</v>
      </c>
      <c r="AD703" s="9">
        <v>46.438000000000002</v>
      </c>
      <c r="AE703" s="9" t="s">
        <v>955</v>
      </c>
      <c r="AF703" s="9" t="s">
        <v>956</v>
      </c>
      <c r="AG703" s="9">
        <v>405</v>
      </c>
      <c r="AH703" s="9">
        <v>507.15499999999997</v>
      </c>
      <c r="AI703" s="9">
        <v>109.398</v>
      </c>
      <c r="AJ703" s="11">
        <v>1</v>
      </c>
      <c r="AK703" s="11" t="s">
        <v>890</v>
      </c>
      <c r="AL703" s="11">
        <v>249</v>
      </c>
      <c r="AM703" s="11">
        <v>1375</v>
      </c>
      <c r="AN703" s="11">
        <v>3663</v>
      </c>
      <c r="AO703" s="11">
        <v>5746</v>
      </c>
      <c r="AP703" s="11">
        <v>72.427999999999997</v>
      </c>
      <c r="AQ703" s="11">
        <v>51.709000000000003</v>
      </c>
      <c r="AR703" s="12">
        <v>1.0429999999999999</v>
      </c>
      <c r="AS703" s="13">
        <v>1</v>
      </c>
      <c r="AT703" s="14" t="s">
        <v>903</v>
      </c>
      <c r="AU703" s="16">
        <v>2.16534E+16</v>
      </c>
      <c r="AV703" s="16">
        <v>2.165335E+17</v>
      </c>
      <c r="AW703" s="16">
        <v>3.823157E+17</v>
      </c>
      <c r="AX703" s="16">
        <v>3.013813E+17</v>
      </c>
      <c r="AY703" s="16">
        <v>5.999998E+17</v>
      </c>
      <c r="AZ703" s="14">
        <v>32424.727999999999</v>
      </c>
      <c r="BA703" s="14">
        <v>0.01</v>
      </c>
      <c r="BB703" s="14">
        <v>104.27200000000001</v>
      </c>
      <c r="BC703" s="14">
        <v>860</v>
      </c>
      <c r="BD703" s="15">
        <v>156</v>
      </c>
      <c r="BE703" s="18">
        <v>57</v>
      </c>
      <c r="BF703" s="18" t="s">
        <v>914</v>
      </c>
      <c r="BG703" s="19" t="s">
        <v>907</v>
      </c>
      <c r="BH703">
        <f t="shared" si="10"/>
        <v>97.15</v>
      </c>
      <c r="BI703" s="45" t="str">
        <f>CONCATENATE(TEXT(F703,"0"),TEXT(O703,"0"),TEXT(AC703,"0"),TEXT(AJ703,"0"),TEXT(AS703,"0"))</f>
        <v>12111</v>
      </c>
      <c r="BJ703" t="str">
        <f>CONCATENATE(TEXT(F703,"0"),TEXT(O703,"0"))</f>
        <v>12</v>
      </c>
      <c r="BK703" t="str">
        <f>CONCATENATE(TEXT(O703,"0"),TEXT(AC703,"0"))</f>
        <v>21</v>
      </c>
      <c r="BL703" t="str">
        <f>CONCATENATE(TEXT(AC703,"0"),TEXT(AJ703,"0"))</f>
        <v>11</v>
      </c>
      <c r="BM703" t="str">
        <f>CONCATENATE(TEXT(AJ703,"0"),TEXT(AS703,"0"))</f>
        <v>11</v>
      </c>
      <c r="BZ703" s="57"/>
      <c r="CA703" s="38"/>
      <c r="CB703" s="38">
        <v>1</v>
      </c>
      <c r="CC703" s="38">
        <v>373</v>
      </c>
      <c r="CD703" s="57">
        <v>48.011000000000003</v>
      </c>
      <c r="CE703" s="38">
        <v>131</v>
      </c>
      <c r="CF703" s="38">
        <v>1</v>
      </c>
    </row>
    <row r="704" spans="1:84" x14ac:dyDescent="0.3">
      <c r="A704" s="43">
        <v>703</v>
      </c>
      <c r="B704" s="1" t="s">
        <v>732</v>
      </c>
      <c r="C704" s="1" t="s">
        <v>179</v>
      </c>
      <c r="D704" s="1">
        <v>27</v>
      </c>
      <c r="E704" s="3">
        <v>2</v>
      </c>
      <c r="F704" s="2">
        <v>1</v>
      </c>
      <c r="G704" s="2" t="s">
        <v>943</v>
      </c>
      <c r="H704" s="2" t="s">
        <v>947</v>
      </c>
      <c r="I704" s="2">
        <v>1273.8982222</v>
      </c>
      <c r="J704" s="2" t="s">
        <v>945</v>
      </c>
      <c r="K704" s="2">
        <v>44.97</v>
      </c>
      <c r="L704" s="2">
        <v>0.221</v>
      </c>
      <c r="M704" s="2">
        <v>28</v>
      </c>
      <c r="N704" s="4">
        <v>718.01499999999999</v>
      </c>
      <c r="O704" s="5">
        <v>2</v>
      </c>
      <c r="P704" s="6" t="s">
        <v>9</v>
      </c>
      <c r="Q704" s="6">
        <v>0.71782000000000001</v>
      </c>
      <c r="R704" s="6">
        <v>15.885999999999999</v>
      </c>
      <c r="S704" s="6">
        <v>14.988</v>
      </c>
      <c r="T704" s="6">
        <v>20.003</v>
      </c>
      <c r="U704" s="6">
        <v>203.01499999999999</v>
      </c>
      <c r="V704" s="6">
        <v>89.998999999999995</v>
      </c>
      <c r="W704" s="6">
        <v>503.01499999999999</v>
      </c>
      <c r="X704" s="6">
        <v>4060.308</v>
      </c>
      <c r="Y704" s="6">
        <v>5075.3850000000002</v>
      </c>
      <c r="Z704" s="6">
        <v>5.1150000000000002</v>
      </c>
      <c r="AA704" s="6">
        <v>92.853999999999999</v>
      </c>
      <c r="AB704" s="7">
        <v>29.992999999999999</v>
      </c>
      <c r="AC704" s="8">
        <v>3</v>
      </c>
      <c r="AD704" s="9">
        <v>50.69</v>
      </c>
      <c r="AE704" s="9" t="s">
        <v>955</v>
      </c>
      <c r="AF704" s="9" t="s">
        <v>956</v>
      </c>
      <c r="AG704" s="9">
        <v>405</v>
      </c>
      <c r="AH704" s="9">
        <v>495.89299999999997</v>
      </c>
      <c r="AI704" s="9">
        <v>109.608</v>
      </c>
      <c r="AJ704" s="11">
        <v>3</v>
      </c>
      <c r="AK704" s="11" t="s">
        <v>890</v>
      </c>
      <c r="AL704" s="11">
        <v>172</v>
      </c>
      <c r="AM704" s="11">
        <v>1360</v>
      </c>
      <c r="AN704" s="11">
        <v>3659</v>
      </c>
      <c r="AO704" s="11">
        <v>5708</v>
      </c>
      <c r="AP704" s="11">
        <v>71.801000000000002</v>
      </c>
      <c r="AQ704" s="11">
        <v>51.786999999999999</v>
      </c>
      <c r="AR704" s="12">
        <v>1.0449999999999999</v>
      </c>
      <c r="AS704" s="13">
        <v>3</v>
      </c>
      <c r="AT704" s="14" t="s">
        <v>903</v>
      </c>
      <c r="AU704" s="16">
        <v>1.119563E+16</v>
      </c>
      <c r="AV704" s="16">
        <v>4.359009E+16</v>
      </c>
      <c r="AW704" s="14">
        <v>72150123624</v>
      </c>
      <c r="AX704" s="16">
        <v>3.007603E+17</v>
      </c>
      <c r="AY704" s="16">
        <v>5.999992E+17</v>
      </c>
      <c r="AZ704" s="14">
        <v>32456.368999999999</v>
      </c>
      <c r="BA704" s="14">
        <v>0.01</v>
      </c>
      <c r="BB704" s="14">
        <v>104.468</v>
      </c>
      <c r="BC704" s="14">
        <v>861</v>
      </c>
      <c r="BD704" s="15">
        <v>157</v>
      </c>
      <c r="BE704" s="18">
        <v>72</v>
      </c>
      <c r="BF704" s="18" t="s">
        <v>915</v>
      </c>
      <c r="BG704" s="19" t="s">
        <v>907</v>
      </c>
      <c r="BH704">
        <f t="shared" si="10"/>
        <v>96.399999999999991</v>
      </c>
      <c r="BI704" s="45" t="str">
        <f>CONCATENATE(TEXT(F704,"0"),TEXT(O704,"0"),TEXT(AC704,"0"),TEXT(AJ704,"0"),TEXT(AS704,"0"))</f>
        <v>12333</v>
      </c>
      <c r="BJ704" t="str">
        <f>CONCATENATE(TEXT(F704,"0"),TEXT(O704,"0"))</f>
        <v>12</v>
      </c>
      <c r="BK704" t="str">
        <f>CONCATENATE(TEXT(O704,"0"),TEXT(AC704,"0"))</f>
        <v>23</v>
      </c>
      <c r="BL704" t="str">
        <f>CONCATENATE(TEXT(AC704,"0"),TEXT(AJ704,"0"))</f>
        <v>33</v>
      </c>
      <c r="BM704" t="str">
        <f>CONCATENATE(TEXT(AJ704,"0"),TEXT(AS704,"0"))</f>
        <v>33</v>
      </c>
      <c r="BZ704" s="57"/>
      <c r="CA704" s="38"/>
      <c r="CB704" s="38">
        <v>1</v>
      </c>
      <c r="CC704" s="38">
        <v>354</v>
      </c>
      <c r="CD704" s="57">
        <v>48.249000000000002</v>
      </c>
      <c r="CE704" s="38">
        <v>118</v>
      </c>
      <c r="CF704" s="38">
        <v>1</v>
      </c>
    </row>
    <row r="705" spans="1:84" x14ac:dyDescent="0.3">
      <c r="A705" s="43">
        <v>704</v>
      </c>
      <c r="B705" s="1" t="s">
        <v>733</v>
      </c>
      <c r="C705" s="1" t="s">
        <v>179</v>
      </c>
      <c r="D705" s="1">
        <v>27</v>
      </c>
      <c r="E705" s="3">
        <v>3</v>
      </c>
      <c r="F705" s="2">
        <v>1</v>
      </c>
      <c r="G705" s="2" t="s">
        <v>943</v>
      </c>
      <c r="H705" s="2" t="s">
        <v>947</v>
      </c>
      <c r="I705" s="2">
        <v>1274.4422029</v>
      </c>
      <c r="J705" s="2" t="s">
        <v>945</v>
      </c>
      <c r="K705" s="2">
        <v>44.97</v>
      </c>
      <c r="L705" s="2">
        <v>0.224</v>
      </c>
      <c r="M705" s="2">
        <v>31</v>
      </c>
      <c r="N705" s="4">
        <v>718.05799999999999</v>
      </c>
      <c r="O705" s="5">
        <v>3</v>
      </c>
      <c r="P705" s="6" t="s">
        <v>9</v>
      </c>
      <c r="Q705" s="6">
        <v>0.92379</v>
      </c>
      <c r="R705" s="6">
        <v>20.091999999999999</v>
      </c>
      <c r="S705" s="6">
        <v>14.920999999999999</v>
      </c>
      <c r="T705" s="6">
        <v>19.997</v>
      </c>
      <c r="U705" s="6">
        <v>204.24299999999999</v>
      </c>
      <c r="V705" s="6">
        <v>89.998999999999995</v>
      </c>
      <c r="W705" s="6">
        <v>504.24299999999999</v>
      </c>
      <c r="X705" s="6">
        <v>4084.87</v>
      </c>
      <c r="Y705" s="6">
        <v>5106.0870000000004</v>
      </c>
      <c r="Z705" s="6">
        <v>5.13</v>
      </c>
      <c r="AA705" s="6">
        <v>93.143000000000001</v>
      </c>
      <c r="AB705" s="7">
        <v>29.989000000000001</v>
      </c>
      <c r="AC705" s="8">
        <v>1</v>
      </c>
      <c r="AD705" s="9">
        <v>45.881</v>
      </c>
      <c r="AE705" s="9" t="s">
        <v>955</v>
      </c>
      <c r="AF705" s="9" t="s">
        <v>956</v>
      </c>
      <c r="AG705" s="9">
        <v>405</v>
      </c>
      <c r="AH705" s="9">
        <v>501.47800000000001</v>
      </c>
      <c r="AI705" s="9">
        <v>110.27800000000001</v>
      </c>
      <c r="AJ705" s="11">
        <v>3</v>
      </c>
      <c r="AK705" s="11" t="s">
        <v>890</v>
      </c>
      <c r="AL705" s="11">
        <v>288</v>
      </c>
      <c r="AM705" s="11">
        <v>1435</v>
      </c>
      <c r="AN705" s="11">
        <v>3658</v>
      </c>
      <c r="AO705" s="11">
        <v>5705</v>
      </c>
      <c r="AP705" s="11">
        <v>71.805999999999997</v>
      </c>
      <c r="AQ705" s="11">
        <v>52.015000000000001</v>
      </c>
      <c r="AR705" s="12">
        <v>1.05</v>
      </c>
      <c r="AS705" s="13">
        <v>3</v>
      </c>
      <c r="AT705" s="14" t="s">
        <v>903</v>
      </c>
      <c r="AU705" s="16">
        <v>2.148572E+16</v>
      </c>
      <c r="AV705" s="16">
        <v>1.046537E+17</v>
      </c>
      <c r="AW705" s="16">
        <v>6.250944E+16</v>
      </c>
      <c r="AX705" s="16">
        <v>3.011449E+17</v>
      </c>
      <c r="AY705" s="16">
        <v>6.000016E+17</v>
      </c>
      <c r="AZ705" s="14">
        <v>32452.911</v>
      </c>
      <c r="BA705" s="14">
        <v>0.01</v>
      </c>
      <c r="BB705" s="14">
        <v>105.038</v>
      </c>
      <c r="BC705" s="14">
        <v>860</v>
      </c>
      <c r="BD705" s="15">
        <v>158</v>
      </c>
      <c r="BE705" s="18">
        <v>66</v>
      </c>
      <c r="BF705" s="18" t="s">
        <v>915</v>
      </c>
      <c r="BG705" s="19" t="s">
        <v>907</v>
      </c>
      <c r="BH705">
        <f t="shared" si="10"/>
        <v>96.7</v>
      </c>
      <c r="BI705" s="45" t="str">
        <f>CONCATENATE(TEXT(F705,"0"),TEXT(O705,"0"),TEXT(AC705,"0"),TEXT(AJ705,"0"),TEXT(AS705,"0"))</f>
        <v>13133</v>
      </c>
      <c r="BJ705" t="str">
        <f>CONCATENATE(TEXT(F705,"0"),TEXT(O705,"0"))</f>
        <v>13</v>
      </c>
      <c r="BK705" t="str">
        <f>CONCATENATE(TEXT(O705,"0"),TEXT(AC705,"0"))</f>
        <v>31</v>
      </c>
      <c r="BL705" t="str">
        <f>CONCATENATE(TEXT(AC705,"0"),TEXT(AJ705,"0"))</f>
        <v>13</v>
      </c>
      <c r="BM705" t="str">
        <f>CONCATENATE(TEXT(AJ705,"0"),TEXT(AS705,"0"))</f>
        <v>33</v>
      </c>
      <c r="BZ705" s="57"/>
      <c r="CA705" s="38"/>
      <c r="CB705" s="38">
        <v>1</v>
      </c>
      <c r="CC705" s="38">
        <v>225</v>
      </c>
      <c r="CD705" s="57">
        <v>48.695999999999998</v>
      </c>
      <c r="CE705" s="38">
        <v>70</v>
      </c>
      <c r="CF705" s="38">
        <v>1</v>
      </c>
    </row>
    <row r="706" spans="1:84" x14ac:dyDescent="0.3">
      <c r="A706" s="43">
        <v>705</v>
      </c>
      <c r="B706" s="1" t="s">
        <v>734</v>
      </c>
      <c r="C706" s="1" t="s">
        <v>179</v>
      </c>
      <c r="D706" s="1">
        <v>27</v>
      </c>
      <c r="E706" s="3">
        <v>4</v>
      </c>
      <c r="F706" s="2">
        <v>1</v>
      </c>
      <c r="G706" s="2" t="s">
        <v>943</v>
      </c>
      <c r="H706" s="2" t="s">
        <v>947</v>
      </c>
      <c r="I706" s="2">
        <v>1276.432217</v>
      </c>
      <c r="J706" s="2" t="s">
        <v>945</v>
      </c>
      <c r="K706" s="2">
        <v>44.89</v>
      </c>
      <c r="L706" s="2">
        <v>0.223</v>
      </c>
      <c r="M706" s="2">
        <v>30</v>
      </c>
      <c r="N706" s="4">
        <v>721.87</v>
      </c>
      <c r="O706" s="5">
        <v>3</v>
      </c>
      <c r="P706" s="6" t="s">
        <v>9</v>
      </c>
      <c r="Q706" s="6">
        <v>0.89617999999999998</v>
      </c>
      <c r="R706" s="6">
        <v>20.222999999999999</v>
      </c>
      <c r="S706" s="6">
        <v>15.09</v>
      </c>
      <c r="T706" s="6">
        <v>20.006</v>
      </c>
      <c r="U706" s="6">
        <v>203.51</v>
      </c>
      <c r="V706" s="6">
        <v>90</v>
      </c>
      <c r="W706" s="6">
        <v>503.51</v>
      </c>
      <c r="X706" s="6">
        <v>4070.1970000000001</v>
      </c>
      <c r="Y706" s="6">
        <v>5087.7470000000003</v>
      </c>
      <c r="Z706" s="6">
        <v>5.0949999999999998</v>
      </c>
      <c r="AA706" s="6">
        <v>92.6</v>
      </c>
      <c r="AB706" s="7">
        <v>29.998999999999999</v>
      </c>
      <c r="AC706" s="8">
        <v>2</v>
      </c>
      <c r="AD706" s="9">
        <v>46.634</v>
      </c>
      <c r="AE706" s="9" t="s">
        <v>955</v>
      </c>
      <c r="AF706" s="9" t="s">
        <v>956</v>
      </c>
      <c r="AG706" s="9">
        <v>405</v>
      </c>
      <c r="AH706" s="9">
        <v>508.483</v>
      </c>
      <c r="AI706" s="9">
        <v>109.768</v>
      </c>
      <c r="AJ706" s="11">
        <v>2</v>
      </c>
      <c r="AK706" s="11" t="s">
        <v>890</v>
      </c>
      <c r="AL706" s="11">
        <v>243</v>
      </c>
      <c r="AM706" s="11">
        <v>1407</v>
      </c>
      <c r="AN706" s="11">
        <v>3665</v>
      </c>
      <c r="AO706" s="11">
        <v>5728</v>
      </c>
      <c r="AP706" s="11">
        <v>72.186999999999998</v>
      </c>
      <c r="AQ706" s="11">
        <v>51.97</v>
      </c>
      <c r="AR706" s="12">
        <v>1.0489999999999999</v>
      </c>
      <c r="AS706" s="13">
        <v>2</v>
      </c>
      <c r="AT706" s="14" t="s">
        <v>903</v>
      </c>
      <c r="AU706" s="16">
        <v>1.529045E+16</v>
      </c>
      <c r="AV706" s="16">
        <v>23739140000000</v>
      </c>
      <c r="AW706" s="16">
        <v>235443100000000</v>
      </c>
      <c r="AX706" s="16">
        <v>3.003612E+17</v>
      </c>
      <c r="AY706" s="16">
        <v>6.00002E+17</v>
      </c>
      <c r="AZ706" s="14">
        <v>32423.19</v>
      </c>
      <c r="BA706" s="14">
        <v>0.01</v>
      </c>
      <c r="BB706" s="14">
        <v>104.926</v>
      </c>
      <c r="BC706" s="14">
        <v>860</v>
      </c>
      <c r="BD706" s="15">
        <v>157</v>
      </c>
      <c r="BE706" s="18">
        <v>93</v>
      </c>
      <c r="BF706" s="18" t="s">
        <v>915</v>
      </c>
      <c r="BG706" s="19" t="s">
        <v>907</v>
      </c>
      <c r="BH706">
        <f t="shared" ref="BH706:BH769" si="11">(1-BE706/2000)*100</f>
        <v>95.35</v>
      </c>
      <c r="BI706" s="45" t="str">
        <f>CONCATENATE(TEXT(F706,"0"),TEXT(O706,"0"),TEXT(AC706,"0"),TEXT(AJ706,"0"),TEXT(AS706,"0"))</f>
        <v>13222</v>
      </c>
      <c r="BJ706" t="str">
        <f>CONCATENATE(TEXT(F706,"0"),TEXT(O706,"0"))</f>
        <v>13</v>
      </c>
      <c r="BK706" t="str">
        <f>CONCATENATE(TEXT(O706,"0"),TEXT(AC706,"0"))</f>
        <v>32</v>
      </c>
      <c r="BL706" t="str">
        <f>CONCATENATE(TEXT(AC706,"0"),TEXT(AJ706,"0"))</f>
        <v>22</v>
      </c>
      <c r="BM706" t="str">
        <f>CONCATENATE(TEXT(AJ706,"0"),TEXT(AS706,"0"))</f>
        <v>22</v>
      </c>
      <c r="BZ706" s="57"/>
      <c r="CA706" s="38"/>
      <c r="CB706" s="38">
        <v>1</v>
      </c>
      <c r="CC706" s="38">
        <v>211</v>
      </c>
      <c r="CD706" s="57">
        <v>48.865000000000002</v>
      </c>
      <c r="CE706" s="38">
        <v>89</v>
      </c>
      <c r="CF706" s="38">
        <v>1</v>
      </c>
    </row>
    <row r="707" spans="1:84" x14ac:dyDescent="0.3">
      <c r="A707" s="43">
        <v>706</v>
      </c>
      <c r="B707" s="1" t="s">
        <v>735</v>
      </c>
      <c r="C707" s="1" t="s">
        <v>179</v>
      </c>
      <c r="D707" s="1">
        <v>27</v>
      </c>
      <c r="E707" s="3">
        <v>5</v>
      </c>
      <c r="F707" s="2">
        <v>1</v>
      </c>
      <c r="G707" s="2" t="s">
        <v>943</v>
      </c>
      <c r="H707" s="2" t="s">
        <v>947</v>
      </c>
      <c r="I707" s="2">
        <v>1277.6559130000001</v>
      </c>
      <c r="J707" s="2" t="s">
        <v>945</v>
      </c>
      <c r="K707" s="2">
        <v>44.99</v>
      </c>
      <c r="L707" s="2">
        <v>0.22</v>
      </c>
      <c r="M707" s="2">
        <v>27</v>
      </c>
      <c r="N707" s="4">
        <v>718.19799999999998</v>
      </c>
      <c r="O707" s="5">
        <v>3</v>
      </c>
      <c r="P707" s="6" t="s">
        <v>9</v>
      </c>
      <c r="Q707" s="6">
        <v>0.88631000000000004</v>
      </c>
      <c r="R707" s="6">
        <v>18.52</v>
      </c>
      <c r="S707" s="6">
        <v>15.161</v>
      </c>
      <c r="T707" s="6">
        <v>19.995999999999999</v>
      </c>
      <c r="U707" s="6">
        <v>199.44</v>
      </c>
      <c r="V707" s="6">
        <v>90</v>
      </c>
      <c r="W707" s="6">
        <v>499.44</v>
      </c>
      <c r="X707" s="6">
        <v>3988.797</v>
      </c>
      <c r="Y707" s="6">
        <v>4985.9970000000003</v>
      </c>
      <c r="Z707" s="6">
        <v>4.9850000000000003</v>
      </c>
      <c r="AA707" s="6">
        <v>90.778999999999996</v>
      </c>
      <c r="AB707" s="7">
        <v>30.001999999999999</v>
      </c>
      <c r="AC707" s="8">
        <v>3</v>
      </c>
      <c r="AD707" s="9">
        <v>58.646000000000001</v>
      </c>
      <c r="AE707" s="9" t="s">
        <v>955</v>
      </c>
      <c r="AF707" s="9" t="s">
        <v>956</v>
      </c>
      <c r="AG707" s="9">
        <v>405</v>
      </c>
      <c r="AH707" s="9">
        <v>507.99299999999999</v>
      </c>
      <c r="AI707" s="9">
        <v>108.15600000000001</v>
      </c>
      <c r="AJ707" s="11">
        <v>1</v>
      </c>
      <c r="AK707" s="11" t="s">
        <v>890</v>
      </c>
      <c r="AL707" s="11">
        <v>266</v>
      </c>
      <c r="AM707" s="11">
        <v>1584</v>
      </c>
      <c r="AN707" s="11">
        <v>3655</v>
      </c>
      <c r="AO707" s="11">
        <v>5732</v>
      </c>
      <c r="AP707" s="11">
        <v>71.819999999999993</v>
      </c>
      <c r="AQ707" s="11">
        <v>51.223999999999997</v>
      </c>
      <c r="AR707" s="12">
        <v>1.0309999999999999</v>
      </c>
      <c r="AS707" s="13">
        <v>1</v>
      </c>
      <c r="AT707" s="14" t="s">
        <v>903</v>
      </c>
      <c r="AU707" s="16">
        <v>4323006000000000</v>
      </c>
      <c r="AV707" s="16">
        <v>2067721000000000</v>
      </c>
      <c r="AW707" s="16">
        <v>88370220000000</v>
      </c>
      <c r="AX707" s="16">
        <v>3.024722E+17</v>
      </c>
      <c r="AY707" s="16">
        <v>6.000006E+17</v>
      </c>
      <c r="AZ707" s="14">
        <v>32546.560000000001</v>
      </c>
      <c r="BA707" s="14">
        <v>0.01</v>
      </c>
      <c r="BB707" s="14">
        <v>103.059</v>
      </c>
      <c r="BC707" s="14">
        <v>913</v>
      </c>
      <c r="BD707" s="15">
        <v>155</v>
      </c>
      <c r="BE707" s="18">
        <v>165</v>
      </c>
      <c r="BF707" s="18" t="s">
        <v>915</v>
      </c>
      <c r="BG707" s="19" t="s">
        <v>907</v>
      </c>
      <c r="BH707">
        <f t="shared" si="11"/>
        <v>91.75</v>
      </c>
      <c r="BI707" s="45" t="str">
        <f>CONCATENATE(TEXT(F707,"0"),TEXT(O707,"0"),TEXT(AC707,"0"),TEXT(AJ707,"0"),TEXT(AS707,"0"))</f>
        <v>13311</v>
      </c>
      <c r="BJ707" t="str">
        <f>CONCATENATE(TEXT(F707,"0"),TEXT(O707,"0"))</f>
        <v>13</v>
      </c>
      <c r="BK707" t="str">
        <f>CONCATENATE(TEXT(O707,"0"),TEXT(AC707,"0"))</f>
        <v>33</v>
      </c>
      <c r="BL707" t="str">
        <f>CONCATENATE(TEXT(AC707,"0"),TEXT(AJ707,"0"))</f>
        <v>31</v>
      </c>
      <c r="BM707" t="str">
        <f>CONCATENATE(TEXT(AJ707,"0"),TEXT(AS707,"0"))</f>
        <v>11</v>
      </c>
      <c r="BZ707" s="57"/>
      <c r="CA707" s="38"/>
      <c r="CB707" s="38">
        <v>1</v>
      </c>
      <c r="CC707" s="38">
        <v>147</v>
      </c>
      <c r="CD707" s="57">
        <v>49.082999999999998</v>
      </c>
      <c r="CE707" s="38">
        <v>29</v>
      </c>
      <c r="CF707" s="38">
        <v>1</v>
      </c>
    </row>
    <row r="708" spans="1:84" x14ac:dyDescent="0.3">
      <c r="A708" s="43">
        <v>707</v>
      </c>
      <c r="B708" s="1" t="s">
        <v>736</v>
      </c>
      <c r="C708" s="1" t="s">
        <v>179</v>
      </c>
      <c r="D708" s="1">
        <v>27</v>
      </c>
      <c r="E708" s="3">
        <v>6</v>
      </c>
      <c r="F708" s="2">
        <v>2</v>
      </c>
      <c r="G708" s="2" t="s">
        <v>943</v>
      </c>
      <c r="H708" s="2" t="s">
        <v>947</v>
      </c>
      <c r="I708" s="2">
        <v>1285.0382853999999</v>
      </c>
      <c r="J708" s="2" t="s">
        <v>945</v>
      </c>
      <c r="K708" s="2">
        <v>45.03</v>
      </c>
      <c r="L708" s="2">
        <v>0.22</v>
      </c>
      <c r="M708" s="2">
        <v>27</v>
      </c>
      <c r="N708" s="4">
        <v>713.54600000000005</v>
      </c>
      <c r="O708" s="5">
        <v>1</v>
      </c>
      <c r="P708" s="6" t="s">
        <v>9</v>
      </c>
      <c r="Q708" s="6">
        <v>0.80237999999999998</v>
      </c>
      <c r="R708" s="6">
        <v>17.454999999999998</v>
      </c>
      <c r="S708" s="6">
        <v>15.039</v>
      </c>
      <c r="T708" s="6">
        <v>19.997</v>
      </c>
      <c r="U708" s="6">
        <v>199.511</v>
      </c>
      <c r="V708" s="6">
        <v>90.001000000000005</v>
      </c>
      <c r="W708" s="6">
        <v>499.51100000000002</v>
      </c>
      <c r="X708" s="6">
        <v>3990.2139999999999</v>
      </c>
      <c r="Y708" s="6">
        <v>4987.7669999999998</v>
      </c>
      <c r="Z708" s="6">
        <v>4.9880000000000004</v>
      </c>
      <c r="AA708" s="6">
        <v>90.614999999999995</v>
      </c>
      <c r="AB708" s="7">
        <v>29.995999999999999</v>
      </c>
      <c r="AC708" s="8">
        <v>1</v>
      </c>
      <c r="AD708" s="9">
        <v>53.889000000000003</v>
      </c>
      <c r="AE708" s="9" t="s">
        <v>955</v>
      </c>
      <c r="AF708" s="9" t="s">
        <v>956</v>
      </c>
      <c r="AG708" s="9">
        <v>405</v>
      </c>
      <c r="AH708" s="9">
        <v>511.27600000000001</v>
      </c>
      <c r="AI708" s="9">
        <v>108.262</v>
      </c>
      <c r="AJ708" s="11">
        <v>1</v>
      </c>
      <c r="AK708" s="11" t="s">
        <v>890</v>
      </c>
      <c r="AL708" s="11">
        <v>213</v>
      </c>
      <c r="AM708" s="11">
        <v>1511</v>
      </c>
      <c r="AN708" s="11">
        <v>3645</v>
      </c>
      <c r="AO708" s="11">
        <v>5715</v>
      </c>
      <c r="AP708" s="11">
        <v>71.355000000000004</v>
      </c>
      <c r="AQ708" s="11">
        <v>51.298000000000002</v>
      </c>
      <c r="AR708" s="12">
        <v>1.032</v>
      </c>
      <c r="AS708" s="13">
        <v>1</v>
      </c>
      <c r="AT708" s="14" t="s">
        <v>903</v>
      </c>
      <c r="AU708" s="16">
        <v>6658523000000000</v>
      </c>
      <c r="AV708" s="16">
        <v>5577668000000000</v>
      </c>
      <c r="AW708" s="16">
        <v>1.895967E+16</v>
      </c>
      <c r="AX708" s="16">
        <v>3.003245E+17</v>
      </c>
      <c r="AY708" s="16">
        <v>6.000006E+17</v>
      </c>
      <c r="AZ708" s="14">
        <v>32555.893</v>
      </c>
      <c r="BA708" s="14">
        <v>0.01</v>
      </c>
      <c r="BB708" s="14">
        <v>103.245</v>
      </c>
      <c r="BC708" s="14">
        <v>910</v>
      </c>
      <c r="BD708" s="15">
        <v>155</v>
      </c>
      <c r="BE708" s="18">
        <v>105</v>
      </c>
      <c r="BF708" s="18" t="s">
        <v>915</v>
      </c>
      <c r="BG708" s="19" t="s">
        <v>907</v>
      </c>
      <c r="BH708">
        <f t="shared" si="11"/>
        <v>94.75</v>
      </c>
      <c r="BI708" s="45" t="str">
        <f>CONCATENATE(TEXT(F708,"0"),TEXT(O708,"0"),TEXT(AC708,"0"),TEXT(AJ708,"0"),TEXT(AS708,"0"))</f>
        <v>21111</v>
      </c>
      <c r="BJ708" t="str">
        <f>CONCATENATE(TEXT(F708,"0"),TEXT(O708,"0"))</f>
        <v>21</v>
      </c>
      <c r="BK708" t="str">
        <f>CONCATENATE(TEXT(O708,"0"),TEXT(AC708,"0"))</f>
        <v>11</v>
      </c>
      <c r="BL708" t="str">
        <f>CONCATENATE(TEXT(AC708,"0"),TEXT(AJ708,"0"))</f>
        <v>11</v>
      </c>
      <c r="BM708" t="str">
        <f>CONCATENATE(TEXT(AJ708,"0"),TEXT(AS708,"0"))</f>
        <v>11</v>
      </c>
      <c r="BZ708" s="57"/>
      <c r="CA708" s="38"/>
      <c r="CB708" s="38">
        <v>1</v>
      </c>
      <c r="CC708" s="38">
        <v>334</v>
      </c>
      <c r="CD708" s="57">
        <v>49.29</v>
      </c>
      <c r="CE708" s="38">
        <v>88</v>
      </c>
      <c r="CF708" s="38">
        <v>1</v>
      </c>
    </row>
    <row r="709" spans="1:84" x14ac:dyDescent="0.3">
      <c r="A709" s="43">
        <v>708</v>
      </c>
      <c r="B709" s="1" t="s">
        <v>737</v>
      </c>
      <c r="C709" s="1" t="s">
        <v>179</v>
      </c>
      <c r="D709" s="1">
        <v>27</v>
      </c>
      <c r="E709" s="3">
        <v>7</v>
      </c>
      <c r="F709" s="2">
        <v>2</v>
      </c>
      <c r="G709" s="2" t="s">
        <v>943</v>
      </c>
      <c r="H709" s="2" t="s">
        <v>947</v>
      </c>
      <c r="I709" s="2">
        <v>1268.4538442</v>
      </c>
      <c r="J709" s="2" t="s">
        <v>945</v>
      </c>
      <c r="K709" s="2">
        <v>45.04</v>
      </c>
      <c r="L709" s="2">
        <v>0.22</v>
      </c>
      <c r="M709" s="2">
        <v>27</v>
      </c>
      <c r="N709" s="4">
        <v>711.42100000000005</v>
      </c>
      <c r="O709" s="5">
        <v>1</v>
      </c>
      <c r="P709" s="6" t="s">
        <v>9</v>
      </c>
      <c r="Q709" s="6">
        <v>0.82889000000000002</v>
      </c>
      <c r="R709" s="6">
        <v>20.382000000000001</v>
      </c>
      <c r="S709" s="6">
        <v>15.112</v>
      </c>
      <c r="T709" s="6">
        <v>19.994</v>
      </c>
      <c r="U709" s="6">
        <v>198.96299999999999</v>
      </c>
      <c r="V709" s="6">
        <v>90</v>
      </c>
      <c r="W709" s="6">
        <v>498.96300000000002</v>
      </c>
      <c r="X709" s="6">
        <v>3979.2570000000001</v>
      </c>
      <c r="Y709" s="6">
        <v>4974.0720000000001</v>
      </c>
      <c r="Z709" s="6">
        <v>4.968</v>
      </c>
      <c r="AA709" s="6">
        <v>90.171000000000006</v>
      </c>
      <c r="AB709" s="7">
        <v>30.007000000000001</v>
      </c>
      <c r="AC709" s="8">
        <v>2</v>
      </c>
      <c r="AD709" s="9">
        <v>58.581000000000003</v>
      </c>
      <c r="AE709" s="9" t="s">
        <v>955</v>
      </c>
      <c r="AF709" s="9" t="s">
        <v>956</v>
      </c>
      <c r="AG709" s="9">
        <v>405</v>
      </c>
      <c r="AH709" s="9">
        <v>506.76</v>
      </c>
      <c r="AI709" s="9">
        <v>107.953</v>
      </c>
      <c r="AJ709" s="11">
        <v>2</v>
      </c>
      <c r="AK709" s="11" t="s">
        <v>890</v>
      </c>
      <c r="AL709" s="11">
        <v>248</v>
      </c>
      <c r="AM709" s="11">
        <v>1439</v>
      </c>
      <c r="AN709" s="11">
        <v>3646</v>
      </c>
      <c r="AO709" s="11">
        <v>5733</v>
      </c>
      <c r="AP709" s="11">
        <v>71.141999999999996</v>
      </c>
      <c r="AQ709" s="11">
        <v>50.908999999999999</v>
      </c>
      <c r="AR709" s="12">
        <v>1.0229999999999999</v>
      </c>
      <c r="AS709" s="13">
        <v>2</v>
      </c>
      <c r="AT709" s="14" t="s">
        <v>903</v>
      </c>
      <c r="AU709" s="16">
        <v>1.762706E+16</v>
      </c>
      <c r="AV709" s="16">
        <v>413538700000000</v>
      </c>
      <c r="AW709" s="16">
        <v>2609184000000</v>
      </c>
      <c r="AX709" s="16">
        <v>3.009349E+17</v>
      </c>
      <c r="AY709" s="16">
        <v>5.999989E+17</v>
      </c>
      <c r="AZ709" s="14">
        <v>32556.464</v>
      </c>
      <c r="BA709" s="14">
        <v>0.01</v>
      </c>
      <c r="BB709" s="14">
        <v>102.271</v>
      </c>
      <c r="BC709" s="14">
        <v>906</v>
      </c>
      <c r="BD709" s="15">
        <v>153</v>
      </c>
      <c r="BE709" s="18">
        <v>126</v>
      </c>
      <c r="BF709" s="18" t="s">
        <v>915</v>
      </c>
      <c r="BG709" s="19" t="s">
        <v>907</v>
      </c>
      <c r="BH709">
        <f t="shared" si="11"/>
        <v>93.7</v>
      </c>
      <c r="BI709" s="45" t="str">
        <f>CONCATENATE(TEXT(F709,"0"),TEXT(O709,"0"),TEXT(AC709,"0"),TEXT(AJ709,"0"),TEXT(AS709,"0"))</f>
        <v>21222</v>
      </c>
      <c r="BJ709" t="str">
        <f>CONCATENATE(TEXT(F709,"0"),TEXT(O709,"0"))</f>
        <v>21</v>
      </c>
      <c r="BK709" t="str">
        <f>CONCATENATE(TEXT(O709,"0"),TEXT(AC709,"0"))</f>
        <v>12</v>
      </c>
      <c r="BL709" t="str">
        <f>CONCATENATE(TEXT(AC709,"0"),TEXT(AJ709,"0"))</f>
        <v>22</v>
      </c>
      <c r="BM709" t="str">
        <f>CONCATENATE(TEXT(AJ709,"0"),TEXT(AS709,"0"))</f>
        <v>22</v>
      </c>
      <c r="BZ709" s="57"/>
      <c r="CA709" s="38"/>
      <c r="CB709" s="38">
        <v>1</v>
      </c>
      <c r="CC709" s="38">
        <v>388</v>
      </c>
      <c r="CD709" s="57">
        <v>49.36</v>
      </c>
      <c r="CE709" s="38">
        <v>90</v>
      </c>
      <c r="CF709" s="38">
        <v>1</v>
      </c>
    </row>
    <row r="710" spans="1:84" x14ac:dyDescent="0.3">
      <c r="A710" s="43">
        <v>709</v>
      </c>
      <c r="B710" s="1" t="s">
        <v>738</v>
      </c>
      <c r="C710" s="1" t="s">
        <v>179</v>
      </c>
      <c r="D710" s="1">
        <v>27</v>
      </c>
      <c r="E710" s="3">
        <v>8</v>
      </c>
      <c r="F710" s="2">
        <v>2</v>
      </c>
      <c r="G710" s="2" t="s">
        <v>943</v>
      </c>
      <c r="H710" s="2" t="s">
        <v>947</v>
      </c>
      <c r="I710" s="2">
        <v>1271.7326716</v>
      </c>
      <c r="J710" s="2" t="s">
        <v>945</v>
      </c>
      <c r="K710" s="2">
        <v>45.02</v>
      </c>
      <c r="L710" s="2">
        <v>0.217</v>
      </c>
      <c r="M710" s="2">
        <v>24</v>
      </c>
      <c r="N710" s="4">
        <v>711.59199999999998</v>
      </c>
      <c r="O710" s="5">
        <v>1</v>
      </c>
      <c r="P710" s="6" t="s">
        <v>9</v>
      </c>
      <c r="Q710" s="6">
        <v>1.2198899999999999</v>
      </c>
      <c r="R710" s="6">
        <v>11.754</v>
      </c>
      <c r="S710" s="6">
        <v>14.988</v>
      </c>
      <c r="T710" s="6">
        <v>19.997</v>
      </c>
      <c r="U710" s="6">
        <v>197.82300000000001</v>
      </c>
      <c r="V710" s="6">
        <v>90</v>
      </c>
      <c r="W710" s="6">
        <v>497.82299999999998</v>
      </c>
      <c r="X710" s="6">
        <v>3956.4580000000001</v>
      </c>
      <c r="Y710" s="6">
        <v>4945.5720000000001</v>
      </c>
      <c r="Z710" s="6">
        <v>4.952</v>
      </c>
      <c r="AA710" s="6">
        <v>89.9</v>
      </c>
      <c r="AB710" s="7">
        <v>30</v>
      </c>
      <c r="AC710" s="8">
        <v>3</v>
      </c>
      <c r="AD710" s="9">
        <v>62.854999999999997</v>
      </c>
      <c r="AE710" s="9" t="s">
        <v>955</v>
      </c>
      <c r="AF710" s="9" t="s">
        <v>956</v>
      </c>
      <c r="AG710" s="9">
        <v>405</v>
      </c>
      <c r="AH710" s="9">
        <v>523.39599999999996</v>
      </c>
      <c r="AI710" s="9">
        <v>107.28400000000001</v>
      </c>
      <c r="AJ710" s="11">
        <v>3</v>
      </c>
      <c r="AK710" s="11" t="s">
        <v>890</v>
      </c>
      <c r="AL710" s="11">
        <v>262</v>
      </c>
      <c r="AM710" s="11">
        <v>1523</v>
      </c>
      <c r="AN710" s="11">
        <v>3649</v>
      </c>
      <c r="AO710" s="11">
        <v>5709</v>
      </c>
      <c r="AP710" s="11">
        <v>71.159000000000006</v>
      </c>
      <c r="AQ710" s="11">
        <v>51.186999999999998</v>
      </c>
      <c r="AR710" s="12">
        <v>1.03</v>
      </c>
      <c r="AS710" s="13">
        <v>3</v>
      </c>
      <c r="AT710" s="14" t="s">
        <v>903</v>
      </c>
      <c r="AU710" s="16">
        <v>1.848596E+16</v>
      </c>
      <c r="AV710" s="16">
        <v>707691500000000</v>
      </c>
      <c r="AW710" s="16">
        <v>4.439694E+16</v>
      </c>
      <c r="AX710" s="16">
        <v>3.00415E+17</v>
      </c>
      <c r="AY710" s="16">
        <v>6.000018E+17</v>
      </c>
      <c r="AZ710" s="14">
        <v>32546.944</v>
      </c>
      <c r="BA710" s="14">
        <v>0.01</v>
      </c>
      <c r="BB710" s="14">
        <v>102.967</v>
      </c>
      <c r="BC710" s="14">
        <v>906</v>
      </c>
      <c r="BD710" s="15">
        <v>154</v>
      </c>
      <c r="BE710" s="18">
        <v>150</v>
      </c>
      <c r="BF710" s="18" t="s">
        <v>915</v>
      </c>
      <c r="BG710" s="19" t="s">
        <v>907</v>
      </c>
      <c r="BH710">
        <f t="shared" si="11"/>
        <v>92.5</v>
      </c>
      <c r="BI710" s="45" t="str">
        <f>CONCATENATE(TEXT(F710,"0"),TEXT(O710,"0"),TEXT(AC710,"0"),TEXT(AJ710,"0"),TEXT(AS710,"0"))</f>
        <v>21333</v>
      </c>
      <c r="BJ710" t="str">
        <f>CONCATENATE(TEXT(F710,"0"),TEXT(O710,"0"))</f>
        <v>21</v>
      </c>
      <c r="BK710" t="str">
        <f>CONCATENATE(TEXT(O710,"0"),TEXT(AC710,"0"))</f>
        <v>13</v>
      </c>
      <c r="BL710" t="str">
        <f>CONCATENATE(TEXT(AC710,"0"),TEXT(AJ710,"0"))</f>
        <v>33</v>
      </c>
      <c r="BM710" t="str">
        <f>CONCATENATE(TEXT(AJ710,"0"),TEXT(AS710,"0"))</f>
        <v>33</v>
      </c>
      <c r="BZ710" s="57"/>
      <c r="CA710" s="38"/>
      <c r="CB710" s="38">
        <v>1</v>
      </c>
      <c r="CC710" s="38">
        <v>242</v>
      </c>
      <c r="CD710" s="57">
        <v>49.682000000000002</v>
      </c>
      <c r="CE710" s="38">
        <v>68</v>
      </c>
      <c r="CF710" s="38">
        <v>1</v>
      </c>
    </row>
    <row r="711" spans="1:84" x14ac:dyDescent="0.3">
      <c r="A711" s="43">
        <v>710</v>
      </c>
      <c r="B711" s="1" t="s">
        <v>739</v>
      </c>
      <c r="C711" s="1" t="s">
        <v>179</v>
      </c>
      <c r="D711" s="1">
        <v>27</v>
      </c>
      <c r="E711" s="3">
        <v>9</v>
      </c>
      <c r="F711" s="2">
        <v>2</v>
      </c>
      <c r="G711" s="2" t="s">
        <v>943</v>
      </c>
      <c r="H711" s="2" t="s">
        <v>947</v>
      </c>
      <c r="I711" s="2">
        <v>1269.3002401000001</v>
      </c>
      <c r="J711" s="2" t="s">
        <v>945</v>
      </c>
      <c r="K711" s="2">
        <v>45.03</v>
      </c>
      <c r="L711" s="2">
        <v>0.216</v>
      </c>
      <c r="M711" s="2">
        <v>23</v>
      </c>
      <c r="N711" s="4">
        <v>712.81399999999996</v>
      </c>
      <c r="O711" s="5">
        <v>2</v>
      </c>
      <c r="P711" s="6" t="s">
        <v>9</v>
      </c>
      <c r="Q711" s="6">
        <v>1.41046</v>
      </c>
      <c r="R711" s="6">
        <v>20.108000000000001</v>
      </c>
      <c r="S711" s="6">
        <v>15.061999999999999</v>
      </c>
      <c r="T711" s="6">
        <v>19.998999999999999</v>
      </c>
      <c r="U711" s="6">
        <v>197.53299999999999</v>
      </c>
      <c r="V711" s="6">
        <v>89.998999999999995</v>
      </c>
      <c r="W711" s="6">
        <v>497.53300000000002</v>
      </c>
      <c r="X711" s="6">
        <v>3950.652</v>
      </c>
      <c r="Y711" s="6">
        <v>4938.3149999999996</v>
      </c>
      <c r="Z711" s="6">
        <v>4.9320000000000004</v>
      </c>
      <c r="AA711" s="6">
        <v>89.728999999999999</v>
      </c>
      <c r="AB711" s="7">
        <v>29.995999999999999</v>
      </c>
      <c r="AC711" s="8">
        <v>1</v>
      </c>
      <c r="AD711" s="9">
        <v>60.637</v>
      </c>
      <c r="AE711" s="9" t="s">
        <v>955</v>
      </c>
      <c r="AF711" s="9" t="s">
        <v>956</v>
      </c>
      <c r="AG711" s="9">
        <v>405</v>
      </c>
      <c r="AH711" s="9">
        <v>516.49800000000005</v>
      </c>
      <c r="AI711" s="9">
        <v>107.306</v>
      </c>
      <c r="AJ711" s="11">
        <v>3</v>
      </c>
      <c r="AK711" s="11" t="s">
        <v>890</v>
      </c>
      <c r="AL711" s="11">
        <v>307</v>
      </c>
      <c r="AM711" s="11">
        <v>1452</v>
      </c>
      <c r="AN711" s="11">
        <v>3650</v>
      </c>
      <c r="AO711" s="11">
        <v>5686</v>
      </c>
      <c r="AP711" s="11">
        <v>71.281000000000006</v>
      </c>
      <c r="AQ711" s="11">
        <v>50.984999999999999</v>
      </c>
      <c r="AR711" s="12">
        <v>1.0249999999999999</v>
      </c>
      <c r="AS711" s="13">
        <v>3</v>
      </c>
      <c r="AT711" s="14" t="s">
        <v>903</v>
      </c>
      <c r="AU711" s="16">
        <v>4584522000000000</v>
      </c>
      <c r="AV711" s="16">
        <v>1175194000000000</v>
      </c>
      <c r="AW711" s="16">
        <v>2.650513E+17</v>
      </c>
      <c r="AX711" s="16">
        <v>3.002658E+17</v>
      </c>
      <c r="AY711" s="16">
        <v>5.999997E+17</v>
      </c>
      <c r="AZ711" s="14">
        <v>32553.593000000001</v>
      </c>
      <c r="BA711" s="14">
        <v>0.01</v>
      </c>
      <c r="BB711" s="14">
        <v>102.462</v>
      </c>
      <c r="BC711" s="14">
        <v>906</v>
      </c>
      <c r="BD711" s="15">
        <v>154</v>
      </c>
      <c r="BE711" s="18">
        <v>156</v>
      </c>
      <c r="BF711" s="18" t="s">
        <v>915</v>
      </c>
      <c r="BG711" s="19" t="s">
        <v>907</v>
      </c>
      <c r="BH711">
        <f t="shared" si="11"/>
        <v>92.2</v>
      </c>
      <c r="BI711" s="45" t="str">
        <f>CONCATENATE(TEXT(F711,"0"),TEXT(O711,"0"),TEXT(AC711,"0"),TEXT(AJ711,"0"),TEXT(AS711,"0"))</f>
        <v>22133</v>
      </c>
      <c r="BJ711" t="str">
        <f>CONCATENATE(TEXT(F711,"0"),TEXT(O711,"0"))</f>
        <v>22</v>
      </c>
      <c r="BK711" t="str">
        <f>CONCATENATE(TEXT(O711,"0"),TEXT(AC711,"0"))</f>
        <v>21</v>
      </c>
      <c r="BL711" t="str">
        <f>CONCATENATE(TEXT(AC711,"0"),TEXT(AJ711,"0"))</f>
        <v>13</v>
      </c>
      <c r="BM711" t="str">
        <f>CONCATENATE(TEXT(AJ711,"0"),TEXT(AS711,"0"))</f>
        <v>33</v>
      </c>
      <c r="BZ711" s="57"/>
      <c r="CA711" s="38"/>
      <c r="CB711" s="38">
        <v>1</v>
      </c>
      <c r="CC711" s="38">
        <v>212</v>
      </c>
      <c r="CD711" s="57">
        <v>50.671999999999997</v>
      </c>
      <c r="CE711" s="38">
        <v>192</v>
      </c>
      <c r="CF711" s="38">
        <v>1</v>
      </c>
    </row>
    <row r="712" spans="1:84" x14ac:dyDescent="0.3">
      <c r="A712" s="43">
        <v>711</v>
      </c>
      <c r="B712" s="1" t="s">
        <v>740</v>
      </c>
      <c r="C712" s="1" t="s">
        <v>179</v>
      </c>
      <c r="D712" s="1">
        <v>27</v>
      </c>
      <c r="E712" s="3">
        <v>10</v>
      </c>
      <c r="F712" s="2">
        <v>2</v>
      </c>
      <c r="G712" s="2" t="s">
        <v>943</v>
      </c>
      <c r="H712" s="2" t="s">
        <v>947</v>
      </c>
      <c r="I712" s="2">
        <v>1279.2192299999999</v>
      </c>
      <c r="J712" s="2" t="s">
        <v>945</v>
      </c>
      <c r="K712" s="2">
        <v>45.05</v>
      </c>
      <c r="L712" s="2">
        <v>0.216</v>
      </c>
      <c r="M712" s="2">
        <v>23</v>
      </c>
      <c r="N712" s="4">
        <v>717.16300000000001</v>
      </c>
      <c r="O712" s="5">
        <v>2</v>
      </c>
      <c r="P712" s="6" t="s">
        <v>9</v>
      </c>
      <c r="Q712" s="6">
        <v>1.0143500000000001</v>
      </c>
      <c r="R712" s="6">
        <v>10.667999999999999</v>
      </c>
      <c r="S712" s="6">
        <v>14.957000000000001</v>
      </c>
      <c r="T712" s="6">
        <v>19.998000000000001</v>
      </c>
      <c r="U712" s="6">
        <v>197.37299999999999</v>
      </c>
      <c r="V712" s="6">
        <v>90</v>
      </c>
      <c r="W712" s="6">
        <v>497.37299999999999</v>
      </c>
      <c r="X712" s="6">
        <v>3947.46</v>
      </c>
      <c r="Y712" s="6">
        <v>4934.3249999999998</v>
      </c>
      <c r="Z712" s="6">
        <v>4.9340000000000002</v>
      </c>
      <c r="AA712" s="6">
        <v>89.801000000000002</v>
      </c>
      <c r="AB712" s="7">
        <v>29.997</v>
      </c>
      <c r="AC712" s="8">
        <v>2</v>
      </c>
      <c r="AD712" s="9">
        <v>64.86</v>
      </c>
      <c r="AE712" s="9" t="s">
        <v>955</v>
      </c>
      <c r="AF712" s="9" t="s">
        <v>956</v>
      </c>
      <c r="AG712" s="9">
        <v>405</v>
      </c>
      <c r="AH712" s="9">
        <v>521.64200000000005</v>
      </c>
      <c r="AI712" s="9">
        <v>107.241</v>
      </c>
      <c r="AJ712" s="11">
        <v>2</v>
      </c>
      <c r="AK712" s="11" t="s">
        <v>890</v>
      </c>
      <c r="AL712" s="11">
        <v>249</v>
      </c>
      <c r="AM712" s="11">
        <v>1417</v>
      </c>
      <c r="AN712" s="11">
        <v>3649</v>
      </c>
      <c r="AO712" s="11">
        <v>5726</v>
      </c>
      <c r="AP712" s="11">
        <v>71.715999999999994</v>
      </c>
      <c r="AQ712" s="11">
        <v>50.981999999999999</v>
      </c>
      <c r="AR712" s="12">
        <v>1.0249999999999999</v>
      </c>
      <c r="AS712" s="13">
        <v>2</v>
      </c>
      <c r="AT712" s="14" t="s">
        <v>903</v>
      </c>
      <c r="AU712" s="16">
        <v>2.069253E+16</v>
      </c>
      <c r="AV712" s="16">
        <v>1868734000000000</v>
      </c>
      <c r="AW712" s="16">
        <v>5.448368E+17</v>
      </c>
      <c r="AX712" s="16">
        <v>2.999353E+17</v>
      </c>
      <c r="AY712" s="16">
        <v>6.000003E+17</v>
      </c>
      <c r="AZ712" s="14">
        <v>32542.845000000001</v>
      </c>
      <c r="BA712" s="14">
        <v>0.01</v>
      </c>
      <c r="BB712" s="14">
        <v>102.455</v>
      </c>
      <c r="BC712" s="14">
        <v>906</v>
      </c>
      <c r="BD712" s="15">
        <v>154</v>
      </c>
      <c r="BE712" s="18">
        <v>93</v>
      </c>
      <c r="BF712" s="18" t="s">
        <v>915</v>
      </c>
      <c r="BG712" s="19" t="s">
        <v>907</v>
      </c>
      <c r="BH712">
        <f t="shared" si="11"/>
        <v>95.35</v>
      </c>
      <c r="BI712" s="45" t="str">
        <f>CONCATENATE(TEXT(F712,"0"),TEXT(O712,"0"),TEXT(AC712,"0"),TEXT(AJ712,"0"),TEXT(AS712,"0"))</f>
        <v>22222</v>
      </c>
      <c r="BJ712" t="str">
        <f>CONCATENATE(TEXT(F712,"0"),TEXT(O712,"0"))</f>
        <v>22</v>
      </c>
      <c r="BK712" t="str">
        <f>CONCATENATE(TEXT(O712,"0"),TEXT(AC712,"0"))</f>
        <v>22</v>
      </c>
      <c r="BL712" t="str">
        <f>CONCATENATE(TEXT(AC712,"0"),TEXT(AJ712,"0"))</f>
        <v>22</v>
      </c>
      <c r="BM712" t="str">
        <f>CONCATENATE(TEXT(AJ712,"0"),TEXT(AS712,"0"))</f>
        <v>22</v>
      </c>
      <c r="BZ712" s="57"/>
      <c r="CA712" s="38"/>
      <c r="CB712" s="38">
        <v>1</v>
      </c>
      <c r="CC712" s="38">
        <v>248</v>
      </c>
      <c r="CD712" s="57">
        <v>50.69</v>
      </c>
      <c r="CE712" s="38">
        <v>104</v>
      </c>
      <c r="CF712" s="38">
        <v>1</v>
      </c>
    </row>
    <row r="713" spans="1:84" x14ac:dyDescent="0.3">
      <c r="A713" s="43">
        <v>712</v>
      </c>
      <c r="B713" s="1" t="s">
        <v>741</v>
      </c>
      <c r="C713" s="1" t="s">
        <v>179</v>
      </c>
      <c r="D713" s="1">
        <v>27</v>
      </c>
      <c r="E713" s="3">
        <v>11</v>
      </c>
      <c r="F713" s="2">
        <v>2</v>
      </c>
      <c r="G713" s="2" t="s">
        <v>943</v>
      </c>
      <c r="H713" s="2" t="s">
        <v>947</v>
      </c>
      <c r="I713" s="2">
        <v>1278.2747045000001</v>
      </c>
      <c r="J713" s="2" t="s">
        <v>945</v>
      </c>
      <c r="K713" s="2">
        <v>45.09</v>
      </c>
      <c r="L713" s="2">
        <v>0.216</v>
      </c>
      <c r="M713" s="2">
        <v>23</v>
      </c>
      <c r="N713" s="4">
        <v>712.16399999999999</v>
      </c>
      <c r="O713" s="5">
        <v>2</v>
      </c>
      <c r="P713" s="6" t="s">
        <v>9</v>
      </c>
      <c r="Q713" s="6">
        <v>1.57538</v>
      </c>
      <c r="R713" s="6">
        <v>19.446000000000002</v>
      </c>
      <c r="S713" s="6">
        <v>14.994999999999999</v>
      </c>
      <c r="T713" s="6">
        <v>20</v>
      </c>
      <c r="U713" s="6">
        <v>197.358</v>
      </c>
      <c r="V713" s="6">
        <v>90.001000000000005</v>
      </c>
      <c r="W713" s="6">
        <v>497.358</v>
      </c>
      <c r="X713" s="6">
        <v>3947.154</v>
      </c>
      <c r="Y713" s="6">
        <v>4933.942</v>
      </c>
      <c r="Z713" s="6">
        <v>4.9359999999999999</v>
      </c>
      <c r="AA713" s="6">
        <v>89.831000000000003</v>
      </c>
      <c r="AB713" s="7">
        <v>30.01</v>
      </c>
      <c r="AC713" s="8">
        <v>3</v>
      </c>
      <c r="AD713" s="9">
        <v>62.975000000000001</v>
      </c>
      <c r="AE713" s="9" t="s">
        <v>955</v>
      </c>
      <c r="AF713" s="9" t="s">
        <v>956</v>
      </c>
      <c r="AG713" s="9">
        <v>405</v>
      </c>
      <c r="AH713" s="9">
        <v>521.57899999999995</v>
      </c>
      <c r="AI713" s="9">
        <v>107.288</v>
      </c>
      <c r="AJ713" s="11">
        <v>1</v>
      </c>
      <c r="AK713" s="11" t="s">
        <v>890</v>
      </c>
      <c r="AL713" s="11">
        <v>167</v>
      </c>
      <c r="AM713" s="11">
        <v>1420</v>
      </c>
      <c r="AN713" s="11">
        <v>3640</v>
      </c>
      <c r="AO713" s="11">
        <v>5705</v>
      </c>
      <c r="AP713" s="11">
        <v>71.215999999999994</v>
      </c>
      <c r="AQ713" s="11">
        <v>50.984999999999999</v>
      </c>
      <c r="AR713" s="12">
        <v>1.0249999999999999</v>
      </c>
      <c r="AS713" s="13">
        <v>1</v>
      </c>
      <c r="AT713" s="14" t="s">
        <v>903</v>
      </c>
      <c r="AU713" s="16">
        <v>1.851153E+16</v>
      </c>
      <c r="AV713" s="16">
        <v>6.739168E+16</v>
      </c>
      <c r="AW713" s="16">
        <v>8726400000000000</v>
      </c>
      <c r="AX713" s="16">
        <v>2.996645E+17</v>
      </c>
      <c r="AY713" s="16">
        <v>6.000005E+17</v>
      </c>
      <c r="AZ713" s="14">
        <v>32527.163</v>
      </c>
      <c r="BA713" s="14">
        <v>0.01</v>
      </c>
      <c r="BB713" s="14">
        <v>102.462</v>
      </c>
      <c r="BC713" s="14">
        <v>906</v>
      </c>
      <c r="BD713" s="15">
        <v>154</v>
      </c>
      <c r="BE713" s="18">
        <v>60</v>
      </c>
      <c r="BF713" s="18" t="s">
        <v>915</v>
      </c>
      <c r="BG713" s="19" t="s">
        <v>907</v>
      </c>
      <c r="BH713">
        <f t="shared" si="11"/>
        <v>97</v>
      </c>
      <c r="BI713" s="45" t="str">
        <f>CONCATENATE(TEXT(F713,"0"),TEXT(O713,"0"),TEXT(AC713,"0"),TEXT(AJ713,"0"),TEXT(AS713,"0"))</f>
        <v>22311</v>
      </c>
      <c r="BJ713" t="str">
        <f>CONCATENATE(TEXT(F713,"0"),TEXT(O713,"0"))</f>
        <v>22</v>
      </c>
      <c r="BK713" t="str">
        <f>CONCATENATE(TEXT(O713,"0"),TEXT(AC713,"0"))</f>
        <v>23</v>
      </c>
      <c r="BL713" t="str">
        <f>CONCATENATE(TEXT(AC713,"0"),TEXT(AJ713,"0"))</f>
        <v>31</v>
      </c>
      <c r="BM713" t="str">
        <f>CONCATENATE(TEXT(AJ713,"0"),TEXT(AS713,"0"))</f>
        <v>11</v>
      </c>
      <c r="BZ713" s="57"/>
      <c r="CA713" s="38"/>
      <c r="CB713" s="38">
        <v>1</v>
      </c>
      <c r="CC713" s="38">
        <v>225</v>
      </c>
      <c r="CD713" s="57">
        <v>50.866999999999997</v>
      </c>
      <c r="CE713" s="38">
        <v>62</v>
      </c>
      <c r="CF713" s="38">
        <v>1</v>
      </c>
    </row>
    <row r="714" spans="1:84" x14ac:dyDescent="0.3">
      <c r="A714" s="43">
        <v>713</v>
      </c>
      <c r="B714" s="1" t="s">
        <v>742</v>
      </c>
      <c r="C714" s="1" t="s">
        <v>179</v>
      </c>
      <c r="D714" s="1">
        <v>27</v>
      </c>
      <c r="E714" s="3">
        <v>12</v>
      </c>
      <c r="F714" s="2">
        <v>2</v>
      </c>
      <c r="G714" s="2" t="s">
        <v>943</v>
      </c>
      <c r="H714" s="2" t="s">
        <v>947</v>
      </c>
      <c r="I714" s="2">
        <v>1279.1983197</v>
      </c>
      <c r="J714" s="2" t="s">
        <v>945</v>
      </c>
      <c r="K714" s="2">
        <v>45.18</v>
      </c>
      <c r="L714" s="2">
        <v>0.217</v>
      </c>
      <c r="M714" s="2">
        <v>24</v>
      </c>
      <c r="N714" s="4">
        <v>710.37699999999995</v>
      </c>
      <c r="O714" s="5">
        <v>3</v>
      </c>
      <c r="P714" s="6" t="s">
        <v>9</v>
      </c>
      <c r="Q714" s="6">
        <v>1.3636999999999999</v>
      </c>
      <c r="R714" s="6">
        <v>19.940000000000001</v>
      </c>
      <c r="S714" s="6">
        <v>14.853999999999999</v>
      </c>
      <c r="T714" s="6">
        <v>20.001999999999999</v>
      </c>
      <c r="U714" s="6">
        <v>197.69300000000001</v>
      </c>
      <c r="V714" s="6">
        <v>90</v>
      </c>
      <c r="W714" s="6">
        <v>497.69299999999998</v>
      </c>
      <c r="X714" s="6">
        <v>3953.86</v>
      </c>
      <c r="Y714" s="6">
        <v>4942.3249999999998</v>
      </c>
      <c r="Z714" s="6">
        <v>4.9489999999999998</v>
      </c>
      <c r="AA714" s="6">
        <v>90.171999999999997</v>
      </c>
      <c r="AB714" s="7">
        <v>30.003</v>
      </c>
      <c r="AC714" s="8">
        <v>1</v>
      </c>
      <c r="AD714" s="9">
        <v>60.744999999999997</v>
      </c>
      <c r="AE714" s="9" t="s">
        <v>955</v>
      </c>
      <c r="AF714" s="9" t="s">
        <v>956</v>
      </c>
      <c r="AG714" s="9">
        <v>405</v>
      </c>
      <c r="AH714" s="9">
        <v>521.47699999999998</v>
      </c>
      <c r="AI714" s="9">
        <v>107.325</v>
      </c>
      <c r="AJ714" s="11">
        <v>1</v>
      </c>
      <c r="AK714" s="11" t="s">
        <v>890</v>
      </c>
      <c r="AL714" s="11">
        <v>252</v>
      </c>
      <c r="AM714" s="11">
        <v>1476</v>
      </c>
      <c r="AN714" s="11">
        <v>3643</v>
      </c>
      <c r="AO714" s="11">
        <v>5696</v>
      </c>
      <c r="AP714" s="11">
        <v>71.037999999999997</v>
      </c>
      <c r="AQ714" s="11">
        <v>51.2</v>
      </c>
      <c r="AR714" s="12">
        <v>1.03</v>
      </c>
      <c r="AS714" s="13">
        <v>1</v>
      </c>
      <c r="AT714" s="14" t="s">
        <v>903</v>
      </c>
      <c r="AU714" s="16">
        <v>9419710000000000</v>
      </c>
      <c r="AV714" s="16">
        <v>2.753173E+16</v>
      </c>
      <c r="AW714" s="16">
        <v>8.20335E+16</v>
      </c>
      <c r="AX714" s="16">
        <v>3.005917E+17</v>
      </c>
      <c r="AY714" s="16">
        <v>5.99998E+17</v>
      </c>
      <c r="AZ714" s="14">
        <v>32568.434000000001</v>
      </c>
      <c r="BA714" s="14">
        <v>0.01</v>
      </c>
      <c r="BB714" s="14">
        <v>103</v>
      </c>
      <c r="BC714" s="14">
        <v>907</v>
      </c>
      <c r="BD714" s="15">
        <v>154</v>
      </c>
      <c r="BE714" s="18">
        <v>102</v>
      </c>
      <c r="BF714" s="18" t="s">
        <v>915</v>
      </c>
      <c r="BG714" s="19" t="s">
        <v>907</v>
      </c>
      <c r="BH714">
        <f t="shared" si="11"/>
        <v>94.899999999999991</v>
      </c>
      <c r="BI714" s="45" t="str">
        <f>CONCATENATE(TEXT(F714,"0"),TEXT(O714,"0"),TEXT(AC714,"0"),TEXT(AJ714,"0"),TEXT(AS714,"0"))</f>
        <v>23111</v>
      </c>
      <c r="BJ714" t="str">
        <f>CONCATENATE(TEXT(F714,"0"),TEXT(O714,"0"))</f>
        <v>23</v>
      </c>
      <c r="BK714" t="str">
        <f>CONCATENATE(TEXT(O714,"0"),TEXT(AC714,"0"))</f>
        <v>31</v>
      </c>
      <c r="BL714" t="str">
        <f>CONCATENATE(TEXT(AC714,"0"),TEXT(AJ714,"0"))</f>
        <v>11</v>
      </c>
      <c r="BM714" t="str">
        <f>CONCATENATE(TEXT(AJ714,"0"),TEXT(AS714,"0"))</f>
        <v>11</v>
      </c>
      <c r="BZ714" s="57"/>
      <c r="CA714" s="38"/>
      <c r="CB714" s="38">
        <v>1</v>
      </c>
      <c r="CC714" s="38">
        <v>136</v>
      </c>
      <c r="CD714" s="57">
        <v>51.17</v>
      </c>
      <c r="CE714" s="38">
        <v>79</v>
      </c>
      <c r="CF714" s="38">
        <v>1</v>
      </c>
    </row>
    <row r="715" spans="1:84" x14ac:dyDescent="0.3">
      <c r="A715" s="43">
        <v>714</v>
      </c>
      <c r="B715" s="1" t="s">
        <v>743</v>
      </c>
      <c r="C715" s="1" t="s">
        <v>179</v>
      </c>
      <c r="D715" s="1">
        <v>27</v>
      </c>
      <c r="E715" s="3">
        <v>13</v>
      </c>
      <c r="F715" s="2">
        <v>2</v>
      </c>
      <c r="G715" s="2" t="s">
        <v>943</v>
      </c>
      <c r="H715" s="2" t="s">
        <v>947</v>
      </c>
      <c r="I715" s="2">
        <v>1281.4718330000001</v>
      </c>
      <c r="J715" s="2" t="s">
        <v>945</v>
      </c>
      <c r="K715" s="2">
        <v>45.2</v>
      </c>
      <c r="L715" s="2">
        <v>0.218</v>
      </c>
      <c r="M715" s="2">
        <v>25</v>
      </c>
      <c r="N715" s="4">
        <v>715.375</v>
      </c>
      <c r="O715" s="5">
        <v>3</v>
      </c>
      <c r="P715" s="6" t="s">
        <v>9</v>
      </c>
      <c r="Q715" s="6">
        <v>1.33755</v>
      </c>
      <c r="R715" s="6">
        <v>17.527000000000001</v>
      </c>
      <c r="S715" s="6">
        <v>15.053000000000001</v>
      </c>
      <c r="T715" s="6">
        <v>19.994</v>
      </c>
      <c r="U715" s="6">
        <v>197.488</v>
      </c>
      <c r="V715" s="6">
        <v>90</v>
      </c>
      <c r="W715" s="6">
        <v>497.488</v>
      </c>
      <c r="X715" s="6">
        <v>3949.7579999999998</v>
      </c>
      <c r="Y715" s="6">
        <v>4937.1970000000001</v>
      </c>
      <c r="Z715" s="6">
        <v>4.9470000000000001</v>
      </c>
      <c r="AA715" s="6">
        <v>90.177999999999997</v>
      </c>
      <c r="AB715" s="7">
        <v>29.998999999999999</v>
      </c>
      <c r="AC715" s="8">
        <v>2</v>
      </c>
      <c r="AD715" s="9">
        <v>54.351999999999997</v>
      </c>
      <c r="AE715" s="9" t="s">
        <v>955</v>
      </c>
      <c r="AF715" s="9" t="s">
        <v>956</v>
      </c>
      <c r="AG715" s="9">
        <v>405</v>
      </c>
      <c r="AH715" s="9">
        <v>509.59699999999998</v>
      </c>
      <c r="AI715" s="9">
        <v>108.45399999999999</v>
      </c>
      <c r="AJ715" s="11">
        <v>2</v>
      </c>
      <c r="AK715" s="11" t="s">
        <v>890</v>
      </c>
      <c r="AL715" s="11">
        <v>238</v>
      </c>
      <c r="AM715" s="11">
        <v>1439</v>
      </c>
      <c r="AN715" s="11">
        <v>3647</v>
      </c>
      <c r="AO715" s="11">
        <v>5691</v>
      </c>
      <c r="AP715" s="11">
        <v>71.537000000000006</v>
      </c>
      <c r="AQ715" s="11">
        <v>51.137</v>
      </c>
      <c r="AR715" s="12">
        <v>1.028</v>
      </c>
      <c r="AS715" s="13">
        <v>2</v>
      </c>
      <c r="AT715" s="14" t="s">
        <v>903</v>
      </c>
      <c r="AU715" s="16">
        <v>6073664000000000</v>
      </c>
      <c r="AV715" s="16">
        <v>1665649000000</v>
      </c>
      <c r="AW715" s="14">
        <v>407481080828</v>
      </c>
      <c r="AX715" s="16">
        <v>2.988287E+17</v>
      </c>
      <c r="AY715" s="16">
        <v>5.99998E+17</v>
      </c>
      <c r="AZ715" s="14">
        <v>32567.933000000001</v>
      </c>
      <c r="BA715" s="14">
        <v>0.01</v>
      </c>
      <c r="BB715" s="14">
        <v>102.843</v>
      </c>
      <c r="BC715" s="14">
        <v>902</v>
      </c>
      <c r="BD715" s="15">
        <v>154</v>
      </c>
      <c r="BE715" s="18">
        <v>84</v>
      </c>
      <c r="BF715" s="18" t="s">
        <v>915</v>
      </c>
      <c r="BG715" s="19" t="s">
        <v>907</v>
      </c>
      <c r="BH715">
        <f t="shared" si="11"/>
        <v>95.8</v>
      </c>
      <c r="BI715" s="45" t="str">
        <f>CONCATENATE(TEXT(F715,"0"),TEXT(O715,"0"),TEXT(AC715,"0"),TEXT(AJ715,"0"),TEXT(AS715,"0"))</f>
        <v>23222</v>
      </c>
      <c r="BJ715" t="str">
        <f>CONCATENATE(TEXT(F715,"0"),TEXT(O715,"0"))</f>
        <v>23</v>
      </c>
      <c r="BK715" t="str">
        <f>CONCATENATE(TEXT(O715,"0"),TEXT(AC715,"0"))</f>
        <v>32</v>
      </c>
      <c r="BL715" t="str">
        <f>CONCATENATE(TEXT(AC715,"0"),TEXT(AJ715,"0"))</f>
        <v>22</v>
      </c>
      <c r="BM715" t="str">
        <f>CONCATENATE(TEXT(AJ715,"0"),TEXT(AS715,"0"))</f>
        <v>22</v>
      </c>
      <c r="BZ715" s="57"/>
      <c r="CA715" s="38"/>
      <c r="CB715" s="38">
        <v>1</v>
      </c>
      <c r="CC715" s="38">
        <v>183</v>
      </c>
      <c r="CD715" s="57">
        <v>52.151000000000003</v>
      </c>
      <c r="CE715" s="38">
        <v>64</v>
      </c>
      <c r="CF715" s="38">
        <v>1</v>
      </c>
    </row>
    <row r="716" spans="1:84" x14ac:dyDescent="0.3">
      <c r="A716" s="43">
        <v>715</v>
      </c>
      <c r="B716" s="1" t="s">
        <v>744</v>
      </c>
      <c r="C716" s="1" t="s">
        <v>179</v>
      </c>
      <c r="D716" s="1">
        <v>27</v>
      </c>
      <c r="E716" s="3">
        <v>14</v>
      </c>
      <c r="F716" s="2">
        <v>2</v>
      </c>
      <c r="G716" s="2" t="s">
        <v>943</v>
      </c>
      <c r="H716" s="2" t="s">
        <v>947</v>
      </c>
      <c r="I716" s="2">
        <v>1276.6584035999999</v>
      </c>
      <c r="J716" s="2" t="s">
        <v>945</v>
      </c>
      <c r="K716" s="2">
        <v>45.21</v>
      </c>
      <c r="L716" s="2">
        <v>0.218</v>
      </c>
      <c r="M716" s="2">
        <v>25</v>
      </c>
      <c r="N716" s="4">
        <v>710.58699999999999</v>
      </c>
      <c r="O716" s="5">
        <v>3</v>
      </c>
      <c r="P716" s="6" t="s">
        <v>9</v>
      </c>
      <c r="Q716" s="6">
        <v>1.14418</v>
      </c>
      <c r="R716" s="6">
        <v>20.02</v>
      </c>
      <c r="S716" s="6">
        <v>14.887</v>
      </c>
      <c r="T716" s="6">
        <v>20.001999999999999</v>
      </c>
      <c r="U716" s="6">
        <v>198.57300000000001</v>
      </c>
      <c r="V716" s="6">
        <v>89.998999999999995</v>
      </c>
      <c r="W716" s="6">
        <v>498.57299999999998</v>
      </c>
      <c r="X716" s="6">
        <v>3971.4549999999999</v>
      </c>
      <c r="Y716" s="6">
        <v>4964.3180000000002</v>
      </c>
      <c r="Z716" s="6">
        <v>4.9630000000000001</v>
      </c>
      <c r="AA716" s="6">
        <v>90.012</v>
      </c>
      <c r="AB716" s="7">
        <v>29.998000000000001</v>
      </c>
      <c r="AC716" s="8">
        <v>3</v>
      </c>
      <c r="AD716" s="9">
        <v>58.798999999999999</v>
      </c>
      <c r="AE716" s="9" t="s">
        <v>955</v>
      </c>
      <c r="AF716" s="9" t="s">
        <v>956</v>
      </c>
      <c r="AG716" s="9">
        <v>405</v>
      </c>
      <c r="AH716" s="9">
        <v>520.005</v>
      </c>
      <c r="AI716" s="9">
        <v>108.315</v>
      </c>
      <c r="AJ716" s="11">
        <v>3</v>
      </c>
      <c r="AK716" s="11" t="s">
        <v>890</v>
      </c>
      <c r="AL716" s="11">
        <v>136</v>
      </c>
      <c r="AM716" s="11">
        <v>1352</v>
      </c>
      <c r="AN716" s="11">
        <v>3639</v>
      </c>
      <c r="AO716" s="11">
        <v>5684</v>
      </c>
      <c r="AP716" s="11">
        <v>71.058999999999997</v>
      </c>
      <c r="AQ716" s="11">
        <v>51.308999999999997</v>
      </c>
      <c r="AR716" s="12">
        <v>1.0329999999999999</v>
      </c>
      <c r="AS716" s="13">
        <v>3</v>
      </c>
      <c r="AT716" s="14" t="s">
        <v>903</v>
      </c>
      <c r="AU716" s="16">
        <v>9276130000000000</v>
      </c>
      <c r="AV716" s="16">
        <v>3.506905E+16</v>
      </c>
      <c r="AW716" s="16">
        <v>2421943000000000</v>
      </c>
      <c r="AX716" s="16">
        <v>2.9982E+17</v>
      </c>
      <c r="AY716" s="16">
        <v>5.999984E+17</v>
      </c>
      <c r="AZ716" s="14">
        <v>32559.307000000001</v>
      </c>
      <c r="BA716" s="14">
        <v>0.01</v>
      </c>
      <c r="BB716" s="14">
        <v>103.273</v>
      </c>
      <c r="BC716" s="14">
        <v>902</v>
      </c>
      <c r="BD716" s="15">
        <v>155</v>
      </c>
      <c r="BE716" s="18">
        <v>57</v>
      </c>
      <c r="BF716" s="18" t="s">
        <v>915</v>
      </c>
      <c r="BG716" s="19" t="s">
        <v>907</v>
      </c>
      <c r="BH716">
        <f t="shared" si="11"/>
        <v>97.15</v>
      </c>
      <c r="BI716" s="45" t="str">
        <f>CONCATENATE(TEXT(F716,"0"),TEXT(O716,"0"),TEXT(AC716,"0"),TEXT(AJ716,"0"),TEXT(AS716,"0"))</f>
        <v>23333</v>
      </c>
      <c r="BJ716" t="str">
        <f>CONCATENATE(TEXT(F716,"0"),TEXT(O716,"0"))</f>
        <v>23</v>
      </c>
      <c r="BK716" t="str">
        <f>CONCATENATE(TEXT(O716,"0"),TEXT(AC716,"0"))</f>
        <v>33</v>
      </c>
      <c r="BL716" t="str">
        <f>CONCATENATE(TEXT(AC716,"0"),TEXT(AJ716,"0"))</f>
        <v>33</v>
      </c>
      <c r="BM716" t="str">
        <f>CONCATENATE(TEXT(AJ716,"0"),TEXT(AS716,"0"))</f>
        <v>33</v>
      </c>
      <c r="BZ716" s="57"/>
      <c r="CA716" s="38"/>
      <c r="CB716" s="38">
        <v>1</v>
      </c>
      <c r="CC716" s="38">
        <v>276</v>
      </c>
      <c r="CD716" s="57">
        <v>52.750999999999998</v>
      </c>
      <c r="CE716" s="38">
        <v>84</v>
      </c>
      <c r="CF716" s="38">
        <v>1</v>
      </c>
    </row>
    <row r="717" spans="1:84" x14ac:dyDescent="0.3">
      <c r="A717" s="43">
        <v>716</v>
      </c>
      <c r="B717" s="1" t="s">
        <v>745</v>
      </c>
      <c r="C717" s="1" t="s">
        <v>179</v>
      </c>
      <c r="D717" s="1">
        <v>27</v>
      </c>
      <c r="E717" s="3">
        <v>15</v>
      </c>
      <c r="F717" s="2">
        <v>3</v>
      </c>
      <c r="G717" s="2" t="s">
        <v>943</v>
      </c>
      <c r="H717" s="2" t="s">
        <v>947</v>
      </c>
      <c r="I717" s="2">
        <v>1274.2334708999999</v>
      </c>
      <c r="J717" s="2" t="s">
        <v>945</v>
      </c>
      <c r="K717" s="2">
        <v>45.11</v>
      </c>
      <c r="L717" s="2">
        <v>0.218</v>
      </c>
      <c r="M717" s="2">
        <v>25</v>
      </c>
      <c r="N717" s="4">
        <v>715.21799999999996</v>
      </c>
      <c r="O717" s="5">
        <v>1</v>
      </c>
      <c r="P717" s="6" t="s">
        <v>9</v>
      </c>
      <c r="Q717" s="6">
        <v>0.85497999999999996</v>
      </c>
      <c r="R717" s="6">
        <v>20.004999999999999</v>
      </c>
      <c r="S717" s="6">
        <v>15.031000000000001</v>
      </c>
      <c r="T717" s="6">
        <v>20.003</v>
      </c>
      <c r="U717" s="6">
        <v>198.62700000000001</v>
      </c>
      <c r="V717" s="6">
        <v>90</v>
      </c>
      <c r="W717" s="6">
        <v>498.62700000000001</v>
      </c>
      <c r="X717" s="6">
        <v>3972.5340000000001</v>
      </c>
      <c r="Y717" s="6">
        <v>4965.6679999999997</v>
      </c>
      <c r="Z717" s="6">
        <v>4.9669999999999996</v>
      </c>
      <c r="AA717" s="6">
        <v>90.212000000000003</v>
      </c>
      <c r="AB717" s="7">
        <v>29.998000000000001</v>
      </c>
      <c r="AC717" s="8">
        <v>1</v>
      </c>
      <c r="AD717" s="9">
        <v>58.058</v>
      </c>
      <c r="AE717" s="9" t="s">
        <v>955</v>
      </c>
      <c r="AF717" s="9" t="s">
        <v>956</v>
      </c>
      <c r="AG717" s="9">
        <v>405</v>
      </c>
      <c r="AH717" s="9">
        <v>520.78700000000003</v>
      </c>
      <c r="AI717" s="9">
        <v>107.71299999999999</v>
      </c>
      <c r="AJ717" s="11">
        <v>3</v>
      </c>
      <c r="AK717" s="11" t="s">
        <v>890</v>
      </c>
      <c r="AL717" s="11">
        <v>147</v>
      </c>
      <c r="AM717" s="11">
        <v>1362</v>
      </c>
      <c r="AN717" s="11">
        <v>3644</v>
      </c>
      <c r="AO717" s="11">
        <v>5733</v>
      </c>
      <c r="AP717" s="11">
        <v>71.522000000000006</v>
      </c>
      <c r="AQ717" s="11">
        <v>51.165999999999997</v>
      </c>
      <c r="AR717" s="12">
        <v>1.0289999999999999</v>
      </c>
      <c r="AS717" s="13">
        <v>3</v>
      </c>
      <c r="AT717" s="14" t="s">
        <v>903</v>
      </c>
      <c r="AU717" s="16">
        <v>9662713000000000</v>
      </c>
      <c r="AV717" s="16">
        <v>9.204454E+16</v>
      </c>
      <c r="AW717" s="16">
        <v>2.244547E+17</v>
      </c>
      <c r="AX717" s="16">
        <v>3.011257E+17</v>
      </c>
      <c r="AY717" s="16">
        <v>6E+17</v>
      </c>
      <c r="AZ717" s="14">
        <v>32554.617999999999</v>
      </c>
      <c r="BA717" s="14">
        <v>0.01</v>
      </c>
      <c r="BB717" s="14">
        <v>102.91500000000001</v>
      </c>
      <c r="BC717" s="14">
        <v>903</v>
      </c>
      <c r="BD717" s="15">
        <v>154</v>
      </c>
      <c r="BE717" s="18">
        <v>54</v>
      </c>
      <c r="BF717" s="18" t="s">
        <v>915</v>
      </c>
      <c r="BG717" s="19" t="s">
        <v>907</v>
      </c>
      <c r="BH717">
        <f t="shared" si="11"/>
        <v>97.3</v>
      </c>
      <c r="BI717" s="45" t="str">
        <f>CONCATENATE(TEXT(F717,"0"),TEXT(O717,"0"),TEXT(AC717,"0"),TEXT(AJ717,"0"),TEXT(AS717,"0"))</f>
        <v>31133</v>
      </c>
      <c r="BJ717" t="str">
        <f>CONCATENATE(TEXT(F717,"0"),TEXT(O717,"0"))</f>
        <v>31</v>
      </c>
      <c r="BK717" t="str">
        <f>CONCATENATE(TEXT(O717,"0"),TEXT(AC717,"0"))</f>
        <v>11</v>
      </c>
      <c r="BL717" t="str">
        <f>CONCATENATE(TEXT(AC717,"0"),TEXT(AJ717,"0"))</f>
        <v>13</v>
      </c>
      <c r="BM717" t="str">
        <f>CONCATENATE(TEXT(AJ717,"0"),TEXT(AS717,"0"))</f>
        <v>33</v>
      </c>
      <c r="BZ717" s="57"/>
      <c r="CA717" s="38"/>
      <c r="CB717" s="38">
        <v>1</v>
      </c>
      <c r="CC717" s="38">
        <v>363</v>
      </c>
      <c r="CD717" s="57">
        <v>53.588999999999999</v>
      </c>
      <c r="CE717" s="38">
        <v>79</v>
      </c>
      <c r="CF717" s="38">
        <v>1</v>
      </c>
    </row>
    <row r="718" spans="1:84" x14ac:dyDescent="0.3">
      <c r="A718" s="43">
        <v>717</v>
      </c>
      <c r="B718" s="1" t="s">
        <v>746</v>
      </c>
      <c r="C718" s="1" t="s">
        <v>179</v>
      </c>
      <c r="D718" s="1">
        <v>27</v>
      </c>
      <c r="E718" s="3">
        <v>16</v>
      </c>
      <c r="F718" s="2">
        <v>3</v>
      </c>
      <c r="G718" s="2" t="s">
        <v>943</v>
      </c>
      <c r="H718" s="2" t="s">
        <v>947</v>
      </c>
      <c r="I718" s="2">
        <v>1269.7671754</v>
      </c>
      <c r="J718" s="2" t="s">
        <v>945</v>
      </c>
      <c r="K718" s="2">
        <v>45.08</v>
      </c>
      <c r="L718" s="2">
        <v>0.218</v>
      </c>
      <c r="M718" s="2">
        <v>25</v>
      </c>
      <c r="N718" s="4">
        <v>717.23199999999997</v>
      </c>
      <c r="O718" s="5">
        <v>1</v>
      </c>
      <c r="P718" s="6" t="s">
        <v>9</v>
      </c>
      <c r="Q718" s="6">
        <v>1.2371399999999999</v>
      </c>
      <c r="R718" s="6">
        <v>19.411000000000001</v>
      </c>
      <c r="S718" s="6">
        <v>15.02</v>
      </c>
      <c r="T718" s="6">
        <v>20.001000000000001</v>
      </c>
      <c r="U718" s="6">
        <v>198.22399999999999</v>
      </c>
      <c r="V718" s="6">
        <v>90</v>
      </c>
      <c r="W718" s="6">
        <v>498.22399999999999</v>
      </c>
      <c r="X718" s="6">
        <v>3964.4789999999998</v>
      </c>
      <c r="Y718" s="6">
        <v>4955.598</v>
      </c>
      <c r="Z718" s="6">
        <v>4.9640000000000004</v>
      </c>
      <c r="AA718" s="6">
        <v>90.308999999999997</v>
      </c>
      <c r="AB718" s="7">
        <v>30.004000000000001</v>
      </c>
      <c r="AC718" s="8">
        <v>3</v>
      </c>
      <c r="AD718" s="9">
        <v>60.923999999999999</v>
      </c>
      <c r="AE718" s="9" t="s">
        <v>955</v>
      </c>
      <c r="AF718" s="9" t="s">
        <v>956</v>
      </c>
      <c r="AG718" s="9">
        <v>405</v>
      </c>
      <c r="AH718" s="9">
        <v>521.375</v>
      </c>
      <c r="AI718" s="9">
        <v>107.676</v>
      </c>
      <c r="AJ718" s="11">
        <v>1</v>
      </c>
      <c r="AK718" s="11" t="s">
        <v>890</v>
      </c>
      <c r="AL718" s="11">
        <v>149</v>
      </c>
      <c r="AM718" s="11">
        <v>1329</v>
      </c>
      <c r="AN718" s="11">
        <v>3645</v>
      </c>
      <c r="AO718" s="11">
        <v>5732</v>
      </c>
      <c r="AP718" s="11">
        <v>71.722999999999999</v>
      </c>
      <c r="AQ718" s="11">
        <v>51.143000000000001</v>
      </c>
      <c r="AR718" s="12">
        <v>1.0289999999999999</v>
      </c>
      <c r="AS718" s="13">
        <v>1</v>
      </c>
      <c r="AT718" s="14" t="s">
        <v>903</v>
      </c>
      <c r="AU718" s="16">
        <v>2159339000000000</v>
      </c>
      <c r="AV718" s="16">
        <v>1.258558E+16</v>
      </c>
      <c r="AW718" s="16">
        <v>1.587226E+16</v>
      </c>
      <c r="AX718" s="16">
        <v>2.98542E+17</v>
      </c>
      <c r="AY718" s="16">
        <v>5.999997E+17</v>
      </c>
      <c r="AZ718" s="14">
        <v>32552.824000000001</v>
      </c>
      <c r="BA718" s="14">
        <v>0.01</v>
      </c>
      <c r="BB718" s="14">
        <v>102.858</v>
      </c>
      <c r="BC718" s="14">
        <v>902</v>
      </c>
      <c r="BD718" s="15">
        <v>154</v>
      </c>
      <c r="BE718" s="18">
        <v>51</v>
      </c>
      <c r="BF718" s="18" t="s">
        <v>915</v>
      </c>
      <c r="BG718" s="19" t="s">
        <v>907</v>
      </c>
      <c r="BH718">
        <f t="shared" si="11"/>
        <v>97.45</v>
      </c>
      <c r="BI718" s="45" t="str">
        <f>CONCATENATE(TEXT(F718,"0"),TEXT(O718,"0"),TEXT(AC718,"0"),TEXT(AJ718,"0"),TEXT(AS718,"0"))</f>
        <v>31311</v>
      </c>
      <c r="BJ718" t="str">
        <f>CONCATENATE(TEXT(F718,"0"),TEXT(O718,"0"))</f>
        <v>31</v>
      </c>
      <c r="BK718" t="str">
        <f>CONCATENATE(TEXT(O718,"0"),TEXT(AC718,"0"))</f>
        <v>13</v>
      </c>
      <c r="BL718" t="str">
        <f>CONCATENATE(TEXT(AC718,"0"),TEXT(AJ718,"0"))</f>
        <v>31</v>
      </c>
      <c r="BM718" t="str">
        <f>CONCATENATE(TEXT(AJ718,"0"),TEXT(AS718,"0"))</f>
        <v>11</v>
      </c>
      <c r="BZ718" s="57"/>
      <c r="CA718" s="38"/>
      <c r="CB718" s="38">
        <v>1</v>
      </c>
      <c r="CC718" s="38">
        <v>154</v>
      </c>
      <c r="CD718" s="57">
        <v>53.61</v>
      </c>
      <c r="CE718" s="38">
        <v>195</v>
      </c>
      <c r="CF718" s="38">
        <v>1</v>
      </c>
    </row>
    <row r="719" spans="1:84" x14ac:dyDescent="0.3">
      <c r="A719" s="43">
        <v>718</v>
      </c>
      <c r="B719" s="1" t="s">
        <v>747</v>
      </c>
      <c r="C719" s="1" t="s">
        <v>179</v>
      </c>
      <c r="D719" s="1">
        <v>27</v>
      </c>
      <c r="E719" s="3">
        <v>17</v>
      </c>
      <c r="F719" s="2">
        <v>3</v>
      </c>
      <c r="G719" s="2" t="s">
        <v>943</v>
      </c>
      <c r="H719" s="2" t="s">
        <v>947</v>
      </c>
      <c r="I719" s="2">
        <v>1279.0497353000001</v>
      </c>
      <c r="J719" s="2" t="s">
        <v>945</v>
      </c>
      <c r="K719" s="2">
        <v>45.11</v>
      </c>
      <c r="L719" s="2">
        <v>0.218</v>
      </c>
      <c r="M719" s="2">
        <v>25</v>
      </c>
      <c r="N719" s="4">
        <v>710.70600000000002</v>
      </c>
      <c r="O719" s="5">
        <v>2</v>
      </c>
      <c r="P719" s="6" t="s">
        <v>9</v>
      </c>
      <c r="Q719" s="6">
        <v>1.1444700000000001</v>
      </c>
      <c r="R719" s="6">
        <v>18.091999999999999</v>
      </c>
      <c r="S719" s="6">
        <v>15.055</v>
      </c>
      <c r="T719" s="6">
        <v>19.998999999999999</v>
      </c>
      <c r="U719" s="6">
        <v>198.239</v>
      </c>
      <c r="V719" s="6">
        <v>90.001000000000005</v>
      </c>
      <c r="W719" s="6">
        <v>498.23899999999998</v>
      </c>
      <c r="X719" s="6">
        <v>3964.788</v>
      </c>
      <c r="Y719" s="6">
        <v>4955.9849999999997</v>
      </c>
      <c r="Z719" s="6">
        <v>4.923</v>
      </c>
      <c r="AA719" s="6">
        <v>89.66</v>
      </c>
      <c r="AB719" s="7">
        <v>30.001000000000001</v>
      </c>
      <c r="AC719" s="8">
        <v>1</v>
      </c>
      <c r="AD719" s="9">
        <v>62.881999999999998</v>
      </c>
      <c r="AE719" s="9" t="s">
        <v>955</v>
      </c>
      <c r="AF719" s="9" t="s">
        <v>956</v>
      </c>
      <c r="AG719" s="9">
        <v>405</v>
      </c>
      <c r="AH719" s="9">
        <v>507.90300000000002</v>
      </c>
      <c r="AI719" s="9">
        <v>106.946</v>
      </c>
      <c r="AJ719" s="11">
        <v>1</v>
      </c>
      <c r="AK719" s="11" t="s">
        <v>890</v>
      </c>
      <c r="AL719" s="11">
        <v>186</v>
      </c>
      <c r="AM719" s="11">
        <v>1362</v>
      </c>
      <c r="AN719" s="11">
        <v>3641</v>
      </c>
      <c r="AO719" s="11">
        <v>5725</v>
      </c>
      <c r="AP719" s="11">
        <v>71.070999999999998</v>
      </c>
      <c r="AQ719" s="11">
        <v>50.825000000000003</v>
      </c>
      <c r="AR719" s="12">
        <v>1.0209999999999999</v>
      </c>
      <c r="AS719" s="13">
        <v>1</v>
      </c>
      <c r="AT719" s="14" t="s">
        <v>903</v>
      </c>
      <c r="AU719" s="16">
        <v>4733234000000000</v>
      </c>
      <c r="AV719" s="16">
        <v>1.467248E+16</v>
      </c>
      <c r="AW719" s="16">
        <v>40416560000000</v>
      </c>
      <c r="AX719" s="16">
        <v>3.023318E+17</v>
      </c>
      <c r="AY719" s="16">
        <v>6.00001E+17</v>
      </c>
      <c r="AZ719" s="14">
        <v>32545.179</v>
      </c>
      <c r="BA719" s="14">
        <v>0.01</v>
      </c>
      <c r="BB719" s="14">
        <v>102.062</v>
      </c>
      <c r="BC719" s="14">
        <v>894</v>
      </c>
      <c r="BD719" s="15">
        <v>153</v>
      </c>
      <c r="BE719" s="18">
        <v>54</v>
      </c>
      <c r="BF719" s="18" t="s">
        <v>915</v>
      </c>
      <c r="BG719" s="19" t="s">
        <v>907</v>
      </c>
      <c r="BH719">
        <f t="shared" si="11"/>
        <v>97.3</v>
      </c>
      <c r="BI719" s="45" t="str">
        <f>CONCATENATE(TEXT(F719,"0"),TEXT(O719,"0"),TEXT(AC719,"0"),TEXT(AJ719,"0"),TEXT(AS719,"0"))</f>
        <v>32111</v>
      </c>
      <c r="BJ719" t="str">
        <f>CONCATENATE(TEXT(F719,"0"),TEXT(O719,"0"))</f>
        <v>32</v>
      </c>
      <c r="BK719" t="str">
        <f>CONCATENATE(TEXT(O719,"0"),TEXT(AC719,"0"))</f>
        <v>21</v>
      </c>
      <c r="BL719" t="str">
        <f>CONCATENATE(TEXT(AC719,"0"),TEXT(AJ719,"0"))</f>
        <v>11</v>
      </c>
      <c r="BM719" t="str">
        <f>CONCATENATE(TEXT(AJ719,"0"),TEXT(AS719,"0"))</f>
        <v>11</v>
      </c>
      <c r="BZ719" s="57"/>
      <c r="CA719" s="38"/>
      <c r="CB719" s="38">
        <v>1</v>
      </c>
      <c r="CC719" s="38">
        <v>330</v>
      </c>
      <c r="CD719" s="57">
        <v>53.728000000000002</v>
      </c>
      <c r="CE719" s="38">
        <v>51</v>
      </c>
      <c r="CF719" s="38">
        <v>1</v>
      </c>
    </row>
    <row r="720" spans="1:84" x14ac:dyDescent="0.3">
      <c r="A720" s="43">
        <v>719</v>
      </c>
      <c r="B720" s="1" t="s">
        <v>748</v>
      </c>
      <c r="C720" s="1" t="s">
        <v>179</v>
      </c>
      <c r="D720" s="1">
        <v>27</v>
      </c>
      <c r="E720" s="3">
        <v>18</v>
      </c>
      <c r="F720" s="2">
        <v>3</v>
      </c>
      <c r="G720" s="2" t="s">
        <v>943</v>
      </c>
      <c r="H720" s="2" t="s">
        <v>947</v>
      </c>
      <c r="I720" s="2">
        <v>1272.1821576</v>
      </c>
      <c r="J720" s="2" t="s">
        <v>945</v>
      </c>
      <c r="K720" s="2">
        <v>45.12</v>
      </c>
      <c r="L720" s="2">
        <v>0.218</v>
      </c>
      <c r="M720" s="2">
        <v>25</v>
      </c>
      <c r="N720" s="4">
        <v>718.78200000000004</v>
      </c>
      <c r="O720" s="5">
        <v>2</v>
      </c>
      <c r="P720" s="6" t="s">
        <v>9</v>
      </c>
      <c r="Q720" s="6">
        <v>1.2922899999999999</v>
      </c>
      <c r="R720" s="6">
        <v>17.431000000000001</v>
      </c>
      <c r="S720" s="6">
        <v>15.048999999999999</v>
      </c>
      <c r="T720" s="6">
        <v>19.998999999999999</v>
      </c>
      <c r="U720" s="6">
        <v>197.631</v>
      </c>
      <c r="V720" s="6">
        <v>90.001999999999995</v>
      </c>
      <c r="W720" s="6">
        <v>497.63099999999997</v>
      </c>
      <c r="X720" s="6">
        <v>3952.625</v>
      </c>
      <c r="Y720" s="6">
        <v>4940.7820000000002</v>
      </c>
      <c r="Z720" s="6">
        <v>4.9279999999999999</v>
      </c>
      <c r="AA720" s="6">
        <v>89.956000000000003</v>
      </c>
      <c r="AB720" s="7">
        <v>30.004000000000001</v>
      </c>
      <c r="AC720" s="8">
        <v>2</v>
      </c>
      <c r="AD720" s="9">
        <v>55.137999999999998</v>
      </c>
      <c r="AE720" s="9" t="s">
        <v>955</v>
      </c>
      <c r="AF720" s="9" t="s">
        <v>956</v>
      </c>
      <c r="AG720" s="9">
        <v>405</v>
      </c>
      <c r="AH720" s="9">
        <v>509.286</v>
      </c>
      <c r="AI720" s="9">
        <v>108.361</v>
      </c>
      <c r="AJ720" s="11">
        <v>2</v>
      </c>
      <c r="AK720" s="11" t="s">
        <v>890</v>
      </c>
      <c r="AL720" s="11">
        <v>316</v>
      </c>
      <c r="AM720" s="11">
        <v>1361</v>
      </c>
      <c r="AN720" s="11">
        <v>3655</v>
      </c>
      <c r="AO720" s="11">
        <v>5710</v>
      </c>
      <c r="AP720" s="11">
        <v>71.878</v>
      </c>
      <c r="AQ720" s="11">
        <v>50.845999999999997</v>
      </c>
      <c r="AR720" s="12">
        <v>1.0209999999999999</v>
      </c>
      <c r="AS720" s="13">
        <v>2</v>
      </c>
      <c r="AT720" s="14" t="s">
        <v>903</v>
      </c>
      <c r="AU720" s="16">
        <v>6168797000000000</v>
      </c>
      <c r="AV720" s="16">
        <v>4.005413E+16</v>
      </c>
      <c r="AW720" s="14">
        <v>194242040.49000001</v>
      </c>
      <c r="AX720" s="16">
        <v>3.022737E+17</v>
      </c>
      <c r="AY720" s="16">
        <v>6E+17</v>
      </c>
      <c r="AZ720" s="14">
        <v>32551.637999999999</v>
      </c>
      <c r="BA720" s="14">
        <v>0.01</v>
      </c>
      <c r="BB720" s="14">
        <v>102.116</v>
      </c>
      <c r="BC720" s="14">
        <v>903</v>
      </c>
      <c r="BD720" s="15">
        <v>153</v>
      </c>
      <c r="BE720" s="18">
        <v>132</v>
      </c>
      <c r="BF720" s="18" t="s">
        <v>915</v>
      </c>
      <c r="BG720" s="19" t="s">
        <v>907</v>
      </c>
      <c r="BH720">
        <f t="shared" si="11"/>
        <v>93.399999999999991</v>
      </c>
      <c r="BI720" s="45" t="str">
        <f>CONCATENATE(TEXT(F720,"0"),TEXT(O720,"0"),TEXT(AC720,"0"),TEXT(AJ720,"0"),TEXT(AS720,"0"))</f>
        <v>32222</v>
      </c>
      <c r="BJ720" t="str">
        <f>CONCATENATE(TEXT(F720,"0"),TEXT(O720,"0"))</f>
        <v>32</v>
      </c>
      <c r="BK720" t="str">
        <f>CONCATENATE(TEXT(O720,"0"),TEXT(AC720,"0"))</f>
        <v>22</v>
      </c>
      <c r="BL720" t="str">
        <f>CONCATENATE(TEXT(AC720,"0"),TEXT(AJ720,"0"))</f>
        <v>22</v>
      </c>
      <c r="BM720" t="str">
        <f>CONCATENATE(TEXT(AJ720,"0"),TEXT(AS720,"0"))</f>
        <v>22</v>
      </c>
      <c r="BZ720" s="62"/>
      <c r="CA720" s="63"/>
      <c r="CB720" s="63">
        <v>27</v>
      </c>
      <c r="CC720" s="63">
        <v>206.62962962962962</v>
      </c>
      <c r="CD720" s="57">
        <v>53.792999999999999</v>
      </c>
      <c r="CE720" s="38">
        <v>51</v>
      </c>
      <c r="CF720" s="38">
        <v>1</v>
      </c>
    </row>
    <row r="721" spans="1:84" x14ac:dyDescent="0.3">
      <c r="A721" s="43">
        <v>720</v>
      </c>
      <c r="B721" s="1" t="s">
        <v>749</v>
      </c>
      <c r="C721" s="1" t="s">
        <v>179</v>
      </c>
      <c r="D721" s="1">
        <v>27</v>
      </c>
      <c r="E721" s="3">
        <v>19</v>
      </c>
      <c r="F721" s="2">
        <v>3</v>
      </c>
      <c r="G721" s="2" t="s">
        <v>943</v>
      </c>
      <c r="H721" s="2" t="s">
        <v>947</v>
      </c>
      <c r="I721" s="2">
        <v>1277.0826654</v>
      </c>
      <c r="J721" s="2" t="s">
        <v>945</v>
      </c>
      <c r="K721" s="2">
        <v>45.09</v>
      </c>
      <c r="L721" s="2">
        <v>0.22</v>
      </c>
      <c r="M721" s="2">
        <v>27</v>
      </c>
      <c r="N721" s="4">
        <v>718.57</v>
      </c>
      <c r="O721" s="5">
        <v>3</v>
      </c>
      <c r="P721" s="6" t="s">
        <v>9</v>
      </c>
      <c r="Q721" s="6">
        <v>1.4738500000000001</v>
      </c>
      <c r="R721" s="6">
        <v>15.179</v>
      </c>
      <c r="S721" s="6">
        <v>15.167999999999999</v>
      </c>
      <c r="T721" s="6">
        <v>20.003</v>
      </c>
      <c r="U721" s="6">
        <v>197.59100000000001</v>
      </c>
      <c r="V721" s="6">
        <v>89.998999999999995</v>
      </c>
      <c r="W721" s="6">
        <v>497.59100000000001</v>
      </c>
      <c r="X721" s="6">
        <v>3951.826</v>
      </c>
      <c r="Y721" s="6">
        <v>4939.7830000000004</v>
      </c>
      <c r="Z721" s="6">
        <v>4.9359999999999999</v>
      </c>
      <c r="AA721" s="6">
        <v>89.9</v>
      </c>
      <c r="AB721" s="7">
        <v>30.003</v>
      </c>
      <c r="AC721" s="8">
        <v>1</v>
      </c>
      <c r="AD721" s="9">
        <v>57.792999999999999</v>
      </c>
      <c r="AE721" s="9" t="s">
        <v>955</v>
      </c>
      <c r="AF721" s="9" t="s">
        <v>956</v>
      </c>
      <c r="AG721" s="9">
        <v>405</v>
      </c>
      <c r="AH721" s="9">
        <v>516.04300000000001</v>
      </c>
      <c r="AI721" s="9">
        <v>107.711</v>
      </c>
      <c r="AJ721" s="11">
        <v>3</v>
      </c>
      <c r="AK721" s="11" t="s">
        <v>890</v>
      </c>
      <c r="AL721" s="11">
        <v>228</v>
      </c>
      <c r="AM721" s="11">
        <v>1542</v>
      </c>
      <c r="AN721" s="11">
        <v>3656</v>
      </c>
      <c r="AO721" s="11">
        <v>5741</v>
      </c>
      <c r="AP721" s="11">
        <v>71.856999999999999</v>
      </c>
      <c r="AQ721" s="11">
        <v>51.09</v>
      </c>
      <c r="AR721" s="12">
        <v>1.0269999999999999</v>
      </c>
      <c r="AS721" s="13">
        <v>3</v>
      </c>
      <c r="AT721" s="14" t="s">
        <v>903</v>
      </c>
      <c r="AU721" s="16">
        <v>1.110951E+16</v>
      </c>
      <c r="AV721" s="16">
        <v>1.035394E+17</v>
      </c>
      <c r="AW721" s="16">
        <v>3.331233E+16</v>
      </c>
      <c r="AX721" s="16">
        <v>2.986369E+17</v>
      </c>
      <c r="AY721" s="16">
        <v>6.00001E+17</v>
      </c>
      <c r="AZ721" s="14">
        <v>32445.897000000001</v>
      </c>
      <c r="BA721" s="14">
        <v>0.01</v>
      </c>
      <c r="BB721" s="14">
        <v>102.72499999999999</v>
      </c>
      <c r="BC721" s="14">
        <v>903</v>
      </c>
      <c r="BD721" s="15">
        <v>154</v>
      </c>
      <c r="BE721" s="18">
        <v>147</v>
      </c>
      <c r="BF721" s="18" t="s">
        <v>915</v>
      </c>
      <c r="BG721" s="19" t="s">
        <v>907</v>
      </c>
      <c r="BH721">
        <f t="shared" si="11"/>
        <v>92.65</v>
      </c>
      <c r="BI721" s="45" t="str">
        <f>CONCATENATE(TEXT(F721,"0"),TEXT(O721,"0"),TEXT(AC721,"0"),TEXT(AJ721,"0"),TEXT(AS721,"0"))</f>
        <v>33133</v>
      </c>
      <c r="BJ721" t="str">
        <f>CONCATENATE(TEXT(F721,"0"),TEXT(O721,"0"))</f>
        <v>33</v>
      </c>
      <c r="BK721" t="str">
        <f>CONCATENATE(TEXT(O721,"0"),TEXT(AC721,"0"))</f>
        <v>31</v>
      </c>
      <c r="BL721" t="str">
        <f>CONCATENATE(TEXT(AC721,"0"),TEXT(AJ721,"0"))</f>
        <v>13</v>
      </c>
      <c r="BM721" t="str">
        <f>CONCATENATE(TEXT(AJ721,"0"),TEXT(AS721,"0"))</f>
        <v>33</v>
      </c>
      <c r="BZ721" s="57"/>
      <c r="CA721" s="38"/>
      <c r="CB721" s="38">
        <v>1</v>
      </c>
      <c r="CC721" s="38">
        <v>367</v>
      </c>
      <c r="CD721" s="57">
        <v>53.813000000000002</v>
      </c>
      <c r="CE721" s="38">
        <v>156</v>
      </c>
      <c r="CF721" s="38">
        <v>1</v>
      </c>
    </row>
    <row r="722" spans="1:84" x14ac:dyDescent="0.3">
      <c r="A722" s="43">
        <v>721</v>
      </c>
      <c r="B722" s="1" t="s">
        <v>750</v>
      </c>
      <c r="C722" s="1" t="s">
        <v>179</v>
      </c>
      <c r="D722" s="1">
        <v>27</v>
      </c>
      <c r="E722" s="3">
        <v>20</v>
      </c>
      <c r="F722" s="2">
        <v>3</v>
      </c>
      <c r="G722" s="2" t="s">
        <v>943</v>
      </c>
      <c r="H722" s="2" t="s">
        <v>947</v>
      </c>
      <c r="I722" s="2">
        <v>1276.8710848999999</v>
      </c>
      <c r="J722" s="2" t="s">
        <v>945</v>
      </c>
      <c r="K722" s="2">
        <v>45.12</v>
      </c>
      <c r="L722" s="2">
        <v>0.221</v>
      </c>
      <c r="M722" s="2">
        <v>28</v>
      </c>
      <c r="N722" s="4">
        <v>719.68700000000001</v>
      </c>
      <c r="O722" s="5">
        <v>3</v>
      </c>
      <c r="P722" s="6" t="s">
        <v>9</v>
      </c>
      <c r="Q722" s="6">
        <v>1.1631899999999999</v>
      </c>
      <c r="R722" s="6">
        <v>15.553000000000001</v>
      </c>
      <c r="S722" s="6">
        <v>14.951000000000001</v>
      </c>
      <c r="T722" s="6">
        <v>20.004000000000001</v>
      </c>
      <c r="U722" s="6">
        <v>197.74600000000001</v>
      </c>
      <c r="V722" s="6">
        <v>90</v>
      </c>
      <c r="W722" s="6">
        <v>497.74599999999998</v>
      </c>
      <c r="X722" s="6">
        <v>3954.9110000000001</v>
      </c>
      <c r="Y722" s="6">
        <v>4943.6390000000001</v>
      </c>
      <c r="Z722" s="6">
        <v>4.9470000000000001</v>
      </c>
      <c r="AA722" s="6">
        <v>89.884</v>
      </c>
      <c r="AB722" s="7">
        <v>30.003</v>
      </c>
      <c r="AC722" s="8">
        <v>3</v>
      </c>
      <c r="AD722" s="9">
        <v>60.378</v>
      </c>
      <c r="AE722" s="9" t="s">
        <v>955</v>
      </c>
      <c r="AF722" s="9" t="s">
        <v>956</v>
      </c>
      <c r="AG722" s="9">
        <v>405</v>
      </c>
      <c r="AH722" s="9">
        <v>520.12900000000002</v>
      </c>
      <c r="AI722" s="9">
        <v>107.79600000000001</v>
      </c>
      <c r="AJ722" s="11">
        <v>1</v>
      </c>
      <c r="AK722" s="11" t="s">
        <v>890</v>
      </c>
      <c r="AL722" s="11">
        <v>227</v>
      </c>
      <c r="AM722" s="11">
        <v>1495</v>
      </c>
      <c r="AN722" s="11">
        <v>3653</v>
      </c>
      <c r="AO722" s="11">
        <v>5706</v>
      </c>
      <c r="AP722" s="11">
        <v>71.968999999999994</v>
      </c>
      <c r="AQ722" s="11">
        <v>51.164999999999999</v>
      </c>
      <c r="AR722" s="12">
        <v>1.0289999999999999</v>
      </c>
      <c r="AS722" s="13">
        <v>1</v>
      </c>
      <c r="AT722" s="14" t="s">
        <v>903</v>
      </c>
      <c r="AU722" s="16">
        <v>1.037059E+16</v>
      </c>
      <c r="AV722" s="16">
        <v>9.814752E+16</v>
      </c>
      <c r="AW722" s="16">
        <v>6.212981E+17</v>
      </c>
      <c r="AX722" s="16">
        <v>3.000548E+17</v>
      </c>
      <c r="AY722" s="16">
        <v>5.999994E+17</v>
      </c>
      <c r="AZ722" s="14">
        <v>32439.106</v>
      </c>
      <c r="BA722" s="14">
        <v>0.01</v>
      </c>
      <c r="BB722" s="14">
        <v>102.91200000000001</v>
      </c>
      <c r="BC722" s="14">
        <v>903</v>
      </c>
      <c r="BD722" s="15">
        <v>154</v>
      </c>
      <c r="BE722" s="18">
        <v>99</v>
      </c>
      <c r="BF722" s="18" t="s">
        <v>915</v>
      </c>
      <c r="BG722" s="19" t="s">
        <v>907</v>
      </c>
      <c r="BH722">
        <f t="shared" si="11"/>
        <v>95.05</v>
      </c>
      <c r="BI722" s="45" t="str">
        <f>CONCATENATE(TEXT(F722,"0"),TEXT(O722,"0"),TEXT(AC722,"0"),TEXT(AJ722,"0"),TEXT(AS722,"0"))</f>
        <v>33311</v>
      </c>
      <c r="BJ722" t="str">
        <f>CONCATENATE(TEXT(F722,"0"),TEXT(O722,"0"))</f>
        <v>33</v>
      </c>
      <c r="BK722" t="str">
        <f>CONCATENATE(TEXT(O722,"0"),TEXT(AC722,"0"))</f>
        <v>33</v>
      </c>
      <c r="BL722" t="str">
        <f>CONCATENATE(TEXT(AC722,"0"),TEXT(AJ722,"0"))</f>
        <v>31</v>
      </c>
      <c r="BM722" t="str">
        <f>CONCATENATE(TEXT(AJ722,"0"),TEXT(AS722,"0"))</f>
        <v>11</v>
      </c>
      <c r="BZ722" s="57"/>
      <c r="CA722" s="38"/>
      <c r="CB722" s="38">
        <v>1</v>
      </c>
      <c r="CC722" s="38">
        <v>228</v>
      </c>
      <c r="CD722" s="57">
        <v>53.987000000000002</v>
      </c>
      <c r="CE722" s="38">
        <v>52</v>
      </c>
      <c r="CF722" s="38">
        <v>1</v>
      </c>
    </row>
    <row r="723" spans="1:84" x14ac:dyDescent="0.3">
      <c r="A723" s="43">
        <v>722</v>
      </c>
      <c r="B723" s="1" t="s">
        <v>751</v>
      </c>
      <c r="C723" s="1" t="s">
        <v>179</v>
      </c>
      <c r="D723" s="1">
        <v>27</v>
      </c>
      <c r="E723" s="3">
        <v>21</v>
      </c>
      <c r="F723" s="2">
        <v>1</v>
      </c>
      <c r="G723" s="2" t="s">
        <v>943</v>
      </c>
      <c r="H723" s="2" t="s">
        <v>947</v>
      </c>
      <c r="I723" s="2">
        <v>1275.5826692999999</v>
      </c>
      <c r="J723" s="2" t="s">
        <v>945</v>
      </c>
      <c r="K723" s="2">
        <v>45.18</v>
      </c>
      <c r="L723" s="2">
        <v>0.222</v>
      </c>
      <c r="M723" s="2">
        <v>29</v>
      </c>
      <c r="N723" s="4">
        <v>721.08100000000002</v>
      </c>
      <c r="O723" s="5">
        <v>1</v>
      </c>
      <c r="P723" s="6" t="s">
        <v>9</v>
      </c>
      <c r="Q723" s="6">
        <v>1.0620000000000001</v>
      </c>
      <c r="R723" s="6">
        <v>14.349</v>
      </c>
      <c r="S723" s="6">
        <v>14.974</v>
      </c>
      <c r="T723" s="6">
        <v>20.004000000000001</v>
      </c>
      <c r="U723" s="6">
        <v>197.65700000000001</v>
      </c>
      <c r="V723" s="6">
        <v>90.001000000000005</v>
      </c>
      <c r="W723" s="6">
        <v>497.65699999999998</v>
      </c>
      <c r="X723" s="6">
        <v>3953.15</v>
      </c>
      <c r="Y723" s="6">
        <v>4941.4369999999999</v>
      </c>
      <c r="Z723" s="6">
        <v>4.9359999999999999</v>
      </c>
      <c r="AA723" s="6">
        <v>89.896000000000001</v>
      </c>
      <c r="AB723" s="7">
        <v>29.998000000000001</v>
      </c>
      <c r="AC723" s="8">
        <v>1</v>
      </c>
      <c r="AD723" s="9">
        <v>53.136000000000003</v>
      </c>
      <c r="AE723" s="9" t="s">
        <v>955</v>
      </c>
      <c r="AF723" s="9" t="s">
        <v>956</v>
      </c>
      <c r="AG723" s="9">
        <v>405</v>
      </c>
      <c r="AH723" s="9">
        <v>508.78399999999999</v>
      </c>
      <c r="AI723" s="9">
        <v>108.361</v>
      </c>
      <c r="AJ723" s="11">
        <v>1</v>
      </c>
      <c r="AK723" s="11" t="s">
        <v>890</v>
      </c>
      <c r="AL723" s="11">
        <v>231</v>
      </c>
      <c r="AM723" s="11">
        <v>1378</v>
      </c>
      <c r="AN723" s="11">
        <v>3655</v>
      </c>
      <c r="AO723" s="11">
        <v>5706</v>
      </c>
      <c r="AP723" s="11">
        <v>72.108000000000004</v>
      </c>
      <c r="AQ723" s="11">
        <v>51.182000000000002</v>
      </c>
      <c r="AR723" s="12">
        <v>1.03</v>
      </c>
      <c r="AS723" s="13">
        <v>1</v>
      </c>
      <c r="AT723" s="14" t="s">
        <v>903</v>
      </c>
      <c r="AU723" s="16">
        <v>1.292923E+16</v>
      </c>
      <c r="AV723" s="16">
        <v>1.222853E+17</v>
      </c>
      <c r="AW723" s="16">
        <v>7.338509E+16</v>
      </c>
      <c r="AX723" s="16">
        <v>3.018835E+17</v>
      </c>
      <c r="AY723" s="16">
        <v>5.999997E+17</v>
      </c>
      <c r="AZ723" s="14">
        <v>32451.316999999999</v>
      </c>
      <c r="BA723" s="14">
        <v>0.01</v>
      </c>
      <c r="BB723" s="14">
        <v>102.955</v>
      </c>
      <c r="BC723" s="14">
        <v>903</v>
      </c>
      <c r="BD723" s="15">
        <v>154</v>
      </c>
      <c r="BE723" s="18">
        <v>108</v>
      </c>
      <c r="BF723" s="18" t="s">
        <v>915</v>
      </c>
      <c r="BG723" s="19" t="s">
        <v>907</v>
      </c>
      <c r="BH723">
        <f t="shared" si="11"/>
        <v>94.6</v>
      </c>
      <c r="BI723" s="45" t="str">
        <f>CONCATENATE(TEXT(F723,"0"),TEXT(O723,"0"),TEXT(AC723,"0"),TEXT(AJ723,"0"),TEXT(AS723,"0"))</f>
        <v>11111</v>
      </c>
      <c r="BJ723" t="str">
        <f>CONCATENATE(TEXT(F723,"0"),TEXT(O723,"0"))</f>
        <v>11</v>
      </c>
      <c r="BK723" t="str">
        <f>CONCATENATE(TEXT(O723,"0"),TEXT(AC723,"0"))</f>
        <v>11</v>
      </c>
      <c r="BL723" t="str">
        <f>CONCATENATE(TEXT(AC723,"0"),TEXT(AJ723,"0"))</f>
        <v>11</v>
      </c>
      <c r="BM723" t="str">
        <f>CONCATENATE(TEXT(AJ723,"0"),TEXT(AS723,"0"))</f>
        <v>11</v>
      </c>
      <c r="BZ723" s="57"/>
      <c r="CA723" s="38"/>
      <c r="CB723" s="38">
        <v>1</v>
      </c>
      <c r="CC723" s="38">
        <v>188</v>
      </c>
      <c r="CD723" s="57">
        <v>54.002000000000002</v>
      </c>
      <c r="CE723" s="38">
        <v>181</v>
      </c>
      <c r="CF723" s="38">
        <v>1</v>
      </c>
    </row>
    <row r="724" spans="1:84" x14ac:dyDescent="0.3">
      <c r="A724" s="43">
        <v>723</v>
      </c>
      <c r="B724" s="1" t="s">
        <v>752</v>
      </c>
      <c r="C724" s="1" t="s">
        <v>179</v>
      </c>
      <c r="D724" s="1">
        <v>27</v>
      </c>
      <c r="E724" s="3">
        <v>22</v>
      </c>
      <c r="F724" s="2">
        <v>1</v>
      </c>
      <c r="G724" s="2" t="s">
        <v>943</v>
      </c>
      <c r="H724" s="2" t="s">
        <v>947</v>
      </c>
      <c r="I724" s="2">
        <v>1277.5518340000001</v>
      </c>
      <c r="J724" s="2" t="s">
        <v>945</v>
      </c>
      <c r="K724" s="2">
        <v>45.19</v>
      </c>
      <c r="L724" s="2">
        <v>0.222</v>
      </c>
      <c r="M724" s="2">
        <v>29</v>
      </c>
      <c r="N724" s="4">
        <v>717.85799999999995</v>
      </c>
      <c r="O724" s="5">
        <v>1</v>
      </c>
      <c r="P724" s="6" t="s">
        <v>9</v>
      </c>
      <c r="Q724" s="6">
        <v>1.4524999999999999</v>
      </c>
      <c r="R724" s="6">
        <v>16.591000000000001</v>
      </c>
      <c r="S724" s="6">
        <v>14.907</v>
      </c>
      <c r="T724" s="6">
        <v>20.001000000000001</v>
      </c>
      <c r="U724" s="6">
        <v>197.17500000000001</v>
      </c>
      <c r="V724" s="6">
        <v>90</v>
      </c>
      <c r="W724" s="6">
        <v>497.17500000000001</v>
      </c>
      <c r="X724" s="6">
        <v>3943.491</v>
      </c>
      <c r="Y724" s="6">
        <v>4929.3639999999996</v>
      </c>
      <c r="Z724" s="6">
        <v>4.9320000000000004</v>
      </c>
      <c r="AA724" s="6">
        <v>89.680999999999997</v>
      </c>
      <c r="AB724" s="7">
        <v>30.006</v>
      </c>
      <c r="AC724" s="8">
        <v>2</v>
      </c>
      <c r="AD724" s="9">
        <v>60.551000000000002</v>
      </c>
      <c r="AE724" s="9" t="s">
        <v>955</v>
      </c>
      <c r="AF724" s="9" t="s">
        <v>956</v>
      </c>
      <c r="AG724" s="9">
        <v>405</v>
      </c>
      <c r="AH724" s="9">
        <v>520.59799999999996</v>
      </c>
      <c r="AI724" s="9">
        <v>107.767</v>
      </c>
      <c r="AJ724" s="11">
        <v>2</v>
      </c>
      <c r="AK724" s="11" t="s">
        <v>890</v>
      </c>
      <c r="AL724" s="11">
        <v>242</v>
      </c>
      <c r="AM724" s="11">
        <v>1366</v>
      </c>
      <c r="AN724" s="11">
        <v>3650</v>
      </c>
      <c r="AO724" s="11">
        <v>5739</v>
      </c>
      <c r="AP724" s="11">
        <v>71.786000000000001</v>
      </c>
      <c r="AQ724" s="11">
        <v>51.098999999999997</v>
      </c>
      <c r="AR724" s="12">
        <v>1.0269999999999999</v>
      </c>
      <c r="AS724" s="13">
        <v>2</v>
      </c>
      <c r="AT724" s="14" t="s">
        <v>903</v>
      </c>
      <c r="AU724" s="16">
        <v>8022409000000000</v>
      </c>
      <c r="AV724" s="16">
        <v>2.415117E+16</v>
      </c>
      <c r="AW724" s="16">
        <v>4.67936E+17</v>
      </c>
      <c r="AX724" s="16">
        <v>2.991807E+17</v>
      </c>
      <c r="AY724" s="16">
        <v>6.000018E+17</v>
      </c>
      <c r="AZ724" s="14">
        <v>32458.956999999999</v>
      </c>
      <c r="BA724" s="14">
        <v>0.01</v>
      </c>
      <c r="BB724" s="14">
        <v>102.748</v>
      </c>
      <c r="BC724" s="14">
        <v>903</v>
      </c>
      <c r="BD724" s="15">
        <v>154</v>
      </c>
      <c r="BE724" s="18">
        <v>96</v>
      </c>
      <c r="BF724" s="18" t="s">
        <v>915</v>
      </c>
      <c r="BG724" s="19" t="s">
        <v>907</v>
      </c>
      <c r="BH724">
        <f t="shared" si="11"/>
        <v>95.199999999999989</v>
      </c>
      <c r="BI724" s="45" t="str">
        <f>CONCATENATE(TEXT(F724,"0"),TEXT(O724,"0"),TEXT(AC724,"0"),TEXT(AJ724,"0"),TEXT(AS724,"0"))</f>
        <v>11222</v>
      </c>
      <c r="BJ724" t="str">
        <f>CONCATENATE(TEXT(F724,"0"),TEXT(O724,"0"))</f>
        <v>11</v>
      </c>
      <c r="BK724" t="str">
        <f>CONCATENATE(TEXT(O724,"0"),TEXT(AC724,"0"))</f>
        <v>12</v>
      </c>
      <c r="BL724" t="str">
        <f>CONCATENATE(TEXT(AC724,"0"),TEXT(AJ724,"0"))</f>
        <v>22</v>
      </c>
      <c r="BM724" t="str">
        <f>CONCATENATE(TEXT(AJ724,"0"),TEXT(AS724,"0"))</f>
        <v>22</v>
      </c>
      <c r="BZ724" s="57"/>
      <c r="CA724" s="38"/>
      <c r="CB724" s="38">
        <v>1</v>
      </c>
      <c r="CC724" s="38">
        <v>185</v>
      </c>
      <c r="CD724" s="57">
        <v>54.366999999999997</v>
      </c>
      <c r="CE724" s="38">
        <v>60</v>
      </c>
      <c r="CF724" s="38">
        <v>1</v>
      </c>
    </row>
    <row r="725" spans="1:84" x14ac:dyDescent="0.3">
      <c r="A725" s="43">
        <v>724</v>
      </c>
      <c r="B725" s="1" t="s">
        <v>753</v>
      </c>
      <c r="C725" s="1" t="s">
        <v>179</v>
      </c>
      <c r="D725" s="1">
        <v>27</v>
      </c>
      <c r="E725" s="3">
        <v>23</v>
      </c>
      <c r="F725" s="2">
        <v>1</v>
      </c>
      <c r="G725" s="2" t="s">
        <v>943</v>
      </c>
      <c r="H725" s="2" t="s">
        <v>947</v>
      </c>
      <c r="I725" s="2">
        <v>1277.7814702000001</v>
      </c>
      <c r="J725" s="2" t="s">
        <v>945</v>
      </c>
      <c r="K725" s="2">
        <v>45.12</v>
      </c>
      <c r="L725" s="2">
        <v>0.222</v>
      </c>
      <c r="M725" s="2">
        <v>29</v>
      </c>
      <c r="N725" s="4">
        <v>718.89499999999998</v>
      </c>
      <c r="O725" s="5">
        <v>1</v>
      </c>
      <c r="P725" s="6" t="s">
        <v>9</v>
      </c>
      <c r="Q725" s="6">
        <v>1.5259199999999999</v>
      </c>
      <c r="R725" s="6">
        <v>11.384</v>
      </c>
      <c r="S725" s="6">
        <v>15.103999999999999</v>
      </c>
      <c r="T725" s="6">
        <v>19.998000000000001</v>
      </c>
      <c r="U725" s="6">
        <v>197.04499999999999</v>
      </c>
      <c r="V725" s="6">
        <v>89.998999999999995</v>
      </c>
      <c r="W725" s="6">
        <v>497.04500000000002</v>
      </c>
      <c r="X725" s="6">
        <v>3940.893</v>
      </c>
      <c r="Y725" s="6">
        <v>4926.116</v>
      </c>
      <c r="Z725" s="6">
        <v>4.93</v>
      </c>
      <c r="AA725" s="6">
        <v>89.703000000000003</v>
      </c>
      <c r="AB725" s="7">
        <v>29.997</v>
      </c>
      <c r="AC725" s="8">
        <v>3</v>
      </c>
      <c r="AD725" s="9">
        <v>60.87</v>
      </c>
      <c r="AE725" s="9" t="s">
        <v>955</v>
      </c>
      <c r="AF725" s="9" t="s">
        <v>956</v>
      </c>
      <c r="AG725" s="9">
        <v>405</v>
      </c>
      <c r="AH725" s="9">
        <v>516.572</v>
      </c>
      <c r="AI725" s="9">
        <v>107.709</v>
      </c>
      <c r="AJ725" s="11">
        <v>3</v>
      </c>
      <c r="AK725" s="11" t="s">
        <v>890</v>
      </c>
      <c r="AL725" s="11">
        <v>221</v>
      </c>
      <c r="AM725" s="11">
        <v>1465</v>
      </c>
      <c r="AN725" s="11">
        <v>3650</v>
      </c>
      <c r="AO725" s="11">
        <v>5693</v>
      </c>
      <c r="AP725" s="11">
        <v>71.888999999999996</v>
      </c>
      <c r="AQ725" s="11">
        <v>51.128</v>
      </c>
      <c r="AR725" s="12">
        <v>1.028</v>
      </c>
      <c r="AS725" s="13">
        <v>3</v>
      </c>
      <c r="AT725" s="14" t="s">
        <v>903</v>
      </c>
      <c r="AU725" s="16">
        <v>1.918883E+16</v>
      </c>
      <c r="AV725" s="16">
        <v>1526089000000000</v>
      </c>
      <c r="AW725" s="16">
        <v>8.96996E+17</v>
      </c>
      <c r="AX725" s="16">
        <v>2.995303E+17</v>
      </c>
      <c r="AY725" s="16">
        <v>5.999992E+17</v>
      </c>
      <c r="AZ725" s="14">
        <v>32453.215</v>
      </c>
      <c r="BA725" s="14">
        <v>0.01</v>
      </c>
      <c r="BB725" s="14">
        <v>102.821</v>
      </c>
      <c r="BC725" s="14">
        <v>903</v>
      </c>
      <c r="BD725" s="15">
        <v>154</v>
      </c>
      <c r="BE725" s="18">
        <v>81</v>
      </c>
      <c r="BF725" s="18" t="s">
        <v>915</v>
      </c>
      <c r="BG725" s="19" t="s">
        <v>907</v>
      </c>
      <c r="BH725">
        <f t="shared" si="11"/>
        <v>95.95</v>
      </c>
      <c r="BI725" s="45" t="str">
        <f>CONCATENATE(TEXT(F725,"0"),TEXT(O725,"0"),TEXT(AC725,"0"),TEXT(AJ725,"0"),TEXT(AS725,"0"))</f>
        <v>11333</v>
      </c>
      <c r="BJ725" t="str">
        <f>CONCATENATE(TEXT(F725,"0"),TEXT(O725,"0"))</f>
        <v>11</v>
      </c>
      <c r="BK725" t="str">
        <f>CONCATENATE(TEXT(O725,"0"),TEXT(AC725,"0"))</f>
        <v>13</v>
      </c>
      <c r="BL725" t="str">
        <f>CONCATENATE(TEXT(AC725,"0"),TEXT(AJ725,"0"))</f>
        <v>33</v>
      </c>
      <c r="BM725" t="str">
        <f>CONCATENATE(TEXT(AJ725,"0"),TEXT(AS725,"0"))</f>
        <v>33</v>
      </c>
      <c r="BZ725" s="57"/>
      <c r="CA725" s="38"/>
      <c r="CB725" s="38">
        <v>1</v>
      </c>
      <c r="CC725" s="38">
        <v>136</v>
      </c>
      <c r="CD725" s="57">
        <v>55.018999999999998</v>
      </c>
      <c r="CE725" s="38">
        <v>225</v>
      </c>
      <c r="CF725" s="38">
        <v>1</v>
      </c>
    </row>
    <row r="726" spans="1:84" x14ac:dyDescent="0.3">
      <c r="A726" s="43">
        <v>725</v>
      </c>
      <c r="B726" s="1" t="s">
        <v>754</v>
      </c>
      <c r="C726" s="1" t="s">
        <v>179</v>
      </c>
      <c r="D726" s="1">
        <v>27</v>
      </c>
      <c r="E726" s="3">
        <v>24</v>
      </c>
      <c r="F726" s="2">
        <v>1</v>
      </c>
      <c r="G726" s="2" t="s">
        <v>943</v>
      </c>
      <c r="H726" s="2" t="s">
        <v>947</v>
      </c>
      <c r="I726" s="2">
        <v>1277.1782512</v>
      </c>
      <c r="J726" s="2" t="s">
        <v>945</v>
      </c>
      <c r="K726" s="2">
        <v>45.13</v>
      </c>
      <c r="L726" s="2">
        <v>0.223</v>
      </c>
      <c r="M726" s="2">
        <v>30</v>
      </c>
      <c r="N726" s="4">
        <v>718.56700000000001</v>
      </c>
      <c r="O726" s="5">
        <v>2</v>
      </c>
      <c r="P726" s="6" t="s">
        <v>9</v>
      </c>
      <c r="Q726" s="6">
        <v>1.1965300000000001</v>
      </c>
      <c r="R726" s="6">
        <v>17.440000000000001</v>
      </c>
      <c r="S726" s="6">
        <v>15.081</v>
      </c>
      <c r="T726" s="6">
        <v>19.998000000000001</v>
      </c>
      <c r="U726" s="6">
        <v>197.41499999999999</v>
      </c>
      <c r="V726" s="6">
        <v>90.001000000000005</v>
      </c>
      <c r="W726" s="6">
        <v>497.41500000000002</v>
      </c>
      <c r="X726" s="6">
        <v>3948.3040000000001</v>
      </c>
      <c r="Y726" s="6">
        <v>4935.38</v>
      </c>
      <c r="Z726" s="6">
        <v>4.931</v>
      </c>
      <c r="AA726" s="6">
        <v>89.588999999999999</v>
      </c>
      <c r="AB726" s="7">
        <v>29.995999999999999</v>
      </c>
      <c r="AC726" s="8">
        <v>1</v>
      </c>
      <c r="AD726" s="9">
        <v>56.872999999999998</v>
      </c>
      <c r="AE726" s="9" t="s">
        <v>955</v>
      </c>
      <c r="AF726" s="9" t="s">
        <v>956</v>
      </c>
      <c r="AG726" s="9">
        <v>405</v>
      </c>
      <c r="AH726" s="9">
        <v>505.30900000000003</v>
      </c>
      <c r="AI726" s="9">
        <v>107.78400000000001</v>
      </c>
      <c r="AJ726" s="11">
        <v>3</v>
      </c>
      <c r="AK726" s="11" t="s">
        <v>890</v>
      </c>
      <c r="AL726" s="11">
        <v>176</v>
      </c>
      <c r="AM726" s="11">
        <v>1431</v>
      </c>
      <c r="AN726" s="11">
        <v>3647</v>
      </c>
      <c r="AO726" s="11">
        <v>5696</v>
      </c>
      <c r="AP726" s="11">
        <v>71.856999999999999</v>
      </c>
      <c r="AQ726" s="11">
        <v>51.073</v>
      </c>
      <c r="AR726" s="12">
        <v>1.0269999999999999</v>
      </c>
      <c r="AS726" s="13">
        <v>3</v>
      </c>
      <c r="AT726" s="14" t="s">
        <v>903</v>
      </c>
      <c r="AU726" s="16">
        <v>6183127000000000</v>
      </c>
      <c r="AV726" s="16">
        <v>5976010000000000</v>
      </c>
      <c r="AW726" s="16">
        <v>107351800000000</v>
      </c>
      <c r="AX726" s="16">
        <v>3.013529E+17</v>
      </c>
      <c r="AY726" s="16">
        <v>6.000012E+17</v>
      </c>
      <c r="AZ726" s="14">
        <v>32457.056</v>
      </c>
      <c r="BA726" s="14">
        <v>0.01</v>
      </c>
      <c r="BB726" s="14">
        <v>102.682</v>
      </c>
      <c r="BC726" s="14">
        <v>903</v>
      </c>
      <c r="BD726" s="15">
        <v>154</v>
      </c>
      <c r="BE726" s="18">
        <v>57</v>
      </c>
      <c r="BF726" s="18" t="s">
        <v>915</v>
      </c>
      <c r="BG726" s="19" t="s">
        <v>907</v>
      </c>
      <c r="BH726">
        <f t="shared" si="11"/>
        <v>97.15</v>
      </c>
      <c r="BI726" s="45" t="str">
        <f>CONCATENATE(TEXT(F726,"0"),TEXT(O726,"0"),TEXT(AC726,"0"),TEXT(AJ726,"0"),TEXT(AS726,"0"))</f>
        <v>12133</v>
      </c>
      <c r="BJ726" t="str">
        <f>CONCATENATE(TEXT(F726,"0"),TEXT(O726,"0"))</f>
        <v>12</v>
      </c>
      <c r="BK726" t="str">
        <f>CONCATENATE(TEXT(O726,"0"),TEXT(AC726,"0"))</f>
        <v>21</v>
      </c>
      <c r="BL726" t="str">
        <f>CONCATENATE(TEXT(AC726,"0"),TEXT(AJ726,"0"))</f>
        <v>13</v>
      </c>
      <c r="BM726" t="str">
        <f>CONCATENATE(TEXT(AJ726,"0"),TEXT(AS726,"0"))</f>
        <v>33</v>
      </c>
      <c r="BZ726" s="57"/>
      <c r="CA726" s="38"/>
      <c r="CB726" s="38">
        <v>1</v>
      </c>
      <c r="CC726" s="38">
        <v>114</v>
      </c>
      <c r="CD726" s="57">
        <v>55.04</v>
      </c>
      <c r="CE726" s="38">
        <v>87</v>
      </c>
      <c r="CF726" s="38">
        <v>1</v>
      </c>
    </row>
    <row r="727" spans="1:84" x14ac:dyDescent="0.3">
      <c r="A727" s="43">
        <v>726</v>
      </c>
      <c r="B727" s="1" t="s">
        <v>755</v>
      </c>
      <c r="C727" s="1" t="s">
        <v>179</v>
      </c>
      <c r="D727" s="1">
        <v>27</v>
      </c>
      <c r="E727" s="3">
        <v>25</v>
      </c>
      <c r="F727" s="2">
        <v>1</v>
      </c>
      <c r="G727" s="2" t="s">
        <v>943</v>
      </c>
      <c r="H727" s="2" t="s">
        <v>947</v>
      </c>
      <c r="I727" s="2">
        <v>1270.3423481</v>
      </c>
      <c r="J727" s="2" t="s">
        <v>945</v>
      </c>
      <c r="K727" s="2">
        <v>45.11</v>
      </c>
      <c r="L727" s="2">
        <v>0.223</v>
      </c>
      <c r="M727" s="2">
        <v>30</v>
      </c>
      <c r="N727" s="4">
        <v>724.096</v>
      </c>
      <c r="O727" s="5">
        <v>2</v>
      </c>
      <c r="P727" s="6" t="s">
        <v>9</v>
      </c>
      <c r="Q727" s="6">
        <v>1.4964500000000001</v>
      </c>
      <c r="R727" s="6">
        <v>20.292999999999999</v>
      </c>
      <c r="S727" s="6">
        <v>15.03</v>
      </c>
      <c r="T727" s="6">
        <v>19.997</v>
      </c>
      <c r="U727" s="6">
        <v>197.203</v>
      </c>
      <c r="V727" s="6">
        <v>90.001000000000005</v>
      </c>
      <c r="W727" s="6">
        <v>497.20299999999997</v>
      </c>
      <c r="X727" s="6">
        <v>3944.0639999999999</v>
      </c>
      <c r="Y727" s="6">
        <v>4930.08</v>
      </c>
      <c r="Z727" s="6">
        <v>4.9340000000000002</v>
      </c>
      <c r="AA727" s="6">
        <v>89.796999999999997</v>
      </c>
      <c r="AB727" s="7">
        <v>30.009</v>
      </c>
      <c r="AC727" s="8">
        <v>2</v>
      </c>
      <c r="AD727" s="9">
        <v>60.918999999999997</v>
      </c>
      <c r="AE727" s="9" t="s">
        <v>955</v>
      </c>
      <c r="AF727" s="9" t="s">
        <v>956</v>
      </c>
      <c r="AG727" s="9">
        <v>405</v>
      </c>
      <c r="AH727" s="9">
        <v>519.99800000000005</v>
      </c>
      <c r="AI727" s="9">
        <v>107.72199999999999</v>
      </c>
      <c r="AJ727" s="11">
        <v>2</v>
      </c>
      <c r="AK727" s="11" t="s">
        <v>890</v>
      </c>
      <c r="AL727" s="11">
        <v>361</v>
      </c>
      <c r="AM727" s="11">
        <v>1420</v>
      </c>
      <c r="AN727" s="11">
        <v>3661</v>
      </c>
      <c r="AO727" s="11">
        <v>5726</v>
      </c>
      <c r="AP727" s="11">
        <v>72.41</v>
      </c>
      <c r="AQ727" s="11">
        <v>51.137999999999998</v>
      </c>
      <c r="AR727" s="12">
        <v>1.028</v>
      </c>
      <c r="AS727" s="13">
        <v>2</v>
      </c>
      <c r="AT727" s="14" t="s">
        <v>903</v>
      </c>
      <c r="AU727" s="16">
        <v>5252294000000000</v>
      </c>
      <c r="AV727" s="16">
        <v>470934600000000</v>
      </c>
      <c r="AW727" s="16">
        <v>26062980000000</v>
      </c>
      <c r="AX727" s="16">
        <v>3.006096E+17</v>
      </c>
      <c r="AY727" s="16">
        <v>6.000007E+17</v>
      </c>
      <c r="AZ727" s="14">
        <v>32553.025000000001</v>
      </c>
      <c r="BA727" s="14">
        <v>0.01</v>
      </c>
      <c r="BB727" s="14">
        <v>102.845</v>
      </c>
      <c r="BC727" s="14">
        <v>903</v>
      </c>
      <c r="BD727" s="15">
        <v>154</v>
      </c>
      <c r="BE727" s="18">
        <v>144</v>
      </c>
      <c r="BF727" s="18" t="s">
        <v>915</v>
      </c>
      <c r="BG727" s="19" t="s">
        <v>907</v>
      </c>
      <c r="BH727">
        <f t="shared" si="11"/>
        <v>92.800000000000011</v>
      </c>
      <c r="BI727" s="45" t="str">
        <f>CONCATENATE(TEXT(F727,"0"),TEXT(O727,"0"),TEXT(AC727,"0"),TEXT(AJ727,"0"),TEXT(AS727,"0"))</f>
        <v>12222</v>
      </c>
      <c r="BJ727" t="str">
        <f>CONCATENATE(TEXT(F727,"0"),TEXT(O727,"0"))</f>
        <v>12</v>
      </c>
      <c r="BK727" t="str">
        <f>CONCATENATE(TEXT(O727,"0"),TEXT(AC727,"0"))</f>
        <v>22</v>
      </c>
      <c r="BL727" t="str">
        <f>CONCATENATE(TEXT(AC727,"0"),TEXT(AJ727,"0"))</f>
        <v>22</v>
      </c>
      <c r="BM727" t="str">
        <f>CONCATENATE(TEXT(AJ727,"0"),TEXT(AS727,"0"))</f>
        <v>22</v>
      </c>
      <c r="BZ727" s="57"/>
      <c r="CA727" s="38"/>
      <c r="CB727" s="38">
        <v>1</v>
      </c>
      <c r="CC727" s="38">
        <v>168</v>
      </c>
      <c r="CD727" s="57">
        <v>55.265999999999998</v>
      </c>
      <c r="CE727" s="38">
        <v>102</v>
      </c>
      <c r="CF727" s="38">
        <v>1</v>
      </c>
    </row>
    <row r="728" spans="1:84" x14ac:dyDescent="0.3">
      <c r="A728" s="43">
        <v>727</v>
      </c>
      <c r="B728" s="1" t="s">
        <v>756</v>
      </c>
      <c r="C728" s="1" t="s">
        <v>179</v>
      </c>
      <c r="D728" s="1">
        <v>27</v>
      </c>
      <c r="E728" s="3">
        <v>26</v>
      </c>
      <c r="F728" s="2">
        <v>1</v>
      </c>
      <c r="G728" s="2" t="s">
        <v>943</v>
      </c>
      <c r="H728" s="2" t="s">
        <v>947</v>
      </c>
      <c r="I728" s="2">
        <v>1273.8443010000001</v>
      </c>
      <c r="J728" s="2" t="s">
        <v>945</v>
      </c>
      <c r="K728" s="2">
        <v>45.15</v>
      </c>
      <c r="L728" s="2">
        <v>0.223</v>
      </c>
      <c r="M728" s="2">
        <v>30</v>
      </c>
      <c r="N728" s="4">
        <v>719.49599999999998</v>
      </c>
      <c r="O728" s="5">
        <v>2</v>
      </c>
      <c r="P728" s="6" t="s">
        <v>9</v>
      </c>
      <c r="Q728" s="6">
        <v>1.29132</v>
      </c>
      <c r="R728" s="6">
        <v>19.651</v>
      </c>
      <c r="S728" s="6">
        <v>14.961</v>
      </c>
      <c r="T728" s="6">
        <v>20.006</v>
      </c>
      <c r="U728" s="6">
        <v>197.31399999999999</v>
      </c>
      <c r="V728" s="6">
        <v>89.998999999999995</v>
      </c>
      <c r="W728" s="6">
        <v>497.31400000000002</v>
      </c>
      <c r="X728" s="6">
        <v>3946.2840000000001</v>
      </c>
      <c r="Y728" s="6">
        <v>4932.8549999999996</v>
      </c>
      <c r="Z728" s="6">
        <v>4.9320000000000004</v>
      </c>
      <c r="AA728" s="6">
        <v>89.605000000000004</v>
      </c>
      <c r="AB728" s="7">
        <v>29.986999999999998</v>
      </c>
      <c r="AC728" s="8">
        <v>3</v>
      </c>
      <c r="AD728" s="9">
        <v>60.877000000000002</v>
      </c>
      <c r="AE728" s="9" t="s">
        <v>955</v>
      </c>
      <c r="AF728" s="9" t="s">
        <v>956</v>
      </c>
      <c r="AG728" s="9">
        <v>405</v>
      </c>
      <c r="AH728" s="9">
        <v>519.03</v>
      </c>
      <c r="AI728" s="9">
        <v>107.68899999999999</v>
      </c>
      <c r="AJ728" s="11">
        <v>1</v>
      </c>
      <c r="AK728" s="11" t="s">
        <v>890</v>
      </c>
      <c r="AL728" s="11">
        <v>275</v>
      </c>
      <c r="AM728" s="11">
        <v>1434</v>
      </c>
      <c r="AN728" s="11">
        <v>3656</v>
      </c>
      <c r="AO728" s="11">
        <v>5702</v>
      </c>
      <c r="AP728" s="11">
        <v>71.95</v>
      </c>
      <c r="AQ728" s="11">
        <v>51.168999999999997</v>
      </c>
      <c r="AR728" s="12">
        <v>1.0289999999999999</v>
      </c>
      <c r="AS728" s="13">
        <v>1</v>
      </c>
      <c r="AT728" s="14" t="s">
        <v>903</v>
      </c>
      <c r="AU728" s="16">
        <v>1.405016E+16</v>
      </c>
      <c r="AV728" s="16">
        <v>1.104989E+17</v>
      </c>
      <c r="AW728" s="16">
        <v>2.30669E+17</v>
      </c>
      <c r="AX728" s="16">
        <v>3.005213E+17</v>
      </c>
      <c r="AY728" s="16">
        <v>6.000016E+17</v>
      </c>
      <c r="AZ728" s="14">
        <v>32658.812000000002</v>
      </c>
      <c r="BA728" s="14">
        <v>0.01</v>
      </c>
      <c r="BB728" s="14">
        <v>102.923</v>
      </c>
      <c r="BC728" s="14">
        <v>903</v>
      </c>
      <c r="BD728" s="15">
        <v>154</v>
      </c>
      <c r="BE728" s="18">
        <v>132</v>
      </c>
      <c r="BF728" s="18" t="s">
        <v>915</v>
      </c>
      <c r="BG728" s="19" t="s">
        <v>907</v>
      </c>
      <c r="BH728">
        <f t="shared" si="11"/>
        <v>93.399999999999991</v>
      </c>
      <c r="BI728" s="45" t="str">
        <f>CONCATENATE(TEXT(F728,"0"),TEXT(O728,"0"),TEXT(AC728,"0"),TEXT(AJ728,"0"),TEXT(AS728,"0"))</f>
        <v>12311</v>
      </c>
      <c r="BJ728" t="str">
        <f>CONCATENATE(TEXT(F728,"0"),TEXT(O728,"0"))</f>
        <v>12</v>
      </c>
      <c r="BK728" t="str">
        <f>CONCATENATE(TEXT(O728,"0"),TEXT(AC728,"0"))</f>
        <v>23</v>
      </c>
      <c r="BL728" t="str">
        <f>CONCATENATE(TEXT(AC728,"0"),TEXT(AJ728,"0"))</f>
        <v>31</v>
      </c>
      <c r="BM728" t="str">
        <f>CONCATENATE(TEXT(AJ728,"0"),TEXT(AS728,"0"))</f>
        <v>11</v>
      </c>
      <c r="BZ728" s="57"/>
      <c r="CA728" s="38"/>
      <c r="CB728" s="38">
        <v>1</v>
      </c>
      <c r="CC728" s="38">
        <v>189</v>
      </c>
      <c r="CD728" s="57">
        <v>55.476999999999997</v>
      </c>
      <c r="CE728" s="38">
        <v>76</v>
      </c>
      <c r="CF728" s="38">
        <v>1</v>
      </c>
    </row>
    <row r="729" spans="1:84" x14ac:dyDescent="0.3">
      <c r="A729" s="43">
        <v>728</v>
      </c>
      <c r="B729" s="1" t="s">
        <v>757</v>
      </c>
      <c r="C729" s="1" t="s">
        <v>179</v>
      </c>
      <c r="D729" s="1">
        <v>27</v>
      </c>
      <c r="E729" s="3">
        <v>27</v>
      </c>
      <c r="F729" s="2">
        <v>1</v>
      </c>
      <c r="G729" s="2" t="s">
        <v>943</v>
      </c>
      <c r="H729" s="2" t="s">
        <v>947</v>
      </c>
      <c r="I729" s="2">
        <v>1270.9933412</v>
      </c>
      <c r="J729" s="2" t="s">
        <v>945</v>
      </c>
      <c r="K729" s="2">
        <v>45.16</v>
      </c>
      <c r="L729" s="2">
        <v>0.223</v>
      </c>
      <c r="M729" s="2">
        <v>30</v>
      </c>
      <c r="N729" s="4">
        <v>716.87400000000002</v>
      </c>
      <c r="O729" s="5">
        <v>3</v>
      </c>
      <c r="P729" s="6" t="s">
        <v>9</v>
      </c>
      <c r="Q729" s="6">
        <v>1.1225099999999999</v>
      </c>
      <c r="R729" s="6">
        <v>19.617999999999999</v>
      </c>
      <c r="S729" s="6">
        <v>14.929</v>
      </c>
      <c r="T729" s="6">
        <v>19.998999999999999</v>
      </c>
      <c r="U729" s="6">
        <v>197.256</v>
      </c>
      <c r="V729" s="6">
        <v>90</v>
      </c>
      <c r="W729" s="6">
        <v>497.25599999999997</v>
      </c>
      <c r="X729" s="6">
        <v>3945.1289999999999</v>
      </c>
      <c r="Y729" s="6">
        <v>4931.4120000000003</v>
      </c>
      <c r="Z729" s="6">
        <v>4.9379999999999997</v>
      </c>
      <c r="AA729" s="6">
        <v>89.808999999999997</v>
      </c>
      <c r="AB729" s="7">
        <v>29.994</v>
      </c>
      <c r="AC729" s="8">
        <v>1</v>
      </c>
      <c r="AD729" s="9">
        <v>54.171999999999997</v>
      </c>
      <c r="AE729" s="9" t="s">
        <v>955</v>
      </c>
      <c r="AF729" s="9" t="s">
        <v>956</v>
      </c>
      <c r="AG729" s="9">
        <v>405</v>
      </c>
      <c r="AH729" s="9">
        <v>513.00599999999997</v>
      </c>
      <c r="AI729" s="9">
        <v>108.23099999999999</v>
      </c>
      <c r="AJ729" s="11">
        <v>1</v>
      </c>
      <c r="AK729" s="11" t="s">
        <v>890</v>
      </c>
      <c r="AL729" s="11">
        <v>140</v>
      </c>
      <c r="AM729" s="11">
        <v>1374</v>
      </c>
      <c r="AN729" s="11">
        <v>3644</v>
      </c>
      <c r="AO729" s="11">
        <v>5731</v>
      </c>
      <c r="AP729" s="11">
        <v>71.686999999999998</v>
      </c>
      <c r="AQ729" s="11">
        <v>51.341000000000001</v>
      </c>
      <c r="AR729" s="12">
        <v>1.034</v>
      </c>
      <c r="AS729" s="13">
        <v>1</v>
      </c>
      <c r="AT729" s="14" t="s">
        <v>903</v>
      </c>
      <c r="AU729" s="16">
        <v>1.564072E+16</v>
      </c>
      <c r="AV729" s="16">
        <v>4057011000000000</v>
      </c>
      <c r="AW729" s="16">
        <v>7.313748E+16</v>
      </c>
      <c r="AX729" s="16">
        <v>2.994398E+17</v>
      </c>
      <c r="AY729" s="16">
        <v>5.999999E+17</v>
      </c>
      <c r="AZ729" s="14">
        <v>32771.144</v>
      </c>
      <c r="BA729" s="14">
        <v>0.01</v>
      </c>
      <c r="BB729" s="14">
        <v>103.35299999999999</v>
      </c>
      <c r="BC729" s="14">
        <v>902</v>
      </c>
      <c r="BD729" s="15">
        <v>155</v>
      </c>
      <c r="BE729" s="18">
        <v>42</v>
      </c>
      <c r="BF729" s="18" t="s">
        <v>915</v>
      </c>
      <c r="BG729" s="19" t="s">
        <v>907</v>
      </c>
      <c r="BH729">
        <f t="shared" si="11"/>
        <v>97.899999999999991</v>
      </c>
      <c r="BI729" s="45" t="str">
        <f>CONCATENATE(TEXT(F729,"0"),TEXT(O729,"0"),TEXT(AC729,"0"),TEXT(AJ729,"0"),TEXT(AS729,"0"))</f>
        <v>13111</v>
      </c>
      <c r="BJ729" t="str">
        <f>CONCATENATE(TEXT(F729,"0"),TEXT(O729,"0"))</f>
        <v>13</v>
      </c>
      <c r="BK729" t="str">
        <f>CONCATENATE(TEXT(O729,"0"),TEXT(AC729,"0"))</f>
        <v>31</v>
      </c>
      <c r="BL729" t="str">
        <f>CONCATENATE(TEXT(AC729,"0"),TEXT(AJ729,"0"))</f>
        <v>11</v>
      </c>
      <c r="BM729" t="str">
        <f>CONCATENATE(TEXT(AJ729,"0"),TEXT(AS729,"0"))</f>
        <v>11</v>
      </c>
      <c r="BZ729" s="57"/>
      <c r="CA729" s="38"/>
      <c r="CB729" s="38">
        <v>1</v>
      </c>
      <c r="CC729" s="38">
        <v>153</v>
      </c>
      <c r="CD729" s="57">
        <v>55.804000000000002</v>
      </c>
      <c r="CE729" s="38">
        <v>117</v>
      </c>
      <c r="CF729" s="38">
        <v>1</v>
      </c>
    </row>
    <row r="730" spans="1:84" x14ac:dyDescent="0.3">
      <c r="A730" s="43">
        <v>729</v>
      </c>
      <c r="B730" s="1" t="s">
        <v>758</v>
      </c>
      <c r="C730" s="1" t="s">
        <v>207</v>
      </c>
      <c r="D730" s="1">
        <v>28</v>
      </c>
      <c r="E730" s="3">
        <v>1</v>
      </c>
      <c r="F730" s="2">
        <v>1</v>
      </c>
      <c r="G730" s="2" t="s">
        <v>943</v>
      </c>
      <c r="H730" s="2" t="s">
        <v>947</v>
      </c>
      <c r="I730" s="2">
        <v>1278.5025803999999</v>
      </c>
      <c r="J730" s="2" t="s">
        <v>945</v>
      </c>
      <c r="K730" s="2">
        <v>45.12</v>
      </c>
      <c r="L730" s="2">
        <v>0.224</v>
      </c>
      <c r="M730" s="2">
        <v>31</v>
      </c>
      <c r="N730" s="4">
        <v>722.52499999999998</v>
      </c>
      <c r="O730" s="5">
        <v>3</v>
      </c>
      <c r="P730" s="6" t="s">
        <v>9</v>
      </c>
      <c r="Q730" s="6">
        <v>1.52756</v>
      </c>
      <c r="R730" s="6">
        <v>19.276</v>
      </c>
      <c r="S730" s="6">
        <v>15.02</v>
      </c>
      <c r="T730" s="6">
        <v>19.998000000000001</v>
      </c>
      <c r="U730" s="6">
        <v>197.261</v>
      </c>
      <c r="V730" s="6">
        <v>90</v>
      </c>
      <c r="W730" s="6">
        <v>497.26100000000002</v>
      </c>
      <c r="X730" s="6">
        <v>3945.2139999999999</v>
      </c>
      <c r="Y730" s="6">
        <v>4931.5169999999998</v>
      </c>
      <c r="Z730" s="6">
        <v>4.944</v>
      </c>
      <c r="AA730" s="6">
        <v>89.903000000000006</v>
      </c>
      <c r="AB730" s="7">
        <v>30.013999999999999</v>
      </c>
      <c r="AC730" s="8">
        <v>2</v>
      </c>
      <c r="AD730" s="9">
        <v>52.115000000000002</v>
      </c>
      <c r="AE730" s="9" t="s">
        <v>955</v>
      </c>
      <c r="AF730" s="9" t="s">
        <v>956</v>
      </c>
      <c r="AG730" s="9">
        <v>405</v>
      </c>
      <c r="AH730" s="9">
        <v>518.52</v>
      </c>
      <c r="AI730" s="9">
        <v>108.78700000000001</v>
      </c>
      <c r="AJ730" s="11">
        <v>2</v>
      </c>
      <c r="AK730" s="11" t="s">
        <v>890</v>
      </c>
      <c r="AL730" s="11">
        <v>234</v>
      </c>
      <c r="AM730" s="11">
        <v>1398</v>
      </c>
      <c r="AN730" s="11">
        <v>3656</v>
      </c>
      <c r="AO730" s="11">
        <v>5745</v>
      </c>
      <c r="AP730" s="11">
        <v>72.253</v>
      </c>
      <c r="AQ730" s="11">
        <v>51.478999999999999</v>
      </c>
      <c r="AR730" s="12">
        <v>1.0369999999999999</v>
      </c>
      <c r="AS730" s="13">
        <v>2</v>
      </c>
      <c r="AT730" s="14" t="s">
        <v>903</v>
      </c>
      <c r="AU730" s="16">
        <v>2329571000000000</v>
      </c>
      <c r="AV730" s="16">
        <v>361693100000000</v>
      </c>
      <c r="AW730" s="16">
        <v>1035153000000000</v>
      </c>
      <c r="AX730" s="16">
        <v>2.994054E+17</v>
      </c>
      <c r="AY730" s="16">
        <v>5.999998E+17</v>
      </c>
      <c r="AZ730" s="14">
        <v>32771.764000000003</v>
      </c>
      <c r="BA730" s="14">
        <v>0.01</v>
      </c>
      <c r="BB730" s="14">
        <v>103.697</v>
      </c>
      <c r="BC730" s="14">
        <v>902</v>
      </c>
      <c r="BD730" s="15">
        <v>156</v>
      </c>
      <c r="BE730" s="18">
        <v>99</v>
      </c>
      <c r="BF730" s="18" t="s">
        <v>917</v>
      </c>
      <c r="BG730" s="19" t="s">
        <v>907</v>
      </c>
      <c r="BH730">
        <f t="shared" si="11"/>
        <v>95.05</v>
      </c>
      <c r="BI730" s="45" t="str">
        <f>CONCATENATE(TEXT(F730,"0"),TEXT(O730,"0"),TEXT(AC730,"0"),TEXT(AJ730,"0"),TEXT(AS730,"0"))</f>
        <v>13222</v>
      </c>
      <c r="BJ730" t="str">
        <f>CONCATENATE(TEXT(F730,"0"),TEXT(O730,"0"))</f>
        <v>13</v>
      </c>
      <c r="BK730" t="str">
        <f>CONCATENATE(TEXT(O730,"0"),TEXT(AC730,"0"))</f>
        <v>32</v>
      </c>
      <c r="BL730" t="str">
        <f>CONCATENATE(TEXT(AC730,"0"),TEXT(AJ730,"0"))</f>
        <v>22</v>
      </c>
      <c r="BM730" t="str">
        <f>CONCATENATE(TEXT(AJ730,"0"),TEXT(AS730,"0"))</f>
        <v>22</v>
      </c>
      <c r="BZ730" s="57"/>
      <c r="CA730" s="38"/>
      <c r="CB730" s="38">
        <v>1</v>
      </c>
      <c r="CC730" s="38">
        <v>294</v>
      </c>
      <c r="CD730" s="57">
        <v>55.968000000000004</v>
      </c>
      <c r="CE730" s="38">
        <v>48</v>
      </c>
      <c r="CF730" s="38">
        <v>1</v>
      </c>
    </row>
    <row r="731" spans="1:84" x14ac:dyDescent="0.3">
      <c r="A731" s="43">
        <v>730</v>
      </c>
      <c r="B731" s="1" t="s">
        <v>759</v>
      </c>
      <c r="C731" s="1" t="s">
        <v>207</v>
      </c>
      <c r="D731" s="1">
        <v>28</v>
      </c>
      <c r="E731" s="3">
        <v>2</v>
      </c>
      <c r="F731" s="40">
        <v>1</v>
      </c>
      <c r="G731" s="2" t="s">
        <v>943</v>
      </c>
      <c r="H731" s="2" t="s">
        <v>947</v>
      </c>
      <c r="I731" s="2">
        <v>1278.5999316</v>
      </c>
      <c r="J731" s="2" t="s">
        <v>945</v>
      </c>
      <c r="K731" s="2">
        <v>45.16</v>
      </c>
      <c r="L731" s="2">
        <v>0.224</v>
      </c>
      <c r="M731" s="2">
        <v>31</v>
      </c>
      <c r="N731" s="4">
        <v>723.08</v>
      </c>
      <c r="O731" s="5">
        <v>3</v>
      </c>
      <c r="P731" s="6" t="s">
        <v>9</v>
      </c>
      <c r="Q731" s="6">
        <v>1.06626</v>
      </c>
      <c r="R731" s="6">
        <v>13.173</v>
      </c>
      <c r="S731" s="6">
        <v>14.911</v>
      </c>
      <c r="T731" s="6">
        <v>20.004000000000001</v>
      </c>
      <c r="U731" s="6">
        <v>197.84</v>
      </c>
      <c r="V731" s="6">
        <v>90</v>
      </c>
      <c r="W731" s="6">
        <v>497.84</v>
      </c>
      <c r="X731" s="6">
        <v>3956.7919999999999</v>
      </c>
      <c r="Y731" s="6">
        <v>4945.99</v>
      </c>
      <c r="Z731" s="6">
        <v>4.9450000000000003</v>
      </c>
      <c r="AA731" s="6">
        <v>89.915000000000006</v>
      </c>
      <c r="AB731" s="7">
        <v>29.984999999999999</v>
      </c>
      <c r="AC731" s="8">
        <v>3</v>
      </c>
      <c r="AD731" s="9">
        <v>54.149000000000001</v>
      </c>
      <c r="AE731" s="9" t="s">
        <v>955</v>
      </c>
      <c r="AF731" s="9" t="s">
        <v>956</v>
      </c>
      <c r="AG731" s="9">
        <v>405</v>
      </c>
      <c r="AH731" s="9">
        <v>501.25200000000001</v>
      </c>
      <c r="AI731" s="9">
        <v>108.94499999999999</v>
      </c>
      <c r="AJ731" s="11">
        <v>3</v>
      </c>
      <c r="AK731" s="11" t="s">
        <v>890</v>
      </c>
      <c r="AL731" s="11">
        <v>209</v>
      </c>
      <c r="AM731" s="11">
        <v>1439</v>
      </c>
      <c r="AN731" s="11">
        <v>3651</v>
      </c>
      <c r="AO731" s="11">
        <v>5698</v>
      </c>
      <c r="AP731" s="11">
        <v>72.308000000000007</v>
      </c>
      <c r="AQ731" s="11">
        <v>51.796999999999997</v>
      </c>
      <c r="AR731" s="12">
        <v>1.0449999999999999</v>
      </c>
      <c r="AS731" s="13">
        <v>3</v>
      </c>
      <c r="AT731" s="14" t="s">
        <v>903</v>
      </c>
      <c r="AU731" s="16">
        <v>1.568585E+16</v>
      </c>
      <c r="AV731" s="16">
        <v>1.469665E+17</v>
      </c>
      <c r="AW731" s="16">
        <v>8.607943E+17</v>
      </c>
      <c r="AX731" s="16">
        <v>3.016162E+17</v>
      </c>
      <c r="AY731" s="16">
        <v>5.999993E+17</v>
      </c>
      <c r="AZ731" s="14">
        <v>32767.878000000001</v>
      </c>
      <c r="BA731" s="14">
        <v>0.01</v>
      </c>
      <c r="BB731" s="14">
        <v>104.492</v>
      </c>
      <c r="BC731" s="14">
        <v>901</v>
      </c>
      <c r="BD731" s="15">
        <v>157</v>
      </c>
      <c r="BE731" s="18">
        <v>51</v>
      </c>
      <c r="BF731" s="18" t="s">
        <v>917</v>
      </c>
      <c r="BG731" s="19" t="s">
        <v>907</v>
      </c>
      <c r="BH731">
        <f t="shared" si="11"/>
        <v>97.45</v>
      </c>
      <c r="BI731" s="45" t="str">
        <f>CONCATENATE(TEXT(F731,"0"),TEXT(O731,"0"),TEXT(AC731,"0"),TEXT(AJ731,"0"),TEXT(AS731,"0"))</f>
        <v>13333</v>
      </c>
      <c r="BJ731" t="str">
        <f>CONCATENATE(TEXT(F731,"0"),TEXT(O731,"0"))</f>
        <v>13</v>
      </c>
      <c r="BK731" t="str">
        <f>CONCATENATE(TEXT(O731,"0"),TEXT(AC731,"0"))</f>
        <v>33</v>
      </c>
      <c r="BL731" t="str">
        <f>CONCATENATE(TEXT(AC731,"0"),TEXT(AJ731,"0"))</f>
        <v>33</v>
      </c>
      <c r="BM731" t="str">
        <f>CONCATENATE(TEXT(AJ731,"0"),TEXT(AS731,"0"))</f>
        <v>33</v>
      </c>
      <c r="BZ731" s="57"/>
      <c r="CA731" s="38"/>
      <c r="CB731" s="38">
        <v>1</v>
      </c>
      <c r="CC731" s="38">
        <v>385</v>
      </c>
      <c r="CD731" s="57">
        <v>56.015000000000001</v>
      </c>
      <c r="CE731" s="38">
        <v>69</v>
      </c>
      <c r="CF731" s="38">
        <v>1</v>
      </c>
    </row>
    <row r="732" spans="1:84" x14ac:dyDescent="0.3">
      <c r="A732" s="43">
        <v>731</v>
      </c>
      <c r="B732" s="1" t="s">
        <v>760</v>
      </c>
      <c r="C732" s="1" t="s">
        <v>207</v>
      </c>
      <c r="D732" s="1">
        <v>28</v>
      </c>
      <c r="E732" s="3">
        <v>3</v>
      </c>
      <c r="F732" s="2">
        <v>2</v>
      </c>
      <c r="G732" s="2" t="s">
        <v>943</v>
      </c>
      <c r="H732" s="2" t="s">
        <v>947</v>
      </c>
      <c r="I732" s="2">
        <v>1278.8357592</v>
      </c>
      <c r="J732" s="2" t="s">
        <v>945</v>
      </c>
      <c r="K732" s="2">
        <v>45.19</v>
      </c>
      <c r="L732" s="2">
        <v>0.22500000000000001</v>
      </c>
      <c r="M732" s="2">
        <v>32</v>
      </c>
      <c r="N732" s="4">
        <v>719.23500000000001</v>
      </c>
      <c r="O732" s="5">
        <v>1</v>
      </c>
      <c r="P732" s="6" t="s">
        <v>9</v>
      </c>
      <c r="Q732" s="6">
        <v>1.2948299999999999</v>
      </c>
      <c r="R732" s="6">
        <v>15.552</v>
      </c>
      <c r="S732" s="6">
        <v>14.97</v>
      </c>
      <c r="T732" s="6">
        <v>19.998999999999999</v>
      </c>
      <c r="U732" s="6">
        <v>197.62299999999999</v>
      </c>
      <c r="V732" s="6">
        <v>90</v>
      </c>
      <c r="W732" s="6">
        <v>497.62299999999999</v>
      </c>
      <c r="X732" s="6">
        <v>3952.46</v>
      </c>
      <c r="Y732" s="6">
        <v>4940.576</v>
      </c>
      <c r="Z732" s="6">
        <v>4.9379999999999997</v>
      </c>
      <c r="AA732" s="6">
        <v>89.801000000000002</v>
      </c>
      <c r="AB732" s="7">
        <v>29.998999999999999</v>
      </c>
      <c r="AC732" s="8">
        <v>1</v>
      </c>
      <c r="AD732" s="9">
        <v>55.039000000000001</v>
      </c>
      <c r="AE732" s="9" t="s">
        <v>955</v>
      </c>
      <c r="AF732" s="9" t="s">
        <v>956</v>
      </c>
      <c r="AG732" s="9">
        <v>405</v>
      </c>
      <c r="AH732" s="9">
        <v>505.911</v>
      </c>
      <c r="AI732" s="9">
        <v>108.057</v>
      </c>
      <c r="AJ732" s="11">
        <v>3</v>
      </c>
      <c r="AK732" s="11" t="s">
        <v>890</v>
      </c>
      <c r="AL732" s="11">
        <v>269</v>
      </c>
      <c r="AM732" s="11">
        <v>1437</v>
      </c>
      <c r="AN732" s="11">
        <v>3651</v>
      </c>
      <c r="AO732" s="11">
        <v>5702</v>
      </c>
      <c r="AP732" s="11">
        <v>71.924000000000007</v>
      </c>
      <c r="AQ732" s="11">
        <v>51.22</v>
      </c>
      <c r="AR732" s="12">
        <v>1.03</v>
      </c>
      <c r="AS732" s="13">
        <v>3</v>
      </c>
      <c r="AT732" s="14" t="s">
        <v>903</v>
      </c>
      <c r="AU732" s="16">
        <v>1.033091E+16</v>
      </c>
      <c r="AV732" s="16">
        <v>5548052000000000</v>
      </c>
      <c r="AW732" s="16">
        <v>4.067639E+16</v>
      </c>
      <c r="AX732" s="16">
        <v>3.009726E+17</v>
      </c>
      <c r="AY732" s="16">
        <v>5.999985E+17</v>
      </c>
      <c r="AZ732" s="14">
        <v>32767.951000000001</v>
      </c>
      <c r="BA732" s="14">
        <v>0.01</v>
      </c>
      <c r="BB732" s="14">
        <v>103.05</v>
      </c>
      <c r="BC732" s="14">
        <v>901</v>
      </c>
      <c r="BD732" s="15">
        <v>155</v>
      </c>
      <c r="BE732" s="18">
        <v>90</v>
      </c>
      <c r="BF732" s="18" t="s">
        <v>917</v>
      </c>
      <c r="BG732" s="19" t="s">
        <v>907</v>
      </c>
      <c r="BH732">
        <f t="shared" si="11"/>
        <v>95.5</v>
      </c>
      <c r="BI732" s="45" t="str">
        <f>CONCATENATE(TEXT(F732,"0"),TEXT(O732,"0"),TEXT(AC732,"0"),TEXT(AJ732,"0"),TEXT(AS732,"0"))</f>
        <v>21133</v>
      </c>
      <c r="BJ732" t="str">
        <f>CONCATENATE(TEXT(F732,"0"),TEXT(O732,"0"))</f>
        <v>21</v>
      </c>
      <c r="BK732" t="str">
        <f>CONCATENATE(TEXT(O732,"0"),TEXT(AC732,"0"))</f>
        <v>11</v>
      </c>
      <c r="BL732" t="str">
        <f>CONCATENATE(TEXT(AC732,"0"),TEXT(AJ732,"0"))</f>
        <v>13</v>
      </c>
      <c r="BM732" t="str">
        <f>CONCATENATE(TEXT(AJ732,"0"),TEXT(AS732,"0"))</f>
        <v>33</v>
      </c>
      <c r="BZ732" s="57"/>
      <c r="CA732" s="38"/>
      <c r="CB732" s="38">
        <v>1</v>
      </c>
      <c r="CC732" s="38">
        <v>203</v>
      </c>
      <c r="CD732" s="57">
        <v>56.146999999999998</v>
      </c>
      <c r="CE732" s="38">
        <v>84</v>
      </c>
      <c r="CF732" s="38">
        <v>1</v>
      </c>
    </row>
    <row r="733" spans="1:84" x14ac:dyDescent="0.3">
      <c r="A733" s="43">
        <v>732</v>
      </c>
      <c r="B733" s="1" t="s">
        <v>761</v>
      </c>
      <c r="C733" s="1" t="s">
        <v>207</v>
      </c>
      <c r="D733" s="1">
        <v>28</v>
      </c>
      <c r="E733" s="3">
        <v>4</v>
      </c>
      <c r="F733" s="2">
        <v>2</v>
      </c>
      <c r="G733" s="2" t="s">
        <v>943</v>
      </c>
      <c r="H733" s="2" t="s">
        <v>947</v>
      </c>
      <c r="I733" s="2">
        <v>1281.9241073999999</v>
      </c>
      <c r="J733" s="2" t="s">
        <v>945</v>
      </c>
      <c r="K733" s="2">
        <v>45.2</v>
      </c>
      <c r="L733" s="2">
        <v>0.22500000000000001</v>
      </c>
      <c r="M733" s="2">
        <v>32</v>
      </c>
      <c r="N733" s="4">
        <v>724.82100000000003</v>
      </c>
      <c r="O733" s="5">
        <v>1</v>
      </c>
      <c r="P733" s="6" t="s">
        <v>9</v>
      </c>
      <c r="Q733" s="6">
        <v>1.38632</v>
      </c>
      <c r="R733" s="6">
        <v>20.106999999999999</v>
      </c>
      <c r="S733" s="6">
        <v>15.01</v>
      </c>
      <c r="T733" s="6">
        <v>20</v>
      </c>
      <c r="U733" s="6">
        <v>197.55</v>
      </c>
      <c r="V733" s="6">
        <v>90</v>
      </c>
      <c r="W733" s="6">
        <v>497.55</v>
      </c>
      <c r="X733" s="6">
        <v>3950.9940000000001</v>
      </c>
      <c r="Y733" s="6">
        <v>4938.7430000000004</v>
      </c>
      <c r="Z733" s="6">
        <v>4.944</v>
      </c>
      <c r="AA733" s="6">
        <v>89.834999999999994</v>
      </c>
      <c r="AB733" s="7">
        <v>30.003</v>
      </c>
      <c r="AC733" s="8">
        <v>2</v>
      </c>
      <c r="AD733" s="9">
        <v>53.720999999999997</v>
      </c>
      <c r="AE733" s="9" t="s">
        <v>955</v>
      </c>
      <c r="AF733" s="9" t="s">
        <v>956</v>
      </c>
      <c r="AG733" s="9">
        <v>405</v>
      </c>
      <c r="AH733" s="9">
        <v>521.053</v>
      </c>
      <c r="AI733" s="9">
        <v>108.59</v>
      </c>
      <c r="AJ733" s="11">
        <v>2</v>
      </c>
      <c r="AK733" s="11" t="s">
        <v>890</v>
      </c>
      <c r="AL733" s="11">
        <v>261</v>
      </c>
      <c r="AM733" s="11">
        <v>1617</v>
      </c>
      <c r="AN733" s="11">
        <v>3661</v>
      </c>
      <c r="AO733" s="11">
        <v>5731</v>
      </c>
      <c r="AP733" s="11">
        <v>72.481999999999999</v>
      </c>
      <c r="AQ733" s="11">
        <v>51.298999999999999</v>
      </c>
      <c r="AR733" s="12">
        <v>1.032</v>
      </c>
      <c r="AS733" s="13">
        <v>2</v>
      </c>
      <c r="AT733" s="14" t="s">
        <v>903</v>
      </c>
      <c r="AU733" s="16">
        <v>5249910000000000</v>
      </c>
      <c r="AV733" s="16">
        <v>9552697000000000</v>
      </c>
      <c r="AW733" s="16">
        <v>1.920297E+16</v>
      </c>
      <c r="AX733" s="16">
        <v>2.998399E+17</v>
      </c>
      <c r="AY733" s="16">
        <v>6.000015E+17</v>
      </c>
      <c r="AZ733" s="14">
        <v>32757.688999999998</v>
      </c>
      <c r="BA733" s="14">
        <v>0.01</v>
      </c>
      <c r="BB733" s="14">
        <v>103.247</v>
      </c>
      <c r="BC733" s="14">
        <v>902</v>
      </c>
      <c r="BD733" s="15">
        <v>155</v>
      </c>
      <c r="BE733" s="18">
        <v>132</v>
      </c>
      <c r="BF733" s="18" t="s">
        <v>917</v>
      </c>
      <c r="BG733" s="19" t="s">
        <v>907</v>
      </c>
      <c r="BH733">
        <f t="shared" si="11"/>
        <v>93.399999999999991</v>
      </c>
      <c r="BI733" s="45" t="str">
        <f>CONCATENATE(TEXT(F733,"0"),TEXT(O733,"0"),TEXT(AC733,"0"),TEXT(AJ733,"0"),TEXT(AS733,"0"))</f>
        <v>21222</v>
      </c>
      <c r="BJ733" t="str">
        <f>CONCATENATE(TEXT(F733,"0"),TEXT(O733,"0"))</f>
        <v>21</v>
      </c>
      <c r="BK733" t="str">
        <f>CONCATENATE(TEXT(O733,"0"),TEXT(AC733,"0"))</f>
        <v>12</v>
      </c>
      <c r="BL733" t="str">
        <f>CONCATENATE(TEXT(AC733,"0"),TEXT(AJ733,"0"))</f>
        <v>22</v>
      </c>
      <c r="BM733" t="str">
        <f>CONCATENATE(TEXT(AJ733,"0"),TEXT(AS733,"0"))</f>
        <v>22</v>
      </c>
      <c r="BZ733" s="57"/>
      <c r="CA733" s="38"/>
      <c r="CB733" s="38">
        <v>1</v>
      </c>
      <c r="CC733" s="38">
        <v>133</v>
      </c>
      <c r="CD733" s="57">
        <v>56.222999999999999</v>
      </c>
      <c r="CE733" s="38">
        <v>77</v>
      </c>
      <c r="CF733" s="38">
        <v>1</v>
      </c>
    </row>
    <row r="734" spans="1:84" x14ac:dyDescent="0.3">
      <c r="A734" s="43">
        <v>733</v>
      </c>
      <c r="B734" s="1" t="s">
        <v>762</v>
      </c>
      <c r="C734" s="1" t="s">
        <v>207</v>
      </c>
      <c r="D734" s="1">
        <v>28</v>
      </c>
      <c r="E734" s="3">
        <v>5</v>
      </c>
      <c r="F734" s="40">
        <v>2</v>
      </c>
      <c r="G734" s="2" t="s">
        <v>943</v>
      </c>
      <c r="H734" s="2" t="s">
        <v>947</v>
      </c>
      <c r="I734" s="2">
        <v>1276.0615769999999</v>
      </c>
      <c r="J734" s="2" t="s">
        <v>945</v>
      </c>
      <c r="K734" s="2">
        <v>45.22</v>
      </c>
      <c r="L734" s="2">
        <v>0.223</v>
      </c>
      <c r="M734" s="2">
        <v>30</v>
      </c>
      <c r="N734" s="4">
        <v>718.62800000000004</v>
      </c>
      <c r="O734" s="5">
        <v>1</v>
      </c>
      <c r="P734" s="6" t="s">
        <v>9</v>
      </c>
      <c r="Q734" s="6">
        <v>1.41858</v>
      </c>
      <c r="R734" s="6">
        <v>10.45</v>
      </c>
      <c r="S734" s="6">
        <v>15.07</v>
      </c>
      <c r="T734" s="6">
        <v>19.997</v>
      </c>
      <c r="U734" s="6">
        <v>197.42699999999999</v>
      </c>
      <c r="V734" s="6">
        <v>90</v>
      </c>
      <c r="W734" s="6">
        <v>497.42700000000002</v>
      </c>
      <c r="X734" s="6">
        <v>3948.538</v>
      </c>
      <c r="Y734" s="6">
        <v>4935.6729999999998</v>
      </c>
      <c r="Z734" s="6">
        <v>4.9459999999999997</v>
      </c>
      <c r="AA734" s="6">
        <v>89.930999999999997</v>
      </c>
      <c r="AB734" s="7">
        <v>30.013000000000002</v>
      </c>
      <c r="AC734" s="8">
        <v>3</v>
      </c>
      <c r="AD734" s="9">
        <v>57.991999999999997</v>
      </c>
      <c r="AE734" s="9" t="s">
        <v>955</v>
      </c>
      <c r="AF734" s="9" t="s">
        <v>956</v>
      </c>
      <c r="AG734" s="9">
        <v>405</v>
      </c>
      <c r="AH734" s="9">
        <v>518.85799999999995</v>
      </c>
      <c r="AI734" s="9">
        <v>108.69</v>
      </c>
      <c r="AJ734" s="11">
        <v>1</v>
      </c>
      <c r="AK734" s="11" t="s">
        <v>890</v>
      </c>
      <c r="AL734" s="11">
        <v>312</v>
      </c>
      <c r="AM734" s="11">
        <v>1563</v>
      </c>
      <c r="AN734" s="11">
        <v>3657</v>
      </c>
      <c r="AO734" s="11">
        <v>5708</v>
      </c>
      <c r="AP734" s="11">
        <v>71.863</v>
      </c>
      <c r="AQ734" s="11">
        <v>51.601999999999997</v>
      </c>
      <c r="AR734" s="12">
        <v>1.04</v>
      </c>
      <c r="AS734" s="13">
        <v>1</v>
      </c>
      <c r="AT734" s="14" t="s">
        <v>903</v>
      </c>
      <c r="AU734" s="16">
        <v>2.153688E+16</v>
      </c>
      <c r="AV734" s="16">
        <v>2414465000000000</v>
      </c>
      <c r="AW734" s="16">
        <v>187664300000000</v>
      </c>
      <c r="AX734" s="16">
        <v>2.990665E+17</v>
      </c>
      <c r="AY734" s="16">
        <v>5.999993E+17</v>
      </c>
      <c r="AZ734" s="14">
        <v>32758.758999999998</v>
      </c>
      <c r="BA734" s="14">
        <v>0.01</v>
      </c>
      <c r="BB734" s="14">
        <v>104.005</v>
      </c>
      <c r="BC734" s="14">
        <v>903</v>
      </c>
      <c r="BD734" s="15">
        <v>156</v>
      </c>
      <c r="BE734" s="18">
        <v>156</v>
      </c>
      <c r="BF734" s="18" t="s">
        <v>917</v>
      </c>
      <c r="BG734" s="19" t="s">
        <v>907</v>
      </c>
      <c r="BH734">
        <f t="shared" si="11"/>
        <v>92.2</v>
      </c>
      <c r="BI734" s="45" t="str">
        <f>CONCATENATE(TEXT(F734,"0"),TEXT(O734,"0"),TEXT(AC734,"0"),TEXT(AJ734,"0"),TEXT(AS734,"0"))</f>
        <v>21311</v>
      </c>
      <c r="BJ734" t="str">
        <f>CONCATENATE(TEXT(F734,"0"),TEXT(O734,"0"))</f>
        <v>21</v>
      </c>
      <c r="BK734" t="str">
        <f>CONCATENATE(TEXT(O734,"0"),TEXT(AC734,"0"))</f>
        <v>13</v>
      </c>
      <c r="BL734" t="str">
        <f>CONCATENATE(TEXT(AC734,"0"),TEXT(AJ734,"0"))</f>
        <v>31</v>
      </c>
      <c r="BM734" t="str">
        <f>CONCATENATE(TEXT(AJ734,"0"),TEXT(AS734,"0"))</f>
        <v>11</v>
      </c>
      <c r="BZ734" s="57"/>
      <c r="CA734" s="38"/>
      <c r="CB734" s="38">
        <v>1</v>
      </c>
      <c r="CC734" s="38">
        <v>142</v>
      </c>
      <c r="CD734" s="57">
        <v>56.531999999999996</v>
      </c>
      <c r="CE734" s="38">
        <v>71</v>
      </c>
      <c r="CF734" s="38">
        <v>1</v>
      </c>
    </row>
    <row r="735" spans="1:84" x14ac:dyDescent="0.3">
      <c r="A735" s="43">
        <v>734</v>
      </c>
      <c r="B735" s="1" t="s">
        <v>763</v>
      </c>
      <c r="C735" s="1" t="s">
        <v>207</v>
      </c>
      <c r="D735" s="1">
        <v>28</v>
      </c>
      <c r="E735" s="3">
        <v>6</v>
      </c>
      <c r="F735" s="2">
        <v>2</v>
      </c>
      <c r="G735" s="2" t="s">
        <v>943</v>
      </c>
      <c r="H735" s="2" t="s">
        <v>947</v>
      </c>
      <c r="I735" s="2">
        <v>1276.3955003999999</v>
      </c>
      <c r="J735" s="2" t="s">
        <v>945</v>
      </c>
      <c r="K735" s="2">
        <v>45.25</v>
      </c>
      <c r="L735" s="2">
        <v>0.22500000000000001</v>
      </c>
      <c r="M735" s="2">
        <v>32</v>
      </c>
      <c r="N735" s="4">
        <v>720.697</v>
      </c>
      <c r="O735" s="5">
        <v>2</v>
      </c>
      <c r="P735" s="6" t="s">
        <v>9</v>
      </c>
      <c r="Q735" s="6">
        <v>1.27336</v>
      </c>
      <c r="R735" s="6">
        <v>14.487</v>
      </c>
      <c r="S735" s="6">
        <v>14.923</v>
      </c>
      <c r="T735" s="6">
        <v>20</v>
      </c>
      <c r="U735" s="6">
        <v>197.69499999999999</v>
      </c>
      <c r="V735" s="6">
        <v>90</v>
      </c>
      <c r="W735" s="6">
        <v>497.69499999999999</v>
      </c>
      <c r="X735" s="6">
        <v>3953.9009999999998</v>
      </c>
      <c r="Y735" s="6">
        <v>4942.3760000000002</v>
      </c>
      <c r="Z735" s="6">
        <v>4.9450000000000003</v>
      </c>
      <c r="AA735" s="6">
        <v>89.811999999999998</v>
      </c>
      <c r="AB735" s="7">
        <v>30.010999999999999</v>
      </c>
      <c r="AC735" s="8">
        <v>1</v>
      </c>
      <c r="AD735" s="9">
        <v>47.802</v>
      </c>
      <c r="AE735" s="9" t="s">
        <v>955</v>
      </c>
      <c r="AF735" s="9" t="s">
        <v>956</v>
      </c>
      <c r="AG735" s="9">
        <v>405</v>
      </c>
      <c r="AH735" s="9">
        <v>514.91300000000001</v>
      </c>
      <c r="AI735" s="9">
        <v>109.247</v>
      </c>
      <c r="AJ735" s="11">
        <v>1</v>
      </c>
      <c r="AK735" s="11" t="s">
        <v>890</v>
      </c>
      <c r="AL735" s="11">
        <v>265</v>
      </c>
      <c r="AM735" s="11">
        <v>1320</v>
      </c>
      <c r="AN735" s="11">
        <v>3655</v>
      </c>
      <c r="AO735" s="11">
        <v>5694</v>
      </c>
      <c r="AP735" s="11">
        <v>72.069999999999993</v>
      </c>
      <c r="AQ735" s="11">
        <v>51.533000000000001</v>
      </c>
      <c r="AR735" s="12">
        <v>1.038</v>
      </c>
      <c r="AS735" s="13">
        <v>1</v>
      </c>
      <c r="AT735" s="14" t="s">
        <v>903</v>
      </c>
      <c r="AU735" s="16">
        <v>1.284569E+16</v>
      </c>
      <c r="AV735" s="16">
        <v>1.363434E+16</v>
      </c>
      <c r="AW735" s="16">
        <v>4.692706E+17</v>
      </c>
      <c r="AX735" s="16">
        <v>2.98862E+17</v>
      </c>
      <c r="AY735" s="16">
        <v>6.000009E+17</v>
      </c>
      <c r="AZ735" s="14">
        <v>32951.237000000001</v>
      </c>
      <c r="BA735" s="14">
        <v>0.01</v>
      </c>
      <c r="BB735" s="14">
        <v>103.83199999999999</v>
      </c>
      <c r="BC735" s="14">
        <v>903</v>
      </c>
      <c r="BD735" s="15">
        <v>156</v>
      </c>
      <c r="BE735" s="18">
        <v>117</v>
      </c>
      <c r="BF735" s="18" t="s">
        <v>917</v>
      </c>
      <c r="BG735" s="19" t="s">
        <v>907</v>
      </c>
      <c r="BH735">
        <f t="shared" si="11"/>
        <v>94.15</v>
      </c>
      <c r="BI735" s="45" t="str">
        <f>CONCATENATE(TEXT(F735,"0"),TEXT(O735,"0"),TEXT(AC735,"0"),TEXT(AJ735,"0"),TEXT(AS735,"0"))</f>
        <v>22111</v>
      </c>
      <c r="BJ735" t="str">
        <f>CONCATENATE(TEXT(F735,"0"),TEXT(O735,"0"))</f>
        <v>22</v>
      </c>
      <c r="BK735" t="str">
        <f>CONCATENATE(TEXT(O735,"0"),TEXT(AC735,"0"))</f>
        <v>21</v>
      </c>
      <c r="BL735" t="str">
        <f>CONCATENATE(TEXT(AC735,"0"),TEXT(AJ735,"0"))</f>
        <v>11</v>
      </c>
      <c r="BM735" t="str">
        <f>CONCATENATE(TEXT(AJ735,"0"),TEXT(AS735,"0"))</f>
        <v>11</v>
      </c>
      <c r="BZ735" s="57"/>
      <c r="CA735" s="38"/>
      <c r="CB735" s="38">
        <v>1</v>
      </c>
      <c r="CC735" s="38">
        <v>342</v>
      </c>
      <c r="CD735" s="57">
        <v>56.548999999999999</v>
      </c>
      <c r="CE735" s="38">
        <v>180</v>
      </c>
      <c r="CF735" s="38">
        <v>1</v>
      </c>
    </row>
    <row r="736" spans="1:84" x14ac:dyDescent="0.3">
      <c r="A736" s="43">
        <v>735</v>
      </c>
      <c r="B736" s="1" t="s">
        <v>764</v>
      </c>
      <c r="C736" s="1" t="s">
        <v>207</v>
      </c>
      <c r="D736" s="1">
        <v>28</v>
      </c>
      <c r="E736" s="3">
        <v>7</v>
      </c>
      <c r="F736" s="2">
        <v>2</v>
      </c>
      <c r="G736" s="2" t="s">
        <v>943</v>
      </c>
      <c r="H736" s="2" t="s">
        <v>947</v>
      </c>
      <c r="I736" s="2">
        <v>1275.2006133</v>
      </c>
      <c r="J736" s="2" t="s">
        <v>945</v>
      </c>
      <c r="K736" s="2">
        <v>45.26</v>
      </c>
      <c r="L736" s="2">
        <v>0.22500000000000001</v>
      </c>
      <c r="M736" s="2">
        <v>32</v>
      </c>
      <c r="N736" s="4">
        <v>719.26499999999999</v>
      </c>
      <c r="O736" s="5">
        <v>2</v>
      </c>
      <c r="P736" s="6" t="s">
        <v>9</v>
      </c>
      <c r="Q736" s="6">
        <v>1.2775700000000001</v>
      </c>
      <c r="R736" s="6">
        <v>15.464</v>
      </c>
      <c r="S736" s="6">
        <v>15.04</v>
      </c>
      <c r="T736" s="6">
        <v>19.995999999999999</v>
      </c>
      <c r="U736" s="6">
        <v>197.64699999999999</v>
      </c>
      <c r="V736" s="6">
        <v>90</v>
      </c>
      <c r="W736" s="6">
        <v>497.64699999999999</v>
      </c>
      <c r="X736" s="6">
        <v>3952.9349999999999</v>
      </c>
      <c r="Y736" s="6">
        <v>4941.1689999999999</v>
      </c>
      <c r="Z736" s="6">
        <v>4.9420000000000002</v>
      </c>
      <c r="AA736" s="6">
        <v>89.843000000000004</v>
      </c>
      <c r="AB736" s="7">
        <v>29.998000000000001</v>
      </c>
      <c r="AC736" s="8">
        <v>2</v>
      </c>
      <c r="AD736" s="9">
        <v>48.058999999999997</v>
      </c>
      <c r="AE736" s="9" t="s">
        <v>955</v>
      </c>
      <c r="AF736" s="9" t="s">
        <v>956</v>
      </c>
      <c r="AG736" s="9">
        <v>405</v>
      </c>
      <c r="AH736" s="9">
        <v>510.959</v>
      </c>
      <c r="AI736" s="9">
        <v>109.34699999999999</v>
      </c>
      <c r="AJ736" s="11">
        <v>2</v>
      </c>
      <c r="AK736" s="11" t="s">
        <v>890</v>
      </c>
      <c r="AL736" s="11">
        <v>210</v>
      </c>
      <c r="AM736" s="11">
        <v>1476</v>
      </c>
      <c r="AN736" s="11">
        <v>3655</v>
      </c>
      <c r="AO736" s="11">
        <v>5716</v>
      </c>
      <c r="AP736" s="11">
        <v>71.927000000000007</v>
      </c>
      <c r="AQ736" s="11">
        <v>51.814</v>
      </c>
      <c r="AR736" s="12">
        <v>1.0449999999999999</v>
      </c>
      <c r="AS736" s="13">
        <v>2</v>
      </c>
      <c r="AT736" s="14" t="s">
        <v>903</v>
      </c>
      <c r="AU736" s="16">
        <v>1.065457E+16</v>
      </c>
      <c r="AV736" s="16">
        <v>79187560000000</v>
      </c>
      <c r="AW736" s="16">
        <v>256269300000000</v>
      </c>
      <c r="AX736" s="16">
        <v>3.001302E+17</v>
      </c>
      <c r="AY736" s="16">
        <v>5.999995E+17</v>
      </c>
      <c r="AZ736" s="14">
        <v>32572.985000000001</v>
      </c>
      <c r="BA736" s="14">
        <v>0.01</v>
      </c>
      <c r="BB736" s="14">
        <v>104.536</v>
      </c>
      <c r="BC736" s="14">
        <v>903</v>
      </c>
      <c r="BD736" s="15">
        <v>157</v>
      </c>
      <c r="BE736" s="18">
        <v>123</v>
      </c>
      <c r="BF736" s="18" t="s">
        <v>917</v>
      </c>
      <c r="BG736" s="19" t="s">
        <v>907</v>
      </c>
      <c r="BH736">
        <f t="shared" si="11"/>
        <v>93.85</v>
      </c>
      <c r="BI736" s="45" t="str">
        <f>CONCATENATE(TEXT(F736,"0"),TEXT(O736,"0"),TEXT(AC736,"0"),TEXT(AJ736,"0"),TEXT(AS736,"0"))</f>
        <v>22222</v>
      </c>
      <c r="BJ736" t="str">
        <f>CONCATENATE(TEXT(F736,"0"),TEXT(O736,"0"))</f>
        <v>22</v>
      </c>
      <c r="BK736" t="str">
        <f>CONCATENATE(TEXT(O736,"0"),TEXT(AC736,"0"))</f>
        <v>22</v>
      </c>
      <c r="BL736" t="str">
        <f>CONCATENATE(TEXT(AC736,"0"),TEXT(AJ736,"0"))</f>
        <v>22</v>
      </c>
      <c r="BM736" t="str">
        <f>CONCATENATE(TEXT(AJ736,"0"),TEXT(AS736,"0"))</f>
        <v>22</v>
      </c>
      <c r="BZ736" s="57"/>
      <c r="CA736" s="38"/>
      <c r="CB736" s="38">
        <v>1</v>
      </c>
      <c r="CC736" s="38">
        <v>228</v>
      </c>
      <c r="CD736" s="57">
        <v>56.691000000000003</v>
      </c>
      <c r="CE736" s="38">
        <v>117</v>
      </c>
      <c r="CF736" s="38">
        <v>1</v>
      </c>
    </row>
    <row r="737" spans="1:84" x14ac:dyDescent="0.3">
      <c r="A737" s="43">
        <v>736</v>
      </c>
      <c r="B737" s="1" t="s">
        <v>765</v>
      </c>
      <c r="C737" s="1" t="s">
        <v>207</v>
      </c>
      <c r="D737" s="1">
        <v>28</v>
      </c>
      <c r="E737" s="3">
        <v>8</v>
      </c>
      <c r="F737" s="2">
        <v>2</v>
      </c>
      <c r="G737" s="2" t="s">
        <v>943</v>
      </c>
      <c r="H737" s="2" t="s">
        <v>947</v>
      </c>
      <c r="I737" s="2">
        <v>1278.9800751</v>
      </c>
      <c r="J737" s="2" t="s">
        <v>945</v>
      </c>
      <c r="K737" s="2">
        <v>45.26</v>
      </c>
      <c r="L737" s="2">
        <v>0.22500000000000001</v>
      </c>
      <c r="M737" s="2">
        <v>32</v>
      </c>
      <c r="N737" s="4">
        <v>715.88</v>
      </c>
      <c r="O737" s="5">
        <v>2</v>
      </c>
      <c r="P737" s="6" t="s">
        <v>9</v>
      </c>
      <c r="Q737" s="6">
        <v>1.0892500000000001</v>
      </c>
      <c r="R737" s="6">
        <v>15.583</v>
      </c>
      <c r="S737" s="6">
        <v>14.88</v>
      </c>
      <c r="T737" s="6">
        <v>19.998000000000001</v>
      </c>
      <c r="U737" s="6">
        <v>197.68700000000001</v>
      </c>
      <c r="V737" s="6">
        <v>90</v>
      </c>
      <c r="W737" s="6">
        <v>497.68700000000001</v>
      </c>
      <c r="X737" s="6">
        <v>3953.73</v>
      </c>
      <c r="Y737" s="6">
        <v>4942.1629999999996</v>
      </c>
      <c r="Z737" s="6">
        <v>4.9429999999999996</v>
      </c>
      <c r="AA737" s="6">
        <v>89.844999999999999</v>
      </c>
      <c r="AB737" s="7">
        <v>30</v>
      </c>
      <c r="AC737" s="8">
        <v>3</v>
      </c>
      <c r="AD737" s="9">
        <v>43.899000000000001</v>
      </c>
      <c r="AE737" s="9" t="s">
        <v>955</v>
      </c>
      <c r="AF737" s="9" t="s">
        <v>957</v>
      </c>
      <c r="AG737" s="9">
        <v>365</v>
      </c>
      <c r="AH737" s="9">
        <v>464.99400000000003</v>
      </c>
      <c r="AI737" s="9">
        <v>109.971</v>
      </c>
      <c r="AJ737" s="11">
        <v>3</v>
      </c>
      <c r="AK737" s="11" t="s">
        <v>890</v>
      </c>
      <c r="AL737" s="11">
        <v>202</v>
      </c>
      <c r="AM737" s="11">
        <v>1433</v>
      </c>
      <c r="AN737" s="11">
        <v>3649</v>
      </c>
      <c r="AO737" s="11">
        <v>5727</v>
      </c>
      <c r="AP737" s="11">
        <v>71.587999999999994</v>
      </c>
      <c r="AQ737" s="11">
        <v>51.84</v>
      </c>
      <c r="AR737" s="12">
        <v>1.046</v>
      </c>
      <c r="AS737" s="13">
        <v>3</v>
      </c>
      <c r="AT737" s="14" t="s">
        <v>903</v>
      </c>
      <c r="AU737" s="16">
        <v>1.047645E+16</v>
      </c>
      <c r="AV737" s="16">
        <v>1049548000000000</v>
      </c>
      <c r="AW737" s="16">
        <v>5.404062E+17</v>
      </c>
      <c r="AX737" s="16">
        <v>2.995682E+17</v>
      </c>
      <c r="AY737" s="16">
        <v>6.000004E+17</v>
      </c>
      <c r="AZ737" s="14">
        <v>32547.768</v>
      </c>
      <c r="BA737" s="14">
        <v>0.01</v>
      </c>
      <c r="BB737" s="14">
        <v>104.6</v>
      </c>
      <c r="BC737" s="14">
        <v>903</v>
      </c>
      <c r="BD737" s="15">
        <v>157</v>
      </c>
      <c r="BE737" s="18">
        <v>99</v>
      </c>
      <c r="BF737" s="18" t="s">
        <v>917</v>
      </c>
      <c r="BG737" s="19" t="s">
        <v>907</v>
      </c>
      <c r="BH737">
        <f t="shared" si="11"/>
        <v>95.05</v>
      </c>
      <c r="BI737" s="45" t="str">
        <f>CONCATENATE(TEXT(F737,"0"),TEXT(O737,"0"),TEXT(AC737,"0"),TEXT(AJ737,"0"),TEXT(AS737,"0"))</f>
        <v>22333</v>
      </c>
      <c r="BJ737" t="str">
        <f>CONCATENATE(TEXT(F737,"0"),TEXT(O737,"0"))</f>
        <v>22</v>
      </c>
      <c r="BK737" t="str">
        <f>CONCATENATE(TEXT(O737,"0"),TEXT(AC737,"0"))</f>
        <v>23</v>
      </c>
      <c r="BL737" t="str">
        <f>CONCATENATE(TEXT(AC737,"0"),TEXT(AJ737,"0"))</f>
        <v>33</v>
      </c>
      <c r="BM737" t="str">
        <f>CONCATENATE(TEXT(AJ737,"0"),TEXT(AS737,"0"))</f>
        <v>33</v>
      </c>
      <c r="BZ737" s="57"/>
      <c r="CA737" s="38"/>
      <c r="CB737" s="38">
        <v>1</v>
      </c>
      <c r="CC737" s="38">
        <v>268</v>
      </c>
      <c r="CD737" s="57">
        <v>57.05</v>
      </c>
      <c r="CE737" s="38">
        <v>108</v>
      </c>
      <c r="CF737" s="38">
        <v>1</v>
      </c>
    </row>
    <row r="738" spans="1:84" x14ac:dyDescent="0.3">
      <c r="A738" s="43">
        <v>737</v>
      </c>
      <c r="B738" s="1" t="s">
        <v>766</v>
      </c>
      <c r="C738" s="1" t="s">
        <v>207</v>
      </c>
      <c r="D738" s="1">
        <v>28</v>
      </c>
      <c r="E738" s="3">
        <v>9</v>
      </c>
      <c r="F738" s="40">
        <v>2</v>
      </c>
      <c r="G738" s="2" t="s">
        <v>943</v>
      </c>
      <c r="H738" s="2" t="s">
        <v>947</v>
      </c>
      <c r="I738" s="2">
        <v>1282.1392370000001</v>
      </c>
      <c r="J738" s="2" t="s">
        <v>945</v>
      </c>
      <c r="K738" s="2">
        <v>45.21</v>
      </c>
      <c r="L738" s="2">
        <v>0.22500000000000001</v>
      </c>
      <c r="M738" s="2">
        <v>32</v>
      </c>
      <c r="N738" s="4">
        <v>726.38300000000004</v>
      </c>
      <c r="O738" s="5">
        <v>3</v>
      </c>
      <c r="P738" s="6" t="s">
        <v>9</v>
      </c>
      <c r="Q738" s="6">
        <v>1.35571</v>
      </c>
      <c r="R738" s="6">
        <v>15.388</v>
      </c>
      <c r="S738" s="6">
        <v>14.948</v>
      </c>
      <c r="T738" s="6">
        <v>20.004000000000001</v>
      </c>
      <c r="U738" s="6">
        <v>197.72499999999999</v>
      </c>
      <c r="V738" s="6">
        <v>90</v>
      </c>
      <c r="W738" s="6">
        <v>497.72500000000002</v>
      </c>
      <c r="X738" s="6">
        <v>3954.5059999999999</v>
      </c>
      <c r="Y738" s="6">
        <v>4943.1329999999998</v>
      </c>
      <c r="Z738" s="6">
        <v>4.9429999999999996</v>
      </c>
      <c r="AA738" s="6">
        <v>89.89</v>
      </c>
      <c r="AB738" s="7">
        <v>30.004999999999999</v>
      </c>
      <c r="AC738" s="8">
        <v>1</v>
      </c>
      <c r="AD738" s="9">
        <v>54.947000000000003</v>
      </c>
      <c r="AE738" s="9" t="s">
        <v>955</v>
      </c>
      <c r="AF738" s="9" t="s">
        <v>957</v>
      </c>
      <c r="AG738" s="9">
        <v>365</v>
      </c>
      <c r="AH738" s="9">
        <v>478.745</v>
      </c>
      <c r="AI738" s="9">
        <v>109.048</v>
      </c>
      <c r="AJ738" s="11">
        <v>3</v>
      </c>
      <c r="AK738" s="11" t="s">
        <v>890</v>
      </c>
      <c r="AL738" s="11">
        <v>317</v>
      </c>
      <c r="AM738" s="11">
        <v>1494</v>
      </c>
      <c r="AN738" s="11">
        <v>3670</v>
      </c>
      <c r="AO738" s="11">
        <v>5722</v>
      </c>
      <c r="AP738" s="11">
        <v>72.638000000000005</v>
      </c>
      <c r="AQ738" s="11">
        <v>51.816000000000003</v>
      </c>
      <c r="AR738" s="12">
        <v>1.0449999999999999</v>
      </c>
      <c r="AS738" s="13">
        <v>3</v>
      </c>
      <c r="AT738" s="14" t="s">
        <v>903</v>
      </c>
      <c r="AU738" s="16">
        <v>1.084635E+16</v>
      </c>
      <c r="AV738" s="16">
        <v>1.083809E+17</v>
      </c>
      <c r="AW738" s="16">
        <v>3.44836E+17</v>
      </c>
      <c r="AX738" s="16">
        <v>3.006498E+17</v>
      </c>
      <c r="AY738" s="16">
        <v>6.000006E+17</v>
      </c>
      <c r="AZ738" s="14">
        <v>32547.251</v>
      </c>
      <c r="BA738" s="14">
        <v>0.01</v>
      </c>
      <c r="BB738" s="14">
        <v>104.54</v>
      </c>
      <c r="BC738" s="14">
        <v>899</v>
      </c>
      <c r="BD738" s="15">
        <v>157</v>
      </c>
      <c r="BE738" s="18">
        <v>192</v>
      </c>
      <c r="BF738" s="18" t="s">
        <v>917</v>
      </c>
      <c r="BG738" s="19" t="s">
        <v>907</v>
      </c>
      <c r="BH738">
        <f t="shared" si="11"/>
        <v>90.4</v>
      </c>
      <c r="BI738" s="45" t="str">
        <f>CONCATENATE(TEXT(F738,"0"),TEXT(O738,"0"),TEXT(AC738,"0"),TEXT(AJ738,"0"),TEXT(AS738,"0"))</f>
        <v>23133</v>
      </c>
      <c r="BJ738" t="str">
        <f>CONCATENATE(TEXT(F738,"0"),TEXT(O738,"0"))</f>
        <v>23</v>
      </c>
      <c r="BK738" t="str">
        <f>CONCATENATE(TEXT(O738,"0"),TEXT(AC738,"0"))</f>
        <v>31</v>
      </c>
      <c r="BL738" t="str">
        <f>CONCATENATE(TEXT(AC738,"0"),TEXT(AJ738,"0"))</f>
        <v>13</v>
      </c>
      <c r="BM738" t="str">
        <f>CONCATENATE(TEXT(AJ738,"0"),TEXT(AS738,"0"))</f>
        <v>33</v>
      </c>
      <c r="BZ738" s="57"/>
      <c r="CA738" s="38"/>
      <c r="CB738" s="38">
        <v>1</v>
      </c>
      <c r="CC738" s="38">
        <v>225</v>
      </c>
      <c r="CD738" s="57">
        <v>57.353000000000002</v>
      </c>
      <c r="CE738" s="38">
        <v>165</v>
      </c>
      <c r="CF738" s="38">
        <v>1</v>
      </c>
    </row>
    <row r="739" spans="1:84" x14ac:dyDescent="0.3">
      <c r="A739" s="43">
        <v>738</v>
      </c>
      <c r="B739" s="1" t="s">
        <v>767</v>
      </c>
      <c r="C739" s="1" t="s">
        <v>207</v>
      </c>
      <c r="D739" s="1">
        <v>28</v>
      </c>
      <c r="E739" s="3">
        <v>10</v>
      </c>
      <c r="F739" s="2">
        <v>2</v>
      </c>
      <c r="G739" s="2" t="s">
        <v>943</v>
      </c>
      <c r="H739" s="2" t="s">
        <v>947</v>
      </c>
      <c r="I739" s="2">
        <v>1274.5250014999999</v>
      </c>
      <c r="J739" s="2" t="s">
        <v>945</v>
      </c>
      <c r="K739" s="2">
        <v>45.22</v>
      </c>
      <c r="L739" s="2">
        <v>0.224</v>
      </c>
      <c r="M739" s="2">
        <v>31</v>
      </c>
      <c r="N739" s="4">
        <v>720.26400000000001</v>
      </c>
      <c r="O739" s="5">
        <v>3</v>
      </c>
      <c r="P739" s="6" t="s">
        <v>9</v>
      </c>
      <c r="Q739" s="6">
        <v>1.1956100000000001</v>
      </c>
      <c r="R739" s="6">
        <v>15.515000000000001</v>
      </c>
      <c r="S739" s="6">
        <v>14.951000000000001</v>
      </c>
      <c r="T739" s="6">
        <v>20.001999999999999</v>
      </c>
      <c r="U739" s="6">
        <v>197.71899999999999</v>
      </c>
      <c r="V739" s="6">
        <v>90</v>
      </c>
      <c r="W739" s="6">
        <v>497.71899999999999</v>
      </c>
      <c r="X739" s="6">
        <v>3954.3809999999999</v>
      </c>
      <c r="Y739" s="6">
        <v>4942.9759999999997</v>
      </c>
      <c r="Z739" s="6">
        <v>4.9420000000000002</v>
      </c>
      <c r="AA739" s="6">
        <v>89.825000000000003</v>
      </c>
      <c r="AB739" s="7">
        <v>30.001000000000001</v>
      </c>
      <c r="AC739" s="8">
        <v>2</v>
      </c>
      <c r="AD739" s="9">
        <v>45.405999999999999</v>
      </c>
      <c r="AE739" s="9" t="s">
        <v>955</v>
      </c>
      <c r="AF739" s="9" t="s">
        <v>957</v>
      </c>
      <c r="AG739" s="9">
        <v>365</v>
      </c>
      <c r="AH739" s="9">
        <v>472.416</v>
      </c>
      <c r="AI739" s="9">
        <v>108.76900000000001</v>
      </c>
      <c r="AJ739" s="11">
        <v>2</v>
      </c>
      <c r="AK739" s="11" t="s">
        <v>890</v>
      </c>
      <c r="AL739" s="11">
        <v>162</v>
      </c>
      <c r="AM739" s="11">
        <v>1447</v>
      </c>
      <c r="AN739" s="11">
        <v>3652</v>
      </c>
      <c r="AO739" s="11">
        <v>5717</v>
      </c>
      <c r="AP739" s="11">
        <v>72.025999999999996</v>
      </c>
      <c r="AQ739" s="11">
        <v>51.692</v>
      </c>
      <c r="AR739" s="12">
        <v>1.042</v>
      </c>
      <c r="AS739" s="13">
        <v>2</v>
      </c>
      <c r="AT739" s="14" t="s">
        <v>903</v>
      </c>
      <c r="AU739" s="16">
        <v>1.052823E+16</v>
      </c>
      <c r="AV739" s="16">
        <v>7.19429E+16</v>
      </c>
      <c r="AW739" s="16">
        <v>5.547434E+16</v>
      </c>
      <c r="AX739" s="16">
        <v>2.983236E+17</v>
      </c>
      <c r="AY739" s="16">
        <v>6.000001E+17</v>
      </c>
      <c r="AZ739" s="14">
        <v>32234.853999999999</v>
      </c>
      <c r="BA739" s="14">
        <v>0.01</v>
      </c>
      <c r="BB739" s="14">
        <v>104.23</v>
      </c>
      <c r="BC739" s="14">
        <v>898</v>
      </c>
      <c r="BD739" s="15">
        <v>156</v>
      </c>
      <c r="BE739" s="18">
        <v>72</v>
      </c>
      <c r="BF739" s="18" t="s">
        <v>917</v>
      </c>
      <c r="BG739" s="19" t="s">
        <v>907</v>
      </c>
      <c r="BH739">
        <f t="shared" si="11"/>
        <v>96.399999999999991</v>
      </c>
      <c r="BI739" s="45" t="str">
        <f>CONCATENATE(TEXT(F739,"0"),TEXT(O739,"0"),TEXT(AC739,"0"),TEXT(AJ739,"0"),TEXT(AS739,"0"))</f>
        <v>23222</v>
      </c>
      <c r="BJ739" t="str">
        <f>CONCATENATE(TEXT(F739,"0"),TEXT(O739,"0"))</f>
        <v>23</v>
      </c>
      <c r="BK739" t="str">
        <f>CONCATENATE(TEXT(O739,"0"),TEXT(AC739,"0"))</f>
        <v>32</v>
      </c>
      <c r="BL739" t="str">
        <f>CONCATENATE(TEXT(AC739,"0"),TEXT(AJ739,"0"))</f>
        <v>22</v>
      </c>
      <c r="BM739" t="str">
        <f>CONCATENATE(TEXT(AJ739,"0"),TEXT(AS739,"0"))</f>
        <v>22</v>
      </c>
      <c r="BZ739" s="57"/>
      <c r="CA739" s="38"/>
      <c r="CB739" s="38">
        <v>1</v>
      </c>
      <c r="CC739" s="38">
        <v>137</v>
      </c>
      <c r="CD739" s="57">
        <v>57.694000000000003</v>
      </c>
      <c r="CE739" s="38">
        <v>165</v>
      </c>
      <c r="CF739" s="38">
        <v>1</v>
      </c>
    </row>
    <row r="740" spans="1:84" x14ac:dyDescent="0.3">
      <c r="A740" s="43">
        <v>739</v>
      </c>
      <c r="B740" s="1" t="s">
        <v>768</v>
      </c>
      <c r="C740" s="1" t="s">
        <v>207</v>
      </c>
      <c r="D740" s="1">
        <v>28</v>
      </c>
      <c r="E740" s="3">
        <v>11</v>
      </c>
      <c r="F740" s="2">
        <v>2</v>
      </c>
      <c r="G740" s="2" t="s">
        <v>943</v>
      </c>
      <c r="H740" s="2" t="s">
        <v>947</v>
      </c>
      <c r="I740" s="2">
        <v>1273.8637358999999</v>
      </c>
      <c r="J740" s="2" t="s">
        <v>945</v>
      </c>
      <c r="K740" s="2">
        <v>45.22</v>
      </c>
      <c r="L740" s="2">
        <v>0.22500000000000001</v>
      </c>
      <c r="M740" s="2">
        <v>32</v>
      </c>
      <c r="N740" s="4">
        <v>717.76300000000003</v>
      </c>
      <c r="O740" s="5">
        <v>3</v>
      </c>
      <c r="P740" s="6" t="s">
        <v>9</v>
      </c>
      <c r="Q740" s="6">
        <v>1.48265</v>
      </c>
      <c r="R740" s="6">
        <v>15.987</v>
      </c>
      <c r="S740" s="6">
        <v>15.048999999999999</v>
      </c>
      <c r="T740" s="6">
        <v>20.001999999999999</v>
      </c>
      <c r="U740" s="6">
        <v>197.46600000000001</v>
      </c>
      <c r="V740" s="6">
        <v>90</v>
      </c>
      <c r="W740" s="6">
        <v>497.46600000000001</v>
      </c>
      <c r="X740" s="6">
        <v>3949.3240000000001</v>
      </c>
      <c r="Y740" s="6">
        <v>4936.6549999999997</v>
      </c>
      <c r="Z740" s="6">
        <v>4.9390000000000001</v>
      </c>
      <c r="AA740" s="6">
        <v>89.852000000000004</v>
      </c>
      <c r="AB740" s="7">
        <v>30.003</v>
      </c>
      <c r="AC740" s="8">
        <v>3</v>
      </c>
      <c r="AD740" s="9">
        <v>41.927999999999997</v>
      </c>
      <c r="AE740" s="9" t="s">
        <v>955</v>
      </c>
      <c r="AF740" s="9" t="s">
        <v>957</v>
      </c>
      <c r="AG740" s="9">
        <v>365</v>
      </c>
      <c r="AH740" s="9">
        <v>474.589</v>
      </c>
      <c r="AI740" s="9">
        <v>108.643</v>
      </c>
      <c r="AJ740" s="11">
        <v>1</v>
      </c>
      <c r="AK740" s="11" t="s">
        <v>890</v>
      </c>
      <c r="AL740" s="11">
        <v>150</v>
      </c>
      <c r="AM740" s="11">
        <v>1333</v>
      </c>
      <c r="AN740" s="11">
        <v>3648</v>
      </c>
      <c r="AO740" s="11">
        <v>5711</v>
      </c>
      <c r="AP740" s="11">
        <v>71.775999999999996</v>
      </c>
      <c r="AQ740" s="11">
        <v>51.503</v>
      </c>
      <c r="AR740" s="12">
        <v>1.038</v>
      </c>
      <c r="AS740" s="13">
        <v>1</v>
      </c>
      <c r="AT740" s="14" t="s">
        <v>903</v>
      </c>
      <c r="AU740" s="16">
        <v>9447634000000000</v>
      </c>
      <c r="AV740" s="16">
        <v>6.982225E+16</v>
      </c>
      <c r="AW740" s="16">
        <v>415331500000000</v>
      </c>
      <c r="AX740" s="16">
        <v>2.99916E+17</v>
      </c>
      <c r="AY740" s="16">
        <v>6.000005E+17</v>
      </c>
      <c r="AZ740" s="14">
        <v>32330.696</v>
      </c>
      <c r="BA740" s="14">
        <v>0.01</v>
      </c>
      <c r="BB740" s="14">
        <v>103.75700000000001</v>
      </c>
      <c r="BC740" s="14">
        <v>898</v>
      </c>
      <c r="BD740" s="15">
        <v>156</v>
      </c>
      <c r="BE740" s="18">
        <v>57</v>
      </c>
      <c r="BF740" s="18" t="s">
        <v>917</v>
      </c>
      <c r="BG740" s="19" t="s">
        <v>907</v>
      </c>
      <c r="BH740">
        <f t="shared" si="11"/>
        <v>97.15</v>
      </c>
      <c r="BI740" s="45" t="str">
        <f>CONCATENATE(TEXT(F740,"0"),TEXT(O740,"0"),TEXT(AC740,"0"),TEXT(AJ740,"0"),TEXT(AS740,"0"))</f>
        <v>23311</v>
      </c>
      <c r="BJ740" t="str">
        <f>CONCATENATE(TEXT(F740,"0"),TEXT(O740,"0"))</f>
        <v>23</v>
      </c>
      <c r="BK740" t="str">
        <f>CONCATENATE(TEXT(O740,"0"),TEXT(AC740,"0"))</f>
        <v>33</v>
      </c>
      <c r="BL740" t="str">
        <f>CONCATENATE(TEXT(AC740,"0"),TEXT(AJ740,"0"))</f>
        <v>31</v>
      </c>
      <c r="BM740" t="str">
        <f>CONCATENATE(TEXT(AJ740,"0"),TEXT(AS740,"0"))</f>
        <v>11</v>
      </c>
      <c r="BZ740" s="57"/>
      <c r="CA740" s="38"/>
      <c r="CB740" s="38">
        <v>1</v>
      </c>
      <c r="CC740" s="38">
        <v>214</v>
      </c>
      <c r="CD740" s="57">
        <v>57.72</v>
      </c>
      <c r="CE740" s="38">
        <v>59</v>
      </c>
      <c r="CF740" s="38">
        <v>1</v>
      </c>
    </row>
    <row r="741" spans="1:84" x14ac:dyDescent="0.3">
      <c r="A741" s="43">
        <v>740</v>
      </c>
      <c r="B741" s="1" t="s">
        <v>769</v>
      </c>
      <c r="C741" s="1" t="s">
        <v>207</v>
      </c>
      <c r="D741" s="1">
        <v>28</v>
      </c>
      <c r="E741" s="3">
        <v>12</v>
      </c>
      <c r="F741" s="2">
        <v>3</v>
      </c>
      <c r="G741" s="2" t="s">
        <v>943</v>
      </c>
      <c r="H741" s="2" t="s">
        <v>947</v>
      </c>
      <c r="I741" s="2">
        <v>1283.9851071000001</v>
      </c>
      <c r="J741" s="2" t="s">
        <v>945</v>
      </c>
      <c r="K741" s="2">
        <v>45.28</v>
      </c>
      <c r="L741" s="2">
        <v>0.22500000000000001</v>
      </c>
      <c r="M741" s="2">
        <v>32</v>
      </c>
      <c r="N741" s="4">
        <v>724.49900000000002</v>
      </c>
      <c r="O741" s="5">
        <v>1</v>
      </c>
      <c r="P741" s="6" t="s">
        <v>9</v>
      </c>
      <c r="Q741" s="6">
        <v>1.17821</v>
      </c>
      <c r="R741" s="6">
        <v>16.312999999999999</v>
      </c>
      <c r="S741" s="6">
        <v>14.958</v>
      </c>
      <c r="T741" s="6">
        <v>20.004999999999999</v>
      </c>
      <c r="U741" s="6">
        <v>197.66200000000001</v>
      </c>
      <c r="V741" s="6">
        <v>89.998999999999995</v>
      </c>
      <c r="W741" s="6">
        <v>497.66199999999998</v>
      </c>
      <c r="X741" s="6">
        <v>3953.2359999999999</v>
      </c>
      <c r="Y741" s="6">
        <v>4941.5450000000001</v>
      </c>
      <c r="Z741" s="6">
        <v>4.9530000000000003</v>
      </c>
      <c r="AA741" s="6">
        <v>89.986000000000004</v>
      </c>
      <c r="AB741" s="7">
        <v>29.991</v>
      </c>
      <c r="AC741" s="8">
        <v>1</v>
      </c>
      <c r="AD741" s="9">
        <v>48.646000000000001</v>
      </c>
      <c r="AE741" s="9" t="s">
        <v>955</v>
      </c>
      <c r="AF741" s="9" t="s">
        <v>957</v>
      </c>
      <c r="AG741" s="9">
        <v>365</v>
      </c>
      <c r="AH741" s="9">
        <v>473.70699999999999</v>
      </c>
      <c r="AI741" s="9">
        <v>108.626</v>
      </c>
      <c r="AJ741" s="11">
        <v>1</v>
      </c>
      <c r="AK741" s="11" t="s">
        <v>890</v>
      </c>
      <c r="AL741" s="11">
        <v>249</v>
      </c>
      <c r="AM741" s="11">
        <v>1530</v>
      </c>
      <c r="AN741" s="11">
        <v>3662</v>
      </c>
      <c r="AO741" s="11">
        <v>5737</v>
      </c>
      <c r="AP741" s="11">
        <v>72.45</v>
      </c>
      <c r="AQ741" s="11">
        <v>51.518000000000001</v>
      </c>
      <c r="AR741" s="12">
        <v>1.038</v>
      </c>
      <c r="AS741" s="13">
        <v>1</v>
      </c>
      <c r="AT741" s="14" t="s">
        <v>903</v>
      </c>
      <c r="AU741" s="16">
        <v>8746548000000000</v>
      </c>
      <c r="AV741" s="16">
        <v>8.621174E+16</v>
      </c>
      <c r="AW741" s="16">
        <v>3.449629E+17</v>
      </c>
      <c r="AX741" s="16">
        <v>3.005335E+17</v>
      </c>
      <c r="AY741" s="16">
        <v>6.000005E+17</v>
      </c>
      <c r="AZ741" s="14">
        <v>32453.91</v>
      </c>
      <c r="BA741" s="14">
        <v>0.01</v>
      </c>
      <c r="BB741" s="14">
        <v>103.794</v>
      </c>
      <c r="BC741" s="14">
        <v>898</v>
      </c>
      <c r="BD741" s="15">
        <v>156</v>
      </c>
      <c r="BE741" s="18">
        <v>129</v>
      </c>
      <c r="BF741" s="18" t="s">
        <v>917</v>
      </c>
      <c r="BG741" s="19" t="s">
        <v>907</v>
      </c>
      <c r="BH741">
        <f t="shared" si="11"/>
        <v>93.55</v>
      </c>
      <c r="BI741" s="45" t="str">
        <f>CONCATENATE(TEXT(F741,"0"),TEXT(O741,"0"),TEXT(AC741,"0"),TEXT(AJ741,"0"),TEXT(AS741,"0"))</f>
        <v>31111</v>
      </c>
      <c r="BJ741" t="str">
        <f>CONCATENATE(TEXT(F741,"0"),TEXT(O741,"0"))</f>
        <v>31</v>
      </c>
      <c r="BK741" t="str">
        <f>CONCATENATE(TEXT(O741,"0"),TEXT(AC741,"0"))</f>
        <v>11</v>
      </c>
      <c r="BL741" t="str">
        <f>CONCATENATE(TEXT(AC741,"0"),TEXT(AJ741,"0"))</f>
        <v>11</v>
      </c>
      <c r="BM741" t="str">
        <f>CONCATENATE(TEXT(AJ741,"0"),TEXT(AS741,"0"))</f>
        <v>11</v>
      </c>
      <c r="BZ741" s="57"/>
      <c r="CA741" s="38"/>
      <c r="CB741" s="38">
        <v>1</v>
      </c>
      <c r="CC741" s="38">
        <v>223</v>
      </c>
      <c r="CD741" s="57">
        <v>57.991999999999997</v>
      </c>
      <c r="CE741" s="38">
        <v>156</v>
      </c>
      <c r="CF741" s="38">
        <v>1</v>
      </c>
    </row>
    <row r="742" spans="1:84" x14ac:dyDescent="0.3">
      <c r="A742" s="43">
        <v>741</v>
      </c>
      <c r="B742" s="1" t="s">
        <v>770</v>
      </c>
      <c r="C742" s="1" t="s">
        <v>207</v>
      </c>
      <c r="D742" s="1">
        <v>28</v>
      </c>
      <c r="E742" s="3">
        <v>13</v>
      </c>
      <c r="F742" s="2">
        <v>3</v>
      </c>
      <c r="G742" s="2" t="s">
        <v>943</v>
      </c>
      <c r="H742" s="2" t="s">
        <v>947</v>
      </c>
      <c r="I742" s="2">
        <v>1283.3630390999999</v>
      </c>
      <c r="J742" s="2" t="s">
        <v>945</v>
      </c>
      <c r="K742" s="2">
        <v>45.26</v>
      </c>
      <c r="L742" s="2">
        <v>0.22600000000000001</v>
      </c>
      <c r="M742" s="2">
        <v>33</v>
      </c>
      <c r="N742" s="4">
        <v>727.81399999999996</v>
      </c>
      <c r="O742" s="5">
        <v>1</v>
      </c>
      <c r="P742" s="6" t="s">
        <v>9</v>
      </c>
      <c r="Q742" s="6">
        <v>1.3891199999999999</v>
      </c>
      <c r="R742" s="6">
        <v>12.416</v>
      </c>
      <c r="S742" s="6">
        <v>14.984</v>
      </c>
      <c r="T742" s="6">
        <v>20.004999999999999</v>
      </c>
      <c r="U742" s="6">
        <v>198.02799999999999</v>
      </c>
      <c r="V742" s="6">
        <v>90</v>
      </c>
      <c r="W742" s="6">
        <v>498.02800000000002</v>
      </c>
      <c r="X742" s="6">
        <v>3960.5610000000001</v>
      </c>
      <c r="Y742" s="6">
        <v>4950.7020000000002</v>
      </c>
      <c r="Z742" s="6">
        <v>4.9509999999999996</v>
      </c>
      <c r="AA742" s="6">
        <v>90.040999999999997</v>
      </c>
      <c r="AB742" s="7">
        <v>30.013999999999999</v>
      </c>
      <c r="AC742" s="8">
        <v>2</v>
      </c>
      <c r="AD742" s="9">
        <v>46.854999999999997</v>
      </c>
      <c r="AE742" s="9" t="s">
        <v>955</v>
      </c>
      <c r="AF742" s="9" t="s">
        <v>957</v>
      </c>
      <c r="AG742" s="9">
        <v>365</v>
      </c>
      <c r="AH742" s="9">
        <v>478.68400000000003</v>
      </c>
      <c r="AI742" s="9">
        <v>108.5</v>
      </c>
      <c r="AJ742" s="11">
        <v>2</v>
      </c>
      <c r="AK742" s="11" t="s">
        <v>890</v>
      </c>
      <c r="AL742" s="11">
        <v>237</v>
      </c>
      <c r="AM742" s="11">
        <v>1488</v>
      </c>
      <c r="AN742" s="11">
        <v>3664</v>
      </c>
      <c r="AO742" s="11">
        <v>5739</v>
      </c>
      <c r="AP742" s="11">
        <v>72.781000000000006</v>
      </c>
      <c r="AQ742" s="11">
        <v>51.406999999999996</v>
      </c>
      <c r="AR742" s="12">
        <v>1.0349999999999999</v>
      </c>
      <c r="AS742" s="13">
        <v>2</v>
      </c>
      <c r="AT742" s="14" t="s">
        <v>903</v>
      </c>
      <c r="AU742" s="16">
        <v>1.728803E+16</v>
      </c>
      <c r="AV742" s="16">
        <v>1.403345E+17</v>
      </c>
      <c r="AW742" s="16">
        <v>1.004486E+18</v>
      </c>
      <c r="AX742" s="16">
        <v>3.010751E+17</v>
      </c>
      <c r="AY742" s="16">
        <v>5.999988E+17</v>
      </c>
      <c r="AZ742" s="14">
        <v>32459.947</v>
      </c>
      <c r="BA742" s="14">
        <v>0.01</v>
      </c>
      <c r="BB742" s="14">
        <v>103.517</v>
      </c>
      <c r="BC742" s="14">
        <v>898</v>
      </c>
      <c r="BD742" s="15">
        <v>155</v>
      </c>
      <c r="BE742" s="18">
        <v>117</v>
      </c>
      <c r="BF742" s="18" t="s">
        <v>917</v>
      </c>
      <c r="BG742" s="19" t="s">
        <v>907</v>
      </c>
      <c r="BH742">
        <f t="shared" si="11"/>
        <v>94.15</v>
      </c>
      <c r="BI742" s="45" t="str">
        <f>CONCATENATE(TEXT(F742,"0"),TEXT(O742,"0"),TEXT(AC742,"0"),TEXT(AJ742,"0"),TEXT(AS742,"0"))</f>
        <v>31222</v>
      </c>
      <c r="BJ742" t="str">
        <f>CONCATENATE(TEXT(F742,"0"),TEXT(O742,"0"))</f>
        <v>31</v>
      </c>
      <c r="BK742" t="str">
        <f>CONCATENATE(TEXT(O742,"0"),TEXT(AC742,"0"))</f>
        <v>12</v>
      </c>
      <c r="BL742" t="str">
        <f>CONCATENATE(TEXT(AC742,"0"),TEXT(AJ742,"0"))</f>
        <v>22</v>
      </c>
      <c r="BM742" t="str">
        <f>CONCATENATE(TEXT(AJ742,"0"),TEXT(AS742,"0"))</f>
        <v>22</v>
      </c>
      <c r="BZ742" s="57"/>
      <c r="CA742" s="38"/>
      <c r="CB742" s="38">
        <v>1</v>
      </c>
      <c r="CC742" s="38">
        <v>222</v>
      </c>
      <c r="CD742" s="57">
        <v>58.235999999999997</v>
      </c>
      <c r="CE742" s="38">
        <v>128</v>
      </c>
      <c r="CF742" s="38">
        <v>1</v>
      </c>
    </row>
    <row r="743" spans="1:84" x14ac:dyDescent="0.3">
      <c r="A743" s="43">
        <v>742</v>
      </c>
      <c r="B743" s="1" t="s">
        <v>771</v>
      </c>
      <c r="C743" s="1" t="s">
        <v>207</v>
      </c>
      <c r="D743" s="1">
        <v>28</v>
      </c>
      <c r="E743" s="3">
        <v>14</v>
      </c>
      <c r="F743" s="2">
        <v>3</v>
      </c>
      <c r="G743" s="2" t="s">
        <v>943</v>
      </c>
      <c r="H743" s="2" t="s">
        <v>947</v>
      </c>
      <c r="I743" s="2">
        <v>1274.8036514999999</v>
      </c>
      <c r="J743" s="2" t="s">
        <v>945</v>
      </c>
      <c r="K743" s="2">
        <v>45.24</v>
      </c>
      <c r="L743" s="2">
        <v>0.22600000000000001</v>
      </c>
      <c r="M743" s="2">
        <v>33</v>
      </c>
      <c r="N743" s="4">
        <v>722.68299999999999</v>
      </c>
      <c r="O743" s="5">
        <v>1</v>
      </c>
      <c r="P743" s="6" t="s">
        <v>9</v>
      </c>
      <c r="Q743" s="6">
        <v>1.2194199999999999</v>
      </c>
      <c r="R743" s="6">
        <v>12.698</v>
      </c>
      <c r="S743" s="6">
        <v>15.012</v>
      </c>
      <c r="T743" s="6">
        <v>20.001000000000001</v>
      </c>
      <c r="U743" s="6">
        <v>197.95</v>
      </c>
      <c r="V743" s="6">
        <v>90.001000000000005</v>
      </c>
      <c r="W743" s="6">
        <v>497.95</v>
      </c>
      <c r="X743" s="6">
        <v>3958.9940000000001</v>
      </c>
      <c r="Y743" s="6">
        <v>4948.7430000000004</v>
      </c>
      <c r="Z743" s="6">
        <v>4.9509999999999996</v>
      </c>
      <c r="AA743" s="6">
        <v>90.028000000000006</v>
      </c>
      <c r="AB743" s="7">
        <v>30</v>
      </c>
      <c r="AC743" s="8">
        <v>3</v>
      </c>
      <c r="AD743" s="9">
        <v>38.534999999999997</v>
      </c>
      <c r="AE743" s="9" t="s">
        <v>955</v>
      </c>
      <c r="AF743" s="9" t="s">
        <v>957</v>
      </c>
      <c r="AG743" s="9">
        <v>365</v>
      </c>
      <c r="AH743" s="9">
        <v>466.09100000000001</v>
      </c>
      <c r="AI743" s="9">
        <v>108.45</v>
      </c>
      <c r="AJ743" s="11">
        <v>3</v>
      </c>
      <c r="AK743" s="11" t="s">
        <v>890</v>
      </c>
      <c r="AL743" s="11">
        <v>257</v>
      </c>
      <c r="AM743" s="11">
        <v>1423</v>
      </c>
      <c r="AN743" s="11">
        <v>3656</v>
      </c>
      <c r="AO743" s="11">
        <v>5724</v>
      </c>
      <c r="AP743" s="11">
        <v>72.268000000000001</v>
      </c>
      <c r="AQ743" s="11">
        <v>51.404000000000003</v>
      </c>
      <c r="AR743" s="12">
        <v>1.0349999999999999</v>
      </c>
      <c r="AS743" s="13">
        <v>3</v>
      </c>
      <c r="AT743" s="14" t="s">
        <v>903</v>
      </c>
      <c r="AU743" s="16">
        <v>1.668517E+16</v>
      </c>
      <c r="AV743" s="16">
        <v>1.308587E+17</v>
      </c>
      <c r="AW743" s="16">
        <v>2414846000000000</v>
      </c>
      <c r="AX743" s="16">
        <v>2.994405E+17</v>
      </c>
      <c r="AY743" s="16">
        <v>6.000003E+17</v>
      </c>
      <c r="AZ743" s="14">
        <v>32451.735000000001</v>
      </c>
      <c r="BA743" s="14">
        <v>0.01</v>
      </c>
      <c r="BB743" s="14">
        <v>103.511</v>
      </c>
      <c r="BC743" s="14">
        <v>893</v>
      </c>
      <c r="BD743" s="15">
        <v>155</v>
      </c>
      <c r="BE743" s="18">
        <v>81</v>
      </c>
      <c r="BF743" s="18" t="s">
        <v>917</v>
      </c>
      <c r="BG743" s="19" t="s">
        <v>907</v>
      </c>
      <c r="BH743">
        <f t="shared" si="11"/>
        <v>95.95</v>
      </c>
      <c r="BI743" s="45" t="str">
        <f>CONCATENATE(TEXT(F743,"0"),TEXT(O743,"0"),TEXT(AC743,"0"),TEXT(AJ743,"0"),TEXT(AS743,"0"))</f>
        <v>31333</v>
      </c>
      <c r="BJ743" t="str">
        <f>CONCATENATE(TEXT(F743,"0"),TEXT(O743,"0"))</f>
        <v>31</v>
      </c>
      <c r="BK743" t="str">
        <f>CONCATENATE(TEXT(O743,"0"),TEXT(AC743,"0"))</f>
        <v>13</v>
      </c>
      <c r="BL743" t="str">
        <f>CONCATENATE(TEXT(AC743,"0"),TEXT(AJ743,"0"))</f>
        <v>33</v>
      </c>
      <c r="BM743" t="str">
        <f>CONCATENATE(TEXT(AJ743,"0"),TEXT(AS743,"0"))</f>
        <v>33</v>
      </c>
      <c r="BZ743" s="57"/>
      <c r="CA743" s="38"/>
      <c r="CB743" s="38">
        <v>1</v>
      </c>
      <c r="CC743" s="38">
        <v>164</v>
      </c>
      <c r="CD743" s="57">
        <v>58.546999999999997</v>
      </c>
      <c r="CE743" s="38">
        <v>477</v>
      </c>
      <c r="CF743" s="38">
        <v>1</v>
      </c>
    </row>
    <row r="744" spans="1:84" x14ac:dyDescent="0.3">
      <c r="A744" s="43">
        <v>743</v>
      </c>
      <c r="B744" s="1" t="s">
        <v>772</v>
      </c>
      <c r="C744" s="1" t="s">
        <v>207</v>
      </c>
      <c r="D744" s="1">
        <v>28</v>
      </c>
      <c r="E744" s="3">
        <v>15</v>
      </c>
      <c r="F744" s="2">
        <v>3</v>
      </c>
      <c r="G744" s="2" t="s">
        <v>943</v>
      </c>
      <c r="H744" s="2" t="s">
        <v>947</v>
      </c>
      <c r="I744" s="2">
        <v>1278.6174272000001</v>
      </c>
      <c r="J744" s="2" t="s">
        <v>945</v>
      </c>
      <c r="K744" s="2">
        <v>45.35</v>
      </c>
      <c r="L744" s="2">
        <v>0.22600000000000001</v>
      </c>
      <c r="M744" s="2">
        <v>33</v>
      </c>
      <c r="N744" s="4">
        <v>727.58199999999999</v>
      </c>
      <c r="O744" s="5">
        <v>2</v>
      </c>
      <c r="P744" s="6" t="s">
        <v>9</v>
      </c>
      <c r="Q744" s="6">
        <v>1.19937</v>
      </c>
      <c r="R744" s="6">
        <v>12.151</v>
      </c>
      <c r="S744" s="6">
        <v>14.957000000000001</v>
      </c>
      <c r="T744" s="6">
        <v>19.998999999999999</v>
      </c>
      <c r="U744" s="6">
        <v>197.98599999999999</v>
      </c>
      <c r="V744" s="6">
        <v>90</v>
      </c>
      <c r="W744" s="6">
        <v>497.98599999999999</v>
      </c>
      <c r="X744" s="6">
        <v>3959.721</v>
      </c>
      <c r="Y744" s="6">
        <v>4949.6509999999998</v>
      </c>
      <c r="Z744" s="6">
        <v>4.9470000000000001</v>
      </c>
      <c r="AA744" s="6">
        <v>89.576999999999998</v>
      </c>
      <c r="AB744" s="7">
        <v>30.003</v>
      </c>
      <c r="AC744" s="8">
        <v>1</v>
      </c>
      <c r="AD744" s="9">
        <v>46.564999999999998</v>
      </c>
      <c r="AE744" s="9" t="s">
        <v>955</v>
      </c>
      <c r="AF744" s="9" t="s">
        <v>957</v>
      </c>
      <c r="AG744" s="9">
        <v>365</v>
      </c>
      <c r="AH744" s="9">
        <v>475.18599999999998</v>
      </c>
      <c r="AI744" s="9">
        <v>108.282</v>
      </c>
      <c r="AJ744" s="11">
        <v>3</v>
      </c>
      <c r="AK744" s="11" t="s">
        <v>890</v>
      </c>
      <c r="AL744" s="11">
        <v>285</v>
      </c>
      <c r="AM744" s="11">
        <v>1391</v>
      </c>
      <c r="AN744" s="11">
        <v>3669</v>
      </c>
      <c r="AO744" s="11">
        <v>5713</v>
      </c>
      <c r="AP744" s="11">
        <v>72.757999999999996</v>
      </c>
      <c r="AQ744" s="11">
        <v>51.384</v>
      </c>
      <c r="AR744" s="12">
        <v>1.0349999999999999</v>
      </c>
      <c r="AS744" s="13">
        <v>3</v>
      </c>
      <c r="AT744" s="14" t="s">
        <v>903</v>
      </c>
      <c r="AU744" s="16">
        <v>1.782448E+16</v>
      </c>
      <c r="AV744" s="16">
        <v>1.228572E+16</v>
      </c>
      <c r="AW744" s="16">
        <v>1.498824E+17</v>
      </c>
      <c r="AX744" s="16">
        <v>2.98324E+17</v>
      </c>
      <c r="AY744" s="16">
        <v>5.999995E+17</v>
      </c>
      <c r="AZ744" s="14">
        <v>32446.311000000002</v>
      </c>
      <c r="BA744" s="14">
        <v>0.01</v>
      </c>
      <c r="BB744" s="14">
        <v>103.461</v>
      </c>
      <c r="BC744" s="14">
        <v>884</v>
      </c>
      <c r="BD744" s="15">
        <v>155</v>
      </c>
      <c r="BE744" s="18">
        <v>144</v>
      </c>
      <c r="BF744" s="18" t="s">
        <v>917</v>
      </c>
      <c r="BG744" s="19" t="s">
        <v>907</v>
      </c>
      <c r="BH744">
        <f t="shared" si="11"/>
        <v>92.800000000000011</v>
      </c>
      <c r="BI744" s="45" t="str">
        <f>CONCATENATE(TEXT(F744,"0"),TEXT(O744,"0"),TEXT(AC744,"0"),TEXT(AJ744,"0"),TEXT(AS744,"0"))</f>
        <v>32133</v>
      </c>
      <c r="BJ744" t="str">
        <f>CONCATENATE(TEXT(F744,"0"),TEXT(O744,"0"))</f>
        <v>32</v>
      </c>
      <c r="BK744" t="str">
        <f>CONCATENATE(TEXT(O744,"0"),TEXT(AC744,"0"))</f>
        <v>21</v>
      </c>
      <c r="BL744" t="str">
        <f>CONCATENATE(TEXT(AC744,"0"),TEXT(AJ744,"0"))</f>
        <v>13</v>
      </c>
      <c r="BM744" t="str">
        <f>CONCATENATE(TEXT(AJ744,"0"),TEXT(AS744,"0"))</f>
        <v>33</v>
      </c>
      <c r="BZ744" s="57"/>
      <c r="CA744" s="38"/>
      <c r="CB744" s="38">
        <v>1</v>
      </c>
      <c r="CC744" s="38">
        <v>243</v>
      </c>
      <c r="CD744" s="57">
        <v>58.646000000000001</v>
      </c>
      <c r="CE744" s="38">
        <v>165</v>
      </c>
      <c r="CF744" s="38">
        <v>1</v>
      </c>
    </row>
    <row r="745" spans="1:84" x14ac:dyDescent="0.3">
      <c r="A745" s="43">
        <v>744</v>
      </c>
      <c r="B745" s="1" t="s">
        <v>773</v>
      </c>
      <c r="C745" s="1" t="s">
        <v>207</v>
      </c>
      <c r="D745" s="1">
        <v>28</v>
      </c>
      <c r="E745" s="3">
        <v>16</v>
      </c>
      <c r="F745" s="2">
        <v>3</v>
      </c>
      <c r="G745" s="2" t="s">
        <v>943</v>
      </c>
      <c r="H745" s="2" t="s">
        <v>947</v>
      </c>
      <c r="I745" s="2">
        <v>1277.4935336999999</v>
      </c>
      <c r="J745" s="2" t="s">
        <v>945</v>
      </c>
      <c r="K745" s="2">
        <v>45.31</v>
      </c>
      <c r="L745" s="2">
        <v>0.22600000000000001</v>
      </c>
      <c r="M745" s="2">
        <v>33</v>
      </c>
      <c r="N745" s="4">
        <v>726.81799999999998</v>
      </c>
      <c r="O745" s="5">
        <v>2</v>
      </c>
      <c r="P745" s="6" t="s">
        <v>9</v>
      </c>
      <c r="Q745" s="6">
        <v>1.2452000000000001</v>
      </c>
      <c r="R745" s="6">
        <v>11.544</v>
      </c>
      <c r="S745" s="6">
        <v>15.084</v>
      </c>
      <c r="T745" s="6">
        <v>20.001000000000001</v>
      </c>
      <c r="U745" s="6">
        <v>196.989</v>
      </c>
      <c r="V745" s="6">
        <v>89.998999999999995</v>
      </c>
      <c r="W745" s="6">
        <v>496.98899999999998</v>
      </c>
      <c r="X745" s="6">
        <v>3939.779</v>
      </c>
      <c r="Y745" s="6">
        <v>4924.7240000000002</v>
      </c>
      <c r="Z745" s="6">
        <v>4.9279999999999999</v>
      </c>
      <c r="AA745" s="6">
        <v>89.665999999999997</v>
      </c>
      <c r="AB745" s="7">
        <v>30.001000000000001</v>
      </c>
      <c r="AC745" s="8">
        <v>2</v>
      </c>
      <c r="AD745" s="9">
        <v>39.768999999999998</v>
      </c>
      <c r="AE745" s="9" t="s">
        <v>955</v>
      </c>
      <c r="AF745" s="9" t="s">
        <v>957</v>
      </c>
      <c r="AG745" s="9">
        <v>365</v>
      </c>
      <c r="AH745" s="9">
        <v>467.04899999999998</v>
      </c>
      <c r="AI745" s="9">
        <v>108.361</v>
      </c>
      <c r="AJ745" s="11">
        <v>2</v>
      </c>
      <c r="AK745" s="11" t="s">
        <v>890</v>
      </c>
      <c r="AL745" s="11">
        <v>307</v>
      </c>
      <c r="AM745" s="11">
        <v>1533</v>
      </c>
      <c r="AN745" s="11">
        <v>3668</v>
      </c>
      <c r="AO745" s="11">
        <v>5706</v>
      </c>
      <c r="AP745" s="11">
        <v>72.682000000000002</v>
      </c>
      <c r="AQ745" s="11">
        <v>51.335999999999999</v>
      </c>
      <c r="AR745" s="12">
        <v>1.0329999999999999</v>
      </c>
      <c r="AS745" s="13">
        <v>2</v>
      </c>
      <c r="AT745" s="14" t="s">
        <v>903</v>
      </c>
      <c r="AU745" s="16">
        <v>1.894166E+16</v>
      </c>
      <c r="AV745" s="16">
        <v>4.39813E+16</v>
      </c>
      <c r="AW745" s="16">
        <v>1.099472E+18</v>
      </c>
      <c r="AX745" s="16">
        <v>2.987816E+17</v>
      </c>
      <c r="AY745" s="16">
        <v>5.999993E+17</v>
      </c>
      <c r="AZ745" s="14">
        <v>32461.916000000001</v>
      </c>
      <c r="BA745" s="14">
        <v>0.01</v>
      </c>
      <c r="BB745" s="14">
        <v>103.339</v>
      </c>
      <c r="BC745" s="14">
        <v>885</v>
      </c>
      <c r="BD745" s="15">
        <v>155</v>
      </c>
      <c r="BE745" s="18">
        <v>138</v>
      </c>
      <c r="BF745" s="18" t="s">
        <v>917</v>
      </c>
      <c r="BG745" s="19" t="s">
        <v>907</v>
      </c>
      <c r="BH745">
        <f t="shared" si="11"/>
        <v>93.100000000000009</v>
      </c>
      <c r="BI745" s="45" t="str">
        <f>CONCATENATE(TEXT(F745,"0"),TEXT(O745,"0"),TEXT(AC745,"0"),TEXT(AJ745,"0"),TEXT(AS745,"0"))</f>
        <v>32222</v>
      </c>
      <c r="BJ745" t="str">
        <f>CONCATENATE(TEXT(F745,"0"),TEXT(O745,"0"))</f>
        <v>32</v>
      </c>
      <c r="BK745" t="str">
        <f>CONCATENATE(TEXT(O745,"0"),TEXT(AC745,"0"))</f>
        <v>22</v>
      </c>
      <c r="BL745" t="str">
        <f>CONCATENATE(TEXT(AC745,"0"),TEXT(AJ745,"0"))</f>
        <v>22</v>
      </c>
      <c r="BM745" t="str">
        <f>CONCATENATE(TEXT(AJ745,"0"),TEXT(AS745,"0"))</f>
        <v>22</v>
      </c>
      <c r="BZ745" s="57"/>
      <c r="CA745" s="38"/>
      <c r="CB745" s="38">
        <v>1</v>
      </c>
      <c r="CC745" s="38">
        <v>157</v>
      </c>
      <c r="CD745" s="57">
        <v>58.780999999999999</v>
      </c>
      <c r="CE745" s="38">
        <v>96</v>
      </c>
      <c r="CF745" s="38">
        <v>1</v>
      </c>
    </row>
    <row r="746" spans="1:84" x14ac:dyDescent="0.3">
      <c r="A746" s="43">
        <v>745</v>
      </c>
      <c r="B746" s="1" t="s">
        <v>774</v>
      </c>
      <c r="C746" s="1" t="s">
        <v>207</v>
      </c>
      <c r="D746" s="1">
        <v>28</v>
      </c>
      <c r="E746" s="3">
        <v>17</v>
      </c>
      <c r="F746" s="2">
        <v>3</v>
      </c>
      <c r="G746" s="2" t="s">
        <v>943</v>
      </c>
      <c r="H746" s="2" t="s">
        <v>947</v>
      </c>
      <c r="I746" s="2">
        <v>1269.2360096</v>
      </c>
      <c r="J746" s="2" t="s">
        <v>945</v>
      </c>
      <c r="K746" s="2">
        <v>45.34</v>
      </c>
      <c r="L746" s="2">
        <v>0.22500000000000001</v>
      </c>
      <c r="M746" s="2">
        <v>32</v>
      </c>
      <c r="N746" s="4">
        <v>713.60500000000002</v>
      </c>
      <c r="O746" s="5">
        <v>2</v>
      </c>
      <c r="P746" s="6" t="s">
        <v>9</v>
      </c>
      <c r="Q746" s="6">
        <v>1.3460099999999999</v>
      </c>
      <c r="R746" s="6">
        <v>12.262</v>
      </c>
      <c r="S746" s="6">
        <v>14.992000000000001</v>
      </c>
      <c r="T746" s="6">
        <v>19.998999999999999</v>
      </c>
      <c r="U746" s="6">
        <v>197.14</v>
      </c>
      <c r="V746" s="6">
        <v>90</v>
      </c>
      <c r="W746" s="6">
        <v>497.14</v>
      </c>
      <c r="X746" s="6">
        <v>3942.7930000000001</v>
      </c>
      <c r="Y746" s="6">
        <v>4928.491</v>
      </c>
      <c r="Z746" s="6">
        <v>4.9020000000000001</v>
      </c>
      <c r="AA746" s="6">
        <v>89.52</v>
      </c>
      <c r="AB746" s="7">
        <v>30.001999999999999</v>
      </c>
      <c r="AC746" s="8">
        <v>3</v>
      </c>
      <c r="AD746" s="9">
        <v>38.212000000000003</v>
      </c>
      <c r="AE746" s="9" t="s">
        <v>955</v>
      </c>
      <c r="AF746" s="9" t="s">
        <v>957</v>
      </c>
      <c r="AG746" s="9">
        <v>365</v>
      </c>
      <c r="AH746" s="9">
        <v>470.37200000000001</v>
      </c>
      <c r="AI746" s="9">
        <v>107.95399999999999</v>
      </c>
      <c r="AJ746" s="11">
        <v>1</v>
      </c>
      <c r="AK746" s="11" t="s">
        <v>890</v>
      </c>
      <c r="AL746" s="11">
        <v>319</v>
      </c>
      <c r="AM746" s="11">
        <v>1343</v>
      </c>
      <c r="AN746" s="11">
        <v>3658</v>
      </c>
      <c r="AO746" s="11">
        <v>5712</v>
      </c>
      <c r="AP746" s="11">
        <v>71.36</v>
      </c>
      <c r="AQ746" s="11">
        <v>51.033999999999999</v>
      </c>
      <c r="AR746" s="12">
        <v>1.026</v>
      </c>
      <c r="AS746" s="13">
        <v>1</v>
      </c>
      <c r="AT746" s="14" t="s">
        <v>903</v>
      </c>
      <c r="AU746" s="16">
        <v>1.730546E+16</v>
      </c>
      <c r="AV746" s="16">
        <v>1.30198E+16</v>
      </c>
      <c r="AW746" s="16">
        <v>4875516000000000</v>
      </c>
      <c r="AX746" s="16">
        <v>2.982447E+17</v>
      </c>
      <c r="AY746" s="16">
        <v>6.000002E+17</v>
      </c>
      <c r="AZ746" s="14">
        <v>32461.008999999998</v>
      </c>
      <c r="BA746" s="14">
        <v>0.01</v>
      </c>
      <c r="BB746" s="14">
        <v>102.584</v>
      </c>
      <c r="BC746" s="14">
        <v>885</v>
      </c>
      <c r="BD746" s="15">
        <v>154</v>
      </c>
      <c r="BE746" s="18">
        <v>171</v>
      </c>
      <c r="BF746" s="18" t="s">
        <v>917</v>
      </c>
      <c r="BG746" s="19" t="s">
        <v>907</v>
      </c>
      <c r="BH746">
        <f t="shared" si="11"/>
        <v>91.45</v>
      </c>
      <c r="BI746" s="45" t="str">
        <f>CONCATENATE(TEXT(F746,"0"),TEXT(O746,"0"),TEXT(AC746,"0"),TEXT(AJ746,"0"),TEXT(AS746,"0"))</f>
        <v>32311</v>
      </c>
      <c r="BJ746" t="str">
        <f>CONCATENATE(TEXT(F746,"0"),TEXT(O746,"0"))</f>
        <v>32</v>
      </c>
      <c r="BK746" t="str">
        <f>CONCATENATE(TEXT(O746,"0"),TEXT(AC746,"0"))</f>
        <v>23</v>
      </c>
      <c r="BL746" t="str">
        <f>CONCATENATE(TEXT(AC746,"0"),TEXT(AJ746,"0"))</f>
        <v>31</v>
      </c>
      <c r="BM746" t="str">
        <f>CONCATENATE(TEXT(AJ746,"0"),TEXT(AS746,"0"))</f>
        <v>11</v>
      </c>
      <c r="BZ746" s="57"/>
      <c r="CA746" s="38"/>
      <c r="CB746" s="38">
        <v>1</v>
      </c>
      <c r="CC746" s="38">
        <v>136</v>
      </c>
      <c r="CD746" s="57">
        <v>59.616</v>
      </c>
      <c r="CE746" s="38">
        <v>115</v>
      </c>
      <c r="CF746" s="38">
        <v>1</v>
      </c>
    </row>
    <row r="747" spans="1:84" x14ac:dyDescent="0.3">
      <c r="A747" s="43">
        <v>746</v>
      </c>
      <c r="B747" s="1" t="s">
        <v>775</v>
      </c>
      <c r="C747" s="1" t="s">
        <v>207</v>
      </c>
      <c r="D747" s="1">
        <v>28</v>
      </c>
      <c r="E747" s="3">
        <v>18</v>
      </c>
      <c r="F747" s="2">
        <v>3</v>
      </c>
      <c r="G747" s="2" t="s">
        <v>943</v>
      </c>
      <c r="H747" s="2" t="s">
        <v>947</v>
      </c>
      <c r="I747" s="2">
        <v>1274.6674892999999</v>
      </c>
      <c r="J747" s="2" t="s">
        <v>945</v>
      </c>
      <c r="K747" s="2">
        <v>45.47</v>
      </c>
      <c r="L747" s="2">
        <v>0.224</v>
      </c>
      <c r="M747" s="2">
        <v>31</v>
      </c>
      <c r="N747" s="4">
        <v>726.63300000000004</v>
      </c>
      <c r="O747" s="5">
        <v>3</v>
      </c>
      <c r="P747" s="6" t="s">
        <v>9</v>
      </c>
      <c r="Q747" s="6">
        <v>1.69872</v>
      </c>
      <c r="R747" s="6">
        <v>19.518000000000001</v>
      </c>
      <c r="S747" s="6">
        <v>15.019</v>
      </c>
      <c r="T747" s="6">
        <v>20.001000000000001</v>
      </c>
      <c r="U747" s="6">
        <v>196.262</v>
      </c>
      <c r="V747" s="6">
        <v>89.998999999999995</v>
      </c>
      <c r="W747" s="6">
        <v>496.262</v>
      </c>
      <c r="X747" s="6">
        <v>3925.23</v>
      </c>
      <c r="Y747" s="6">
        <v>4906.5379999999996</v>
      </c>
      <c r="Z747" s="6">
        <v>4.9039999999999999</v>
      </c>
      <c r="AA747" s="6">
        <v>89.125</v>
      </c>
      <c r="AB747" s="7">
        <v>29.991</v>
      </c>
      <c r="AC747" s="8">
        <v>1</v>
      </c>
      <c r="AD747" s="9">
        <v>43.698999999999998</v>
      </c>
      <c r="AE747" s="9" t="s">
        <v>955</v>
      </c>
      <c r="AF747" s="9" t="s">
        <v>957</v>
      </c>
      <c r="AG747" s="9">
        <v>365</v>
      </c>
      <c r="AH747" s="9">
        <v>474.85500000000002</v>
      </c>
      <c r="AI747" s="9">
        <v>107.961</v>
      </c>
      <c r="AJ747" s="11">
        <v>1</v>
      </c>
      <c r="AK747" s="11" t="s">
        <v>890</v>
      </c>
      <c r="AL747" s="11">
        <v>169</v>
      </c>
      <c r="AM747" s="11">
        <v>1465</v>
      </c>
      <c r="AN747" s="11">
        <v>3668</v>
      </c>
      <c r="AO747" s="11">
        <v>5731</v>
      </c>
      <c r="AP747" s="11">
        <v>72.662999999999997</v>
      </c>
      <c r="AQ747" s="11">
        <v>51.235999999999997</v>
      </c>
      <c r="AR747" s="12">
        <v>1.0309999999999999</v>
      </c>
      <c r="AS747" s="13">
        <v>1</v>
      </c>
      <c r="AT747" s="14" t="s">
        <v>903</v>
      </c>
      <c r="AU747" s="16">
        <v>1.454065E+16</v>
      </c>
      <c r="AV747" s="16">
        <v>1.310033E+16</v>
      </c>
      <c r="AW747" s="16">
        <v>8.702955E+17</v>
      </c>
      <c r="AX747" s="16">
        <v>2.999457E+17</v>
      </c>
      <c r="AY747" s="16">
        <v>5.999999E+17</v>
      </c>
      <c r="AZ747" s="14">
        <v>32451.238000000001</v>
      </c>
      <c r="BA747" s="14">
        <v>0.01</v>
      </c>
      <c r="BB747" s="14">
        <v>103.09</v>
      </c>
      <c r="BC747" s="14">
        <v>881</v>
      </c>
      <c r="BD747" s="15">
        <v>155</v>
      </c>
      <c r="BE747" s="18">
        <v>129</v>
      </c>
      <c r="BF747" s="18" t="s">
        <v>917</v>
      </c>
      <c r="BG747" s="19" t="s">
        <v>907</v>
      </c>
      <c r="BH747">
        <f t="shared" si="11"/>
        <v>93.55</v>
      </c>
      <c r="BI747" s="45" t="str">
        <f>CONCATENATE(TEXT(F747,"0"),TEXT(O747,"0"),TEXT(AC747,"0"),TEXT(AJ747,"0"),TEXT(AS747,"0"))</f>
        <v>33111</v>
      </c>
      <c r="BJ747" t="str">
        <f>CONCATENATE(TEXT(F747,"0"),TEXT(O747,"0"))</f>
        <v>33</v>
      </c>
      <c r="BK747" t="str">
        <f>CONCATENATE(TEXT(O747,"0"),TEXT(AC747,"0"))</f>
        <v>31</v>
      </c>
      <c r="BL747" t="str">
        <f>CONCATENATE(TEXT(AC747,"0"),TEXT(AJ747,"0"))</f>
        <v>11</v>
      </c>
      <c r="BM747" t="str">
        <f>CONCATENATE(TEXT(AJ747,"0"),TEXT(AS747,"0"))</f>
        <v>11</v>
      </c>
      <c r="BZ747" s="57"/>
      <c r="CA747" s="38"/>
      <c r="CB747" s="38">
        <v>1</v>
      </c>
      <c r="CC747" s="38">
        <v>135</v>
      </c>
      <c r="CD747" s="57">
        <v>60.378</v>
      </c>
      <c r="CE747" s="38">
        <v>99</v>
      </c>
      <c r="CF747" s="38">
        <v>1</v>
      </c>
    </row>
    <row r="748" spans="1:84" x14ac:dyDescent="0.3">
      <c r="A748" s="43">
        <v>747</v>
      </c>
      <c r="B748" s="1" t="s">
        <v>776</v>
      </c>
      <c r="C748" s="1" t="s">
        <v>207</v>
      </c>
      <c r="D748" s="1">
        <v>28</v>
      </c>
      <c r="E748" s="3">
        <v>19</v>
      </c>
      <c r="F748" s="2">
        <v>3</v>
      </c>
      <c r="G748" s="2" t="s">
        <v>943</v>
      </c>
      <c r="H748" s="2" t="s">
        <v>947</v>
      </c>
      <c r="I748" s="2">
        <v>1282.9336088</v>
      </c>
      <c r="J748" s="2" t="s">
        <v>945</v>
      </c>
      <c r="K748" s="2">
        <v>45.52</v>
      </c>
      <c r="L748" s="2">
        <v>0.224</v>
      </c>
      <c r="M748" s="2">
        <v>31</v>
      </c>
      <c r="N748" s="4">
        <v>719.26499999999999</v>
      </c>
      <c r="O748" s="5">
        <v>3</v>
      </c>
      <c r="P748" s="6" t="s">
        <v>9</v>
      </c>
      <c r="Q748" s="6">
        <v>1.63049</v>
      </c>
      <c r="R748" s="6">
        <v>10.997999999999999</v>
      </c>
      <c r="S748" s="6">
        <v>15.042</v>
      </c>
      <c r="T748" s="6">
        <v>20.001999999999999</v>
      </c>
      <c r="U748" s="6">
        <v>196.017</v>
      </c>
      <c r="V748" s="6">
        <v>90</v>
      </c>
      <c r="W748" s="6">
        <v>496.017</v>
      </c>
      <c r="X748" s="6">
        <v>3920.3449999999998</v>
      </c>
      <c r="Y748" s="6">
        <v>4900.4309999999996</v>
      </c>
      <c r="Z748" s="6">
        <v>4.9169999999999998</v>
      </c>
      <c r="AA748" s="6">
        <v>89.055000000000007</v>
      </c>
      <c r="AB748" s="7">
        <v>30.001999999999999</v>
      </c>
      <c r="AC748" s="8">
        <v>2</v>
      </c>
      <c r="AD748" s="9">
        <v>35.76</v>
      </c>
      <c r="AE748" s="9" t="s">
        <v>955</v>
      </c>
      <c r="AF748" s="9" t="s">
        <v>957</v>
      </c>
      <c r="AG748" s="9">
        <v>365</v>
      </c>
      <c r="AH748" s="9">
        <v>464.56700000000001</v>
      </c>
      <c r="AI748" s="9">
        <v>107.98</v>
      </c>
      <c r="AJ748" s="11">
        <v>2</v>
      </c>
      <c r="AK748" s="11" t="s">
        <v>890</v>
      </c>
      <c r="AL748" s="11">
        <v>269</v>
      </c>
      <c r="AM748" s="11">
        <v>1475</v>
      </c>
      <c r="AN748" s="11">
        <v>3656</v>
      </c>
      <c r="AO748" s="11">
        <v>5730</v>
      </c>
      <c r="AP748" s="11">
        <v>71.927000000000007</v>
      </c>
      <c r="AQ748" s="11">
        <v>51.247</v>
      </c>
      <c r="AR748" s="12">
        <v>1.0309999999999999</v>
      </c>
      <c r="AS748" s="13">
        <v>2</v>
      </c>
      <c r="AT748" s="14" t="s">
        <v>903</v>
      </c>
      <c r="AU748" s="16">
        <v>1.994389E+16</v>
      </c>
      <c r="AV748" s="16">
        <v>1.062804E+17</v>
      </c>
      <c r="AW748" s="16">
        <v>3339563000000000</v>
      </c>
      <c r="AX748" s="16">
        <v>2.994151E+17</v>
      </c>
      <c r="AY748" s="16">
        <v>6.000002E+17</v>
      </c>
      <c r="AZ748" s="14">
        <v>32360.3</v>
      </c>
      <c r="BA748" s="14">
        <v>0.01</v>
      </c>
      <c r="BB748" s="14">
        <v>103.119</v>
      </c>
      <c r="BC748" s="14">
        <v>881</v>
      </c>
      <c r="BD748" s="15">
        <v>155</v>
      </c>
      <c r="BE748" s="18">
        <v>87</v>
      </c>
      <c r="BF748" s="18" t="s">
        <v>917</v>
      </c>
      <c r="BG748" s="19" t="s">
        <v>907</v>
      </c>
      <c r="BH748">
        <f t="shared" si="11"/>
        <v>95.65</v>
      </c>
      <c r="BI748" s="45" t="str">
        <f>CONCATENATE(TEXT(F748,"0"),TEXT(O748,"0"),TEXT(AC748,"0"),TEXT(AJ748,"0"),TEXT(AS748,"0"))</f>
        <v>33222</v>
      </c>
      <c r="BJ748" t="str">
        <f>CONCATENATE(TEXT(F748,"0"),TEXT(O748,"0"))</f>
        <v>33</v>
      </c>
      <c r="BK748" t="str">
        <f>CONCATENATE(TEXT(O748,"0"),TEXT(AC748,"0"))</f>
        <v>32</v>
      </c>
      <c r="BL748" t="str">
        <f>CONCATENATE(TEXT(AC748,"0"),TEXT(AJ748,"0"))</f>
        <v>22</v>
      </c>
      <c r="BM748" t="str">
        <f>CONCATENATE(TEXT(AJ748,"0"),TEXT(AS748,"0"))</f>
        <v>22</v>
      </c>
      <c r="BZ748" s="62"/>
      <c r="CA748" s="63"/>
      <c r="CB748" s="63">
        <v>27</v>
      </c>
      <c r="CC748" s="63">
        <v>371</v>
      </c>
      <c r="CD748" s="57">
        <v>60.877000000000002</v>
      </c>
      <c r="CE748" s="38">
        <v>132</v>
      </c>
      <c r="CF748" s="38">
        <v>1</v>
      </c>
    </row>
    <row r="749" spans="1:84" x14ac:dyDescent="0.3">
      <c r="A749" s="43">
        <v>748</v>
      </c>
      <c r="B749" s="1" t="s">
        <v>777</v>
      </c>
      <c r="C749" s="1" t="s">
        <v>207</v>
      </c>
      <c r="D749" s="1">
        <v>28</v>
      </c>
      <c r="E749" s="3">
        <v>20</v>
      </c>
      <c r="F749" s="2">
        <v>3</v>
      </c>
      <c r="G749" s="2" t="s">
        <v>943</v>
      </c>
      <c r="H749" s="2" t="s">
        <v>947</v>
      </c>
      <c r="I749" s="2">
        <v>1275.5891139</v>
      </c>
      <c r="J749" s="2" t="s">
        <v>945</v>
      </c>
      <c r="K749" s="2">
        <v>45.44</v>
      </c>
      <c r="L749" s="2">
        <v>0.22600000000000001</v>
      </c>
      <c r="M749" s="2">
        <v>33</v>
      </c>
      <c r="N749" s="4">
        <v>722.54600000000005</v>
      </c>
      <c r="O749" s="5">
        <v>3</v>
      </c>
      <c r="P749" s="6" t="s">
        <v>9</v>
      </c>
      <c r="Q749" s="6">
        <v>1.87839</v>
      </c>
      <c r="R749" s="6">
        <v>18.719000000000001</v>
      </c>
      <c r="S749" s="6">
        <v>14.999000000000001</v>
      </c>
      <c r="T749" s="6">
        <v>20</v>
      </c>
      <c r="U749" s="6">
        <v>196.31</v>
      </c>
      <c r="V749" s="6">
        <v>90</v>
      </c>
      <c r="W749" s="6">
        <v>496.31</v>
      </c>
      <c r="X749" s="6">
        <v>3926.1950000000002</v>
      </c>
      <c r="Y749" s="6">
        <v>4907.7439999999997</v>
      </c>
      <c r="Z749" s="6">
        <v>4.907</v>
      </c>
      <c r="AA749" s="6">
        <v>89.192999999999998</v>
      </c>
      <c r="AB749" s="7">
        <v>30.007000000000001</v>
      </c>
      <c r="AC749" s="8">
        <v>3</v>
      </c>
      <c r="AD749" s="9">
        <v>40.918999999999997</v>
      </c>
      <c r="AE749" s="9" t="s">
        <v>955</v>
      </c>
      <c r="AF749" s="9" t="s">
        <v>957</v>
      </c>
      <c r="AG749" s="9">
        <v>365</v>
      </c>
      <c r="AH749" s="9">
        <v>479.26100000000002</v>
      </c>
      <c r="AI749" s="9">
        <v>107.893</v>
      </c>
      <c r="AJ749" s="11">
        <v>3</v>
      </c>
      <c r="AK749" s="11" t="s">
        <v>890</v>
      </c>
      <c r="AL749" s="11">
        <v>233</v>
      </c>
      <c r="AM749" s="11">
        <v>1363</v>
      </c>
      <c r="AN749" s="11">
        <v>3664</v>
      </c>
      <c r="AO749" s="11">
        <v>5709</v>
      </c>
      <c r="AP749" s="11">
        <v>72.254999999999995</v>
      </c>
      <c r="AQ749" s="11">
        <v>51.173999999999999</v>
      </c>
      <c r="AR749" s="12">
        <v>1.0289999999999999</v>
      </c>
      <c r="AS749" s="13">
        <v>3</v>
      </c>
      <c r="AT749" s="14" t="s">
        <v>903</v>
      </c>
      <c r="AU749" s="16">
        <v>3237665000000000</v>
      </c>
      <c r="AV749" s="16">
        <v>2411845000000000</v>
      </c>
      <c r="AW749" s="16">
        <v>60393540000000</v>
      </c>
      <c r="AX749" s="16">
        <v>3.017264E+17</v>
      </c>
      <c r="AY749" s="16">
        <v>5.999987E+17</v>
      </c>
      <c r="AZ749" s="14">
        <v>32551.161</v>
      </c>
      <c r="BA749" s="14">
        <v>0.01</v>
      </c>
      <c r="BB749" s="14">
        <v>102.93600000000001</v>
      </c>
      <c r="BC749" s="14">
        <v>881</v>
      </c>
      <c r="BD749" s="15">
        <v>154</v>
      </c>
      <c r="BE749" s="18">
        <v>132</v>
      </c>
      <c r="BF749" s="18" t="s">
        <v>917</v>
      </c>
      <c r="BG749" s="19" t="s">
        <v>907</v>
      </c>
      <c r="BH749">
        <f t="shared" si="11"/>
        <v>93.399999999999991</v>
      </c>
      <c r="BI749" s="45" t="str">
        <f>CONCATENATE(TEXT(F749,"0"),TEXT(O749,"0"),TEXT(AC749,"0"),TEXT(AJ749,"0"),TEXT(AS749,"0"))</f>
        <v>33333</v>
      </c>
      <c r="BJ749" t="str">
        <f>CONCATENATE(TEXT(F749,"0"),TEXT(O749,"0"))</f>
        <v>33</v>
      </c>
      <c r="BK749" t="str">
        <f>CONCATENATE(TEXT(O749,"0"),TEXT(AC749,"0"))</f>
        <v>33</v>
      </c>
      <c r="BL749" t="str">
        <f>CONCATENATE(TEXT(AC749,"0"),TEXT(AJ749,"0"))</f>
        <v>33</v>
      </c>
      <c r="BM749" t="str">
        <f>CONCATENATE(TEXT(AJ749,"0"),TEXT(AS749,"0"))</f>
        <v>33</v>
      </c>
      <c r="BZ749" s="57"/>
      <c r="CA749" s="38"/>
      <c r="CB749" s="38">
        <v>1</v>
      </c>
      <c r="CC749" s="38">
        <v>224</v>
      </c>
      <c r="CD749" s="57">
        <v>60.923999999999999</v>
      </c>
      <c r="CE749" s="38">
        <v>51</v>
      </c>
      <c r="CF749" s="38">
        <v>1</v>
      </c>
    </row>
    <row r="750" spans="1:84" x14ac:dyDescent="0.3">
      <c r="A750" s="43">
        <v>749</v>
      </c>
      <c r="B750" s="1" t="s">
        <v>778</v>
      </c>
      <c r="C750" s="1" t="s">
        <v>207</v>
      </c>
      <c r="D750" s="1">
        <v>28</v>
      </c>
      <c r="E750" s="3">
        <v>21</v>
      </c>
      <c r="F750" s="2">
        <v>1</v>
      </c>
      <c r="G750" s="2" t="s">
        <v>943</v>
      </c>
      <c r="H750" s="2" t="s">
        <v>947</v>
      </c>
      <c r="I750" s="2">
        <v>1282.8167358000001</v>
      </c>
      <c r="J750" s="2" t="s">
        <v>945</v>
      </c>
      <c r="K750" s="2">
        <v>45.44</v>
      </c>
      <c r="L750" s="2">
        <v>0.22600000000000001</v>
      </c>
      <c r="M750" s="2">
        <v>33</v>
      </c>
      <c r="N750" s="4">
        <v>728.73099999999999</v>
      </c>
      <c r="O750" s="5">
        <v>1</v>
      </c>
      <c r="P750" s="6" t="s">
        <v>9</v>
      </c>
      <c r="Q750" s="6">
        <v>1.55183</v>
      </c>
      <c r="R750" s="6">
        <v>18.047000000000001</v>
      </c>
      <c r="S750" s="6">
        <v>14.95</v>
      </c>
      <c r="T750" s="6">
        <v>20.001000000000001</v>
      </c>
      <c r="U750" s="6">
        <v>196.47399999999999</v>
      </c>
      <c r="V750" s="6">
        <v>90.001000000000005</v>
      </c>
      <c r="W750" s="6">
        <v>496.47399999999999</v>
      </c>
      <c r="X750" s="6">
        <v>3929.473</v>
      </c>
      <c r="Y750" s="6">
        <v>4911.8419999999996</v>
      </c>
      <c r="Z750" s="6">
        <v>4.91</v>
      </c>
      <c r="AA750" s="6">
        <v>89.228999999999999</v>
      </c>
      <c r="AB750" s="7">
        <v>30.004000000000001</v>
      </c>
      <c r="AC750" s="8">
        <v>1</v>
      </c>
      <c r="AD750" s="9">
        <v>45.597000000000001</v>
      </c>
      <c r="AE750" s="9" t="s">
        <v>955</v>
      </c>
      <c r="AF750" s="9" t="s">
        <v>957</v>
      </c>
      <c r="AG750" s="9">
        <v>365</v>
      </c>
      <c r="AH750" s="9">
        <v>478.54</v>
      </c>
      <c r="AI750" s="9">
        <v>107.908</v>
      </c>
      <c r="AJ750" s="11">
        <v>3</v>
      </c>
      <c r="AK750" s="11" t="s">
        <v>890</v>
      </c>
      <c r="AL750" s="11">
        <v>301</v>
      </c>
      <c r="AM750" s="11">
        <v>1359</v>
      </c>
      <c r="AN750" s="11">
        <v>3668</v>
      </c>
      <c r="AO750" s="11">
        <v>5730</v>
      </c>
      <c r="AP750" s="11">
        <v>72.873000000000005</v>
      </c>
      <c r="AQ750" s="11">
        <v>51.198</v>
      </c>
      <c r="AR750" s="12">
        <v>1.03</v>
      </c>
      <c r="AS750" s="13">
        <v>3</v>
      </c>
      <c r="AT750" s="14" t="s">
        <v>903</v>
      </c>
      <c r="AU750" s="16">
        <v>4695525000000000</v>
      </c>
      <c r="AV750" s="16">
        <v>1.317511E+16</v>
      </c>
      <c r="AW750" s="16">
        <v>1807506000000000</v>
      </c>
      <c r="AX750" s="16">
        <v>2.98064E+17</v>
      </c>
      <c r="AY750" s="16">
        <v>5.999995E+17</v>
      </c>
      <c r="AZ750" s="14">
        <v>32446.177</v>
      </c>
      <c r="BA750" s="14">
        <v>0.01</v>
      </c>
      <c r="BB750" s="14">
        <v>102.995</v>
      </c>
      <c r="BC750" s="14">
        <v>881</v>
      </c>
      <c r="BD750" s="15">
        <v>154</v>
      </c>
      <c r="BE750" s="18">
        <v>114</v>
      </c>
      <c r="BF750" s="18" t="s">
        <v>917</v>
      </c>
      <c r="BG750" s="19" t="s">
        <v>907</v>
      </c>
      <c r="BH750">
        <f t="shared" si="11"/>
        <v>94.3</v>
      </c>
      <c r="BI750" s="45" t="str">
        <f>CONCATENATE(TEXT(F750,"0"),TEXT(O750,"0"),TEXT(AC750,"0"),TEXT(AJ750,"0"),TEXT(AS750,"0"))</f>
        <v>11133</v>
      </c>
      <c r="BJ750" t="str">
        <f>CONCATENATE(TEXT(F750,"0"),TEXT(O750,"0"))</f>
        <v>11</v>
      </c>
      <c r="BK750" t="str">
        <f>CONCATENATE(TEXT(O750,"0"),TEXT(AC750,"0"))</f>
        <v>11</v>
      </c>
      <c r="BL750" t="str">
        <f>CONCATENATE(TEXT(AC750,"0"),TEXT(AJ750,"0"))</f>
        <v>13</v>
      </c>
      <c r="BM750" t="str">
        <f>CONCATENATE(TEXT(AJ750,"0"),TEXT(AS750,"0"))</f>
        <v>33</v>
      </c>
      <c r="BZ750" s="57"/>
      <c r="CA750" s="38"/>
      <c r="CB750" s="38">
        <v>1</v>
      </c>
      <c r="CC750" s="38">
        <v>187</v>
      </c>
      <c r="CD750" s="57">
        <v>62.295000000000002</v>
      </c>
      <c r="CE750" s="38">
        <v>78</v>
      </c>
      <c r="CF750" s="38">
        <v>1</v>
      </c>
    </row>
    <row r="751" spans="1:84" x14ac:dyDescent="0.3">
      <c r="A751" s="43">
        <v>750</v>
      </c>
      <c r="B751" s="1" t="s">
        <v>779</v>
      </c>
      <c r="C751" s="1" t="s">
        <v>207</v>
      </c>
      <c r="D751" s="1">
        <v>28</v>
      </c>
      <c r="E751" s="3">
        <v>22</v>
      </c>
      <c r="F751" s="2">
        <v>1</v>
      </c>
      <c r="G751" s="2" t="s">
        <v>943</v>
      </c>
      <c r="H751" s="2" t="s">
        <v>947</v>
      </c>
      <c r="I751" s="2">
        <v>1270.2389555</v>
      </c>
      <c r="J751" s="2" t="s">
        <v>945</v>
      </c>
      <c r="K751" s="2">
        <v>45.43</v>
      </c>
      <c r="L751" s="2">
        <v>0.22500000000000001</v>
      </c>
      <c r="M751" s="2">
        <v>32</v>
      </c>
      <c r="N751" s="4">
        <v>728.85799999999995</v>
      </c>
      <c r="O751" s="5">
        <v>1</v>
      </c>
      <c r="P751" s="6" t="s">
        <v>9</v>
      </c>
      <c r="Q751" s="6">
        <v>1.72079</v>
      </c>
      <c r="R751" s="6">
        <v>19.02</v>
      </c>
      <c r="S751" s="6">
        <v>15.021000000000001</v>
      </c>
      <c r="T751" s="6">
        <v>19.997</v>
      </c>
      <c r="U751" s="6">
        <v>195.99600000000001</v>
      </c>
      <c r="V751" s="6">
        <v>90</v>
      </c>
      <c r="W751" s="6">
        <v>495.99599999999998</v>
      </c>
      <c r="X751" s="6">
        <v>3919.9189999999999</v>
      </c>
      <c r="Y751" s="6">
        <v>4899.8990000000003</v>
      </c>
      <c r="Z751" s="6">
        <v>4.8940000000000001</v>
      </c>
      <c r="AA751" s="6">
        <v>88.513999999999996</v>
      </c>
      <c r="AB751" s="7">
        <v>29.994</v>
      </c>
      <c r="AC751" s="8">
        <v>2</v>
      </c>
      <c r="AD751" s="9">
        <v>24.260999999999999</v>
      </c>
      <c r="AE751" s="9" t="s">
        <v>955</v>
      </c>
      <c r="AF751" s="9" t="s">
        <v>957</v>
      </c>
      <c r="AG751" s="9">
        <v>365</v>
      </c>
      <c r="AH751" s="9">
        <v>464.04300000000001</v>
      </c>
      <c r="AI751" s="9">
        <v>106.18600000000001</v>
      </c>
      <c r="AJ751" s="11">
        <v>2</v>
      </c>
      <c r="AK751" s="11" t="s">
        <v>890</v>
      </c>
      <c r="AL751" s="11">
        <v>269</v>
      </c>
      <c r="AM751" s="11">
        <v>1481</v>
      </c>
      <c r="AN751" s="11">
        <v>3669</v>
      </c>
      <c r="AO751" s="11">
        <v>5710</v>
      </c>
      <c r="AP751" s="11">
        <v>72.885999999999996</v>
      </c>
      <c r="AQ751" s="11">
        <v>50.996000000000002</v>
      </c>
      <c r="AR751" s="12">
        <v>1.0249999999999999</v>
      </c>
      <c r="AS751" s="13">
        <v>2</v>
      </c>
      <c r="AT751" s="14" t="s">
        <v>903</v>
      </c>
      <c r="AU751" s="16">
        <v>2557378000000000</v>
      </c>
      <c r="AV751" s="16">
        <v>9225372000000</v>
      </c>
      <c r="AW751" s="16">
        <v>575508900000000</v>
      </c>
      <c r="AX751" s="16">
        <v>2.997097E+17</v>
      </c>
      <c r="AY751" s="16">
        <v>5.999999E+17</v>
      </c>
      <c r="AZ751" s="14">
        <v>32441.521000000001</v>
      </c>
      <c r="BA751" s="14">
        <v>0.01</v>
      </c>
      <c r="BB751" s="14">
        <v>102.49</v>
      </c>
      <c r="BC751" s="14">
        <v>878</v>
      </c>
      <c r="BD751" s="15">
        <v>154</v>
      </c>
      <c r="BE751" s="18">
        <v>114</v>
      </c>
      <c r="BF751" s="18" t="s">
        <v>917</v>
      </c>
      <c r="BG751" s="19" t="s">
        <v>907</v>
      </c>
      <c r="BH751">
        <f t="shared" si="11"/>
        <v>94.3</v>
      </c>
      <c r="BI751" s="45" t="str">
        <f>CONCATENATE(TEXT(F751,"0"),TEXT(O751,"0"),TEXT(AC751,"0"),TEXT(AJ751,"0"),TEXT(AS751,"0"))</f>
        <v>11222</v>
      </c>
      <c r="BJ751" t="str">
        <f>CONCATENATE(TEXT(F751,"0"),TEXT(O751,"0"))</f>
        <v>11</v>
      </c>
      <c r="BK751" t="str">
        <f>CONCATENATE(TEXT(O751,"0"),TEXT(AC751,"0"))</f>
        <v>12</v>
      </c>
      <c r="BL751" t="str">
        <f>CONCATENATE(TEXT(AC751,"0"),TEXT(AJ751,"0"))</f>
        <v>22</v>
      </c>
      <c r="BM751" t="str">
        <f>CONCATENATE(TEXT(AJ751,"0"),TEXT(AS751,"0"))</f>
        <v>22</v>
      </c>
      <c r="BZ751" s="57"/>
      <c r="CA751" s="38"/>
      <c r="CB751" s="38">
        <v>1</v>
      </c>
      <c r="CC751" s="38">
        <v>370</v>
      </c>
      <c r="CD751" s="57">
        <v>62.975000000000001</v>
      </c>
      <c r="CE751" s="38">
        <v>60</v>
      </c>
      <c r="CF751" s="38">
        <v>1</v>
      </c>
    </row>
    <row r="752" spans="1:84" x14ac:dyDescent="0.3">
      <c r="A752" s="43">
        <v>751</v>
      </c>
      <c r="B752" s="1" t="s">
        <v>780</v>
      </c>
      <c r="C752" s="1" t="s">
        <v>207</v>
      </c>
      <c r="D752" s="1">
        <v>28</v>
      </c>
      <c r="E752" s="3">
        <v>23</v>
      </c>
      <c r="F752" s="2">
        <v>1</v>
      </c>
      <c r="G752" s="2" t="s">
        <v>943</v>
      </c>
      <c r="H752" s="2" t="s">
        <v>947</v>
      </c>
      <c r="I752" s="2">
        <v>1279.0427149</v>
      </c>
      <c r="J752" s="2" t="s">
        <v>945</v>
      </c>
      <c r="K752" s="2">
        <v>45.46</v>
      </c>
      <c r="L752" s="2">
        <v>0.222</v>
      </c>
      <c r="M752" s="2">
        <v>29</v>
      </c>
      <c r="N752" s="4">
        <v>713.971</v>
      </c>
      <c r="O752" s="5">
        <v>1</v>
      </c>
      <c r="P752" s="6" t="s">
        <v>9</v>
      </c>
      <c r="Q752" s="6">
        <v>2.2937099999999999</v>
      </c>
      <c r="R752" s="6">
        <v>17.274999999999999</v>
      </c>
      <c r="S752" s="6">
        <v>15.084</v>
      </c>
      <c r="T752" s="6">
        <v>20.004999999999999</v>
      </c>
      <c r="U752" s="6">
        <v>194.399</v>
      </c>
      <c r="V752" s="6">
        <v>90.001000000000005</v>
      </c>
      <c r="W752" s="6">
        <v>494.399</v>
      </c>
      <c r="X752" s="6">
        <v>3887.97</v>
      </c>
      <c r="Y752" s="6">
        <v>4859.9629999999997</v>
      </c>
      <c r="Z752" s="6">
        <v>4.8559999999999999</v>
      </c>
      <c r="AA752" s="6">
        <v>88.81</v>
      </c>
      <c r="AB752" s="7">
        <v>30.013000000000002</v>
      </c>
      <c r="AC752" s="8">
        <v>3</v>
      </c>
      <c r="AD752" s="9">
        <v>36.631</v>
      </c>
      <c r="AE752" s="9" t="s">
        <v>955</v>
      </c>
      <c r="AF752" s="9" t="s">
        <v>957</v>
      </c>
      <c r="AG752" s="9">
        <v>365</v>
      </c>
      <c r="AH752" s="9">
        <v>478.12700000000001</v>
      </c>
      <c r="AI752" s="9">
        <v>106.857</v>
      </c>
      <c r="AJ752" s="11">
        <v>1</v>
      </c>
      <c r="AK752" s="11" t="s">
        <v>890</v>
      </c>
      <c r="AL752" s="11">
        <v>289</v>
      </c>
      <c r="AM752" s="11">
        <v>1391</v>
      </c>
      <c r="AN752" s="11">
        <v>3654</v>
      </c>
      <c r="AO752" s="11">
        <v>5722</v>
      </c>
      <c r="AP752" s="11">
        <v>71.397000000000006</v>
      </c>
      <c r="AQ752" s="11">
        <v>50.447000000000003</v>
      </c>
      <c r="AR752" s="12">
        <v>1.0109999999999999</v>
      </c>
      <c r="AS752" s="13">
        <v>1</v>
      </c>
      <c r="AT752" s="14" t="s">
        <v>903</v>
      </c>
      <c r="AU752" s="16">
        <v>5884392000000000</v>
      </c>
      <c r="AV752" s="16">
        <v>5.797774E+16</v>
      </c>
      <c r="AW752" s="14">
        <v>22564131372</v>
      </c>
      <c r="AX752" s="16">
        <v>3.014716E+17</v>
      </c>
      <c r="AY752" s="16">
        <v>5.999998E+17</v>
      </c>
      <c r="AZ752" s="14">
        <v>32449.707999999999</v>
      </c>
      <c r="BA752" s="14">
        <v>0.01</v>
      </c>
      <c r="BB752" s="14">
        <v>101.11799999999999</v>
      </c>
      <c r="BC752" s="14">
        <v>882</v>
      </c>
      <c r="BD752" s="15">
        <v>152</v>
      </c>
      <c r="BE752" s="18">
        <v>117</v>
      </c>
      <c r="BF752" s="18" t="s">
        <v>917</v>
      </c>
      <c r="BG752" s="19" t="s">
        <v>907</v>
      </c>
      <c r="BH752">
        <f t="shared" si="11"/>
        <v>94.15</v>
      </c>
      <c r="BI752" s="45" t="str">
        <f>CONCATENATE(TEXT(F752,"0"),TEXT(O752,"0"),TEXT(AC752,"0"),TEXT(AJ752,"0"),TEXT(AS752,"0"))</f>
        <v>11311</v>
      </c>
      <c r="BJ752" t="str">
        <f>CONCATENATE(TEXT(F752,"0"),TEXT(O752,"0"))</f>
        <v>11</v>
      </c>
      <c r="BK752" t="str">
        <f>CONCATENATE(TEXT(O752,"0"),TEXT(AC752,"0"))</f>
        <v>13</v>
      </c>
      <c r="BL752" t="str">
        <f>CONCATENATE(TEXT(AC752,"0"),TEXT(AJ752,"0"))</f>
        <v>31</v>
      </c>
      <c r="BM752" t="str">
        <f>CONCATENATE(TEXT(AJ752,"0"),TEXT(AS752,"0"))</f>
        <v>11</v>
      </c>
      <c r="BZ752" s="57"/>
      <c r="CA752" s="38"/>
      <c r="CB752" s="38">
        <v>1</v>
      </c>
      <c r="CC752" s="38">
        <v>236</v>
      </c>
      <c r="CD752" s="57">
        <v>64.634</v>
      </c>
      <c r="CE752" s="38">
        <v>115</v>
      </c>
      <c r="CF752" s="38">
        <v>1</v>
      </c>
    </row>
    <row r="753" spans="1:84" x14ac:dyDescent="0.3">
      <c r="A753" s="43">
        <v>752</v>
      </c>
      <c r="B753" s="1" t="s">
        <v>781</v>
      </c>
      <c r="C753" s="1" t="s">
        <v>207</v>
      </c>
      <c r="D753" s="1">
        <v>28</v>
      </c>
      <c r="E753" s="3">
        <v>24</v>
      </c>
      <c r="F753" s="40">
        <v>1</v>
      </c>
      <c r="G753" s="2" t="s">
        <v>943</v>
      </c>
      <c r="H753" s="2" t="s">
        <v>947</v>
      </c>
      <c r="I753" s="2">
        <v>1283.2036181000001</v>
      </c>
      <c r="J753" s="2" t="s">
        <v>945</v>
      </c>
      <c r="K753" s="2">
        <v>45.66</v>
      </c>
      <c r="L753" s="2">
        <v>0.222</v>
      </c>
      <c r="M753" s="2">
        <v>29</v>
      </c>
      <c r="N753" s="4">
        <v>721.06600000000003</v>
      </c>
      <c r="O753" s="5">
        <v>2</v>
      </c>
      <c r="P753" s="6" t="s">
        <v>9</v>
      </c>
      <c r="Q753" s="6">
        <v>1.9564699999999999</v>
      </c>
      <c r="R753" s="6">
        <v>17.34</v>
      </c>
      <c r="S753" s="6">
        <v>15.036</v>
      </c>
      <c r="T753" s="6">
        <v>19.998000000000001</v>
      </c>
      <c r="U753" s="6">
        <v>195.43899999999999</v>
      </c>
      <c r="V753" s="6">
        <v>90</v>
      </c>
      <c r="W753" s="6">
        <v>495.43900000000002</v>
      </c>
      <c r="X753" s="6">
        <v>3908.7869999999998</v>
      </c>
      <c r="Y753" s="6">
        <v>4885.9840000000004</v>
      </c>
      <c r="Z753" s="6">
        <v>4.8810000000000002</v>
      </c>
      <c r="AA753" s="6">
        <v>88.456999999999994</v>
      </c>
      <c r="AB753" s="7">
        <v>30.003</v>
      </c>
      <c r="AC753" s="8">
        <v>1</v>
      </c>
      <c r="AD753" s="9">
        <v>30.602</v>
      </c>
      <c r="AE753" s="9" t="s">
        <v>955</v>
      </c>
      <c r="AF753" s="9" t="s">
        <v>957</v>
      </c>
      <c r="AG753" s="9">
        <v>365</v>
      </c>
      <c r="AH753" s="9">
        <v>466.58499999999998</v>
      </c>
      <c r="AI753" s="9">
        <v>106.898</v>
      </c>
      <c r="AJ753" s="11">
        <v>1</v>
      </c>
      <c r="AK753" s="11" t="s">
        <v>890</v>
      </c>
      <c r="AL753" s="11">
        <v>250</v>
      </c>
      <c r="AM753" s="11">
        <v>1384</v>
      </c>
      <c r="AN753" s="11">
        <v>3658</v>
      </c>
      <c r="AO753" s="11">
        <v>5730</v>
      </c>
      <c r="AP753" s="11">
        <v>72.106999999999999</v>
      </c>
      <c r="AQ753" s="11">
        <v>50.79</v>
      </c>
      <c r="AR753" s="12">
        <v>1.02</v>
      </c>
      <c r="AS753" s="13">
        <v>1</v>
      </c>
      <c r="AT753" s="14" t="s">
        <v>903</v>
      </c>
      <c r="AU753" s="16">
        <v>5923203000000000</v>
      </c>
      <c r="AV753" s="16">
        <v>158573200000000</v>
      </c>
      <c r="AW753" s="14">
        <v>235843410402</v>
      </c>
      <c r="AX753" s="16">
        <v>3.000616E+17</v>
      </c>
      <c r="AY753" s="16">
        <v>6.000007E+17</v>
      </c>
      <c r="AZ753" s="14">
        <v>32456.237000000001</v>
      </c>
      <c r="BA753" s="14">
        <v>0.01</v>
      </c>
      <c r="BB753" s="14">
        <v>101.97499999999999</v>
      </c>
      <c r="BC753" s="14">
        <v>883</v>
      </c>
      <c r="BD753" s="15">
        <v>153</v>
      </c>
      <c r="BE753" s="18">
        <v>84</v>
      </c>
      <c r="BF753" s="18" t="s">
        <v>917</v>
      </c>
      <c r="BG753" s="19" t="s">
        <v>907</v>
      </c>
      <c r="BH753">
        <f t="shared" si="11"/>
        <v>95.8</v>
      </c>
      <c r="BI753" s="45" t="str">
        <f>CONCATENATE(TEXT(F753,"0"),TEXT(O753,"0"),TEXT(AC753,"0"),TEXT(AJ753,"0"),TEXT(AS753,"0"))</f>
        <v>12111</v>
      </c>
      <c r="BJ753" t="str">
        <f>CONCATENATE(TEXT(F753,"0"),TEXT(O753,"0"))</f>
        <v>12</v>
      </c>
      <c r="BK753" t="str">
        <f>CONCATENATE(TEXT(O753,"0"),TEXT(AC753,"0"))</f>
        <v>21</v>
      </c>
      <c r="BL753" t="str">
        <f>CONCATENATE(TEXT(AC753,"0"),TEXT(AJ753,"0"))</f>
        <v>11</v>
      </c>
      <c r="BM753" t="str">
        <f>CONCATENATE(TEXT(AJ753,"0"),TEXT(AS753,"0"))</f>
        <v>11</v>
      </c>
      <c r="BZ753" s="57"/>
      <c r="CA753" s="38"/>
      <c r="CB753" s="38">
        <v>1</v>
      </c>
      <c r="CC753" s="38">
        <v>598</v>
      </c>
      <c r="CD753" s="57">
        <v>66.126000000000005</v>
      </c>
      <c r="CE753" s="38">
        <v>159</v>
      </c>
      <c r="CF753" s="38">
        <v>1</v>
      </c>
    </row>
    <row r="754" spans="1:84" x14ac:dyDescent="0.3">
      <c r="A754" s="43">
        <v>753</v>
      </c>
      <c r="B754" s="1" t="s">
        <v>782</v>
      </c>
      <c r="C754" s="1" t="s">
        <v>207</v>
      </c>
      <c r="D754" s="1">
        <v>28</v>
      </c>
      <c r="E754" s="3">
        <v>25</v>
      </c>
      <c r="F754" s="2">
        <v>1</v>
      </c>
      <c r="G754" s="2" t="s">
        <v>943</v>
      </c>
      <c r="H754" s="2" t="s">
        <v>947</v>
      </c>
      <c r="I754" s="2">
        <v>1280.8740903999999</v>
      </c>
      <c r="J754" s="2" t="s">
        <v>945</v>
      </c>
      <c r="K754" s="2">
        <v>45.89</v>
      </c>
      <c r="L754" s="2">
        <v>0.223</v>
      </c>
      <c r="M754" s="2">
        <v>30</v>
      </c>
      <c r="N754" s="4">
        <v>729.19799999999998</v>
      </c>
      <c r="O754" s="5">
        <v>2</v>
      </c>
      <c r="P754" s="6" t="s">
        <v>9</v>
      </c>
      <c r="Q754" s="6">
        <v>1.85826</v>
      </c>
      <c r="R754" s="6">
        <v>14.003</v>
      </c>
      <c r="S754" s="6">
        <v>15.021000000000001</v>
      </c>
      <c r="T754" s="6">
        <v>19.997</v>
      </c>
      <c r="U754" s="6">
        <v>194.947</v>
      </c>
      <c r="V754" s="6">
        <v>90</v>
      </c>
      <c r="W754" s="6">
        <v>494.947</v>
      </c>
      <c r="X754" s="6">
        <v>3898.9369999999999</v>
      </c>
      <c r="Y754" s="6">
        <v>4873.6710000000003</v>
      </c>
      <c r="Z754" s="6">
        <v>4.9039999999999999</v>
      </c>
      <c r="AA754" s="6">
        <v>88.771000000000001</v>
      </c>
      <c r="AB754" s="7">
        <v>29.995999999999999</v>
      </c>
      <c r="AC754" s="8">
        <v>2</v>
      </c>
      <c r="AD754" s="9">
        <v>40.624000000000002</v>
      </c>
      <c r="AE754" s="9" t="s">
        <v>955</v>
      </c>
      <c r="AF754" s="9" t="s">
        <v>957</v>
      </c>
      <c r="AG754" s="9">
        <v>365</v>
      </c>
      <c r="AH754" s="9">
        <v>471.58800000000002</v>
      </c>
      <c r="AI754" s="9">
        <v>108.04600000000001</v>
      </c>
      <c r="AJ754" s="11">
        <v>2</v>
      </c>
      <c r="AK754" s="11" t="s">
        <v>890</v>
      </c>
      <c r="AL754" s="11">
        <v>238</v>
      </c>
      <c r="AM754" s="11">
        <v>1496</v>
      </c>
      <c r="AN754" s="11">
        <v>3672</v>
      </c>
      <c r="AO754" s="11">
        <v>5749</v>
      </c>
      <c r="AP754" s="11">
        <v>72.92</v>
      </c>
      <c r="AQ754" s="11">
        <v>51.323</v>
      </c>
      <c r="AR754" s="12">
        <v>1.0329999999999999</v>
      </c>
      <c r="AS754" s="13">
        <v>2</v>
      </c>
      <c r="AT754" s="14" t="s">
        <v>903</v>
      </c>
      <c r="AU754" s="16">
        <v>1.336957E+16</v>
      </c>
      <c r="AV754" s="16">
        <v>4623857000000</v>
      </c>
      <c r="AW754" s="14">
        <v>724367782663</v>
      </c>
      <c r="AX754" s="16">
        <v>3.006356E+17</v>
      </c>
      <c r="AY754" s="16">
        <v>6E+17</v>
      </c>
      <c r="AZ754" s="14">
        <v>32463.403999999999</v>
      </c>
      <c r="BA754" s="14">
        <v>0.01</v>
      </c>
      <c r="BB754" s="14">
        <v>103.309</v>
      </c>
      <c r="BC754" s="14">
        <v>881</v>
      </c>
      <c r="BD754" s="15">
        <v>155</v>
      </c>
      <c r="BE754" s="18">
        <v>141</v>
      </c>
      <c r="BF754" s="18" t="s">
        <v>917</v>
      </c>
      <c r="BG754" s="19" t="s">
        <v>907</v>
      </c>
      <c r="BH754">
        <f t="shared" si="11"/>
        <v>92.95</v>
      </c>
      <c r="BI754" s="45" t="str">
        <f>CONCATENATE(TEXT(F754,"0"),TEXT(O754,"0"),TEXT(AC754,"0"),TEXT(AJ754,"0"),TEXT(AS754,"0"))</f>
        <v>12222</v>
      </c>
      <c r="BJ754" t="str">
        <f>CONCATENATE(TEXT(F754,"0"),TEXT(O754,"0"))</f>
        <v>12</v>
      </c>
      <c r="BK754" t="str">
        <f>CONCATENATE(TEXT(O754,"0"),TEXT(AC754,"0"))</f>
        <v>22</v>
      </c>
      <c r="BL754" t="str">
        <f>CONCATENATE(TEXT(AC754,"0"),TEXT(AJ754,"0"))</f>
        <v>22</v>
      </c>
      <c r="BM754" t="str">
        <f>CONCATENATE(TEXT(AJ754,"0"),TEXT(AS754,"0"))</f>
        <v>22</v>
      </c>
      <c r="BZ754" s="57"/>
      <c r="CA754" s="38"/>
      <c r="CB754" s="38">
        <v>1</v>
      </c>
      <c r="CC754" s="38">
        <v>343</v>
      </c>
      <c r="CD754" s="57">
        <v>69.025000000000006</v>
      </c>
      <c r="CE754" s="38">
        <v>78</v>
      </c>
      <c r="CF754" s="38">
        <v>1</v>
      </c>
    </row>
    <row r="755" spans="1:84" x14ac:dyDescent="0.3">
      <c r="A755" s="43">
        <v>754</v>
      </c>
      <c r="B755" s="1" t="s">
        <v>783</v>
      </c>
      <c r="C755" s="1" t="s">
        <v>207</v>
      </c>
      <c r="D755" s="1">
        <v>28</v>
      </c>
      <c r="E755" s="3">
        <v>26</v>
      </c>
      <c r="F755" s="2">
        <v>1</v>
      </c>
      <c r="G755" s="2" t="s">
        <v>943</v>
      </c>
      <c r="H755" s="2" t="s">
        <v>947</v>
      </c>
      <c r="I755" s="2">
        <v>1280.1021674000001</v>
      </c>
      <c r="J755" s="2" t="s">
        <v>945</v>
      </c>
      <c r="K755" s="2">
        <v>45.86</v>
      </c>
      <c r="L755" s="2">
        <v>0.22600000000000001</v>
      </c>
      <c r="M755" s="2">
        <v>33</v>
      </c>
      <c r="N755" s="4">
        <v>721.51400000000001</v>
      </c>
      <c r="O755" s="5">
        <v>2</v>
      </c>
      <c r="P755" s="6" t="s">
        <v>9</v>
      </c>
      <c r="Q755" s="6">
        <v>1.9212800000000001</v>
      </c>
      <c r="R755" s="6">
        <v>19.562999999999999</v>
      </c>
      <c r="S755" s="6">
        <v>15.214</v>
      </c>
      <c r="T755" s="6">
        <v>19.997</v>
      </c>
      <c r="U755" s="6">
        <v>195.59399999999999</v>
      </c>
      <c r="V755" s="6">
        <v>90</v>
      </c>
      <c r="W755" s="6">
        <v>495.59399999999999</v>
      </c>
      <c r="X755" s="6">
        <v>3911.8739999999998</v>
      </c>
      <c r="Y755" s="6">
        <v>4889.8419999999996</v>
      </c>
      <c r="Z755" s="6">
        <v>4.8890000000000002</v>
      </c>
      <c r="AA755" s="6">
        <v>88.713999999999999</v>
      </c>
      <c r="AB755" s="7">
        <v>29.998999999999999</v>
      </c>
      <c r="AC755" s="8">
        <v>3</v>
      </c>
      <c r="AD755" s="9">
        <v>37.584000000000003</v>
      </c>
      <c r="AE755" s="9" t="s">
        <v>955</v>
      </c>
      <c r="AF755" s="9" t="s">
        <v>957</v>
      </c>
      <c r="AG755" s="9">
        <v>365</v>
      </c>
      <c r="AH755" s="9">
        <v>465.35899999999998</v>
      </c>
      <c r="AI755" s="9">
        <v>108.265</v>
      </c>
      <c r="AJ755" s="11">
        <v>3</v>
      </c>
      <c r="AK755" s="11" t="s">
        <v>890</v>
      </c>
      <c r="AL755" s="11">
        <v>270</v>
      </c>
      <c r="AM755" s="11">
        <v>1462</v>
      </c>
      <c r="AN755" s="11">
        <v>3659</v>
      </c>
      <c r="AO755" s="11">
        <v>5712</v>
      </c>
      <c r="AP755" s="11">
        <v>72.150999999999996</v>
      </c>
      <c r="AQ755" s="11">
        <v>51.12</v>
      </c>
      <c r="AR755" s="12">
        <v>1.028</v>
      </c>
      <c r="AS755" s="13">
        <v>3</v>
      </c>
      <c r="AT755" s="14" t="s">
        <v>903</v>
      </c>
      <c r="AU755" s="16">
        <v>1.262671E+16</v>
      </c>
      <c r="AV755" s="16">
        <v>117302900000000</v>
      </c>
      <c r="AW755" s="14">
        <v>983912019517</v>
      </c>
      <c r="AX755" s="16">
        <v>2.987244E+17</v>
      </c>
      <c r="AY755" s="16">
        <v>6.00001E+17</v>
      </c>
      <c r="AZ755" s="14">
        <v>32454.981</v>
      </c>
      <c r="BA755" s="14">
        <v>0.01</v>
      </c>
      <c r="BB755" s="14">
        <v>102.8</v>
      </c>
      <c r="BC755" s="14">
        <v>882</v>
      </c>
      <c r="BD755" s="15">
        <v>154</v>
      </c>
      <c r="BE755" s="18">
        <v>93</v>
      </c>
      <c r="BF755" s="18" t="s">
        <v>917</v>
      </c>
      <c r="BG755" s="19" t="s">
        <v>907</v>
      </c>
      <c r="BH755">
        <f t="shared" si="11"/>
        <v>95.35</v>
      </c>
      <c r="BI755" s="45" t="str">
        <f>CONCATENATE(TEXT(F755,"0"),TEXT(O755,"0"),TEXT(AC755,"0"),TEXT(AJ755,"0"),TEXT(AS755,"0"))</f>
        <v>12333</v>
      </c>
      <c r="BJ755" t="str">
        <f>CONCATENATE(TEXT(F755,"0"),TEXT(O755,"0"))</f>
        <v>12</v>
      </c>
      <c r="BK755" t="str">
        <f>CONCATENATE(TEXT(O755,"0"),TEXT(AC755,"0"))</f>
        <v>23</v>
      </c>
      <c r="BL755" t="str">
        <f>CONCATENATE(TEXT(AC755,"0"),TEXT(AJ755,"0"))</f>
        <v>33</v>
      </c>
      <c r="BM755" t="str">
        <f>CONCATENATE(TEXT(AJ755,"0"),TEXT(AS755,"0"))</f>
        <v>33</v>
      </c>
      <c r="BZ755" s="57"/>
      <c r="CA755" s="38"/>
      <c r="CB755" s="38">
        <v>1</v>
      </c>
      <c r="CC755" s="38">
        <v>674</v>
      </c>
      <c r="CD755" s="37" t="s">
        <v>1038</v>
      </c>
      <c r="CE755" s="38">
        <v>111.18055555555556</v>
      </c>
      <c r="CF755" s="38">
        <v>144</v>
      </c>
    </row>
    <row r="756" spans="1:84" x14ac:dyDescent="0.3">
      <c r="A756" s="43">
        <v>755</v>
      </c>
      <c r="B756" s="1" t="s">
        <v>784</v>
      </c>
      <c r="C756" s="1" t="s">
        <v>207</v>
      </c>
      <c r="D756" s="1">
        <v>28</v>
      </c>
      <c r="E756" s="3">
        <v>27</v>
      </c>
      <c r="F756" s="2">
        <v>1</v>
      </c>
      <c r="G756" s="2" t="s">
        <v>943</v>
      </c>
      <c r="H756" s="2" t="s">
        <v>947</v>
      </c>
      <c r="I756" s="2">
        <v>1281.3044213000001</v>
      </c>
      <c r="J756" s="2" t="s">
        <v>945</v>
      </c>
      <c r="K756" s="2">
        <v>45.75</v>
      </c>
      <c r="L756" s="2">
        <v>0.22500000000000001</v>
      </c>
      <c r="M756" s="2">
        <v>32</v>
      </c>
      <c r="N756" s="4">
        <v>721.32899999999995</v>
      </c>
      <c r="O756" s="5">
        <v>3</v>
      </c>
      <c r="P756" s="6" t="s">
        <v>9</v>
      </c>
      <c r="Q756" s="6">
        <v>1.9729000000000001</v>
      </c>
      <c r="R756" s="6">
        <v>13.227</v>
      </c>
      <c r="S756" s="6">
        <v>14.846</v>
      </c>
      <c r="T756" s="6">
        <v>20</v>
      </c>
      <c r="U756" s="6">
        <v>194.69399999999999</v>
      </c>
      <c r="V756" s="6">
        <v>89.998999999999995</v>
      </c>
      <c r="W756" s="6">
        <v>494.69400000000002</v>
      </c>
      <c r="X756" s="6">
        <v>3893.8789999999999</v>
      </c>
      <c r="Y756" s="6">
        <v>4867.348</v>
      </c>
      <c r="Z756" s="6">
        <v>4.8739999999999997</v>
      </c>
      <c r="AA756" s="6">
        <v>88.424000000000007</v>
      </c>
      <c r="AB756" s="7">
        <v>29.995000000000001</v>
      </c>
      <c r="AC756" s="8">
        <v>2</v>
      </c>
      <c r="AD756" s="9">
        <v>24.632999999999999</v>
      </c>
      <c r="AE756" s="9" t="s">
        <v>955</v>
      </c>
      <c r="AF756" s="9" t="s">
        <v>957</v>
      </c>
      <c r="AG756" s="9">
        <v>365</v>
      </c>
      <c r="AH756" s="9">
        <v>465.00400000000002</v>
      </c>
      <c r="AI756" s="9">
        <v>106.136</v>
      </c>
      <c r="AJ756" s="11">
        <v>2</v>
      </c>
      <c r="AK756" s="11" t="s">
        <v>890</v>
      </c>
      <c r="AL756" s="11">
        <v>320</v>
      </c>
      <c r="AM756" s="11">
        <v>1419</v>
      </c>
      <c r="AN756" s="11">
        <v>3668</v>
      </c>
      <c r="AO756" s="11">
        <v>5731</v>
      </c>
      <c r="AP756" s="11">
        <v>72.132999999999996</v>
      </c>
      <c r="AQ756" s="11">
        <v>50.889000000000003</v>
      </c>
      <c r="AR756" s="12">
        <v>1.022</v>
      </c>
      <c r="AS756" s="13">
        <v>2</v>
      </c>
      <c r="AT756" s="14" t="s">
        <v>903</v>
      </c>
      <c r="AU756" s="16">
        <v>1.464149E+16</v>
      </c>
      <c r="AV756" s="16">
        <v>71009350000000</v>
      </c>
      <c r="AW756" s="16">
        <v>7.878307E+17</v>
      </c>
      <c r="AX756" s="16">
        <v>2.991476E+17</v>
      </c>
      <c r="AY756" s="16">
        <v>5.999983E+17</v>
      </c>
      <c r="AZ756" s="14">
        <v>32449.883999999998</v>
      </c>
      <c r="BA756" s="14">
        <v>0.01</v>
      </c>
      <c r="BB756" s="14">
        <v>102.223</v>
      </c>
      <c r="BC756" s="14">
        <v>878</v>
      </c>
      <c r="BD756" s="15">
        <v>153</v>
      </c>
      <c r="BE756" s="18">
        <v>171</v>
      </c>
      <c r="BF756" s="18" t="s">
        <v>917</v>
      </c>
      <c r="BG756" s="19" t="s">
        <v>907</v>
      </c>
      <c r="BH756">
        <f t="shared" si="11"/>
        <v>91.45</v>
      </c>
      <c r="BI756" s="45" t="str">
        <f>CONCATENATE(TEXT(F756,"0"),TEXT(O756,"0"),TEXT(AC756,"0"),TEXT(AJ756,"0"),TEXT(AS756,"0"))</f>
        <v>13222</v>
      </c>
      <c r="BJ756" t="str">
        <f>CONCATENATE(TEXT(F756,"0"),TEXT(O756,"0"))</f>
        <v>13</v>
      </c>
      <c r="BK756" t="str">
        <f>CONCATENATE(TEXT(O756,"0"),TEXT(AC756,"0"))</f>
        <v>32</v>
      </c>
      <c r="BL756" t="str">
        <f>CONCATENATE(TEXT(AC756,"0"),TEXT(AJ756,"0"))</f>
        <v>22</v>
      </c>
      <c r="BM756" t="str">
        <f>CONCATENATE(TEXT(AJ756,"0"),TEXT(AS756,"0"))</f>
        <v>22</v>
      </c>
      <c r="BZ756" s="57"/>
      <c r="CA756" s="38"/>
      <c r="CB756" s="38">
        <v>1</v>
      </c>
      <c r="CC756" s="38">
        <v>642</v>
      </c>
      <c r="CD756" s="57">
        <v>23.207999999999998</v>
      </c>
      <c r="CE756" s="38">
        <v>156</v>
      </c>
      <c r="CF756" s="38">
        <v>1</v>
      </c>
    </row>
    <row r="757" spans="1:84" x14ac:dyDescent="0.3">
      <c r="A757" s="43">
        <v>756</v>
      </c>
      <c r="B757" s="1" t="s">
        <v>785</v>
      </c>
      <c r="C757" s="1" t="s">
        <v>235</v>
      </c>
      <c r="D757" s="1">
        <v>29</v>
      </c>
      <c r="E757" s="3">
        <v>1</v>
      </c>
      <c r="F757" s="2">
        <v>1</v>
      </c>
      <c r="G757" s="2" t="s">
        <v>943</v>
      </c>
      <c r="H757" s="2" t="s">
        <v>947</v>
      </c>
      <c r="I757" s="2">
        <v>1275.5657002999999</v>
      </c>
      <c r="J757" s="2" t="s">
        <v>945</v>
      </c>
      <c r="K757" s="2">
        <v>45.74</v>
      </c>
      <c r="L757" s="2">
        <v>0.222</v>
      </c>
      <c r="M757" s="2">
        <v>29</v>
      </c>
      <c r="N757" s="4">
        <v>716.87</v>
      </c>
      <c r="O757" s="5">
        <v>3</v>
      </c>
      <c r="P757" s="6" t="s">
        <v>9</v>
      </c>
      <c r="Q757" s="6">
        <v>2.1518700000000002</v>
      </c>
      <c r="R757" s="6">
        <v>16.77</v>
      </c>
      <c r="S757" s="6">
        <v>14.91</v>
      </c>
      <c r="T757" s="6">
        <v>20.003</v>
      </c>
      <c r="U757" s="6">
        <v>194.66</v>
      </c>
      <c r="V757" s="6">
        <v>89.998999999999995</v>
      </c>
      <c r="W757" s="6">
        <v>494.66</v>
      </c>
      <c r="X757" s="6">
        <v>3893.2089999999998</v>
      </c>
      <c r="Y757" s="6">
        <v>4866.5110000000004</v>
      </c>
      <c r="Z757" s="6">
        <v>4.8529999999999998</v>
      </c>
      <c r="AA757" s="6">
        <v>88.739000000000004</v>
      </c>
      <c r="AB757" s="7">
        <v>29.995999999999999</v>
      </c>
      <c r="AC757" s="8">
        <v>3</v>
      </c>
      <c r="AD757" s="9">
        <v>35.700000000000003</v>
      </c>
      <c r="AE757" s="9" t="s">
        <v>955</v>
      </c>
      <c r="AF757" s="9" t="s">
        <v>957</v>
      </c>
      <c r="AG757" s="9">
        <v>365</v>
      </c>
      <c r="AH757" s="9">
        <v>474.98700000000002</v>
      </c>
      <c r="AI757" s="9">
        <v>106.911</v>
      </c>
      <c r="AJ757" s="11">
        <v>1</v>
      </c>
      <c r="AK757" s="11" t="s">
        <v>890</v>
      </c>
      <c r="AL757" s="11">
        <v>309</v>
      </c>
      <c r="AM757" s="11">
        <v>1424</v>
      </c>
      <c r="AN757" s="11">
        <v>3665</v>
      </c>
      <c r="AO757" s="11">
        <v>5722</v>
      </c>
      <c r="AP757" s="11">
        <v>71.686999999999998</v>
      </c>
      <c r="AQ757" s="11">
        <v>50.542999999999999</v>
      </c>
      <c r="AR757" s="12">
        <v>1.014</v>
      </c>
      <c r="AS757" s="13">
        <v>1</v>
      </c>
      <c r="AT757" s="14" t="s">
        <v>903</v>
      </c>
      <c r="AU757" s="16">
        <v>6964209000000000</v>
      </c>
      <c r="AV757" s="16">
        <v>5521553000000000</v>
      </c>
      <c r="AW757" s="16">
        <v>3.089572E+17</v>
      </c>
      <c r="AX757" s="16">
        <v>2.99097E+17</v>
      </c>
      <c r="AY757" s="16">
        <v>6.000016E+17</v>
      </c>
      <c r="AZ757" s="14">
        <v>32444.190999999999</v>
      </c>
      <c r="BA757" s="14">
        <v>0.01</v>
      </c>
      <c r="BB757" s="14">
        <v>101.35899999999999</v>
      </c>
      <c r="BC757" s="14">
        <v>877</v>
      </c>
      <c r="BD757" s="15">
        <v>152</v>
      </c>
      <c r="BE757" s="18">
        <v>186</v>
      </c>
      <c r="BF757" s="18" t="s">
        <v>918</v>
      </c>
      <c r="BG757" s="19" t="s">
        <v>907</v>
      </c>
      <c r="BH757">
        <f t="shared" si="11"/>
        <v>90.7</v>
      </c>
      <c r="BI757" s="45" t="str">
        <f>CONCATENATE(TEXT(F757,"0"),TEXT(O757,"0"),TEXT(AC757,"0"),TEXT(AJ757,"0"),TEXT(AS757,"0"))</f>
        <v>13311</v>
      </c>
      <c r="BJ757" t="str">
        <f>CONCATENATE(TEXT(F757,"0"),TEXT(O757,"0"))</f>
        <v>13</v>
      </c>
      <c r="BK757" t="str">
        <f>CONCATENATE(TEXT(O757,"0"),TEXT(AC757,"0"))</f>
        <v>33</v>
      </c>
      <c r="BL757" t="str">
        <f>CONCATENATE(TEXT(AC757,"0"),TEXT(AJ757,"0"))</f>
        <v>31</v>
      </c>
      <c r="BM757" t="str">
        <f>CONCATENATE(TEXT(AJ757,"0"),TEXT(AS757,"0"))</f>
        <v>11</v>
      </c>
      <c r="BZ757" s="57"/>
      <c r="CA757" s="38"/>
      <c r="CB757" s="38">
        <v>1</v>
      </c>
      <c r="CC757" s="38">
        <v>220</v>
      </c>
      <c r="CD757" s="57">
        <v>24.677</v>
      </c>
      <c r="CE757" s="38">
        <v>85</v>
      </c>
      <c r="CF757" s="38">
        <v>1</v>
      </c>
    </row>
    <row r="758" spans="1:84" x14ac:dyDescent="0.3">
      <c r="A758" s="43">
        <v>757</v>
      </c>
      <c r="B758" s="1" t="s">
        <v>786</v>
      </c>
      <c r="C758" s="1" t="s">
        <v>235</v>
      </c>
      <c r="D758" s="1">
        <v>29</v>
      </c>
      <c r="E758" s="3">
        <v>2</v>
      </c>
      <c r="F758" s="2">
        <v>2</v>
      </c>
      <c r="G758" s="2" t="s">
        <v>943</v>
      </c>
      <c r="H758" s="2" t="s">
        <v>947</v>
      </c>
      <c r="I758" s="2">
        <v>1276.0602742999999</v>
      </c>
      <c r="J758" s="2" t="s">
        <v>945</v>
      </c>
      <c r="K758" s="2">
        <v>45.76</v>
      </c>
      <c r="L758" s="2">
        <v>0.223</v>
      </c>
      <c r="M758" s="2">
        <v>30</v>
      </c>
      <c r="N758" s="4">
        <v>720.76900000000001</v>
      </c>
      <c r="O758" s="5">
        <v>1</v>
      </c>
      <c r="P758" s="6" t="s">
        <v>9</v>
      </c>
      <c r="Q758" s="6">
        <v>1.83294</v>
      </c>
      <c r="R758" s="6">
        <v>19.922000000000001</v>
      </c>
      <c r="S758" s="6">
        <v>14.959</v>
      </c>
      <c r="T758" s="6">
        <v>20.004000000000001</v>
      </c>
      <c r="U758" s="6">
        <v>195.24600000000001</v>
      </c>
      <c r="V758" s="6">
        <v>90.001000000000005</v>
      </c>
      <c r="W758" s="6">
        <v>495.24599999999998</v>
      </c>
      <c r="X758" s="6">
        <v>3904.9229999999998</v>
      </c>
      <c r="Y758" s="6">
        <v>4881.1540000000005</v>
      </c>
      <c r="Z758" s="6">
        <v>4.8780000000000001</v>
      </c>
      <c r="AA758" s="6">
        <v>88.722999999999999</v>
      </c>
      <c r="AB758" s="7">
        <v>30.004999999999999</v>
      </c>
      <c r="AC758" s="8">
        <v>1</v>
      </c>
      <c r="AD758" s="9">
        <v>39.347999999999999</v>
      </c>
      <c r="AE758" s="9" t="s">
        <v>955</v>
      </c>
      <c r="AF758" s="9" t="s">
        <v>957</v>
      </c>
      <c r="AG758" s="9">
        <v>365</v>
      </c>
      <c r="AH758" s="9">
        <v>479.43700000000001</v>
      </c>
      <c r="AI758" s="9">
        <v>106.964</v>
      </c>
      <c r="AJ758" s="11">
        <v>1</v>
      </c>
      <c r="AK758" s="11" t="s">
        <v>890</v>
      </c>
      <c r="AL758" s="11">
        <v>316</v>
      </c>
      <c r="AM758" s="11">
        <v>1472</v>
      </c>
      <c r="AN758" s="11">
        <v>3663</v>
      </c>
      <c r="AO758" s="11">
        <v>5701</v>
      </c>
      <c r="AP758" s="11">
        <v>72.076999999999998</v>
      </c>
      <c r="AQ758" s="11">
        <v>50.807000000000002</v>
      </c>
      <c r="AR758" s="12">
        <v>1.02</v>
      </c>
      <c r="AS758" s="13">
        <v>1</v>
      </c>
      <c r="AT758" s="14" t="s">
        <v>903</v>
      </c>
      <c r="AU758" s="16">
        <v>3590578000000000</v>
      </c>
      <c r="AV758" s="16">
        <v>3.369503E+16</v>
      </c>
      <c r="AW758" s="16">
        <v>1999220000000</v>
      </c>
      <c r="AX758" s="16">
        <v>2.997058E+17</v>
      </c>
      <c r="AY758" s="16">
        <v>5.999995E+17</v>
      </c>
      <c r="AZ758" s="14">
        <v>32445.445</v>
      </c>
      <c r="BA758" s="14">
        <v>0.01</v>
      </c>
      <c r="BB758" s="14">
        <v>102.018</v>
      </c>
      <c r="BC758" s="14">
        <v>878</v>
      </c>
      <c r="BD758" s="15">
        <v>153</v>
      </c>
      <c r="BE758" s="18">
        <v>132</v>
      </c>
      <c r="BF758" s="18" t="s">
        <v>918</v>
      </c>
      <c r="BG758" s="19" t="s">
        <v>907</v>
      </c>
      <c r="BH758">
        <f t="shared" si="11"/>
        <v>93.399999999999991</v>
      </c>
      <c r="BI758" s="45" t="str">
        <f>CONCATENATE(TEXT(F758,"0"),TEXT(O758,"0"),TEXT(AC758,"0"),TEXT(AJ758,"0"),TEXT(AS758,"0"))</f>
        <v>21111</v>
      </c>
      <c r="BJ758" t="str">
        <f>CONCATENATE(TEXT(F758,"0"),TEXT(O758,"0"))</f>
        <v>21</v>
      </c>
      <c r="BK758" t="str">
        <f>CONCATENATE(TEXT(O758,"0"),TEXT(AC758,"0"))</f>
        <v>11</v>
      </c>
      <c r="BL758" t="str">
        <f>CONCATENATE(TEXT(AC758,"0"),TEXT(AJ758,"0"))</f>
        <v>11</v>
      </c>
      <c r="BM758" t="str">
        <f>CONCATENATE(TEXT(AJ758,"0"),TEXT(AS758,"0"))</f>
        <v>11</v>
      </c>
      <c r="BZ758" s="57"/>
      <c r="CA758" s="38"/>
      <c r="CB758" s="38">
        <v>1</v>
      </c>
      <c r="CC758" s="38">
        <v>664</v>
      </c>
      <c r="CD758" s="57">
        <v>24.928999999999998</v>
      </c>
      <c r="CE758" s="38">
        <v>57</v>
      </c>
      <c r="CF758" s="38">
        <v>1</v>
      </c>
    </row>
    <row r="759" spans="1:84" x14ac:dyDescent="0.3">
      <c r="A759" s="43">
        <v>758</v>
      </c>
      <c r="B759" s="1" t="s">
        <v>787</v>
      </c>
      <c r="C759" s="1" t="s">
        <v>235</v>
      </c>
      <c r="D759" s="1">
        <v>29</v>
      </c>
      <c r="E759" s="3">
        <v>3</v>
      </c>
      <c r="F759" s="2">
        <v>2</v>
      </c>
      <c r="G759" s="2" t="s">
        <v>943</v>
      </c>
      <c r="H759" s="2" t="s">
        <v>947</v>
      </c>
      <c r="I759" s="2">
        <v>1283.8679192</v>
      </c>
      <c r="J759" s="2" t="s">
        <v>945</v>
      </c>
      <c r="K759" s="2">
        <v>45.89</v>
      </c>
      <c r="L759" s="2">
        <v>0.222</v>
      </c>
      <c r="M759" s="2">
        <v>29</v>
      </c>
      <c r="N759" s="4">
        <v>721.95399999999995</v>
      </c>
      <c r="O759" s="5">
        <v>1</v>
      </c>
      <c r="P759" s="6" t="s">
        <v>9</v>
      </c>
      <c r="Q759" s="6">
        <v>1.86791</v>
      </c>
      <c r="R759" s="6">
        <v>10.292</v>
      </c>
      <c r="S759" s="6">
        <v>14.933999999999999</v>
      </c>
      <c r="T759" s="6">
        <v>20.001999999999999</v>
      </c>
      <c r="U759" s="6">
        <v>195.334</v>
      </c>
      <c r="V759" s="6">
        <v>90</v>
      </c>
      <c r="W759" s="6">
        <v>495.334</v>
      </c>
      <c r="X759" s="6">
        <v>3906.6849999999999</v>
      </c>
      <c r="Y759" s="6">
        <v>4883.357</v>
      </c>
      <c r="Z759" s="6">
        <v>4.88</v>
      </c>
      <c r="AA759" s="6">
        <v>88.503</v>
      </c>
      <c r="AB759" s="7">
        <v>30.004000000000001</v>
      </c>
      <c r="AC759" s="8">
        <v>2</v>
      </c>
      <c r="AD759" s="9">
        <v>30.315000000000001</v>
      </c>
      <c r="AE759" s="9" t="s">
        <v>955</v>
      </c>
      <c r="AF759" s="9" t="s">
        <v>957</v>
      </c>
      <c r="AG759" s="9">
        <v>365</v>
      </c>
      <c r="AH759" s="9">
        <v>464.94299999999998</v>
      </c>
      <c r="AI759" s="9">
        <v>107.066</v>
      </c>
      <c r="AJ759" s="11">
        <v>2</v>
      </c>
      <c r="AK759" s="11" t="s">
        <v>890</v>
      </c>
      <c r="AL759" s="11">
        <v>308</v>
      </c>
      <c r="AM759" s="11">
        <v>1464</v>
      </c>
      <c r="AN759" s="11">
        <v>3666</v>
      </c>
      <c r="AO759" s="11">
        <v>5711</v>
      </c>
      <c r="AP759" s="11">
        <v>72.194999999999993</v>
      </c>
      <c r="AQ759" s="11">
        <v>50.811</v>
      </c>
      <c r="AR759" s="12">
        <v>1.02</v>
      </c>
      <c r="AS759" s="13">
        <v>2</v>
      </c>
      <c r="AT759" s="14" t="s">
        <v>903</v>
      </c>
      <c r="AU759" s="16">
        <v>2.101934E+16</v>
      </c>
      <c r="AV759" s="16">
        <v>4.971335E+16</v>
      </c>
      <c r="AW759" s="16">
        <v>8.93006E+16</v>
      </c>
      <c r="AX759" s="16">
        <v>3.00448E+17</v>
      </c>
      <c r="AY759" s="16">
        <v>5.99999E+17</v>
      </c>
      <c r="AZ759" s="14">
        <v>32412.236000000001</v>
      </c>
      <c r="BA759" s="14">
        <v>0.01</v>
      </c>
      <c r="BB759" s="14">
        <v>102.02800000000001</v>
      </c>
      <c r="BC759" s="14">
        <v>878</v>
      </c>
      <c r="BD759" s="15">
        <v>153</v>
      </c>
      <c r="BE759" s="18">
        <v>150</v>
      </c>
      <c r="BF759" s="18" t="s">
        <v>918</v>
      </c>
      <c r="BG759" s="19" t="s">
        <v>907</v>
      </c>
      <c r="BH759">
        <f t="shared" si="11"/>
        <v>92.5</v>
      </c>
      <c r="BI759" s="45" t="str">
        <f>CONCATENATE(TEXT(F759,"0"),TEXT(O759,"0"),TEXT(AC759,"0"),TEXT(AJ759,"0"),TEXT(AS759,"0"))</f>
        <v>21222</v>
      </c>
      <c r="BJ759" t="str">
        <f>CONCATENATE(TEXT(F759,"0"),TEXT(O759,"0"))</f>
        <v>21</v>
      </c>
      <c r="BK759" t="str">
        <f>CONCATENATE(TEXT(O759,"0"),TEXT(AC759,"0"))</f>
        <v>12</v>
      </c>
      <c r="BL759" t="str">
        <f>CONCATENATE(TEXT(AC759,"0"),TEXT(AJ759,"0"))</f>
        <v>22</v>
      </c>
      <c r="BM759" t="str">
        <f>CONCATENATE(TEXT(AJ759,"0"),TEXT(AS759,"0"))</f>
        <v>22</v>
      </c>
      <c r="BZ759" s="57"/>
      <c r="CA759" s="38"/>
      <c r="CB759" s="38">
        <v>1</v>
      </c>
      <c r="CC759" s="38">
        <v>482</v>
      </c>
      <c r="CD759" s="57">
        <v>25.045999999999999</v>
      </c>
      <c r="CE759" s="38">
        <v>21</v>
      </c>
      <c r="CF759" s="38">
        <v>1</v>
      </c>
    </row>
    <row r="760" spans="1:84" x14ac:dyDescent="0.3">
      <c r="A760" s="43">
        <v>759</v>
      </c>
      <c r="B760" s="1" t="s">
        <v>788</v>
      </c>
      <c r="C760" s="1" t="s">
        <v>235</v>
      </c>
      <c r="D760" s="1">
        <v>29</v>
      </c>
      <c r="E760" s="3">
        <v>4</v>
      </c>
      <c r="F760" s="2">
        <v>2</v>
      </c>
      <c r="G760" s="2" t="s">
        <v>943</v>
      </c>
      <c r="H760" s="2" t="s">
        <v>947</v>
      </c>
      <c r="I760" s="2">
        <v>1273.7834359999999</v>
      </c>
      <c r="J760" s="2" t="s">
        <v>945</v>
      </c>
      <c r="K760" s="2">
        <v>45.88</v>
      </c>
      <c r="L760" s="2">
        <v>0.223</v>
      </c>
      <c r="M760" s="2">
        <v>30</v>
      </c>
      <c r="N760" s="4">
        <v>712.62099999999998</v>
      </c>
      <c r="O760" s="5">
        <v>1</v>
      </c>
      <c r="P760" s="6" t="s">
        <v>9</v>
      </c>
      <c r="Q760" s="6">
        <v>2.0610900000000001</v>
      </c>
      <c r="R760" s="6">
        <v>14.536</v>
      </c>
      <c r="S760" s="6">
        <v>14.96</v>
      </c>
      <c r="T760" s="6">
        <v>19.995000000000001</v>
      </c>
      <c r="U760" s="6">
        <v>194.72399999999999</v>
      </c>
      <c r="V760" s="6">
        <v>90</v>
      </c>
      <c r="W760" s="6">
        <v>494.72399999999999</v>
      </c>
      <c r="X760" s="6">
        <v>3894.4769999999999</v>
      </c>
      <c r="Y760" s="6">
        <v>4868.0969999999998</v>
      </c>
      <c r="Z760" s="6">
        <v>4.8769999999999998</v>
      </c>
      <c r="AA760" s="6">
        <v>89.198999999999998</v>
      </c>
      <c r="AB760" s="7">
        <v>29.998999999999999</v>
      </c>
      <c r="AC760" s="8">
        <v>3</v>
      </c>
      <c r="AD760" s="9">
        <v>35.121000000000002</v>
      </c>
      <c r="AE760" s="9" t="s">
        <v>955</v>
      </c>
      <c r="AF760" s="9" t="s">
        <v>957</v>
      </c>
      <c r="AG760" s="9">
        <v>365</v>
      </c>
      <c r="AH760" s="9">
        <v>472.99099999999999</v>
      </c>
      <c r="AI760" s="9">
        <v>106.953</v>
      </c>
      <c r="AJ760" s="11">
        <v>3</v>
      </c>
      <c r="AK760" s="11" t="s">
        <v>890</v>
      </c>
      <c r="AL760" s="11">
        <v>317</v>
      </c>
      <c r="AM760" s="11">
        <v>1441</v>
      </c>
      <c r="AN760" s="11">
        <v>3663</v>
      </c>
      <c r="AO760" s="11">
        <v>5733</v>
      </c>
      <c r="AP760" s="11">
        <v>71.262</v>
      </c>
      <c r="AQ760" s="11">
        <v>50.83</v>
      </c>
      <c r="AR760" s="12">
        <v>1.0209999999999999</v>
      </c>
      <c r="AS760" s="13">
        <v>3</v>
      </c>
      <c r="AT760" s="14" t="s">
        <v>903</v>
      </c>
      <c r="AU760" s="16">
        <v>1.186455E+16</v>
      </c>
      <c r="AV760" s="14">
        <v>32645606689</v>
      </c>
      <c r="AW760" s="14">
        <v>26639639.169</v>
      </c>
      <c r="AX760" s="16">
        <v>3.014574E+17</v>
      </c>
      <c r="AY760" s="16">
        <v>6.000017E+17</v>
      </c>
      <c r="AZ760" s="14">
        <v>31636.858</v>
      </c>
      <c r="BA760" s="14">
        <v>0.01</v>
      </c>
      <c r="BB760" s="14">
        <v>102.074</v>
      </c>
      <c r="BC760" s="14">
        <v>877</v>
      </c>
      <c r="BD760" s="15">
        <v>153</v>
      </c>
      <c r="BE760" s="18">
        <v>207</v>
      </c>
      <c r="BF760" s="18" t="s">
        <v>918</v>
      </c>
      <c r="BG760" s="19" t="s">
        <v>909</v>
      </c>
      <c r="BH760">
        <f t="shared" si="11"/>
        <v>89.649999999999991</v>
      </c>
      <c r="BI760" s="45" t="str">
        <f>CONCATENATE(TEXT(F760,"0"),TEXT(O760,"0"),TEXT(AC760,"0"),TEXT(AJ760,"0"),TEXT(AS760,"0"))</f>
        <v>21333</v>
      </c>
      <c r="BJ760" t="str">
        <f>CONCATENATE(TEXT(F760,"0"),TEXT(O760,"0"))</f>
        <v>21</v>
      </c>
      <c r="BK760" t="str">
        <f>CONCATENATE(TEXT(O760,"0"),TEXT(AC760,"0"))</f>
        <v>13</v>
      </c>
      <c r="BL760" t="str">
        <f>CONCATENATE(TEXT(AC760,"0"),TEXT(AJ760,"0"))</f>
        <v>33</v>
      </c>
      <c r="BM760" t="str">
        <f>CONCATENATE(TEXT(AJ760,"0"),TEXT(AS760,"0"))</f>
        <v>33</v>
      </c>
      <c r="BZ760" s="57"/>
      <c r="CA760" s="38"/>
      <c r="CB760" s="38">
        <v>1</v>
      </c>
      <c r="CC760" s="38">
        <v>459</v>
      </c>
      <c r="CD760" s="57">
        <v>25.265000000000001</v>
      </c>
      <c r="CE760" s="38">
        <v>93</v>
      </c>
      <c r="CF760" s="38">
        <v>1</v>
      </c>
    </row>
    <row r="761" spans="1:84" x14ac:dyDescent="0.3">
      <c r="A761" s="43">
        <v>760</v>
      </c>
      <c r="B761" s="1" t="s">
        <v>789</v>
      </c>
      <c r="C761" s="1" t="s">
        <v>235</v>
      </c>
      <c r="D761" s="1">
        <v>29</v>
      </c>
      <c r="E761" s="3">
        <v>5</v>
      </c>
      <c r="F761" s="2">
        <v>2</v>
      </c>
      <c r="G761" s="2" t="s">
        <v>943</v>
      </c>
      <c r="H761" s="2" t="s">
        <v>947</v>
      </c>
      <c r="I761" s="2">
        <v>1272.5648581</v>
      </c>
      <c r="J761" s="2" t="s">
        <v>945</v>
      </c>
      <c r="K761" s="2">
        <v>45.85</v>
      </c>
      <c r="L761" s="2">
        <v>0.223</v>
      </c>
      <c r="M761" s="2">
        <v>30</v>
      </c>
      <c r="N761" s="4">
        <v>716.79399999999998</v>
      </c>
      <c r="O761" s="5">
        <v>2</v>
      </c>
      <c r="P761" s="6" t="s">
        <v>9</v>
      </c>
      <c r="Q761" s="6">
        <v>1.8245100000000001</v>
      </c>
      <c r="R761" s="6">
        <v>16.466999999999999</v>
      </c>
      <c r="S761" s="6">
        <v>14.95</v>
      </c>
      <c r="T761" s="6">
        <v>20.001999999999999</v>
      </c>
      <c r="U761" s="6">
        <v>195.71600000000001</v>
      </c>
      <c r="V761" s="6">
        <v>89.998999999999995</v>
      </c>
      <c r="W761" s="6">
        <v>495.71600000000001</v>
      </c>
      <c r="X761" s="6">
        <v>3914.328</v>
      </c>
      <c r="Y761" s="6">
        <v>4892.91</v>
      </c>
      <c r="Z761" s="6">
        <v>4.8949999999999996</v>
      </c>
      <c r="AA761" s="6">
        <v>88.692999999999998</v>
      </c>
      <c r="AB761" s="7">
        <v>30.001000000000001</v>
      </c>
      <c r="AC761" s="8">
        <v>1</v>
      </c>
      <c r="AD761" s="9">
        <v>33.399000000000001</v>
      </c>
      <c r="AE761" s="9" t="s">
        <v>955</v>
      </c>
      <c r="AF761" s="9" t="s">
        <v>957</v>
      </c>
      <c r="AG761" s="9">
        <v>365</v>
      </c>
      <c r="AH761" s="9">
        <v>476.077</v>
      </c>
      <c r="AI761" s="9">
        <v>106.39400000000001</v>
      </c>
      <c r="AJ761" s="11">
        <v>3</v>
      </c>
      <c r="AK761" s="11" t="s">
        <v>890</v>
      </c>
      <c r="AL761" s="11">
        <v>523</v>
      </c>
      <c r="AM761" s="11">
        <v>1614</v>
      </c>
      <c r="AN761" s="11">
        <v>3682</v>
      </c>
      <c r="AO761" s="11">
        <v>5729</v>
      </c>
      <c r="AP761" s="11">
        <v>71.679000000000002</v>
      </c>
      <c r="AQ761" s="11">
        <v>50.762999999999998</v>
      </c>
      <c r="AR761" s="12">
        <v>1.0189999999999999</v>
      </c>
      <c r="AS761" s="13">
        <v>3</v>
      </c>
      <c r="AT761" s="14" t="s">
        <v>903</v>
      </c>
      <c r="AU761" s="16">
        <v>7802756000000000</v>
      </c>
      <c r="AV761" s="16">
        <v>1.30873E+16</v>
      </c>
      <c r="AW761" s="16">
        <v>4.644509E+17</v>
      </c>
      <c r="AX761" s="16">
        <v>3.004248E+17</v>
      </c>
      <c r="AY761" s="16">
        <v>6.000003E+17</v>
      </c>
      <c r="AZ761" s="14">
        <v>30152.769</v>
      </c>
      <c r="BA761" s="14">
        <v>0.01</v>
      </c>
      <c r="BB761" s="14">
        <v>101.907</v>
      </c>
      <c r="BC761" s="14">
        <v>874</v>
      </c>
      <c r="BD761" s="15">
        <v>153</v>
      </c>
      <c r="BE761" s="18">
        <v>354</v>
      </c>
      <c r="BF761" s="18" t="s">
        <v>918</v>
      </c>
      <c r="BG761" s="19" t="s">
        <v>909</v>
      </c>
      <c r="BH761">
        <f t="shared" si="11"/>
        <v>82.3</v>
      </c>
      <c r="BI761" s="45" t="str">
        <f>CONCATENATE(TEXT(F761,"0"),TEXT(O761,"0"),TEXT(AC761,"0"),TEXT(AJ761,"0"),TEXT(AS761,"0"))</f>
        <v>22133</v>
      </c>
      <c r="BJ761" t="str">
        <f>CONCATENATE(TEXT(F761,"0"),TEXT(O761,"0"))</f>
        <v>22</v>
      </c>
      <c r="BK761" t="str">
        <f>CONCATENATE(TEXT(O761,"0"),TEXT(AC761,"0"))</f>
        <v>21</v>
      </c>
      <c r="BL761" t="str">
        <f>CONCATENATE(TEXT(AC761,"0"),TEXT(AJ761,"0"))</f>
        <v>13</v>
      </c>
      <c r="BM761" t="str">
        <f>CONCATENATE(TEXT(AJ761,"0"),TEXT(AS761,"0"))</f>
        <v>33</v>
      </c>
      <c r="BZ761" s="57"/>
      <c r="CA761" s="38"/>
      <c r="CB761" s="38">
        <v>1</v>
      </c>
      <c r="CC761" s="38">
        <v>405</v>
      </c>
      <c r="CD761" s="57">
        <v>26.045999999999999</v>
      </c>
      <c r="CE761" s="38">
        <v>218</v>
      </c>
      <c r="CF761" s="38">
        <v>1</v>
      </c>
    </row>
    <row r="762" spans="1:84" x14ac:dyDescent="0.3">
      <c r="A762" s="43">
        <v>761</v>
      </c>
      <c r="B762" s="1" t="s">
        <v>790</v>
      </c>
      <c r="C762" s="1" t="s">
        <v>235</v>
      </c>
      <c r="D762" s="1">
        <v>29</v>
      </c>
      <c r="E762" s="3">
        <v>6</v>
      </c>
      <c r="F762" s="2">
        <v>2</v>
      </c>
      <c r="G762" s="2" t="s">
        <v>943</v>
      </c>
      <c r="H762" s="2" t="s">
        <v>947</v>
      </c>
      <c r="I762" s="2">
        <v>1268.3337810999999</v>
      </c>
      <c r="J762" s="2" t="s">
        <v>945</v>
      </c>
      <c r="K762" s="2">
        <v>44.53</v>
      </c>
      <c r="L762" s="2">
        <v>0.191</v>
      </c>
      <c r="M762" s="2">
        <v>113.2</v>
      </c>
      <c r="N762" s="4">
        <v>686.53</v>
      </c>
      <c r="O762" s="5">
        <v>2</v>
      </c>
      <c r="P762" s="6" t="s">
        <v>9</v>
      </c>
      <c r="Q762" s="6">
        <v>0.84653</v>
      </c>
      <c r="R762" s="6">
        <v>19.690000000000001</v>
      </c>
      <c r="S762" s="6">
        <v>15.132</v>
      </c>
      <c r="T762" s="6">
        <v>19.997</v>
      </c>
      <c r="U762" s="6">
        <v>199.721</v>
      </c>
      <c r="V762" s="6">
        <v>90.001000000000005</v>
      </c>
      <c r="W762" s="6">
        <v>499.721</v>
      </c>
      <c r="X762" s="6">
        <v>3994.4229999999998</v>
      </c>
      <c r="Y762" s="6">
        <v>4993.0290000000005</v>
      </c>
      <c r="Z762" s="6">
        <v>5.0019999999999998</v>
      </c>
      <c r="AA762" s="6">
        <v>91.85</v>
      </c>
      <c r="AB762" s="7">
        <v>29.995999999999999</v>
      </c>
      <c r="AC762" s="8">
        <v>2</v>
      </c>
      <c r="AD762" s="9">
        <v>23.047000000000001</v>
      </c>
      <c r="AE762" s="9" t="s">
        <v>955</v>
      </c>
      <c r="AF762" s="9" t="s">
        <v>957</v>
      </c>
      <c r="AG762" s="9">
        <v>365</v>
      </c>
      <c r="AH762" s="9">
        <v>466.95400000000001</v>
      </c>
      <c r="AI762" s="9">
        <v>105.637</v>
      </c>
      <c r="AJ762" s="11">
        <v>2</v>
      </c>
      <c r="AK762" s="11" t="s">
        <v>890</v>
      </c>
      <c r="AL762" s="11">
        <v>105</v>
      </c>
      <c r="AM762" s="11">
        <v>1278</v>
      </c>
      <c r="AN762" s="11">
        <v>3609</v>
      </c>
      <c r="AO762" s="11">
        <v>5691</v>
      </c>
      <c r="AP762" s="11">
        <v>68.653000000000006</v>
      </c>
      <c r="AQ762" s="11">
        <v>50.195999999999998</v>
      </c>
      <c r="AR762" s="12">
        <v>1.0049999999999999</v>
      </c>
      <c r="AS762" s="13">
        <v>2</v>
      </c>
      <c r="AT762" s="14" t="s">
        <v>903</v>
      </c>
      <c r="AU762" s="16">
        <v>1.694729E+16</v>
      </c>
      <c r="AV762" s="16">
        <v>6.277507E+16</v>
      </c>
      <c r="AW762" s="16">
        <v>45700190000000</v>
      </c>
      <c r="AX762" s="16">
        <v>2.990783E+17</v>
      </c>
      <c r="AY762" s="16">
        <v>5.99999E+17</v>
      </c>
      <c r="AZ762" s="14">
        <v>32166.325000000001</v>
      </c>
      <c r="BA762" s="14">
        <v>0.01</v>
      </c>
      <c r="BB762" s="14">
        <v>100.491</v>
      </c>
      <c r="BC762" s="14">
        <v>909</v>
      </c>
      <c r="BD762" s="15">
        <v>151</v>
      </c>
      <c r="BE762" s="18">
        <v>9</v>
      </c>
      <c r="BF762" s="18" t="s">
        <v>918</v>
      </c>
      <c r="BG762" s="19" t="s">
        <v>907</v>
      </c>
      <c r="BH762">
        <f t="shared" si="11"/>
        <v>99.550000000000011</v>
      </c>
      <c r="BI762" s="45" t="str">
        <f>CONCATENATE(TEXT(F762,"0"),TEXT(O762,"0"),TEXT(AC762,"0"),TEXT(AJ762,"0"),TEXT(AS762,"0"))</f>
        <v>22222</v>
      </c>
      <c r="BJ762" t="str">
        <f>CONCATENATE(TEXT(F762,"0"),TEXT(O762,"0"))</f>
        <v>22</v>
      </c>
      <c r="BK762" t="str">
        <f>CONCATENATE(TEXT(O762,"0"),TEXT(AC762,"0"))</f>
        <v>22</v>
      </c>
      <c r="BL762" t="str">
        <f>CONCATENATE(TEXT(AC762,"0"),TEXT(AJ762,"0"))</f>
        <v>22</v>
      </c>
      <c r="BM762" t="str">
        <f>CONCATENATE(TEXT(AJ762,"0"),TEXT(AS762,"0"))</f>
        <v>22</v>
      </c>
      <c r="BZ762" s="57"/>
      <c r="CA762" s="38"/>
      <c r="CB762" s="38">
        <v>1</v>
      </c>
      <c r="CC762" s="38">
        <v>361</v>
      </c>
      <c r="CD762" s="57">
        <v>26.13</v>
      </c>
      <c r="CE762" s="38">
        <v>72</v>
      </c>
      <c r="CF762" s="38">
        <v>1</v>
      </c>
    </row>
    <row r="763" spans="1:84" x14ac:dyDescent="0.3">
      <c r="A763" s="43">
        <v>762</v>
      </c>
      <c r="B763" s="39" t="s">
        <v>791</v>
      </c>
      <c r="C763" s="39" t="s">
        <v>235</v>
      </c>
      <c r="D763" s="39">
        <v>29</v>
      </c>
      <c r="E763" s="3">
        <v>7</v>
      </c>
      <c r="F763" s="2">
        <v>2</v>
      </c>
      <c r="G763" s="2" t="s">
        <v>943</v>
      </c>
      <c r="H763" s="2" t="s">
        <v>947</v>
      </c>
      <c r="I763" s="2">
        <v>1274.7521889</v>
      </c>
      <c r="J763" s="2" t="s">
        <v>945</v>
      </c>
      <c r="K763" s="2">
        <v>44.62</v>
      </c>
      <c r="L763" s="2">
        <v>0.187</v>
      </c>
      <c r="M763" s="2">
        <v>82.8</v>
      </c>
      <c r="N763" s="4">
        <v>691.16800000000001</v>
      </c>
      <c r="O763" s="5">
        <v>2</v>
      </c>
      <c r="P763" s="6" t="s">
        <v>9</v>
      </c>
      <c r="Q763" s="6">
        <v>0.87234999999999996</v>
      </c>
      <c r="R763" s="6">
        <v>15.329000000000001</v>
      </c>
      <c r="S763" s="6">
        <v>14.965999999999999</v>
      </c>
      <c r="T763" s="6">
        <v>20</v>
      </c>
      <c r="U763" s="6">
        <v>200.465</v>
      </c>
      <c r="V763" s="6">
        <v>90</v>
      </c>
      <c r="W763" s="6">
        <v>500.46499999999997</v>
      </c>
      <c r="X763" s="6">
        <v>4009.2959999999998</v>
      </c>
      <c r="Y763" s="6">
        <v>5011.62</v>
      </c>
      <c r="Z763" s="6">
        <v>5.0149999999999997</v>
      </c>
      <c r="AA763" s="6">
        <v>92.402000000000001</v>
      </c>
      <c r="AB763" s="7">
        <v>29.992000000000001</v>
      </c>
      <c r="AC763" s="8">
        <v>3</v>
      </c>
      <c r="AD763" s="9">
        <v>29.140999999999998</v>
      </c>
      <c r="AE763" s="9" t="s">
        <v>955</v>
      </c>
      <c r="AF763" s="9" t="s">
        <v>957</v>
      </c>
      <c r="AG763" s="9">
        <v>365</v>
      </c>
      <c r="AH763" s="9">
        <v>470.815</v>
      </c>
      <c r="AI763" s="9">
        <v>105.863</v>
      </c>
      <c r="AJ763" s="11">
        <v>1</v>
      </c>
      <c r="AK763" s="11" t="s">
        <v>890</v>
      </c>
      <c r="AL763" s="11">
        <v>111</v>
      </c>
      <c r="AM763" s="11">
        <v>1284</v>
      </c>
      <c r="AN763" s="11">
        <v>3613</v>
      </c>
      <c r="AO763" s="11">
        <v>5679</v>
      </c>
      <c r="AP763" s="11">
        <v>69.117000000000004</v>
      </c>
      <c r="AQ763" s="11">
        <v>50.387999999999998</v>
      </c>
      <c r="AR763" s="12">
        <v>1.01</v>
      </c>
      <c r="AS763" s="13">
        <v>1</v>
      </c>
      <c r="AT763" s="14" t="s">
        <v>903</v>
      </c>
      <c r="AU763" s="16">
        <v>1.102079E+16</v>
      </c>
      <c r="AV763" s="16">
        <v>7.875218E+16</v>
      </c>
      <c r="AW763" s="16">
        <v>6.304516E+17</v>
      </c>
      <c r="AX763" s="16">
        <v>2.993458E+17</v>
      </c>
      <c r="AY763" s="16">
        <v>6.000008E+17</v>
      </c>
      <c r="AZ763" s="14">
        <v>32454.409</v>
      </c>
      <c r="BA763" s="14">
        <v>0.01</v>
      </c>
      <c r="BB763" s="14">
        <v>100.971</v>
      </c>
      <c r="BC763" s="14">
        <v>910</v>
      </c>
      <c r="BD763" s="15">
        <v>151</v>
      </c>
      <c r="BE763" s="18">
        <v>12</v>
      </c>
      <c r="BF763" s="18" t="s">
        <v>918</v>
      </c>
      <c r="BG763" s="19" t="s">
        <v>907</v>
      </c>
      <c r="BH763">
        <f t="shared" si="11"/>
        <v>99.4</v>
      </c>
      <c r="BI763" s="45" t="str">
        <f>CONCATENATE(TEXT(F763,"0"),TEXT(O763,"0"),TEXT(AC763,"0"),TEXT(AJ763,"0"),TEXT(AS763,"0"))</f>
        <v>22311</v>
      </c>
      <c r="BJ763" t="str">
        <f>CONCATENATE(TEXT(F763,"0"),TEXT(O763,"0"))</f>
        <v>22</v>
      </c>
      <c r="BK763" t="str">
        <f>CONCATENATE(TEXT(O763,"0"),TEXT(AC763,"0"))</f>
        <v>23</v>
      </c>
      <c r="BL763" t="str">
        <f>CONCATENATE(TEXT(AC763,"0"),TEXT(AJ763,"0"))</f>
        <v>31</v>
      </c>
      <c r="BM763" t="str">
        <f>CONCATENATE(TEXT(AJ763,"0"),TEXT(AS763,"0"))</f>
        <v>11</v>
      </c>
      <c r="BZ763" s="57"/>
      <c r="CA763" s="38"/>
      <c r="CB763" s="38">
        <v>1</v>
      </c>
      <c r="CC763" s="38">
        <v>360</v>
      </c>
      <c r="CD763" s="57">
        <v>26.198</v>
      </c>
      <c r="CE763" s="38">
        <v>89</v>
      </c>
      <c r="CF763" s="38">
        <v>1</v>
      </c>
    </row>
    <row r="764" spans="1:84" x14ac:dyDescent="0.3">
      <c r="A764" s="43">
        <v>763</v>
      </c>
      <c r="B764" s="1" t="s">
        <v>792</v>
      </c>
      <c r="C764" s="1" t="s">
        <v>235</v>
      </c>
      <c r="D764" s="1">
        <v>29</v>
      </c>
      <c r="E764" s="3">
        <v>8</v>
      </c>
      <c r="F764" s="40">
        <v>2</v>
      </c>
      <c r="G764" s="2" t="s">
        <v>943</v>
      </c>
      <c r="H764" s="2" t="s">
        <v>947</v>
      </c>
      <c r="I764" s="2">
        <v>1268.1209085999999</v>
      </c>
      <c r="J764" s="2" t="s">
        <v>945</v>
      </c>
      <c r="K764" s="2">
        <v>44.64</v>
      </c>
      <c r="L764" s="2">
        <v>0.20300000000000001</v>
      </c>
      <c r="M764" s="2">
        <v>10</v>
      </c>
      <c r="N764" s="4">
        <v>710.04</v>
      </c>
      <c r="O764" s="5">
        <v>3</v>
      </c>
      <c r="P764" s="6" t="s">
        <v>9</v>
      </c>
      <c r="Q764" s="6">
        <v>1.0319</v>
      </c>
      <c r="R764" s="6">
        <v>17.908999999999999</v>
      </c>
      <c r="S764" s="6">
        <v>14.965</v>
      </c>
      <c r="T764" s="6">
        <v>20.001999999999999</v>
      </c>
      <c r="U764" s="6">
        <v>201.64</v>
      </c>
      <c r="V764" s="6">
        <v>90</v>
      </c>
      <c r="W764" s="6">
        <v>501.64</v>
      </c>
      <c r="X764" s="6">
        <v>4032.797</v>
      </c>
      <c r="Y764" s="6">
        <v>5040.9970000000003</v>
      </c>
      <c r="Z764" s="6">
        <v>5.0419999999999998</v>
      </c>
      <c r="AA764" s="6">
        <v>92.248999999999995</v>
      </c>
      <c r="AB764" s="7">
        <v>29.998999999999999</v>
      </c>
      <c r="AC764" s="8">
        <v>1</v>
      </c>
      <c r="AD764" s="9">
        <v>32.198</v>
      </c>
      <c r="AE764" s="9" t="s">
        <v>955</v>
      </c>
      <c r="AF764" s="9" t="s">
        <v>957</v>
      </c>
      <c r="AG764" s="9">
        <v>365</v>
      </c>
      <c r="AH764" s="9">
        <v>480.69600000000003</v>
      </c>
      <c r="AI764" s="9">
        <v>105.669</v>
      </c>
      <c r="AJ764" s="11">
        <v>1</v>
      </c>
      <c r="AK764" s="11" t="s">
        <v>890</v>
      </c>
      <c r="AL764" s="11">
        <v>147</v>
      </c>
      <c r="AM764" s="11">
        <v>1409</v>
      </c>
      <c r="AN764" s="11">
        <v>3632</v>
      </c>
      <c r="AO764" s="11">
        <v>5696</v>
      </c>
      <c r="AP764" s="11">
        <v>71.004000000000005</v>
      </c>
      <c r="AQ764" s="11">
        <v>50.545999999999999</v>
      </c>
      <c r="AR764" s="12">
        <v>1.014</v>
      </c>
      <c r="AS764" s="13">
        <v>1</v>
      </c>
      <c r="AT764" s="14" t="s">
        <v>903</v>
      </c>
      <c r="AU764" s="16">
        <v>5812654000000000</v>
      </c>
      <c r="AV764" s="16">
        <v>4.085213E+16</v>
      </c>
      <c r="AW764" s="16">
        <v>3.377489E+17</v>
      </c>
      <c r="AX764" s="16">
        <v>3.001889E+17</v>
      </c>
      <c r="AY764" s="16">
        <v>5.999996E+17</v>
      </c>
      <c r="AZ764" s="14">
        <v>32445.721000000001</v>
      </c>
      <c r="BA764" s="14">
        <v>0.01</v>
      </c>
      <c r="BB764" s="14">
        <v>101.366</v>
      </c>
      <c r="BC764" s="14">
        <v>909</v>
      </c>
      <c r="BD764" s="15">
        <v>152</v>
      </c>
      <c r="BE764" s="18">
        <v>6</v>
      </c>
      <c r="BF764" s="18" t="s">
        <v>918</v>
      </c>
      <c r="BG764" s="19" t="s">
        <v>907</v>
      </c>
      <c r="BH764">
        <f t="shared" si="11"/>
        <v>99.7</v>
      </c>
      <c r="BI764" s="45" t="str">
        <f>CONCATENATE(TEXT(F764,"0"),TEXT(O764,"0"),TEXT(AC764,"0"),TEXT(AJ764,"0"),TEXT(AS764,"0"))</f>
        <v>23111</v>
      </c>
      <c r="BJ764" t="str">
        <f>CONCATENATE(TEXT(F764,"0"),TEXT(O764,"0"))</f>
        <v>23</v>
      </c>
      <c r="BK764" t="str">
        <f>CONCATENATE(TEXT(O764,"0"),TEXT(AC764,"0"))</f>
        <v>31</v>
      </c>
      <c r="BL764" t="str">
        <f>CONCATENATE(TEXT(AC764,"0"),TEXT(AJ764,"0"))</f>
        <v>11</v>
      </c>
      <c r="BM764" t="str">
        <f>CONCATENATE(TEXT(AJ764,"0"),TEXT(AS764,"0"))</f>
        <v>11</v>
      </c>
      <c r="BZ764" s="57"/>
      <c r="CA764" s="38"/>
      <c r="CB764" s="38">
        <v>1</v>
      </c>
      <c r="CC764" s="38">
        <v>512</v>
      </c>
      <c r="CD764" s="57">
        <v>26.238</v>
      </c>
      <c r="CE764" s="38">
        <v>135</v>
      </c>
      <c r="CF764" s="38">
        <v>1</v>
      </c>
    </row>
    <row r="765" spans="1:84" x14ac:dyDescent="0.3">
      <c r="A765" s="43">
        <v>764</v>
      </c>
      <c r="B765" s="39" t="s">
        <v>793</v>
      </c>
      <c r="C765" s="39" t="s">
        <v>235</v>
      </c>
      <c r="D765" s="39">
        <v>29</v>
      </c>
      <c r="E765" s="3">
        <v>9</v>
      </c>
      <c r="F765" s="2">
        <v>2</v>
      </c>
      <c r="G765" s="2" t="s">
        <v>943</v>
      </c>
      <c r="H765" s="2" t="s">
        <v>947</v>
      </c>
      <c r="I765" s="2">
        <v>1269.5212442</v>
      </c>
      <c r="J765" s="2" t="s">
        <v>945</v>
      </c>
      <c r="K765" s="2">
        <v>44.54</v>
      </c>
      <c r="L765" s="2">
        <v>0.21299999999999999</v>
      </c>
      <c r="M765" s="2">
        <v>20</v>
      </c>
      <c r="N765" s="4">
        <v>709.04700000000003</v>
      </c>
      <c r="O765" s="5">
        <v>3</v>
      </c>
      <c r="P765" s="6" t="s">
        <v>9</v>
      </c>
      <c r="Q765" s="6">
        <v>0.79534000000000005</v>
      </c>
      <c r="R765" s="6">
        <v>19.018999999999998</v>
      </c>
      <c r="S765" s="6">
        <v>15.109</v>
      </c>
      <c r="T765" s="6">
        <v>19.998000000000001</v>
      </c>
      <c r="U765" s="6">
        <v>200.446</v>
      </c>
      <c r="V765" s="6">
        <v>90</v>
      </c>
      <c r="W765" s="6">
        <v>500.44600000000003</v>
      </c>
      <c r="X765" s="6">
        <v>4008.924</v>
      </c>
      <c r="Y765" s="6">
        <v>5011.1549999999997</v>
      </c>
      <c r="Z765" s="6">
        <v>5.008</v>
      </c>
      <c r="AA765" s="6">
        <v>92.361999999999995</v>
      </c>
      <c r="AB765" s="7">
        <v>30</v>
      </c>
      <c r="AC765" s="8">
        <v>2</v>
      </c>
      <c r="AD765" s="9">
        <v>20.123999999999999</v>
      </c>
      <c r="AE765" s="9" t="s">
        <v>955</v>
      </c>
      <c r="AF765" s="9" t="s">
        <v>957</v>
      </c>
      <c r="AG765" s="9">
        <v>365</v>
      </c>
      <c r="AH765" s="9">
        <v>469.63600000000002</v>
      </c>
      <c r="AI765" s="9">
        <v>104.745</v>
      </c>
      <c r="AJ765" s="11">
        <v>2</v>
      </c>
      <c r="AK765" s="11" t="s">
        <v>890</v>
      </c>
      <c r="AL765" s="11">
        <v>159</v>
      </c>
      <c r="AM765" s="11">
        <v>1328</v>
      </c>
      <c r="AN765" s="11">
        <v>3632</v>
      </c>
      <c r="AO765" s="11">
        <v>5686</v>
      </c>
      <c r="AP765" s="11">
        <v>70.905000000000001</v>
      </c>
      <c r="AQ765" s="11">
        <v>50.328000000000003</v>
      </c>
      <c r="AR765" s="12">
        <v>1.008</v>
      </c>
      <c r="AS765" s="13">
        <v>2</v>
      </c>
      <c r="AT765" s="14" t="s">
        <v>903</v>
      </c>
      <c r="AU765" s="16">
        <v>3111555000000000</v>
      </c>
      <c r="AV765" s="16">
        <v>1.582519E+16</v>
      </c>
      <c r="AW765" s="16">
        <v>1.134649E+16</v>
      </c>
      <c r="AX765" s="16">
        <v>2.998645E+17</v>
      </c>
      <c r="AY765" s="16">
        <v>6.000004E+17</v>
      </c>
      <c r="AZ765" s="14">
        <v>32450.024000000001</v>
      </c>
      <c r="BA765" s="14">
        <v>0.01</v>
      </c>
      <c r="BB765" s="14">
        <v>100.821</v>
      </c>
      <c r="BC765" s="14">
        <v>900</v>
      </c>
      <c r="BD765" s="15">
        <v>151</v>
      </c>
      <c r="BE765" s="18">
        <v>0</v>
      </c>
      <c r="BF765" s="18" t="s">
        <v>918</v>
      </c>
      <c r="BG765" s="19" t="s">
        <v>907</v>
      </c>
      <c r="BH765">
        <f t="shared" si="11"/>
        <v>100</v>
      </c>
      <c r="BI765" s="45" t="str">
        <f>CONCATENATE(TEXT(F765,"0"),TEXT(O765,"0"),TEXT(AC765,"0"),TEXT(AJ765,"0"),TEXT(AS765,"0"))</f>
        <v>23222</v>
      </c>
      <c r="BJ765" t="str">
        <f>CONCATENATE(TEXT(F765,"0"),TEXT(O765,"0"))</f>
        <v>23</v>
      </c>
      <c r="BK765" t="str">
        <f>CONCATENATE(TEXT(O765,"0"),TEXT(AC765,"0"))</f>
        <v>32</v>
      </c>
      <c r="BL765" t="str">
        <f>CONCATENATE(TEXT(AC765,"0"),TEXT(AJ765,"0"))</f>
        <v>22</v>
      </c>
      <c r="BM765" t="str">
        <f>CONCATENATE(TEXT(AJ765,"0"),TEXT(AS765,"0"))</f>
        <v>22</v>
      </c>
      <c r="BZ765" s="57"/>
      <c r="CA765" s="38"/>
      <c r="CB765" s="38">
        <v>1</v>
      </c>
      <c r="CC765" s="38">
        <v>350</v>
      </c>
      <c r="CD765" s="57">
        <v>26.431999999999999</v>
      </c>
      <c r="CE765" s="38">
        <v>97</v>
      </c>
      <c r="CF765" s="38">
        <v>1</v>
      </c>
    </row>
    <row r="766" spans="1:84" x14ac:dyDescent="0.3">
      <c r="A766" s="43">
        <v>765</v>
      </c>
      <c r="B766" s="1" t="s">
        <v>794</v>
      </c>
      <c r="C766" s="1" t="s">
        <v>235</v>
      </c>
      <c r="D766" s="1">
        <v>29</v>
      </c>
      <c r="E766" s="3">
        <v>10</v>
      </c>
      <c r="F766" s="2">
        <v>2</v>
      </c>
      <c r="G766" s="2" t="s">
        <v>943</v>
      </c>
      <c r="H766" s="2" t="s">
        <v>947</v>
      </c>
      <c r="I766" s="2">
        <v>1267.4059178</v>
      </c>
      <c r="J766" s="2" t="s">
        <v>945</v>
      </c>
      <c r="K766" s="2">
        <v>44.53</v>
      </c>
      <c r="L766" s="2">
        <v>0.219</v>
      </c>
      <c r="M766" s="2">
        <v>26</v>
      </c>
      <c r="N766" s="4">
        <v>723.55499999999995</v>
      </c>
      <c r="O766" s="5">
        <v>3</v>
      </c>
      <c r="P766" s="6" t="s">
        <v>9</v>
      </c>
      <c r="Q766" s="6">
        <v>0.71786000000000005</v>
      </c>
      <c r="R766" s="6">
        <v>17.852</v>
      </c>
      <c r="S766" s="6">
        <v>15.029</v>
      </c>
      <c r="T766" s="6">
        <v>20.001999999999999</v>
      </c>
      <c r="U766" s="6">
        <v>200.56299999999999</v>
      </c>
      <c r="V766" s="6">
        <v>90</v>
      </c>
      <c r="W766" s="6">
        <v>500.56299999999999</v>
      </c>
      <c r="X766" s="6">
        <v>4011.2669999999998</v>
      </c>
      <c r="Y766" s="6">
        <v>5014.0839999999998</v>
      </c>
      <c r="Z766" s="6">
        <v>5.01</v>
      </c>
      <c r="AA766" s="6">
        <v>92.528999999999996</v>
      </c>
      <c r="AB766" s="7">
        <v>29.998999999999999</v>
      </c>
      <c r="AC766" s="8">
        <v>3</v>
      </c>
      <c r="AD766" s="9">
        <v>25.045999999999999</v>
      </c>
      <c r="AE766" s="9" t="s">
        <v>955</v>
      </c>
      <c r="AF766" s="9" t="s">
        <v>957</v>
      </c>
      <c r="AG766" s="9">
        <v>365</v>
      </c>
      <c r="AH766" s="9">
        <v>474.47899999999998</v>
      </c>
      <c r="AI766" s="9">
        <v>104.604</v>
      </c>
      <c r="AJ766" s="11">
        <v>3</v>
      </c>
      <c r="AK766" s="11" t="s">
        <v>890</v>
      </c>
      <c r="AL766" s="11">
        <v>165</v>
      </c>
      <c r="AM766" s="11">
        <v>1380</v>
      </c>
      <c r="AN766" s="11">
        <v>3649</v>
      </c>
      <c r="AO766" s="11">
        <v>5739</v>
      </c>
      <c r="AP766" s="11">
        <v>72.355999999999995</v>
      </c>
      <c r="AQ766" s="11">
        <v>49.965000000000003</v>
      </c>
      <c r="AR766" s="12">
        <v>0.999</v>
      </c>
      <c r="AS766" s="13">
        <v>3</v>
      </c>
      <c r="AT766" s="14" t="s">
        <v>903</v>
      </c>
      <c r="AU766" s="16">
        <v>5573909000000000</v>
      </c>
      <c r="AV766" s="16">
        <v>3.992374E+16</v>
      </c>
      <c r="AW766" s="16">
        <v>2.377966E+17</v>
      </c>
      <c r="AX766" s="16">
        <v>3.001736E+17</v>
      </c>
      <c r="AY766" s="16">
        <v>5.999988E+17</v>
      </c>
      <c r="AZ766" s="14">
        <v>32158.005000000001</v>
      </c>
      <c r="BA766" s="14">
        <v>0.01</v>
      </c>
      <c r="BB766" s="14">
        <v>99.912000000000006</v>
      </c>
      <c r="BC766" s="14">
        <v>900</v>
      </c>
      <c r="BD766" s="15">
        <v>150</v>
      </c>
      <c r="BE766" s="18">
        <v>21</v>
      </c>
      <c r="BF766" s="18" t="s">
        <v>918</v>
      </c>
      <c r="BG766" s="19" t="s">
        <v>907</v>
      </c>
      <c r="BH766">
        <f t="shared" si="11"/>
        <v>98.95</v>
      </c>
      <c r="BI766" s="45" t="str">
        <f>CONCATENATE(TEXT(F766,"0"),TEXT(O766,"0"),TEXT(AC766,"0"),TEXT(AJ766,"0"),TEXT(AS766,"0"))</f>
        <v>23333</v>
      </c>
      <c r="BJ766" t="str">
        <f>CONCATENATE(TEXT(F766,"0"),TEXT(O766,"0"))</f>
        <v>23</v>
      </c>
      <c r="BK766" t="str">
        <f>CONCATENATE(TEXT(O766,"0"),TEXT(AC766,"0"))</f>
        <v>33</v>
      </c>
      <c r="BL766" t="str">
        <f>CONCATENATE(TEXT(AC766,"0"),TEXT(AJ766,"0"))</f>
        <v>33</v>
      </c>
      <c r="BM766" t="str">
        <f>CONCATENATE(TEXT(AJ766,"0"),TEXT(AS766,"0"))</f>
        <v>33</v>
      </c>
      <c r="BZ766" s="57"/>
      <c r="CA766" s="38"/>
      <c r="CB766" s="38">
        <v>1</v>
      </c>
      <c r="CC766" s="38">
        <v>368</v>
      </c>
      <c r="CD766" s="57">
        <v>27.172000000000001</v>
      </c>
      <c r="CE766" s="38">
        <v>12</v>
      </c>
      <c r="CF766" s="38">
        <v>1</v>
      </c>
    </row>
    <row r="767" spans="1:84" x14ac:dyDescent="0.3">
      <c r="A767" s="43">
        <v>766</v>
      </c>
      <c r="B767" s="1" t="s">
        <v>795</v>
      </c>
      <c r="C767" s="1" t="s">
        <v>235</v>
      </c>
      <c r="D767" s="1">
        <v>29</v>
      </c>
      <c r="E767" s="3">
        <v>11</v>
      </c>
      <c r="F767" s="2">
        <v>3</v>
      </c>
      <c r="G767" s="2" t="s">
        <v>943</v>
      </c>
      <c r="H767" s="2" t="s">
        <v>947</v>
      </c>
      <c r="I767" s="2">
        <v>1279.5358432999999</v>
      </c>
      <c r="J767" s="2" t="s">
        <v>945</v>
      </c>
      <c r="K767" s="2">
        <v>44.49</v>
      </c>
      <c r="L767" s="2">
        <v>0.218</v>
      </c>
      <c r="M767" s="2">
        <v>25</v>
      </c>
      <c r="N767" s="4">
        <v>720.16700000000003</v>
      </c>
      <c r="O767" s="5">
        <v>1</v>
      </c>
      <c r="P767" s="6" t="s">
        <v>9</v>
      </c>
      <c r="Q767" s="6">
        <v>0.77995000000000003</v>
      </c>
      <c r="R767" s="6">
        <v>20.157</v>
      </c>
      <c r="S767" s="6">
        <v>14.941000000000001</v>
      </c>
      <c r="T767" s="6">
        <v>19.997</v>
      </c>
      <c r="U767" s="6">
        <v>200.84200000000001</v>
      </c>
      <c r="V767" s="6">
        <v>90</v>
      </c>
      <c r="W767" s="6">
        <v>500.84199999999998</v>
      </c>
      <c r="X767" s="6">
        <v>4016.84</v>
      </c>
      <c r="Y767" s="6">
        <v>5021.05</v>
      </c>
      <c r="Z767" s="6">
        <v>4.9909999999999997</v>
      </c>
      <c r="AA767" s="6">
        <v>91.759</v>
      </c>
      <c r="AB767" s="7">
        <v>29.99</v>
      </c>
      <c r="AC767" s="8">
        <v>1</v>
      </c>
      <c r="AD767" s="9">
        <v>18.951000000000001</v>
      </c>
      <c r="AE767" s="9" t="s">
        <v>955</v>
      </c>
      <c r="AF767" s="9" t="s">
        <v>957</v>
      </c>
      <c r="AG767" s="9">
        <v>365</v>
      </c>
      <c r="AH767" s="9">
        <v>466.89800000000002</v>
      </c>
      <c r="AI767" s="9">
        <v>104.45</v>
      </c>
      <c r="AJ767" s="11">
        <v>3</v>
      </c>
      <c r="AK767" s="11" t="s">
        <v>890</v>
      </c>
      <c r="AL767" s="11">
        <v>106</v>
      </c>
      <c r="AM767" s="11">
        <v>1381</v>
      </c>
      <c r="AN767" s="11">
        <v>3644</v>
      </c>
      <c r="AO767" s="11">
        <v>5724</v>
      </c>
      <c r="AP767" s="11">
        <v>72.016999999999996</v>
      </c>
      <c r="AQ767" s="11">
        <v>49.902000000000001</v>
      </c>
      <c r="AR767" s="12">
        <v>0.998</v>
      </c>
      <c r="AS767" s="13">
        <v>3</v>
      </c>
      <c r="AT767" s="14" t="s">
        <v>903</v>
      </c>
      <c r="AU767" s="16">
        <v>8235287000000000</v>
      </c>
      <c r="AV767" s="16">
        <v>5589380000000000</v>
      </c>
      <c r="AW767" s="16">
        <v>4.933008E+17</v>
      </c>
      <c r="AX767" s="16">
        <v>3.009716E+17</v>
      </c>
      <c r="AY767" s="16">
        <v>5.999984E+17</v>
      </c>
      <c r="AZ767" s="14">
        <v>32446.796999999999</v>
      </c>
      <c r="BA767" s="14">
        <v>0.01</v>
      </c>
      <c r="BB767" s="14">
        <v>99.754000000000005</v>
      </c>
      <c r="BC767" s="14">
        <v>900</v>
      </c>
      <c r="BD767" s="15">
        <v>150</v>
      </c>
      <c r="BE767" s="18">
        <v>6</v>
      </c>
      <c r="BF767" s="18" t="s">
        <v>918</v>
      </c>
      <c r="BG767" s="19" t="s">
        <v>907</v>
      </c>
      <c r="BH767">
        <f t="shared" si="11"/>
        <v>99.7</v>
      </c>
      <c r="BI767" s="45" t="str">
        <f>CONCATENATE(TEXT(F767,"0"),TEXT(O767,"0"),TEXT(AC767,"0"),TEXT(AJ767,"0"),TEXT(AS767,"0"))</f>
        <v>31133</v>
      </c>
      <c r="BJ767" t="str">
        <f>CONCATENATE(TEXT(F767,"0"),TEXT(O767,"0"))</f>
        <v>31</v>
      </c>
      <c r="BK767" t="str">
        <f>CONCATENATE(TEXT(O767,"0"),TEXT(AC767,"0"))</f>
        <v>11</v>
      </c>
      <c r="BL767" t="str">
        <f>CONCATENATE(TEXT(AC767,"0"),TEXT(AJ767,"0"))</f>
        <v>13</v>
      </c>
      <c r="BM767" t="str">
        <f>CONCATENATE(TEXT(AJ767,"0"),TEXT(AS767,"0"))</f>
        <v>33</v>
      </c>
      <c r="BZ767" s="57"/>
      <c r="CA767" s="38"/>
      <c r="CB767" s="38">
        <v>1</v>
      </c>
      <c r="CC767" s="38">
        <v>358</v>
      </c>
      <c r="CD767" s="57">
        <v>27.298999999999999</v>
      </c>
      <c r="CE767" s="38">
        <v>168</v>
      </c>
      <c r="CF767" s="38">
        <v>1</v>
      </c>
    </row>
    <row r="768" spans="1:84" x14ac:dyDescent="0.3">
      <c r="A768" s="43">
        <v>767</v>
      </c>
      <c r="B768" s="1" t="s">
        <v>796</v>
      </c>
      <c r="C768" s="1" t="s">
        <v>235</v>
      </c>
      <c r="D768" s="1">
        <v>29</v>
      </c>
      <c r="E768" s="3">
        <v>12</v>
      </c>
      <c r="F768" s="2">
        <v>3</v>
      </c>
      <c r="G768" s="2" t="s">
        <v>943</v>
      </c>
      <c r="H768" s="2" t="s">
        <v>947</v>
      </c>
      <c r="I768" s="2">
        <v>1272.8484718</v>
      </c>
      <c r="J768" s="2" t="s">
        <v>945</v>
      </c>
      <c r="K768" s="2">
        <v>44.51</v>
      </c>
      <c r="L768" s="2">
        <v>0.217</v>
      </c>
      <c r="M768" s="2">
        <v>24</v>
      </c>
      <c r="N768" s="4">
        <v>708.6</v>
      </c>
      <c r="O768" s="5">
        <v>1</v>
      </c>
      <c r="P768" s="6" t="s">
        <v>9</v>
      </c>
      <c r="Q768" s="6">
        <v>0.94145999999999996</v>
      </c>
      <c r="R768" s="6">
        <v>14.981999999999999</v>
      </c>
      <c r="S768" s="6">
        <v>15.103</v>
      </c>
      <c r="T768" s="6">
        <v>20</v>
      </c>
      <c r="U768" s="6">
        <v>198.84299999999999</v>
      </c>
      <c r="V768" s="6">
        <v>90.001000000000005</v>
      </c>
      <c r="W768" s="6">
        <v>498.84300000000002</v>
      </c>
      <c r="X768" s="6">
        <v>3976.864</v>
      </c>
      <c r="Y768" s="6">
        <v>4971.0789999999997</v>
      </c>
      <c r="Z768" s="6">
        <v>4.9729999999999999</v>
      </c>
      <c r="AA768" s="6">
        <v>91.73</v>
      </c>
      <c r="AB768" s="7">
        <v>29.998000000000001</v>
      </c>
      <c r="AC768" s="8">
        <v>2</v>
      </c>
      <c r="AD768" s="9">
        <v>17.931999999999999</v>
      </c>
      <c r="AE768" s="9" t="s">
        <v>955</v>
      </c>
      <c r="AF768" s="9" t="s">
        <v>957</v>
      </c>
      <c r="AG768" s="9">
        <v>365</v>
      </c>
      <c r="AH768" s="9">
        <v>467.53</v>
      </c>
      <c r="AI768" s="9">
        <v>104.529</v>
      </c>
      <c r="AJ768" s="11">
        <v>2</v>
      </c>
      <c r="AK768" s="11" t="s">
        <v>890</v>
      </c>
      <c r="AL768" s="11">
        <v>187</v>
      </c>
      <c r="AM768" s="11">
        <v>1296</v>
      </c>
      <c r="AN768" s="11">
        <v>3633</v>
      </c>
      <c r="AO768" s="11">
        <v>5726</v>
      </c>
      <c r="AP768" s="11">
        <v>70.86</v>
      </c>
      <c r="AQ768" s="11">
        <v>49.901000000000003</v>
      </c>
      <c r="AR768" s="12">
        <v>0.998</v>
      </c>
      <c r="AS768" s="13">
        <v>2</v>
      </c>
      <c r="AT768" s="14" t="s">
        <v>903</v>
      </c>
      <c r="AU768" s="16">
        <v>1.125505E+16</v>
      </c>
      <c r="AV768" s="16">
        <v>1.12313E+17</v>
      </c>
      <c r="AW768" s="14">
        <v>141987392451</v>
      </c>
      <c r="AX768" s="16">
        <v>2.990033E+17</v>
      </c>
      <c r="AY768" s="16">
        <v>5.999988E+17</v>
      </c>
      <c r="AZ768" s="14">
        <v>32657.34</v>
      </c>
      <c r="BA768" s="14">
        <v>0.01</v>
      </c>
      <c r="BB768" s="14">
        <v>99.751999999999995</v>
      </c>
      <c r="BC768" s="14">
        <v>900</v>
      </c>
      <c r="BD768" s="15">
        <v>150</v>
      </c>
      <c r="BE768" s="18">
        <v>6</v>
      </c>
      <c r="BF768" s="18" t="s">
        <v>918</v>
      </c>
      <c r="BG768" s="19" t="s">
        <v>907</v>
      </c>
      <c r="BH768">
        <f t="shared" si="11"/>
        <v>99.7</v>
      </c>
      <c r="BI768" s="45" t="str">
        <f>CONCATENATE(TEXT(F768,"0"),TEXT(O768,"0"),TEXT(AC768,"0"),TEXT(AJ768,"0"),TEXT(AS768,"0"))</f>
        <v>31222</v>
      </c>
      <c r="BJ768" t="str">
        <f>CONCATENATE(TEXT(F768,"0"),TEXT(O768,"0"))</f>
        <v>31</v>
      </c>
      <c r="BK768" t="str">
        <f>CONCATENATE(TEXT(O768,"0"),TEXT(AC768,"0"))</f>
        <v>12</v>
      </c>
      <c r="BL768" t="str">
        <f>CONCATENATE(TEXT(AC768,"0"),TEXT(AJ768,"0"))</f>
        <v>22</v>
      </c>
      <c r="BM768" t="str">
        <f>CONCATENATE(TEXT(AJ768,"0"),TEXT(AS768,"0"))</f>
        <v>22</v>
      </c>
      <c r="BZ768" s="57"/>
      <c r="CA768" s="38"/>
      <c r="CB768" s="38">
        <v>1</v>
      </c>
      <c r="CC768" s="38">
        <v>351</v>
      </c>
      <c r="CD768" s="57">
        <v>27.774000000000001</v>
      </c>
      <c r="CE768" s="38">
        <v>219</v>
      </c>
      <c r="CF768" s="38">
        <v>1</v>
      </c>
    </row>
    <row r="769" spans="1:84" x14ac:dyDescent="0.3">
      <c r="A769" s="43">
        <v>768</v>
      </c>
      <c r="B769" s="1" t="s">
        <v>797</v>
      </c>
      <c r="C769" s="1" t="s">
        <v>235</v>
      </c>
      <c r="D769" s="1">
        <v>29</v>
      </c>
      <c r="E769" s="3">
        <v>13</v>
      </c>
      <c r="F769" s="2">
        <v>3</v>
      </c>
      <c r="G769" s="2" t="s">
        <v>943</v>
      </c>
      <c r="H769" s="2" t="s">
        <v>947</v>
      </c>
      <c r="I769" s="2">
        <v>1275.1114032</v>
      </c>
      <c r="J769" s="2" t="s">
        <v>945</v>
      </c>
      <c r="K769" s="2">
        <v>44.57</v>
      </c>
      <c r="L769" s="2">
        <v>0.217</v>
      </c>
      <c r="M769" s="2">
        <v>24</v>
      </c>
      <c r="N769" s="4">
        <v>715.25599999999997</v>
      </c>
      <c r="O769" s="5">
        <v>1</v>
      </c>
      <c r="P769" s="6" t="s">
        <v>9</v>
      </c>
      <c r="Q769" s="6">
        <v>1.0325800000000001</v>
      </c>
      <c r="R769" s="6">
        <v>15.295999999999999</v>
      </c>
      <c r="S769" s="6">
        <v>15.002000000000001</v>
      </c>
      <c r="T769" s="6">
        <v>19.998999999999999</v>
      </c>
      <c r="U769" s="6">
        <v>198.857</v>
      </c>
      <c r="V769" s="6">
        <v>90.001000000000005</v>
      </c>
      <c r="W769" s="6">
        <v>498.85700000000003</v>
      </c>
      <c r="X769" s="6">
        <v>3977.14</v>
      </c>
      <c r="Y769" s="6">
        <v>4971.4250000000002</v>
      </c>
      <c r="Z769" s="6">
        <v>5.0119999999999996</v>
      </c>
      <c r="AA769" s="6">
        <v>92.299000000000007</v>
      </c>
      <c r="AB769" s="7">
        <v>30.007999999999999</v>
      </c>
      <c r="AC769" s="8">
        <v>3</v>
      </c>
      <c r="AD769" s="9">
        <v>23.805</v>
      </c>
      <c r="AE769" s="9" t="s">
        <v>955</v>
      </c>
      <c r="AF769" s="9" t="s">
        <v>957</v>
      </c>
      <c r="AG769" s="9">
        <v>365</v>
      </c>
      <c r="AH769" s="9">
        <v>468.90800000000002</v>
      </c>
      <c r="AI769" s="9">
        <v>104.88200000000001</v>
      </c>
      <c r="AJ769" s="11">
        <v>1</v>
      </c>
      <c r="AK769" s="11" t="s">
        <v>890</v>
      </c>
      <c r="AL769" s="11">
        <v>128</v>
      </c>
      <c r="AM769" s="11">
        <v>1345</v>
      </c>
      <c r="AN769" s="11">
        <v>3639</v>
      </c>
      <c r="AO769" s="11">
        <v>5700</v>
      </c>
      <c r="AP769" s="11">
        <v>71.525999999999996</v>
      </c>
      <c r="AQ769" s="11">
        <v>50.296999999999997</v>
      </c>
      <c r="AR769" s="12">
        <v>1.0069999999999999</v>
      </c>
      <c r="AS769" s="13">
        <v>1</v>
      </c>
      <c r="AT769" s="14" t="s">
        <v>903</v>
      </c>
      <c r="AU769" s="16">
        <v>1.07873E+16</v>
      </c>
      <c r="AV769" s="16">
        <v>3.921617E+16</v>
      </c>
      <c r="AW769" s="16">
        <v>6.264095E+16</v>
      </c>
      <c r="AX769" s="16">
        <v>2.989257E+17</v>
      </c>
      <c r="AY769" s="16">
        <v>5.999994E+17</v>
      </c>
      <c r="AZ769" s="14">
        <v>32688.659</v>
      </c>
      <c r="BA769" s="14">
        <v>0.01</v>
      </c>
      <c r="BB769" s="14">
        <v>100.742</v>
      </c>
      <c r="BC769" s="14">
        <v>903</v>
      </c>
      <c r="BD769" s="15">
        <v>151</v>
      </c>
      <c r="BE769" s="18">
        <v>15</v>
      </c>
      <c r="BF769" s="18" t="s">
        <v>918</v>
      </c>
      <c r="BG769" s="19" t="s">
        <v>907</v>
      </c>
      <c r="BH769">
        <f t="shared" si="11"/>
        <v>99.25</v>
      </c>
      <c r="BI769" s="45" t="str">
        <f>CONCATENATE(TEXT(F769,"0"),TEXT(O769,"0"),TEXT(AC769,"0"),TEXT(AJ769,"0"),TEXT(AS769,"0"))</f>
        <v>31311</v>
      </c>
      <c r="BJ769" t="str">
        <f>CONCATENATE(TEXT(F769,"0"),TEXT(O769,"0"))</f>
        <v>31</v>
      </c>
      <c r="BK769" t="str">
        <f>CONCATENATE(TEXT(O769,"0"),TEXT(AC769,"0"))</f>
        <v>13</v>
      </c>
      <c r="BL769" t="str">
        <f>CONCATENATE(TEXT(AC769,"0"),TEXT(AJ769,"0"))</f>
        <v>31</v>
      </c>
      <c r="BM769" t="str">
        <f>CONCATENATE(TEXT(AJ769,"0"),TEXT(AS769,"0"))</f>
        <v>11</v>
      </c>
      <c r="BZ769" s="57"/>
      <c r="CA769" s="38"/>
      <c r="CB769" s="38">
        <v>1</v>
      </c>
      <c r="CC769" s="38">
        <v>287</v>
      </c>
      <c r="CD769" s="57">
        <v>27.992000000000001</v>
      </c>
      <c r="CE769" s="38">
        <v>165</v>
      </c>
      <c r="CF769" s="38">
        <v>1</v>
      </c>
    </row>
    <row r="770" spans="1:84" x14ac:dyDescent="0.3">
      <c r="A770" s="43">
        <v>769</v>
      </c>
      <c r="B770" s="1" t="s">
        <v>798</v>
      </c>
      <c r="C770" s="1" t="s">
        <v>235</v>
      </c>
      <c r="D770" s="1">
        <v>29</v>
      </c>
      <c r="E770" s="3">
        <v>14</v>
      </c>
      <c r="F770" s="2">
        <v>3</v>
      </c>
      <c r="G770" s="2" t="s">
        <v>943</v>
      </c>
      <c r="H770" s="2" t="s">
        <v>947</v>
      </c>
      <c r="I770" s="2">
        <v>1269.3646801</v>
      </c>
      <c r="J770" s="2" t="s">
        <v>945</v>
      </c>
      <c r="K770" s="2">
        <v>44.56</v>
      </c>
      <c r="L770" s="2">
        <v>0.218</v>
      </c>
      <c r="M770" s="2">
        <v>25</v>
      </c>
      <c r="N770" s="4">
        <v>711.702</v>
      </c>
      <c r="O770" s="5">
        <v>2</v>
      </c>
      <c r="P770" s="6" t="s">
        <v>9</v>
      </c>
      <c r="Q770" s="6">
        <v>0.96053999999999995</v>
      </c>
      <c r="R770" s="6">
        <v>19.782</v>
      </c>
      <c r="S770" s="6">
        <v>14.928000000000001</v>
      </c>
      <c r="T770" s="6">
        <v>20</v>
      </c>
      <c r="U770" s="6">
        <v>200.31700000000001</v>
      </c>
      <c r="V770" s="6">
        <v>89.998999999999995</v>
      </c>
      <c r="W770" s="6">
        <v>500.31700000000001</v>
      </c>
      <c r="X770" s="6">
        <v>4006.3359999999998</v>
      </c>
      <c r="Y770" s="6">
        <v>5007.92</v>
      </c>
      <c r="Z770" s="6">
        <v>5.008</v>
      </c>
      <c r="AA770" s="6">
        <v>92.137</v>
      </c>
      <c r="AB770" s="7">
        <v>30.007999999999999</v>
      </c>
      <c r="AC770" s="8">
        <v>1</v>
      </c>
      <c r="AD770" s="9">
        <v>34.442999999999998</v>
      </c>
      <c r="AE770" s="9" t="s">
        <v>955</v>
      </c>
      <c r="AF770" s="9" t="s">
        <v>957</v>
      </c>
      <c r="AG770" s="9">
        <v>365</v>
      </c>
      <c r="AH770" s="9">
        <v>484.87200000000001</v>
      </c>
      <c r="AI770" s="9">
        <v>105.55800000000001</v>
      </c>
      <c r="AJ770" s="11">
        <v>1</v>
      </c>
      <c r="AK770" s="11" t="s">
        <v>890</v>
      </c>
      <c r="AL770" s="11">
        <v>180</v>
      </c>
      <c r="AM770" s="11">
        <v>1376</v>
      </c>
      <c r="AN770" s="11">
        <v>3644</v>
      </c>
      <c r="AO770" s="11">
        <v>5688</v>
      </c>
      <c r="AP770" s="11">
        <v>71.17</v>
      </c>
      <c r="AQ770" s="11">
        <v>50.046999999999997</v>
      </c>
      <c r="AR770" s="12">
        <v>1.0009999999999999</v>
      </c>
      <c r="AS770" s="13">
        <v>1</v>
      </c>
      <c r="AT770" s="14" t="s">
        <v>903</v>
      </c>
      <c r="AU770" s="16">
        <v>1.532339E+16</v>
      </c>
      <c r="AV770" s="16">
        <v>1.050748E+17</v>
      </c>
      <c r="AW770" s="16">
        <v>1.807828E+17</v>
      </c>
      <c r="AX770" s="16">
        <v>3.006332E+17</v>
      </c>
      <c r="AY770" s="16">
        <v>5.999998E+17</v>
      </c>
      <c r="AZ770" s="14">
        <v>32664.685000000001</v>
      </c>
      <c r="BA770" s="14">
        <v>0.01</v>
      </c>
      <c r="BB770" s="14">
        <v>100.117</v>
      </c>
      <c r="BC770" s="14">
        <v>904</v>
      </c>
      <c r="BD770" s="15">
        <v>150</v>
      </c>
      <c r="BE770" s="18">
        <v>102</v>
      </c>
      <c r="BF770" s="18" t="s">
        <v>918</v>
      </c>
      <c r="BG770" s="19" t="s">
        <v>907</v>
      </c>
      <c r="BH770">
        <f t="shared" ref="BH770:BH833" si="12">(1-BE770/2000)*100</f>
        <v>94.899999999999991</v>
      </c>
      <c r="BI770" s="45" t="str">
        <f>CONCATENATE(TEXT(F770,"0"),TEXT(O770,"0"),TEXT(AC770,"0"),TEXT(AJ770,"0"),TEXT(AS770,"0"))</f>
        <v>32111</v>
      </c>
      <c r="BJ770" t="str">
        <f>CONCATENATE(TEXT(F770,"0"),TEXT(O770,"0"))</f>
        <v>32</v>
      </c>
      <c r="BK770" t="str">
        <f>CONCATENATE(TEXT(O770,"0"),TEXT(AC770,"0"))</f>
        <v>21</v>
      </c>
      <c r="BL770" t="str">
        <f>CONCATENATE(TEXT(AC770,"0"),TEXT(AJ770,"0"))</f>
        <v>11</v>
      </c>
      <c r="BM770" t="str">
        <f>CONCATENATE(TEXT(AJ770,"0"),TEXT(AS770,"0"))</f>
        <v>11</v>
      </c>
      <c r="BZ770" s="57"/>
      <c r="CA770" s="38"/>
      <c r="CB770" s="38">
        <v>1</v>
      </c>
      <c r="CC770" s="38">
        <v>235</v>
      </c>
      <c r="CD770" s="57">
        <v>28.17</v>
      </c>
      <c r="CE770" s="38">
        <v>84</v>
      </c>
      <c r="CF770" s="38">
        <v>1</v>
      </c>
    </row>
    <row r="771" spans="1:84" x14ac:dyDescent="0.3">
      <c r="A771" s="43">
        <v>770</v>
      </c>
      <c r="B771" s="1" t="s">
        <v>799</v>
      </c>
      <c r="C771" s="1" t="s">
        <v>235</v>
      </c>
      <c r="D771" s="1">
        <v>29</v>
      </c>
      <c r="E771" s="3">
        <v>15</v>
      </c>
      <c r="F771" s="2">
        <v>3</v>
      </c>
      <c r="G771" s="2" t="s">
        <v>943</v>
      </c>
      <c r="H771" s="2" t="s">
        <v>947</v>
      </c>
      <c r="I771" s="2">
        <v>1275.8518961</v>
      </c>
      <c r="J771" s="2" t="s">
        <v>945</v>
      </c>
      <c r="K771" s="2">
        <v>44.55</v>
      </c>
      <c r="L771" s="2">
        <v>0.218</v>
      </c>
      <c r="M771" s="2">
        <v>25</v>
      </c>
      <c r="N771" s="4">
        <v>715.97299999999996</v>
      </c>
      <c r="O771" s="5">
        <v>2</v>
      </c>
      <c r="P771" s="6" t="s">
        <v>9</v>
      </c>
      <c r="Q771" s="6">
        <v>1.0072399999999999</v>
      </c>
      <c r="R771" s="6">
        <v>12.41</v>
      </c>
      <c r="S771" s="6">
        <v>14.864000000000001</v>
      </c>
      <c r="T771" s="6">
        <v>19.998000000000001</v>
      </c>
      <c r="U771" s="6">
        <v>199.99600000000001</v>
      </c>
      <c r="V771" s="6">
        <v>90</v>
      </c>
      <c r="W771" s="6">
        <v>499.99599999999998</v>
      </c>
      <c r="X771" s="6">
        <v>3999.9259999999999</v>
      </c>
      <c r="Y771" s="6">
        <v>4999.9070000000002</v>
      </c>
      <c r="Z771" s="6">
        <v>4.9889999999999999</v>
      </c>
      <c r="AA771" s="6">
        <v>91.938000000000002</v>
      </c>
      <c r="AB771" s="7">
        <v>29.998999999999999</v>
      </c>
      <c r="AC771" s="8">
        <v>2</v>
      </c>
      <c r="AD771" s="9">
        <v>28.852</v>
      </c>
      <c r="AE771" s="9" t="s">
        <v>955</v>
      </c>
      <c r="AF771" s="9" t="s">
        <v>957</v>
      </c>
      <c r="AG771" s="9">
        <v>365</v>
      </c>
      <c r="AH771" s="9">
        <v>469.14600000000002</v>
      </c>
      <c r="AI771" s="9">
        <v>106.354</v>
      </c>
      <c r="AJ771" s="11">
        <v>2</v>
      </c>
      <c r="AK771" s="11" t="s">
        <v>890</v>
      </c>
      <c r="AL771" s="11">
        <v>211</v>
      </c>
      <c r="AM771" s="11">
        <v>1385</v>
      </c>
      <c r="AN771" s="11">
        <v>3643</v>
      </c>
      <c r="AO771" s="11">
        <v>5689</v>
      </c>
      <c r="AP771" s="11">
        <v>71.596999999999994</v>
      </c>
      <c r="AQ771" s="11">
        <v>50.414999999999999</v>
      </c>
      <c r="AR771" s="12">
        <v>1.01</v>
      </c>
      <c r="AS771" s="13">
        <v>2</v>
      </c>
      <c r="AT771" s="14" t="s">
        <v>903</v>
      </c>
      <c r="AU771" s="16">
        <v>1.71001E+16</v>
      </c>
      <c r="AV771" s="16">
        <v>7598722000000000</v>
      </c>
      <c r="AW771" s="16">
        <v>8.455274E+17</v>
      </c>
      <c r="AX771" s="16">
        <v>3.004396E+17</v>
      </c>
      <c r="AY771" s="16">
        <v>6.000011E+17</v>
      </c>
      <c r="AZ771" s="14">
        <v>32632.272000000001</v>
      </c>
      <c r="BA771" s="14">
        <v>0.01</v>
      </c>
      <c r="BB771" s="14">
        <v>101.036</v>
      </c>
      <c r="BC771" s="14">
        <v>905</v>
      </c>
      <c r="BD771" s="15">
        <v>152</v>
      </c>
      <c r="BE771" s="18">
        <v>45</v>
      </c>
      <c r="BF771" s="18" t="s">
        <v>918</v>
      </c>
      <c r="BG771" s="19" t="s">
        <v>907</v>
      </c>
      <c r="BH771">
        <f t="shared" si="12"/>
        <v>97.75</v>
      </c>
      <c r="BI771" s="45" t="str">
        <f>CONCATENATE(TEXT(F771,"0"),TEXT(O771,"0"),TEXT(AC771,"0"),TEXT(AJ771,"0"),TEXT(AS771,"0"))</f>
        <v>32222</v>
      </c>
      <c r="BJ771" t="str">
        <f>CONCATENATE(TEXT(F771,"0"),TEXT(O771,"0"))</f>
        <v>32</v>
      </c>
      <c r="BK771" t="str">
        <f>CONCATENATE(TEXT(O771,"0"),TEXT(AC771,"0"))</f>
        <v>22</v>
      </c>
      <c r="BL771" t="str">
        <f>CONCATENATE(TEXT(AC771,"0"),TEXT(AJ771,"0"))</f>
        <v>22</v>
      </c>
      <c r="BM771" t="str">
        <f>CONCATENATE(TEXT(AJ771,"0"),TEXT(AS771,"0"))</f>
        <v>22</v>
      </c>
      <c r="BZ771" s="57"/>
      <c r="CA771" s="38"/>
      <c r="CB771" s="38">
        <v>1</v>
      </c>
      <c r="CC771" s="38">
        <v>599</v>
      </c>
      <c r="CD771" s="57">
        <v>28.565000000000001</v>
      </c>
      <c r="CE771" s="38">
        <v>66</v>
      </c>
      <c r="CF771" s="38">
        <v>1</v>
      </c>
    </row>
    <row r="772" spans="1:84" x14ac:dyDescent="0.3">
      <c r="A772" s="43">
        <v>771</v>
      </c>
      <c r="B772" s="1" t="s">
        <v>800</v>
      </c>
      <c r="C772" s="1" t="s">
        <v>235</v>
      </c>
      <c r="D772" s="1">
        <v>29</v>
      </c>
      <c r="E772" s="3">
        <v>16</v>
      </c>
      <c r="F772" s="2">
        <v>3</v>
      </c>
      <c r="G772" s="2" t="s">
        <v>943</v>
      </c>
      <c r="H772" s="2" t="s">
        <v>947</v>
      </c>
      <c r="I772" s="2">
        <v>1271.2796217</v>
      </c>
      <c r="J772" s="2" t="s">
        <v>945</v>
      </c>
      <c r="K772" s="2">
        <v>44.48</v>
      </c>
      <c r="L772" s="2">
        <v>0.218</v>
      </c>
      <c r="M772" s="2">
        <v>25</v>
      </c>
      <c r="N772" s="4">
        <v>717.23599999999999</v>
      </c>
      <c r="O772" s="5">
        <v>3</v>
      </c>
      <c r="P772" s="6" t="s">
        <v>9</v>
      </c>
      <c r="Q772" s="6">
        <v>1.0290600000000001</v>
      </c>
      <c r="R772" s="6">
        <v>14.492000000000001</v>
      </c>
      <c r="S772" s="6">
        <v>14.807</v>
      </c>
      <c r="T772" s="6">
        <v>19.998000000000001</v>
      </c>
      <c r="U772" s="6">
        <v>199.84700000000001</v>
      </c>
      <c r="V772" s="6">
        <v>90</v>
      </c>
      <c r="W772" s="6">
        <v>499.84699999999998</v>
      </c>
      <c r="X772" s="6">
        <v>3996.9479999999999</v>
      </c>
      <c r="Y772" s="6">
        <v>4996.1850000000004</v>
      </c>
      <c r="Z772" s="6">
        <v>5.0039999999999996</v>
      </c>
      <c r="AA772" s="6">
        <v>91.674000000000007</v>
      </c>
      <c r="AB772" s="7">
        <v>30.001999999999999</v>
      </c>
      <c r="AC772" s="8">
        <v>1</v>
      </c>
      <c r="AD772" s="9">
        <v>29.795999999999999</v>
      </c>
      <c r="AE772" s="9" t="s">
        <v>955</v>
      </c>
      <c r="AF772" s="9" t="s">
        <v>957</v>
      </c>
      <c r="AG772" s="9">
        <v>365</v>
      </c>
      <c r="AH772" s="9">
        <v>473.62900000000002</v>
      </c>
      <c r="AI772" s="9">
        <v>106.05800000000001</v>
      </c>
      <c r="AJ772" s="11">
        <v>3</v>
      </c>
      <c r="AK772" s="11" t="s">
        <v>890</v>
      </c>
      <c r="AL772" s="11">
        <v>190</v>
      </c>
      <c r="AM772" s="11">
        <v>1482</v>
      </c>
      <c r="AN772" s="11">
        <v>3647</v>
      </c>
      <c r="AO772" s="11">
        <v>5711</v>
      </c>
      <c r="AP772" s="11">
        <v>71.724000000000004</v>
      </c>
      <c r="AQ772" s="11">
        <v>50.826999999999998</v>
      </c>
      <c r="AR772" s="12">
        <v>1.0209999999999999</v>
      </c>
      <c r="AS772" s="13">
        <v>3</v>
      </c>
      <c r="AT772" s="14" t="s">
        <v>903</v>
      </c>
      <c r="AU772" s="16">
        <v>1.276583E+16</v>
      </c>
      <c r="AV772" s="16">
        <v>3430457000000000</v>
      </c>
      <c r="AW772" s="16">
        <v>1.230017E+17</v>
      </c>
      <c r="AX772" s="16">
        <v>2.99124E+17</v>
      </c>
      <c r="AY772" s="16">
        <v>6.000001E+17</v>
      </c>
      <c r="AZ772" s="14">
        <v>32636.484</v>
      </c>
      <c r="BA772" s="14">
        <v>0.01</v>
      </c>
      <c r="BB772" s="14">
        <v>102.066</v>
      </c>
      <c r="BC772" s="14">
        <v>908</v>
      </c>
      <c r="BD772" s="15">
        <v>153</v>
      </c>
      <c r="BE772" s="18">
        <v>78</v>
      </c>
      <c r="BF772" s="18" t="s">
        <v>918</v>
      </c>
      <c r="BG772" s="19" t="s">
        <v>907</v>
      </c>
      <c r="BH772">
        <f t="shared" si="12"/>
        <v>96.1</v>
      </c>
      <c r="BI772" s="45" t="str">
        <f>CONCATENATE(TEXT(F772,"0"),TEXT(O772,"0"),TEXT(AC772,"0"),TEXT(AJ772,"0"),TEXT(AS772,"0"))</f>
        <v>33133</v>
      </c>
      <c r="BJ772" t="str">
        <f>CONCATENATE(TEXT(F772,"0"),TEXT(O772,"0"))</f>
        <v>33</v>
      </c>
      <c r="BK772" t="str">
        <f>CONCATENATE(TEXT(O772,"0"),TEXT(AC772,"0"))</f>
        <v>31</v>
      </c>
      <c r="BL772" t="str">
        <f>CONCATENATE(TEXT(AC772,"0"),TEXT(AJ772,"0"))</f>
        <v>13</v>
      </c>
      <c r="BM772" t="str">
        <f>CONCATENATE(TEXT(AJ772,"0"),TEXT(AS772,"0"))</f>
        <v>33</v>
      </c>
      <c r="BZ772" s="57"/>
      <c r="CA772" s="38"/>
      <c r="CB772" s="38">
        <v>1</v>
      </c>
      <c r="CC772" s="38">
        <v>133</v>
      </c>
      <c r="CD772" s="57">
        <v>28.585000000000001</v>
      </c>
      <c r="CE772" s="38">
        <v>21</v>
      </c>
      <c r="CF772" s="38">
        <v>1</v>
      </c>
    </row>
    <row r="773" spans="1:84" x14ac:dyDescent="0.3">
      <c r="A773" s="43">
        <v>772</v>
      </c>
      <c r="B773" s="1" t="s">
        <v>801</v>
      </c>
      <c r="C773" s="1" t="s">
        <v>235</v>
      </c>
      <c r="D773" s="1">
        <v>29</v>
      </c>
      <c r="E773" s="3">
        <v>17</v>
      </c>
      <c r="F773" s="2">
        <v>3</v>
      </c>
      <c r="G773" s="2" t="s">
        <v>943</v>
      </c>
      <c r="H773" s="2" t="s">
        <v>947</v>
      </c>
      <c r="I773" s="2">
        <v>1269.0316634999999</v>
      </c>
      <c r="J773" s="2" t="s">
        <v>945</v>
      </c>
      <c r="K773" s="2">
        <v>44.48</v>
      </c>
      <c r="L773" s="2">
        <v>0.217</v>
      </c>
      <c r="M773" s="2">
        <v>24</v>
      </c>
      <c r="N773" s="4">
        <v>712.928</v>
      </c>
      <c r="O773" s="5">
        <v>3</v>
      </c>
      <c r="P773" s="6" t="s">
        <v>9</v>
      </c>
      <c r="Q773" s="6">
        <v>1.03694</v>
      </c>
      <c r="R773" s="6">
        <v>10.507</v>
      </c>
      <c r="S773" s="6">
        <v>15.02</v>
      </c>
      <c r="T773" s="6">
        <v>20.004000000000001</v>
      </c>
      <c r="U773" s="6">
        <v>199.03</v>
      </c>
      <c r="V773" s="6">
        <v>90</v>
      </c>
      <c r="W773" s="6">
        <v>499.03</v>
      </c>
      <c r="X773" s="6">
        <v>3980.5909999999999</v>
      </c>
      <c r="Y773" s="6">
        <v>4975.7380000000003</v>
      </c>
      <c r="Z773" s="6">
        <v>4.9560000000000004</v>
      </c>
      <c r="AA773" s="6">
        <v>91.155000000000001</v>
      </c>
      <c r="AB773" s="7">
        <v>30.004000000000001</v>
      </c>
      <c r="AC773" s="8">
        <v>2</v>
      </c>
      <c r="AD773" s="9">
        <v>19.975999999999999</v>
      </c>
      <c r="AE773" s="9" t="s">
        <v>955</v>
      </c>
      <c r="AF773" s="9" t="s">
        <v>957</v>
      </c>
      <c r="AG773" s="9">
        <v>365</v>
      </c>
      <c r="AH773" s="9">
        <v>463.71100000000001</v>
      </c>
      <c r="AI773" s="9">
        <v>105.467</v>
      </c>
      <c r="AJ773" s="11">
        <v>2</v>
      </c>
      <c r="AK773" s="11" t="s">
        <v>890</v>
      </c>
      <c r="AL773" s="11">
        <v>214</v>
      </c>
      <c r="AM773" s="11">
        <v>1384</v>
      </c>
      <c r="AN773" s="11">
        <v>3644</v>
      </c>
      <c r="AO773" s="11">
        <v>5730</v>
      </c>
      <c r="AP773" s="11">
        <v>71.293000000000006</v>
      </c>
      <c r="AQ773" s="11">
        <v>50.372</v>
      </c>
      <c r="AR773" s="12">
        <v>1.0089999999999999</v>
      </c>
      <c r="AS773" s="13">
        <v>2</v>
      </c>
      <c r="AT773" s="14" t="s">
        <v>903</v>
      </c>
      <c r="AU773" s="16">
        <v>2.069521E+16</v>
      </c>
      <c r="AV773" s="16">
        <v>1.531356E+17</v>
      </c>
      <c r="AW773" s="16">
        <v>1.168032E+18</v>
      </c>
      <c r="AX773" s="16">
        <v>2.997421E+17</v>
      </c>
      <c r="AY773" s="16">
        <v>6.000007E+17</v>
      </c>
      <c r="AZ773" s="14">
        <v>32666.316999999999</v>
      </c>
      <c r="BA773" s="14">
        <v>0.01</v>
      </c>
      <c r="BB773" s="14">
        <v>100.929</v>
      </c>
      <c r="BC773" s="14">
        <v>904</v>
      </c>
      <c r="BD773" s="15">
        <v>151</v>
      </c>
      <c r="BE773" s="18">
        <v>78</v>
      </c>
      <c r="BF773" s="18" t="s">
        <v>918</v>
      </c>
      <c r="BG773" s="19" t="s">
        <v>907</v>
      </c>
      <c r="BH773">
        <f t="shared" si="12"/>
        <v>96.1</v>
      </c>
      <c r="BI773" s="45" t="str">
        <f>CONCATENATE(TEXT(F773,"0"),TEXT(O773,"0"),TEXT(AC773,"0"),TEXT(AJ773,"0"),TEXT(AS773,"0"))</f>
        <v>33222</v>
      </c>
      <c r="BJ773" t="str">
        <f>CONCATENATE(TEXT(F773,"0"),TEXT(O773,"0"))</f>
        <v>33</v>
      </c>
      <c r="BK773" t="str">
        <f>CONCATENATE(TEXT(O773,"0"),TEXT(AC773,"0"))</f>
        <v>32</v>
      </c>
      <c r="BL773" t="str">
        <f>CONCATENATE(TEXT(AC773,"0"),TEXT(AJ773,"0"))</f>
        <v>22</v>
      </c>
      <c r="BM773" t="str">
        <f>CONCATENATE(TEXT(AJ773,"0"),TEXT(AS773,"0"))</f>
        <v>22</v>
      </c>
      <c r="BZ773" s="57"/>
      <c r="CA773" s="38"/>
      <c r="CB773" s="38">
        <v>1</v>
      </c>
      <c r="CC773" s="38">
        <v>190</v>
      </c>
      <c r="CD773" s="57">
        <v>29.001999999999999</v>
      </c>
      <c r="CE773" s="38">
        <v>72</v>
      </c>
      <c r="CF773" s="38">
        <v>1</v>
      </c>
    </row>
    <row r="774" spans="1:84" x14ac:dyDescent="0.3">
      <c r="A774" s="43">
        <v>773</v>
      </c>
      <c r="B774" s="1" t="s">
        <v>802</v>
      </c>
      <c r="C774" s="1" t="s">
        <v>235</v>
      </c>
      <c r="D774" s="1">
        <v>29</v>
      </c>
      <c r="E774" s="3">
        <v>18</v>
      </c>
      <c r="F774" s="2">
        <v>3</v>
      </c>
      <c r="G774" s="2" t="s">
        <v>943</v>
      </c>
      <c r="H774" s="2" t="s">
        <v>947</v>
      </c>
      <c r="I774" s="2">
        <v>1277.2932185</v>
      </c>
      <c r="J774" s="2" t="s">
        <v>945</v>
      </c>
      <c r="K774" s="2">
        <v>44.58</v>
      </c>
      <c r="L774" s="2">
        <v>0.216</v>
      </c>
      <c r="M774" s="2">
        <v>23</v>
      </c>
      <c r="N774" s="4">
        <v>714.822</v>
      </c>
      <c r="O774" s="5">
        <v>3</v>
      </c>
      <c r="P774" s="6" t="s">
        <v>9</v>
      </c>
      <c r="Q774" s="6">
        <v>1.24699</v>
      </c>
      <c r="R774" s="6">
        <v>20.347999999999999</v>
      </c>
      <c r="S774" s="6">
        <v>14.968999999999999</v>
      </c>
      <c r="T774" s="6">
        <v>19.998999999999999</v>
      </c>
      <c r="U774" s="6">
        <v>198.465</v>
      </c>
      <c r="V774" s="6">
        <v>89.998999999999995</v>
      </c>
      <c r="W774" s="6">
        <v>498.46499999999997</v>
      </c>
      <c r="X774" s="6">
        <v>3969.2910000000002</v>
      </c>
      <c r="Y774" s="6">
        <v>4961.6139999999996</v>
      </c>
      <c r="Z774" s="6">
        <v>4.9930000000000003</v>
      </c>
      <c r="AA774" s="6">
        <v>91.924999999999997</v>
      </c>
      <c r="AB774" s="7">
        <v>30.01</v>
      </c>
      <c r="AC774" s="8">
        <v>3</v>
      </c>
      <c r="AD774" s="9">
        <v>36.247999999999998</v>
      </c>
      <c r="AE774" s="9" t="s">
        <v>955</v>
      </c>
      <c r="AF774" s="9" t="s">
        <v>957</v>
      </c>
      <c r="AG774" s="9">
        <v>365</v>
      </c>
      <c r="AH774" s="9">
        <v>480.32400000000001</v>
      </c>
      <c r="AI774" s="9">
        <v>106.577</v>
      </c>
      <c r="AJ774" s="11">
        <v>1</v>
      </c>
      <c r="AK774" s="11" t="s">
        <v>890</v>
      </c>
      <c r="AL774" s="11">
        <v>174</v>
      </c>
      <c r="AM774" s="11">
        <v>1473</v>
      </c>
      <c r="AN774" s="11">
        <v>3647</v>
      </c>
      <c r="AO774" s="11">
        <v>5737</v>
      </c>
      <c r="AP774" s="11">
        <v>71.481999999999999</v>
      </c>
      <c r="AQ774" s="11">
        <v>50.828000000000003</v>
      </c>
      <c r="AR774" s="12">
        <v>1.0209999999999999</v>
      </c>
      <c r="AS774" s="13">
        <v>1</v>
      </c>
      <c r="AT774" s="14" t="s">
        <v>903</v>
      </c>
      <c r="AU774" s="16">
        <v>1.996179E+16</v>
      </c>
      <c r="AV774" s="16">
        <v>2.065006E+16</v>
      </c>
      <c r="AW774" s="16">
        <v>6.89915E+17</v>
      </c>
      <c r="AX774" s="16">
        <v>2.996304E+17</v>
      </c>
      <c r="AY774" s="16">
        <v>5.999995E+17</v>
      </c>
      <c r="AZ774" s="14">
        <v>32646.297999999999</v>
      </c>
      <c r="BA774" s="14">
        <v>0.01</v>
      </c>
      <c r="BB774" s="14">
        <v>102.07</v>
      </c>
      <c r="BC774" s="14">
        <v>908</v>
      </c>
      <c r="BD774" s="15">
        <v>153</v>
      </c>
      <c r="BE774" s="18">
        <v>102</v>
      </c>
      <c r="BF774" s="18" t="s">
        <v>918</v>
      </c>
      <c r="BG774" s="19" t="s">
        <v>907</v>
      </c>
      <c r="BH774">
        <f t="shared" si="12"/>
        <v>94.899999999999991</v>
      </c>
      <c r="BI774" s="45" t="str">
        <f>CONCATENATE(TEXT(F774,"0"),TEXT(O774,"0"),TEXT(AC774,"0"),TEXT(AJ774,"0"),TEXT(AS774,"0"))</f>
        <v>33311</v>
      </c>
      <c r="BJ774" t="str">
        <f>CONCATENATE(TEXT(F774,"0"),TEXT(O774,"0"))</f>
        <v>33</v>
      </c>
      <c r="BK774" t="str">
        <f>CONCATENATE(TEXT(O774,"0"),TEXT(AC774,"0"))</f>
        <v>33</v>
      </c>
      <c r="BL774" t="str">
        <f>CONCATENATE(TEXT(AC774,"0"),TEXT(AJ774,"0"))</f>
        <v>31</v>
      </c>
      <c r="BM774" t="str">
        <f>CONCATENATE(TEXT(AJ774,"0"),TEXT(AS774,"0"))</f>
        <v>11</v>
      </c>
      <c r="BZ774" s="57"/>
      <c r="CA774" s="38"/>
      <c r="CB774" s="38">
        <v>1</v>
      </c>
      <c r="CC774" s="38">
        <v>170</v>
      </c>
      <c r="CD774" s="57">
        <v>29.181000000000001</v>
      </c>
      <c r="CE774" s="38">
        <v>75</v>
      </c>
      <c r="CF774" s="38">
        <v>1</v>
      </c>
    </row>
    <row r="775" spans="1:84" x14ac:dyDescent="0.3">
      <c r="A775" s="43">
        <v>774</v>
      </c>
      <c r="B775" s="1" t="s">
        <v>803</v>
      </c>
      <c r="C775" s="1" t="s">
        <v>235</v>
      </c>
      <c r="D775" s="1">
        <v>29</v>
      </c>
      <c r="E775" s="3">
        <v>19</v>
      </c>
      <c r="F775" s="2">
        <v>1</v>
      </c>
      <c r="G775" s="2" t="s">
        <v>943</v>
      </c>
      <c r="H775" s="2" t="s">
        <v>947</v>
      </c>
      <c r="I775" s="2">
        <v>1269.0927996</v>
      </c>
      <c r="J775" s="2" t="s">
        <v>945</v>
      </c>
      <c r="K775" s="2">
        <v>44.59</v>
      </c>
      <c r="L775" s="2">
        <v>0.217</v>
      </c>
      <c r="M775" s="2">
        <v>24</v>
      </c>
      <c r="N775" s="4">
        <v>721.52800000000002</v>
      </c>
      <c r="O775" s="5">
        <v>1</v>
      </c>
      <c r="P775" s="6" t="s">
        <v>9</v>
      </c>
      <c r="Q775" s="6">
        <v>0.83379999999999999</v>
      </c>
      <c r="R775" s="6">
        <v>12.502000000000001</v>
      </c>
      <c r="S775" s="6">
        <v>15.095000000000001</v>
      </c>
      <c r="T775" s="6">
        <v>19.995999999999999</v>
      </c>
      <c r="U775" s="6">
        <v>199.90700000000001</v>
      </c>
      <c r="V775" s="6">
        <v>90</v>
      </c>
      <c r="W775" s="6">
        <v>499.90699999999998</v>
      </c>
      <c r="X775" s="6">
        <v>3998.1469999999999</v>
      </c>
      <c r="Y775" s="6">
        <v>4997.6840000000002</v>
      </c>
      <c r="Z775" s="6">
        <v>5.016</v>
      </c>
      <c r="AA775" s="6">
        <v>92.171999999999997</v>
      </c>
      <c r="AB775" s="7">
        <v>30.004000000000001</v>
      </c>
      <c r="AC775" s="8">
        <v>1</v>
      </c>
      <c r="AD775" s="9">
        <v>35.277999999999999</v>
      </c>
      <c r="AE775" s="9" t="s">
        <v>955</v>
      </c>
      <c r="AF775" s="9" t="s">
        <v>957</v>
      </c>
      <c r="AG775" s="9">
        <v>365</v>
      </c>
      <c r="AH775" s="9">
        <v>470.66199999999998</v>
      </c>
      <c r="AI775" s="9">
        <v>107.212</v>
      </c>
      <c r="AJ775" s="11">
        <v>1</v>
      </c>
      <c r="AK775" s="11" t="s">
        <v>890</v>
      </c>
      <c r="AL775" s="11">
        <v>178</v>
      </c>
      <c r="AM775" s="11">
        <v>1371</v>
      </c>
      <c r="AN775" s="11">
        <v>3648</v>
      </c>
      <c r="AO775" s="11">
        <v>5740</v>
      </c>
      <c r="AP775" s="11">
        <v>72.153000000000006</v>
      </c>
      <c r="AQ775" s="11">
        <v>50.838999999999999</v>
      </c>
      <c r="AR775" s="12">
        <v>1.0209999999999999</v>
      </c>
      <c r="AS775" s="13">
        <v>1</v>
      </c>
      <c r="AT775" s="14" t="s">
        <v>903</v>
      </c>
      <c r="AU775" s="16">
        <v>1.71423E+16</v>
      </c>
      <c r="AV775" s="16">
        <v>1.8164E+16</v>
      </c>
      <c r="AW775" s="16">
        <v>3.776702E+16</v>
      </c>
      <c r="AX775" s="16">
        <v>3.002527E+17</v>
      </c>
      <c r="AY775" s="16">
        <v>6.000002E+17</v>
      </c>
      <c r="AZ775" s="14">
        <v>32682.764999999999</v>
      </c>
      <c r="BA775" s="14">
        <v>0.01</v>
      </c>
      <c r="BB775" s="14">
        <v>102.099</v>
      </c>
      <c r="BC775" s="14">
        <v>913</v>
      </c>
      <c r="BD775" s="15">
        <v>153</v>
      </c>
      <c r="BE775" s="18">
        <v>60</v>
      </c>
      <c r="BF775" s="18" t="s">
        <v>918</v>
      </c>
      <c r="BG775" s="19" t="s">
        <v>907</v>
      </c>
      <c r="BH775">
        <f t="shared" si="12"/>
        <v>97</v>
      </c>
      <c r="BI775" s="45" t="str">
        <f>CONCATENATE(TEXT(F775,"0"),TEXT(O775,"0"),TEXT(AC775,"0"),TEXT(AJ775,"0"),TEXT(AS775,"0"))</f>
        <v>11111</v>
      </c>
      <c r="BJ775" t="str">
        <f>CONCATENATE(TEXT(F775,"0"),TEXT(O775,"0"))</f>
        <v>11</v>
      </c>
      <c r="BK775" t="str">
        <f>CONCATENATE(TEXT(O775,"0"),TEXT(AC775,"0"))</f>
        <v>11</v>
      </c>
      <c r="BL775" t="str">
        <f>CONCATENATE(TEXT(AC775,"0"),TEXT(AJ775,"0"))</f>
        <v>11</v>
      </c>
      <c r="BM775" t="str">
        <f>CONCATENATE(TEXT(AJ775,"0"),TEXT(AS775,"0"))</f>
        <v>11</v>
      </c>
      <c r="BZ775" s="57"/>
      <c r="CA775" s="38"/>
      <c r="CB775" s="38">
        <v>1</v>
      </c>
      <c r="CC775" s="38">
        <v>239</v>
      </c>
      <c r="CD775" s="57">
        <v>29.286999999999999</v>
      </c>
      <c r="CE775" s="38">
        <v>138</v>
      </c>
      <c r="CF775" s="38">
        <v>1</v>
      </c>
    </row>
    <row r="776" spans="1:84" x14ac:dyDescent="0.3">
      <c r="A776" s="43">
        <v>775</v>
      </c>
      <c r="B776" s="1" t="s">
        <v>804</v>
      </c>
      <c r="C776" s="1" t="s">
        <v>235</v>
      </c>
      <c r="D776" s="1">
        <v>29</v>
      </c>
      <c r="E776" s="3">
        <v>20</v>
      </c>
      <c r="F776" s="2">
        <v>1</v>
      </c>
      <c r="G776" s="2" t="s">
        <v>943</v>
      </c>
      <c r="H776" s="2" t="s">
        <v>947</v>
      </c>
      <c r="I776" s="2">
        <v>1274.338129</v>
      </c>
      <c r="J776" s="2" t="s">
        <v>945</v>
      </c>
      <c r="K776" s="2">
        <v>44.53</v>
      </c>
      <c r="L776" s="2">
        <v>0.218</v>
      </c>
      <c r="M776" s="2">
        <v>25</v>
      </c>
      <c r="N776" s="4">
        <v>715.24900000000002</v>
      </c>
      <c r="O776" s="5">
        <v>1</v>
      </c>
      <c r="P776" s="6" t="s">
        <v>9</v>
      </c>
      <c r="Q776" s="6">
        <v>0.90825999999999996</v>
      </c>
      <c r="R776" s="6">
        <v>16.071999999999999</v>
      </c>
      <c r="S776" s="6">
        <v>14.964</v>
      </c>
      <c r="T776" s="6">
        <v>20</v>
      </c>
      <c r="U776" s="6">
        <v>200.435</v>
      </c>
      <c r="V776" s="6">
        <v>90</v>
      </c>
      <c r="W776" s="6">
        <v>500.435</v>
      </c>
      <c r="X776" s="6">
        <v>4008.6950000000002</v>
      </c>
      <c r="Y776" s="6">
        <v>5010.8689999999997</v>
      </c>
      <c r="Z776" s="6">
        <v>5.0069999999999997</v>
      </c>
      <c r="AA776" s="6">
        <v>91.981999999999999</v>
      </c>
      <c r="AB776" s="7">
        <v>30.004000000000001</v>
      </c>
      <c r="AC776" s="8">
        <v>2</v>
      </c>
      <c r="AD776" s="9">
        <v>42.664999999999999</v>
      </c>
      <c r="AE776" s="9" t="s">
        <v>955</v>
      </c>
      <c r="AF776" s="9" t="s">
        <v>957</v>
      </c>
      <c r="AG776" s="9">
        <v>365</v>
      </c>
      <c r="AH776" s="9">
        <v>484.87799999999999</v>
      </c>
      <c r="AI776" s="9">
        <v>107.193</v>
      </c>
      <c r="AJ776" s="11">
        <v>2</v>
      </c>
      <c r="AK776" s="11" t="s">
        <v>890</v>
      </c>
      <c r="AL776" s="11">
        <v>183</v>
      </c>
      <c r="AM776" s="11">
        <v>1272</v>
      </c>
      <c r="AN776" s="11">
        <v>3639</v>
      </c>
      <c r="AO776" s="11">
        <v>5714</v>
      </c>
      <c r="AP776" s="11">
        <v>71.525000000000006</v>
      </c>
      <c r="AQ776" s="11">
        <v>50.976999999999997</v>
      </c>
      <c r="AR776" s="12">
        <v>1.024</v>
      </c>
      <c r="AS776" s="13">
        <v>2</v>
      </c>
      <c r="AT776" s="14" t="s">
        <v>903</v>
      </c>
      <c r="AU776" s="16">
        <v>9560984000000000</v>
      </c>
      <c r="AV776" s="16">
        <v>7.735008E+16</v>
      </c>
      <c r="AW776" s="16">
        <v>4.665781E+17</v>
      </c>
      <c r="AX776" s="16">
        <v>3.002129E+17</v>
      </c>
      <c r="AY776" s="16">
        <v>6.000004E+17</v>
      </c>
      <c r="AZ776" s="14">
        <v>32673.341</v>
      </c>
      <c r="BA776" s="14">
        <v>0.01</v>
      </c>
      <c r="BB776" s="14">
        <v>102.443</v>
      </c>
      <c r="BC776" s="14">
        <v>913</v>
      </c>
      <c r="BD776" s="15">
        <v>154</v>
      </c>
      <c r="BE776" s="18">
        <v>27</v>
      </c>
      <c r="BF776" s="18" t="s">
        <v>918</v>
      </c>
      <c r="BG776" s="19" t="s">
        <v>907</v>
      </c>
      <c r="BH776">
        <f t="shared" si="12"/>
        <v>98.65</v>
      </c>
      <c r="BI776" s="45" t="str">
        <f>CONCATENATE(TEXT(F776,"0"),TEXT(O776,"0"),TEXT(AC776,"0"),TEXT(AJ776,"0"),TEXT(AS776,"0"))</f>
        <v>11222</v>
      </c>
      <c r="BJ776" t="str">
        <f>CONCATENATE(TEXT(F776,"0"),TEXT(O776,"0"))</f>
        <v>11</v>
      </c>
      <c r="BK776" t="str">
        <f>CONCATENATE(TEXT(O776,"0"),TEXT(AC776,"0"))</f>
        <v>12</v>
      </c>
      <c r="BL776" t="str">
        <f>CONCATENATE(TEXT(AC776,"0"),TEXT(AJ776,"0"))</f>
        <v>22</v>
      </c>
      <c r="BM776" t="str">
        <f>CONCATENATE(TEXT(AJ776,"0"),TEXT(AS776,"0"))</f>
        <v>22</v>
      </c>
      <c r="BZ776" s="62"/>
      <c r="CA776" s="63"/>
      <c r="CB776" s="63">
        <v>27</v>
      </c>
      <c r="CC776" s="63">
        <v>291.22222222222223</v>
      </c>
      <c r="CD776" s="57">
        <v>29.366</v>
      </c>
      <c r="CE776" s="38">
        <v>15</v>
      </c>
      <c r="CF776" s="38">
        <v>1</v>
      </c>
    </row>
    <row r="777" spans="1:84" x14ac:dyDescent="0.3">
      <c r="A777" s="43">
        <v>776</v>
      </c>
      <c r="B777" s="1" t="s">
        <v>805</v>
      </c>
      <c r="C777" s="1" t="s">
        <v>235</v>
      </c>
      <c r="D777" s="1">
        <v>29</v>
      </c>
      <c r="E777" s="3">
        <v>21</v>
      </c>
      <c r="F777" s="2">
        <v>1</v>
      </c>
      <c r="G777" s="2" t="s">
        <v>943</v>
      </c>
      <c r="H777" s="2" t="s">
        <v>947</v>
      </c>
      <c r="I777" s="2">
        <v>1277.1252873000001</v>
      </c>
      <c r="J777" s="2" t="s">
        <v>945</v>
      </c>
      <c r="K777" s="2">
        <v>44.53</v>
      </c>
      <c r="L777" s="2">
        <v>0.219</v>
      </c>
      <c r="M777" s="2">
        <v>26</v>
      </c>
      <c r="N777" s="4">
        <v>713.00699999999995</v>
      </c>
      <c r="O777" s="5">
        <v>1</v>
      </c>
      <c r="P777" s="6" t="s">
        <v>9</v>
      </c>
      <c r="Q777" s="6">
        <v>0.86833000000000005</v>
      </c>
      <c r="R777" s="6">
        <v>19.337</v>
      </c>
      <c r="S777" s="6">
        <v>15.098000000000001</v>
      </c>
      <c r="T777" s="6">
        <v>19.998000000000001</v>
      </c>
      <c r="U777" s="6">
        <v>200.203</v>
      </c>
      <c r="V777" s="6">
        <v>90</v>
      </c>
      <c r="W777" s="6">
        <v>500.20299999999997</v>
      </c>
      <c r="X777" s="6">
        <v>4004.0610000000001</v>
      </c>
      <c r="Y777" s="6">
        <v>5005.076</v>
      </c>
      <c r="Z777" s="6">
        <v>4.9870000000000001</v>
      </c>
      <c r="AA777" s="6">
        <v>91.712999999999994</v>
      </c>
      <c r="AB777" s="7">
        <v>30.013999999999999</v>
      </c>
      <c r="AC777" s="8">
        <v>3</v>
      </c>
      <c r="AD777" s="9">
        <v>38.164999999999999</v>
      </c>
      <c r="AE777" s="9" t="s">
        <v>955</v>
      </c>
      <c r="AF777" s="9" t="s">
        <v>957</v>
      </c>
      <c r="AG777" s="9">
        <v>365</v>
      </c>
      <c r="AH777" s="9">
        <v>483.52699999999999</v>
      </c>
      <c r="AI777" s="9">
        <v>106.76300000000001</v>
      </c>
      <c r="AJ777" s="11">
        <v>3</v>
      </c>
      <c r="AK777" s="11" t="s">
        <v>890</v>
      </c>
      <c r="AL777" s="11">
        <v>141</v>
      </c>
      <c r="AM777" s="11">
        <v>1408</v>
      </c>
      <c r="AN777" s="11">
        <v>3641</v>
      </c>
      <c r="AO777" s="11">
        <v>5727</v>
      </c>
      <c r="AP777" s="11">
        <v>71.301000000000002</v>
      </c>
      <c r="AQ777" s="11">
        <v>50.744</v>
      </c>
      <c r="AR777" s="12">
        <v>1.0189999999999999</v>
      </c>
      <c r="AS777" s="13">
        <v>3</v>
      </c>
      <c r="AT777" s="14" t="s">
        <v>903</v>
      </c>
      <c r="AU777" s="16">
        <v>2524937000000000</v>
      </c>
      <c r="AV777" s="16">
        <v>1.368468E+16</v>
      </c>
      <c r="AW777" s="16">
        <v>3071422000000000</v>
      </c>
      <c r="AX777" s="16">
        <v>3.003563E+17</v>
      </c>
      <c r="AY777" s="16">
        <v>5.999984E+17</v>
      </c>
      <c r="AZ777" s="14">
        <v>32653.527999999998</v>
      </c>
      <c r="BA777" s="14">
        <v>0.01</v>
      </c>
      <c r="BB777" s="14">
        <v>101.86</v>
      </c>
      <c r="BC777" s="14">
        <v>912</v>
      </c>
      <c r="BD777" s="15">
        <v>153</v>
      </c>
      <c r="BE777" s="18">
        <v>66</v>
      </c>
      <c r="BF777" s="18" t="s">
        <v>918</v>
      </c>
      <c r="BG777" s="19" t="s">
        <v>907</v>
      </c>
      <c r="BH777">
        <f t="shared" si="12"/>
        <v>96.7</v>
      </c>
      <c r="BI777" s="45" t="str">
        <f>CONCATENATE(TEXT(F777,"0"),TEXT(O777,"0"),TEXT(AC777,"0"),TEXT(AJ777,"0"),TEXT(AS777,"0"))</f>
        <v>11333</v>
      </c>
      <c r="BJ777" t="str">
        <f>CONCATENATE(TEXT(F777,"0"),TEXT(O777,"0"))</f>
        <v>11</v>
      </c>
      <c r="BK777" t="str">
        <f>CONCATENATE(TEXT(O777,"0"),TEXT(AC777,"0"))</f>
        <v>13</v>
      </c>
      <c r="BL777" t="str">
        <f>CONCATENATE(TEXT(AC777,"0"),TEXT(AJ777,"0"))</f>
        <v>33</v>
      </c>
      <c r="BM777" t="str">
        <f>CONCATENATE(TEXT(AJ777,"0"),TEXT(AS777,"0"))</f>
        <v>33</v>
      </c>
      <c r="BZ777" s="57"/>
      <c r="CA777" s="38"/>
      <c r="CB777" s="38">
        <v>1</v>
      </c>
      <c r="CC777" s="38">
        <v>306</v>
      </c>
      <c r="CD777" s="57">
        <v>29.507000000000001</v>
      </c>
      <c r="CE777" s="38">
        <v>207</v>
      </c>
      <c r="CF777" s="38">
        <v>1</v>
      </c>
    </row>
    <row r="778" spans="1:84" x14ac:dyDescent="0.3">
      <c r="A778" s="43">
        <v>777</v>
      </c>
      <c r="B778" s="1" t="s">
        <v>806</v>
      </c>
      <c r="C778" s="1" t="s">
        <v>235</v>
      </c>
      <c r="D778" s="1">
        <v>29</v>
      </c>
      <c r="E778" s="3">
        <v>22</v>
      </c>
      <c r="F778" s="2">
        <v>1</v>
      </c>
      <c r="G778" s="2" t="s">
        <v>943</v>
      </c>
      <c r="H778" s="2" t="s">
        <v>947</v>
      </c>
      <c r="I778" s="2">
        <v>1273.4665605</v>
      </c>
      <c r="J778" s="2" t="s">
        <v>945</v>
      </c>
      <c r="K778" s="2">
        <v>44.62</v>
      </c>
      <c r="L778" s="2">
        <v>0.218</v>
      </c>
      <c r="M778" s="2">
        <v>25</v>
      </c>
      <c r="N778" s="4">
        <v>714.23800000000006</v>
      </c>
      <c r="O778" s="5">
        <v>2</v>
      </c>
      <c r="P778" s="6" t="s">
        <v>9</v>
      </c>
      <c r="Q778" s="6">
        <v>0.84341999999999995</v>
      </c>
      <c r="R778" s="6">
        <v>14.471</v>
      </c>
      <c r="S778" s="6">
        <v>14.962999999999999</v>
      </c>
      <c r="T778" s="6">
        <v>19.995999999999999</v>
      </c>
      <c r="U778" s="6">
        <v>199.559</v>
      </c>
      <c r="V778" s="6">
        <v>90</v>
      </c>
      <c r="W778" s="6">
        <v>499.55900000000003</v>
      </c>
      <c r="X778" s="6">
        <v>3991.1750000000002</v>
      </c>
      <c r="Y778" s="6">
        <v>4988.9679999999998</v>
      </c>
      <c r="Z778" s="6">
        <v>4.9939999999999998</v>
      </c>
      <c r="AA778" s="6">
        <v>91.870999999999995</v>
      </c>
      <c r="AB778" s="7">
        <v>29.992999999999999</v>
      </c>
      <c r="AC778" s="8">
        <v>1</v>
      </c>
      <c r="AD778" s="9">
        <v>34.689</v>
      </c>
      <c r="AE778" s="9" t="s">
        <v>955</v>
      </c>
      <c r="AF778" s="9" t="s">
        <v>957</v>
      </c>
      <c r="AG778" s="9">
        <v>365</v>
      </c>
      <c r="AH778" s="9">
        <v>474.25700000000001</v>
      </c>
      <c r="AI778" s="9">
        <v>106.786</v>
      </c>
      <c r="AJ778" s="11">
        <v>3</v>
      </c>
      <c r="AK778" s="11" t="s">
        <v>890</v>
      </c>
      <c r="AL778" s="11">
        <v>176</v>
      </c>
      <c r="AM778" s="11">
        <v>1361</v>
      </c>
      <c r="AN778" s="11">
        <v>3643</v>
      </c>
      <c r="AO778" s="11">
        <v>5721</v>
      </c>
      <c r="AP778" s="11">
        <v>71.424000000000007</v>
      </c>
      <c r="AQ778" s="11">
        <v>50.838000000000001</v>
      </c>
      <c r="AR778" s="12">
        <v>1.0209999999999999</v>
      </c>
      <c r="AS778" s="13">
        <v>3</v>
      </c>
      <c r="AT778" s="14" t="s">
        <v>903</v>
      </c>
      <c r="AU778" s="16">
        <v>1.280195E+16</v>
      </c>
      <c r="AV778" s="16">
        <v>1071504000000000</v>
      </c>
      <c r="AW778" s="16">
        <v>3.585575E+17</v>
      </c>
      <c r="AX778" s="16">
        <v>3.001495E+17</v>
      </c>
      <c r="AY778" s="16">
        <v>5.99999E+17</v>
      </c>
      <c r="AZ778" s="14">
        <v>32677.208999999999</v>
      </c>
      <c r="BA778" s="14">
        <v>0.01</v>
      </c>
      <c r="BB778" s="14">
        <v>102.09399999999999</v>
      </c>
      <c r="BC778" s="14">
        <v>913</v>
      </c>
      <c r="BD778" s="15">
        <v>153</v>
      </c>
      <c r="BE778" s="18">
        <v>78</v>
      </c>
      <c r="BF778" s="18" t="s">
        <v>918</v>
      </c>
      <c r="BG778" s="19" t="s">
        <v>907</v>
      </c>
      <c r="BH778">
        <f t="shared" si="12"/>
        <v>96.1</v>
      </c>
      <c r="BI778" s="45" t="str">
        <f>CONCATENATE(TEXT(F778,"0"),TEXT(O778,"0"),TEXT(AC778,"0"),TEXT(AJ778,"0"),TEXT(AS778,"0"))</f>
        <v>12133</v>
      </c>
      <c r="BJ778" t="str">
        <f>CONCATENATE(TEXT(F778,"0"),TEXT(O778,"0"))</f>
        <v>12</v>
      </c>
      <c r="BK778" t="str">
        <f>CONCATENATE(TEXT(O778,"0"),TEXT(AC778,"0"))</f>
        <v>21</v>
      </c>
      <c r="BL778" t="str">
        <f>CONCATENATE(TEXT(AC778,"0"),TEXT(AJ778,"0"))</f>
        <v>13</v>
      </c>
      <c r="BM778" t="str">
        <f>CONCATENATE(TEXT(AJ778,"0"),TEXT(AS778,"0"))</f>
        <v>33</v>
      </c>
      <c r="BZ778" s="57"/>
      <c r="CA778" s="38"/>
      <c r="CB778" s="38">
        <v>1</v>
      </c>
      <c r="CC778" s="38">
        <v>283</v>
      </c>
      <c r="CD778" s="57">
        <v>29.673999999999999</v>
      </c>
      <c r="CE778" s="38">
        <v>130</v>
      </c>
      <c r="CF778" s="38">
        <v>1</v>
      </c>
    </row>
    <row r="779" spans="1:84" x14ac:dyDescent="0.3">
      <c r="A779" s="43">
        <v>778</v>
      </c>
      <c r="B779" s="1" t="s">
        <v>807</v>
      </c>
      <c r="C779" s="1" t="s">
        <v>235</v>
      </c>
      <c r="D779" s="1">
        <v>29</v>
      </c>
      <c r="E779" s="3">
        <v>23</v>
      </c>
      <c r="F779" s="2">
        <v>1</v>
      </c>
      <c r="G779" s="2" t="s">
        <v>943</v>
      </c>
      <c r="H779" s="2" t="s">
        <v>947</v>
      </c>
      <c r="I779" s="2">
        <v>1277.0741505999999</v>
      </c>
      <c r="J779" s="2" t="s">
        <v>945</v>
      </c>
      <c r="K779" s="2">
        <v>44.72</v>
      </c>
      <c r="L779" s="2">
        <v>0.218</v>
      </c>
      <c r="M779" s="2">
        <v>25</v>
      </c>
      <c r="N779" s="4">
        <v>714.97400000000005</v>
      </c>
      <c r="O779" s="5">
        <v>2</v>
      </c>
      <c r="P779" s="6" t="s">
        <v>9</v>
      </c>
      <c r="Q779" s="6">
        <v>0.96136999999999995</v>
      </c>
      <c r="R779" s="6">
        <v>18.626000000000001</v>
      </c>
      <c r="S779" s="6">
        <v>14.965999999999999</v>
      </c>
      <c r="T779" s="6">
        <v>20.001000000000001</v>
      </c>
      <c r="U779" s="6">
        <v>199.15100000000001</v>
      </c>
      <c r="V779" s="6">
        <v>90.001999999999995</v>
      </c>
      <c r="W779" s="6">
        <v>499.15100000000001</v>
      </c>
      <c r="X779" s="6">
        <v>3983.029</v>
      </c>
      <c r="Y779" s="6">
        <v>4978.7860000000001</v>
      </c>
      <c r="Z779" s="6">
        <v>4.9800000000000004</v>
      </c>
      <c r="AA779" s="6">
        <v>91.816000000000003</v>
      </c>
      <c r="AB779" s="7">
        <v>30</v>
      </c>
      <c r="AC779" s="8">
        <v>3</v>
      </c>
      <c r="AD779" s="9">
        <v>35.697000000000003</v>
      </c>
      <c r="AE779" s="9" t="s">
        <v>955</v>
      </c>
      <c r="AF779" s="9" t="s">
        <v>957</v>
      </c>
      <c r="AG779" s="9">
        <v>365</v>
      </c>
      <c r="AH779" s="9">
        <v>478.30799999999999</v>
      </c>
      <c r="AI779" s="9">
        <v>106.622</v>
      </c>
      <c r="AJ779" s="11">
        <v>1</v>
      </c>
      <c r="AK779" s="11" t="s">
        <v>890</v>
      </c>
      <c r="AL779" s="11">
        <v>223</v>
      </c>
      <c r="AM779" s="11">
        <v>1360</v>
      </c>
      <c r="AN779" s="11">
        <v>3645</v>
      </c>
      <c r="AO779" s="11">
        <v>5731</v>
      </c>
      <c r="AP779" s="11">
        <v>71.497</v>
      </c>
      <c r="AQ779" s="11">
        <v>50.802</v>
      </c>
      <c r="AR779" s="12">
        <v>1.02</v>
      </c>
      <c r="AS779" s="13">
        <v>1</v>
      </c>
      <c r="AT779" s="14" t="s">
        <v>903</v>
      </c>
      <c r="AU779" s="16">
        <v>3835198000000000</v>
      </c>
      <c r="AV779" s="16">
        <v>3.817779E+16</v>
      </c>
      <c r="AW779" s="14">
        <v>1875907865</v>
      </c>
      <c r="AX779" s="16">
        <v>2.984513E+17</v>
      </c>
      <c r="AY779" s="16">
        <v>6.000013E+17</v>
      </c>
      <c r="AZ779" s="14">
        <v>32696.413</v>
      </c>
      <c r="BA779" s="14">
        <v>0.01</v>
      </c>
      <c r="BB779" s="14">
        <v>102.006</v>
      </c>
      <c r="BC779" s="14">
        <v>913</v>
      </c>
      <c r="BD779" s="15">
        <v>153</v>
      </c>
      <c r="BE779" s="18">
        <v>96</v>
      </c>
      <c r="BF779" s="18" t="s">
        <v>918</v>
      </c>
      <c r="BG779" s="19" t="s">
        <v>907</v>
      </c>
      <c r="BH779">
        <f t="shared" si="12"/>
        <v>95.199999999999989</v>
      </c>
      <c r="BI779" s="45" t="str">
        <f>CONCATENATE(TEXT(F779,"0"),TEXT(O779,"0"),TEXT(AC779,"0"),TEXT(AJ779,"0"),TEXT(AS779,"0"))</f>
        <v>12311</v>
      </c>
      <c r="BJ779" t="str">
        <f>CONCATENATE(TEXT(F779,"0"),TEXT(O779,"0"))</f>
        <v>12</v>
      </c>
      <c r="BK779" t="str">
        <f>CONCATENATE(TEXT(O779,"0"),TEXT(AC779,"0"))</f>
        <v>23</v>
      </c>
      <c r="BL779" t="str">
        <f>CONCATENATE(TEXT(AC779,"0"),TEXT(AJ779,"0"))</f>
        <v>31</v>
      </c>
      <c r="BM779" t="str">
        <f>CONCATENATE(TEXT(AJ779,"0"),TEXT(AS779,"0"))</f>
        <v>11</v>
      </c>
      <c r="BZ779" s="57"/>
      <c r="CA779" s="38"/>
      <c r="CB779" s="38">
        <v>1</v>
      </c>
      <c r="CC779" s="38">
        <v>272</v>
      </c>
      <c r="CD779" s="57">
        <v>29.962</v>
      </c>
      <c r="CE779" s="38">
        <v>161</v>
      </c>
      <c r="CF779" s="38">
        <v>1</v>
      </c>
    </row>
    <row r="780" spans="1:84" x14ac:dyDescent="0.3">
      <c r="A780" s="43">
        <v>779</v>
      </c>
      <c r="B780" s="1" t="s">
        <v>808</v>
      </c>
      <c r="C780" s="1" t="s">
        <v>235</v>
      </c>
      <c r="D780" s="1">
        <v>29</v>
      </c>
      <c r="E780" s="3">
        <v>24</v>
      </c>
      <c r="F780" s="2">
        <v>1</v>
      </c>
      <c r="G780" s="2" t="s">
        <v>943</v>
      </c>
      <c r="H780" s="2" t="s">
        <v>947</v>
      </c>
      <c r="I780" s="2">
        <v>1273.4780702</v>
      </c>
      <c r="J780" s="2" t="s">
        <v>945</v>
      </c>
      <c r="K780" s="2">
        <v>44.78</v>
      </c>
      <c r="L780" s="2">
        <v>0.218</v>
      </c>
      <c r="M780" s="2">
        <v>25</v>
      </c>
      <c r="N780" s="4">
        <v>715.226</v>
      </c>
      <c r="O780" s="5">
        <v>3</v>
      </c>
      <c r="P780" s="6" t="s">
        <v>9</v>
      </c>
      <c r="Q780" s="6">
        <v>1.08352</v>
      </c>
      <c r="R780" s="6">
        <v>14.834</v>
      </c>
      <c r="S780" s="6">
        <v>14.884</v>
      </c>
      <c r="T780" s="6">
        <v>20.003</v>
      </c>
      <c r="U780" s="6">
        <v>199.63499999999999</v>
      </c>
      <c r="V780" s="6">
        <v>90</v>
      </c>
      <c r="W780" s="6">
        <v>499.63499999999999</v>
      </c>
      <c r="X780" s="6">
        <v>3992.7049999999999</v>
      </c>
      <c r="Y780" s="6">
        <v>4990.8810000000003</v>
      </c>
      <c r="Z780" s="6">
        <v>4.9930000000000003</v>
      </c>
      <c r="AA780" s="6">
        <v>92.022000000000006</v>
      </c>
      <c r="AB780" s="7">
        <v>30.009</v>
      </c>
      <c r="AC780" s="8">
        <v>1</v>
      </c>
      <c r="AD780" s="9">
        <v>39.628999999999998</v>
      </c>
      <c r="AE780" s="9" t="s">
        <v>955</v>
      </c>
      <c r="AF780" s="9" t="s">
        <v>957</v>
      </c>
      <c r="AG780" s="9">
        <v>365</v>
      </c>
      <c r="AH780" s="9">
        <v>486.33699999999999</v>
      </c>
      <c r="AI780" s="9">
        <v>106.24</v>
      </c>
      <c r="AJ780" s="11">
        <v>1</v>
      </c>
      <c r="AK780" s="11" t="s">
        <v>890</v>
      </c>
      <c r="AL780" s="11">
        <v>108</v>
      </c>
      <c r="AM780" s="11">
        <v>1521</v>
      </c>
      <c r="AN780" s="11">
        <v>3639</v>
      </c>
      <c r="AO780" s="11">
        <v>5698</v>
      </c>
      <c r="AP780" s="11">
        <v>71.522999999999996</v>
      </c>
      <c r="AQ780" s="11">
        <v>50.667999999999999</v>
      </c>
      <c r="AR780" s="12">
        <v>1.0169999999999999</v>
      </c>
      <c r="AS780" s="13">
        <v>1</v>
      </c>
      <c r="AT780" s="14" t="s">
        <v>903</v>
      </c>
      <c r="AU780" s="16">
        <v>1.195881E+16</v>
      </c>
      <c r="AV780" s="16">
        <v>1.184645E+17</v>
      </c>
      <c r="AW780" s="16">
        <v>1.053268E+17</v>
      </c>
      <c r="AX780" s="16">
        <v>2.997752E+17</v>
      </c>
      <c r="AY780" s="16">
        <v>6.000019E+17</v>
      </c>
      <c r="AZ780" s="14">
        <v>32700.965</v>
      </c>
      <c r="BA780" s="14">
        <v>0.01</v>
      </c>
      <c r="BB780" s="14">
        <v>101.67100000000001</v>
      </c>
      <c r="BC780" s="14">
        <v>912</v>
      </c>
      <c r="BD780" s="15">
        <v>153</v>
      </c>
      <c r="BE780" s="18">
        <v>33</v>
      </c>
      <c r="BF780" s="18" t="s">
        <v>918</v>
      </c>
      <c r="BG780" s="19" t="s">
        <v>907</v>
      </c>
      <c r="BH780">
        <f t="shared" si="12"/>
        <v>98.350000000000009</v>
      </c>
      <c r="BI780" s="45" t="str">
        <f>CONCATENATE(TEXT(F780,"0"),TEXT(O780,"0"),TEXT(AC780,"0"),TEXT(AJ780,"0"),TEXT(AS780,"0"))</f>
        <v>13111</v>
      </c>
      <c r="BJ780" t="str">
        <f>CONCATENATE(TEXT(F780,"0"),TEXT(O780,"0"))</f>
        <v>13</v>
      </c>
      <c r="BK780" t="str">
        <f>CONCATENATE(TEXT(O780,"0"),TEXT(AC780,"0"))</f>
        <v>31</v>
      </c>
      <c r="BL780" t="str">
        <f>CONCATENATE(TEXT(AC780,"0"),TEXT(AJ780,"0"))</f>
        <v>11</v>
      </c>
      <c r="BM780" t="str">
        <f>CONCATENATE(TEXT(AJ780,"0"),TEXT(AS780,"0"))</f>
        <v>11</v>
      </c>
      <c r="BZ780" s="57"/>
      <c r="CA780" s="38"/>
      <c r="CB780" s="38">
        <v>1</v>
      </c>
      <c r="CC780" s="38">
        <v>285</v>
      </c>
      <c r="CD780" s="57">
        <v>30.218</v>
      </c>
      <c r="CE780" s="38">
        <v>96</v>
      </c>
      <c r="CF780" s="38">
        <v>1</v>
      </c>
    </row>
    <row r="781" spans="1:84" x14ac:dyDescent="0.3">
      <c r="A781" s="43">
        <v>780</v>
      </c>
      <c r="B781" s="1" t="s">
        <v>809</v>
      </c>
      <c r="C781" s="1" t="s">
        <v>235</v>
      </c>
      <c r="D781" s="1">
        <v>29</v>
      </c>
      <c r="E781" s="3">
        <v>25</v>
      </c>
      <c r="F781" s="2">
        <v>1</v>
      </c>
      <c r="G781" s="2" t="s">
        <v>943</v>
      </c>
      <c r="H781" s="2" t="s">
        <v>947</v>
      </c>
      <c r="I781" s="2">
        <v>1273.731235</v>
      </c>
      <c r="J781" s="2" t="s">
        <v>945</v>
      </c>
      <c r="K781" s="2">
        <v>44.68</v>
      </c>
      <c r="L781" s="2">
        <v>0.218</v>
      </c>
      <c r="M781" s="2">
        <v>25</v>
      </c>
      <c r="N781" s="4">
        <v>724.37400000000002</v>
      </c>
      <c r="O781" s="5">
        <v>3</v>
      </c>
      <c r="P781" s="6" t="s">
        <v>9</v>
      </c>
      <c r="Q781" s="6">
        <v>0.75283999999999995</v>
      </c>
      <c r="R781" s="6">
        <v>19.907</v>
      </c>
      <c r="S781" s="6">
        <v>14.945</v>
      </c>
      <c r="T781" s="6">
        <v>20.001000000000001</v>
      </c>
      <c r="U781" s="6">
        <v>199.822</v>
      </c>
      <c r="V781" s="6">
        <v>90</v>
      </c>
      <c r="W781" s="6">
        <v>499.822</v>
      </c>
      <c r="X781" s="6">
        <v>3996.4430000000002</v>
      </c>
      <c r="Y781" s="6">
        <v>4995.5540000000001</v>
      </c>
      <c r="Z781" s="6">
        <v>4.9969999999999999</v>
      </c>
      <c r="AA781" s="6">
        <v>92.213999999999999</v>
      </c>
      <c r="AB781" s="7">
        <v>30.003</v>
      </c>
      <c r="AC781" s="8">
        <v>3</v>
      </c>
      <c r="AD781" s="9">
        <v>32.165999999999997</v>
      </c>
      <c r="AE781" s="9" t="s">
        <v>955</v>
      </c>
      <c r="AF781" s="9" t="s">
        <v>957</v>
      </c>
      <c r="AG781" s="9">
        <v>365</v>
      </c>
      <c r="AH781" s="9">
        <v>474.61900000000003</v>
      </c>
      <c r="AI781" s="9">
        <v>106.161</v>
      </c>
      <c r="AJ781" s="11">
        <v>3</v>
      </c>
      <c r="AK781" s="11" t="s">
        <v>890</v>
      </c>
      <c r="AL781" s="11">
        <v>339</v>
      </c>
      <c r="AM781" s="11">
        <v>1465</v>
      </c>
      <c r="AN781" s="11">
        <v>3657</v>
      </c>
      <c r="AO781" s="11">
        <v>5695</v>
      </c>
      <c r="AP781" s="11">
        <v>72.436999999999998</v>
      </c>
      <c r="AQ781" s="11">
        <v>50.554000000000002</v>
      </c>
      <c r="AR781" s="12">
        <v>1.014</v>
      </c>
      <c r="AS781" s="13">
        <v>3</v>
      </c>
      <c r="AT781" s="14" t="s">
        <v>903</v>
      </c>
      <c r="AU781" s="16">
        <v>1.184053E+16</v>
      </c>
      <c r="AV781" s="16">
        <v>1.086298E+17</v>
      </c>
      <c r="AW781" s="16">
        <v>5.11967E+17</v>
      </c>
      <c r="AX781" s="16">
        <v>2.997173E+17</v>
      </c>
      <c r="AY781" s="16">
        <v>5.999986E+17</v>
      </c>
      <c r="AZ781" s="14">
        <v>32451.323</v>
      </c>
      <c r="BA781" s="14">
        <v>0.01</v>
      </c>
      <c r="BB781" s="14">
        <v>101.386</v>
      </c>
      <c r="BC781" s="14">
        <v>913</v>
      </c>
      <c r="BD781" s="15">
        <v>152</v>
      </c>
      <c r="BE781" s="18">
        <v>117</v>
      </c>
      <c r="BF781" s="18" t="s">
        <v>918</v>
      </c>
      <c r="BG781" s="19" t="s">
        <v>907</v>
      </c>
      <c r="BH781">
        <f t="shared" si="12"/>
        <v>94.15</v>
      </c>
      <c r="BI781" s="45" t="str">
        <f>CONCATENATE(TEXT(F781,"0"),TEXT(O781,"0"),TEXT(AC781,"0"),TEXT(AJ781,"0"),TEXT(AS781,"0"))</f>
        <v>13333</v>
      </c>
      <c r="BJ781" t="str">
        <f>CONCATENATE(TEXT(F781,"0"),TEXT(O781,"0"))</f>
        <v>13</v>
      </c>
      <c r="BK781" t="str">
        <f>CONCATENATE(TEXT(O781,"0"),TEXT(AC781,"0"))</f>
        <v>33</v>
      </c>
      <c r="BL781" t="str">
        <f>CONCATENATE(TEXT(AC781,"0"),TEXT(AJ781,"0"))</f>
        <v>33</v>
      </c>
      <c r="BM781" t="str">
        <f>CONCATENATE(TEXT(AJ781,"0"),TEXT(AS781,"0"))</f>
        <v>33</v>
      </c>
      <c r="BZ781" s="57"/>
      <c r="CA781" s="38"/>
      <c r="CB781" s="38">
        <v>1</v>
      </c>
      <c r="CC781" s="38">
        <v>201</v>
      </c>
      <c r="CD781" s="57">
        <v>30.242000000000001</v>
      </c>
      <c r="CE781" s="38">
        <v>90</v>
      </c>
      <c r="CF781" s="38">
        <v>1</v>
      </c>
    </row>
    <row r="782" spans="1:84" x14ac:dyDescent="0.3">
      <c r="A782" s="43">
        <v>781</v>
      </c>
      <c r="B782" s="1" t="s">
        <v>810</v>
      </c>
      <c r="C782" s="1" t="s">
        <v>235</v>
      </c>
      <c r="D782" s="1">
        <v>29</v>
      </c>
      <c r="E782" s="3">
        <v>26</v>
      </c>
      <c r="F782" s="2">
        <v>2</v>
      </c>
      <c r="G782" s="2" t="s">
        <v>943</v>
      </c>
      <c r="H782" s="2" t="s">
        <v>947</v>
      </c>
      <c r="I782" s="2">
        <v>1277.8583965</v>
      </c>
      <c r="J782" s="2" t="s">
        <v>945</v>
      </c>
      <c r="K782" s="2">
        <v>44.64</v>
      </c>
      <c r="L782" s="2">
        <v>0.218</v>
      </c>
      <c r="M782" s="2">
        <v>25</v>
      </c>
      <c r="N782" s="4">
        <v>719.23</v>
      </c>
      <c r="O782" s="5">
        <v>1</v>
      </c>
      <c r="P782" s="6" t="s">
        <v>9</v>
      </c>
      <c r="Q782" s="6">
        <v>0.82818999999999998</v>
      </c>
      <c r="R782" s="6">
        <v>12.087</v>
      </c>
      <c r="S782" s="6">
        <v>15.071999999999999</v>
      </c>
      <c r="T782" s="6">
        <v>20.003</v>
      </c>
      <c r="U782" s="6">
        <v>200.078</v>
      </c>
      <c r="V782" s="6">
        <v>90</v>
      </c>
      <c r="W782" s="6">
        <v>500.07799999999997</v>
      </c>
      <c r="X782" s="6">
        <v>4001.5569999999998</v>
      </c>
      <c r="Y782" s="6">
        <v>5001.9470000000001</v>
      </c>
      <c r="Z782" s="6">
        <v>5.0060000000000002</v>
      </c>
      <c r="AA782" s="6">
        <v>91.921999999999997</v>
      </c>
      <c r="AB782" s="7">
        <v>30.004999999999999</v>
      </c>
      <c r="AC782" s="8">
        <v>1</v>
      </c>
      <c r="AD782" s="9">
        <v>20.920999999999999</v>
      </c>
      <c r="AE782" s="9" t="s">
        <v>955</v>
      </c>
      <c r="AF782" s="9" t="s">
        <v>957</v>
      </c>
      <c r="AG782" s="9">
        <v>365</v>
      </c>
      <c r="AH782" s="9">
        <v>466.05799999999999</v>
      </c>
      <c r="AI782" s="9">
        <v>105.087</v>
      </c>
      <c r="AJ782" s="11">
        <v>3</v>
      </c>
      <c r="AK782" s="11" t="s">
        <v>890</v>
      </c>
      <c r="AL782" s="11">
        <v>321</v>
      </c>
      <c r="AM782" s="11">
        <v>1471</v>
      </c>
      <c r="AN782" s="11">
        <v>3661</v>
      </c>
      <c r="AO782" s="11">
        <v>5696</v>
      </c>
      <c r="AP782" s="11">
        <v>71.923000000000002</v>
      </c>
      <c r="AQ782" s="11">
        <v>50.488999999999997</v>
      </c>
      <c r="AR782" s="12">
        <v>1.012</v>
      </c>
      <c r="AS782" s="13">
        <v>3</v>
      </c>
      <c r="AT782" s="14" t="s">
        <v>903</v>
      </c>
      <c r="AU782" s="16">
        <v>1.768872E+16</v>
      </c>
      <c r="AV782" s="16">
        <v>7.782877E+16</v>
      </c>
      <c r="AW782" s="16">
        <v>8.15497E+17</v>
      </c>
      <c r="AX782" s="16">
        <v>3.011042E+17</v>
      </c>
      <c r="AY782" s="16">
        <v>5.999986E+17</v>
      </c>
      <c r="AZ782" s="14">
        <v>32534.357</v>
      </c>
      <c r="BA782" s="14">
        <v>0.01</v>
      </c>
      <c r="BB782" s="14">
        <v>101.223</v>
      </c>
      <c r="BC782" s="14">
        <v>904</v>
      </c>
      <c r="BD782" s="15">
        <v>152</v>
      </c>
      <c r="BE782" s="18">
        <v>186</v>
      </c>
      <c r="BF782" s="18" t="s">
        <v>918</v>
      </c>
      <c r="BG782" s="19" t="s">
        <v>907</v>
      </c>
      <c r="BH782">
        <f t="shared" si="12"/>
        <v>90.7</v>
      </c>
      <c r="BI782" s="45" t="str">
        <f>CONCATENATE(TEXT(F782,"0"),TEXT(O782,"0"),TEXT(AC782,"0"),TEXT(AJ782,"0"),TEXT(AS782,"0"))</f>
        <v>21133</v>
      </c>
      <c r="BJ782" t="str">
        <f>CONCATENATE(TEXT(F782,"0"),TEXT(O782,"0"))</f>
        <v>21</v>
      </c>
      <c r="BK782" t="str">
        <f>CONCATENATE(TEXT(O782,"0"),TEXT(AC782,"0"))</f>
        <v>11</v>
      </c>
      <c r="BL782" t="str">
        <f>CONCATENATE(TEXT(AC782,"0"),TEXT(AJ782,"0"))</f>
        <v>13</v>
      </c>
      <c r="BM782" t="str">
        <f>CONCATENATE(TEXT(AJ782,"0"),TEXT(AS782,"0"))</f>
        <v>33</v>
      </c>
      <c r="BZ782" s="57"/>
      <c r="CA782" s="38"/>
      <c r="CB782" s="38">
        <v>1</v>
      </c>
      <c r="CC782" s="38">
        <v>306</v>
      </c>
      <c r="CD782" s="57">
        <v>30.327999999999999</v>
      </c>
      <c r="CE782" s="38">
        <v>66</v>
      </c>
      <c r="CF782" s="38">
        <v>1</v>
      </c>
    </row>
    <row r="783" spans="1:84" x14ac:dyDescent="0.3">
      <c r="A783" s="43">
        <v>782</v>
      </c>
      <c r="B783" s="1" t="s">
        <v>811</v>
      </c>
      <c r="C783" s="1" t="s">
        <v>235</v>
      </c>
      <c r="D783" s="1">
        <v>29</v>
      </c>
      <c r="E783" s="3">
        <v>27</v>
      </c>
      <c r="F783" s="2">
        <v>2</v>
      </c>
      <c r="G783" s="2" t="s">
        <v>943</v>
      </c>
      <c r="H783" s="2" t="s">
        <v>947</v>
      </c>
      <c r="I783" s="2">
        <v>1272.1509469</v>
      </c>
      <c r="J783" s="2" t="s">
        <v>945</v>
      </c>
      <c r="K783" s="2">
        <v>44.53</v>
      </c>
      <c r="L783" s="2">
        <v>0.215</v>
      </c>
      <c r="M783" s="2">
        <v>22</v>
      </c>
      <c r="N783" s="4">
        <v>713.79</v>
      </c>
      <c r="O783" s="5">
        <v>1</v>
      </c>
      <c r="P783" s="6" t="s">
        <v>9</v>
      </c>
      <c r="Q783" s="6">
        <v>0.87300999999999995</v>
      </c>
      <c r="R783" s="6">
        <v>10.637</v>
      </c>
      <c r="S783" s="6">
        <v>15.026999999999999</v>
      </c>
      <c r="T783" s="6">
        <v>20.001000000000001</v>
      </c>
      <c r="U783" s="6">
        <v>199.249</v>
      </c>
      <c r="V783" s="6">
        <v>89.998999999999995</v>
      </c>
      <c r="W783" s="6">
        <v>499.24900000000002</v>
      </c>
      <c r="X783" s="6">
        <v>3984.9839999999999</v>
      </c>
      <c r="Y783" s="6">
        <v>4981.2299999999996</v>
      </c>
      <c r="Z783" s="6">
        <v>4.992</v>
      </c>
      <c r="AA783" s="6">
        <v>91.864999999999995</v>
      </c>
      <c r="AB783" s="7">
        <v>29.986999999999998</v>
      </c>
      <c r="AC783" s="8">
        <v>2</v>
      </c>
      <c r="AD783" s="9">
        <v>31.927</v>
      </c>
      <c r="AE783" s="9" t="s">
        <v>955</v>
      </c>
      <c r="AF783" s="9" t="s">
        <v>957</v>
      </c>
      <c r="AG783" s="9">
        <v>365</v>
      </c>
      <c r="AH783" s="9">
        <v>481.67099999999999</v>
      </c>
      <c r="AI783" s="9">
        <v>105.572</v>
      </c>
      <c r="AJ783" s="11">
        <v>2</v>
      </c>
      <c r="AK783" s="11" t="s">
        <v>890</v>
      </c>
      <c r="AL783" s="11">
        <v>328</v>
      </c>
      <c r="AM783" s="11">
        <v>1596</v>
      </c>
      <c r="AN783" s="11">
        <v>3657</v>
      </c>
      <c r="AO783" s="11">
        <v>5713</v>
      </c>
      <c r="AP783" s="11">
        <v>71.379000000000005</v>
      </c>
      <c r="AQ783" s="11">
        <v>50.21</v>
      </c>
      <c r="AR783" s="12">
        <v>1.0049999999999999</v>
      </c>
      <c r="AS783" s="13">
        <v>2</v>
      </c>
      <c r="AT783" s="14" t="s">
        <v>903</v>
      </c>
      <c r="AU783" s="16">
        <v>2.074912E+16</v>
      </c>
      <c r="AV783" s="16">
        <v>1.453113E+17</v>
      </c>
      <c r="AW783" s="16">
        <v>1.209174E+18</v>
      </c>
      <c r="AX783" s="16">
        <v>3.018273E+17</v>
      </c>
      <c r="AY783" s="16">
        <v>5.999992E+17</v>
      </c>
      <c r="AZ783" s="14">
        <v>32621.49</v>
      </c>
      <c r="BA783" s="14">
        <v>0.01</v>
      </c>
      <c r="BB783" s="14">
        <v>100.52500000000001</v>
      </c>
      <c r="BC783" s="14">
        <v>905</v>
      </c>
      <c r="BD783" s="15">
        <v>151</v>
      </c>
      <c r="BE783" s="18">
        <v>207</v>
      </c>
      <c r="BF783" s="18" t="s">
        <v>918</v>
      </c>
      <c r="BG783" s="19" t="s">
        <v>909</v>
      </c>
      <c r="BH783">
        <f t="shared" si="12"/>
        <v>89.649999999999991</v>
      </c>
      <c r="BI783" s="45" t="str">
        <f>CONCATENATE(TEXT(F783,"0"),TEXT(O783,"0"),TEXT(AC783,"0"),TEXT(AJ783,"0"),TEXT(AS783,"0"))</f>
        <v>21222</v>
      </c>
      <c r="BJ783" t="str">
        <f>CONCATENATE(TEXT(F783,"0"),TEXT(O783,"0"))</f>
        <v>21</v>
      </c>
      <c r="BK783" t="str">
        <f>CONCATENATE(TEXT(O783,"0"),TEXT(AC783,"0"))</f>
        <v>12</v>
      </c>
      <c r="BL783" t="str">
        <f>CONCATENATE(TEXT(AC783,"0"),TEXT(AJ783,"0"))</f>
        <v>22</v>
      </c>
      <c r="BM783" t="str">
        <f>CONCATENATE(TEXT(AJ783,"0"),TEXT(AS783,"0"))</f>
        <v>22</v>
      </c>
      <c r="BZ783" s="57"/>
      <c r="CA783" s="38"/>
      <c r="CB783" s="38">
        <v>1</v>
      </c>
      <c r="CC783" s="38">
        <v>233</v>
      </c>
      <c r="CD783" s="57">
        <v>30.393000000000001</v>
      </c>
      <c r="CE783" s="38">
        <v>96</v>
      </c>
      <c r="CF783" s="38">
        <v>1</v>
      </c>
    </row>
    <row r="784" spans="1:84" x14ac:dyDescent="0.3">
      <c r="A784" s="43">
        <v>783</v>
      </c>
      <c r="B784" s="1" t="s">
        <v>812</v>
      </c>
      <c r="C784" s="1" t="s">
        <v>263</v>
      </c>
      <c r="D784" s="1">
        <v>30</v>
      </c>
      <c r="E784" s="3">
        <v>1</v>
      </c>
      <c r="F784" s="2">
        <v>2</v>
      </c>
      <c r="G784" s="2" t="s">
        <v>943</v>
      </c>
      <c r="H784" s="2" t="s">
        <v>947</v>
      </c>
      <c r="I784" s="2">
        <v>1277.5858851999999</v>
      </c>
      <c r="J784" s="2" t="s">
        <v>945</v>
      </c>
      <c r="K784" s="2">
        <v>44.61</v>
      </c>
      <c r="L784" s="2">
        <v>0.217</v>
      </c>
      <c r="M784" s="2">
        <v>24</v>
      </c>
      <c r="N784" s="4">
        <v>713.55899999999997</v>
      </c>
      <c r="O784" s="5">
        <v>1</v>
      </c>
      <c r="P784" s="6" t="s">
        <v>9</v>
      </c>
      <c r="Q784" s="6">
        <v>0.97824999999999995</v>
      </c>
      <c r="R784" s="6">
        <v>17.646999999999998</v>
      </c>
      <c r="S784" s="6">
        <v>14.987</v>
      </c>
      <c r="T784" s="6">
        <v>19.991</v>
      </c>
      <c r="U784" s="6">
        <v>199.49299999999999</v>
      </c>
      <c r="V784" s="6">
        <v>90</v>
      </c>
      <c r="W784" s="6">
        <v>499.49299999999999</v>
      </c>
      <c r="X784" s="6">
        <v>3989.857</v>
      </c>
      <c r="Y784" s="6">
        <v>4987.3220000000001</v>
      </c>
      <c r="Z784" s="6">
        <v>4.9909999999999997</v>
      </c>
      <c r="AA784" s="6">
        <v>92.494</v>
      </c>
      <c r="AB784" s="7">
        <v>29.998000000000001</v>
      </c>
      <c r="AC784" s="8">
        <v>3</v>
      </c>
      <c r="AD784" s="9">
        <v>33.418999999999997</v>
      </c>
      <c r="AE784" s="9" t="s">
        <v>955</v>
      </c>
      <c r="AF784" s="9" t="s">
        <v>957</v>
      </c>
      <c r="AG784" s="9">
        <v>365</v>
      </c>
      <c r="AH784" s="9">
        <v>478.63</v>
      </c>
      <c r="AI784" s="9">
        <v>106.083</v>
      </c>
      <c r="AJ784" s="11">
        <v>1</v>
      </c>
      <c r="AK784" s="11" t="s">
        <v>890</v>
      </c>
      <c r="AL784" s="11">
        <v>364</v>
      </c>
      <c r="AM784" s="11">
        <v>1563</v>
      </c>
      <c r="AN784" s="11">
        <v>3658</v>
      </c>
      <c r="AO784" s="11">
        <v>5691</v>
      </c>
      <c r="AP784" s="11">
        <v>71.355999999999995</v>
      </c>
      <c r="AQ784" s="11">
        <v>50.274999999999999</v>
      </c>
      <c r="AR784" s="12">
        <v>1.0069999999999999</v>
      </c>
      <c r="AS784" s="13">
        <v>1</v>
      </c>
      <c r="AT784" s="14" t="s">
        <v>903</v>
      </c>
      <c r="AU784" s="16">
        <v>5923648000000000</v>
      </c>
      <c r="AV784" s="14">
        <v>3846247470</v>
      </c>
      <c r="AW784" s="14">
        <v>179892430261</v>
      </c>
      <c r="AX784" s="16">
        <v>3.014991E+17</v>
      </c>
      <c r="AY784" s="16">
        <v>5.999982E+17</v>
      </c>
      <c r="AZ784" s="14">
        <v>32337.741999999998</v>
      </c>
      <c r="BA784" s="14">
        <v>0.01</v>
      </c>
      <c r="BB784" s="14">
        <v>100.688</v>
      </c>
      <c r="BC784" s="14">
        <v>909</v>
      </c>
      <c r="BD784" s="15">
        <v>151</v>
      </c>
      <c r="BE784" s="18">
        <v>222</v>
      </c>
      <c r="BF784" s="18" t="s">
        <v>919</v>
      </c>
      <c r="BG784" s="19" t="s">
        <v>929</v>
      </c>
      <c r="BH784">
        <f t="shared" si="12"/>
        <v>88.9</v>
      </c>
      <c r="BI784" s="45" t="str">
        <f>CONCATENATE(TEXT(F784,"0"),TEXT(O784,"0"),TEXT(AC784,"0"),TEXT(AJ784,"0"),TEXT(AS784,"0"))</f>
        <v>21311</v>
      </c>
      <c r="BJ784" t="str">
        <f>CONCATENATE(TEXT(F784,"0"),TEXT(O784,"0"))</f>
        <v>21</v>
      </c>
      <c r="BK784" t="str">
        <f>CONCATENATE(TEXT(O784,"0"),TEXT(AC784,"0"))</f>
        <v>13</v>
      </c>
      <c r="BL784" t="str">
        <f>CONCATENATE(TEXT(AC784,"0"),TEXT(AJ784,"0"))</f>
        <v>31</v>
      </c>
      <c r="BM784" t="str">
        <f>CONCATENATE(TEXT(AJ784,"0"),TEXT(AS784,"0"))</f>
        <v>11</v>
      </c>
      <c r="BZ784" s="57"/>
      <c r="CA784" s="38"/>
      <c r="CB784" s="38">
        <v>1</v>
      </c>
      <c r="CC784" s="38">
        <v>245</v>
      </c>
      <c r="CD784" s="57">
        <v>30.558</v>
      </c>
      <c r="CE784" s="38">
        <v>36</v>
      </c>
      <c r="CF784" s="38">
        <v>1</v>
      </c>
    </row>
    <row r="785" spans="1:84" x14ac:dyDescent="0.3">
      <c r="A785" s="43">
        <v>784</v>
      </c>
      <c r="B785" s="1" t="s">
        <v>813</v>
      </c>
      <c r="C785" s="1" t="s">
        <v>263</v>
      </c>
      <c r="D785" s="1">
        <v>30</v>
      </c>
      <c r="E785" s="3">
        <v>2</v>
      </c>
      <c r="F785" s="2">
        <v>2</v>
      </c>
      <c r="G785" s="2" t="s">
        <v>943</v>
      </c>
      <c r="H785" s="2" t="s">
        <v>947</v>
      </c>
      <c r="I785" s="2">
        <v>1269.5530495</v>
      </c>
      <c r="J785" s="2" t="s">
        <v>945</v>
      </c>
      <c r="K785" s="2">
        <v>44.58</v>
      </c>
      <c r="L785" s="2">
        <v>0.218</v>
      </c>
      <c r="M785" s="2">
        <v>25</v>
      </c>
      <c r="N785" s="4">
        <v>716.18399999999997</v>
      </c>
      <c r="O785" s="5">
        <v>2</v>
      </c>
      <c r="P785" s="6" t="s">
        <v>9</v>
      </c>
      <c r="Q785" s="6">
        <v>0.73624000000000001</v>
      </c>
      <c r="R785" s="6">
        <v>17.065999999999999</v>
      </c>
      <c r="S785" s="6">
        <v>15.128</v>
      </c>
      <c r="T785" s="6">
        <v>20.001999999999999</v>
      </c>
      <c r="U785" s="6">
        <v>200.71700000000001</v>
      </c>
      <c r="V785" s="6">
        <v>90</v>
      </c>
      <c r="W785" s="6">
        <v>500.71699999999998</v>
      </c>
      <c r="X785" s="6">
        <v>4014.3490000000002</v>
      </c>
      <c r="Y785" s="6">
        <v>5017.9369999999999</v>
      </c>
      <c r="Z785" s="6">
        <v>5.016</v>
      </c>
      <c r="AA785" s="6">
        <v>92.257999999999996</v>
      </c>
      <c r="AB785" s="7">
        <v>30.006</v>
      </c>
      <c r="AC785" s="8">
        <v>1</v>
      </c>
      <c r="AD785" s="9">
        <v>29.806000000000001</v>
      </c>
      <c r="AE785" s="9" t="s">
        <v>955</v>
      </c>
      <c r="AF785" s="9" t="s">
        <v>957</v>
      </c>
      <c r="AG785" s="9">
        <v>365</v>
      </c>
      <c r="AH785" s="9">
        <v>473.637</v>
      </c>
      <c r="AI785" s="9">
        <v>106.059</v>
      </c>
      <c r="AJ785" s="11">
        <v>1</v>
      </c>
      <c r="AK785" s="11" t="s">
        <v>890</v>
      </c>
      <c r="AL785" s="11">
        <v>308</v>
      </c>
      <c r="AM785" s="11">
        <v>1643</v>
      </c>
      <c r="AN785" s="11">
        <v>3659</v>
      </c>
      <c r="AO785" s="11">
        <v>5724</v>
      </c>
      <c r="AP785" s="11">
        <v>71.617999999999995</v>
      </c>
      <c r="AQ785" s="11">
        <v>50.387</v>
      </c>
      <c r="AR785" s="12">
        <v>1.01</v>
      </c>
      <c r="AS785" s="13">
        <v>1</v>
      </c>
      <c r="AT785" s="14" t="s">
        <v>903</v>
      </c>
      <c r="AU785" s="16">
        <v>7321263000000000</v>
      </c>
      <c r="AV785" s="16">
        <v>2.755819E+16</v>
      </c>
      <c r="AW785" s="16">
        <v>4.28579E+17</v>
      </c>
      <c r="AX785" s="16">
        <v>3.009804E+17</v>
      </c>
      <c r="AY785" s="16">
        <v>6.000004E+17</v>
      </c>
      <c r="AZ785" s="14">
        <v>32422.811000000002</v>
      </c>
      <c r="BA785" s="14">
        <v>0.01</v>
      </c>
      <c r="BB785" s="14">
        <v>100.968</v>
      </c>
      <c r="BC785" s="14">
        <v>908</v>
      </c>
      <c r="BD785" s="15">
        <v>151</v>
      </c>
      <c r="BE785" s="18">
        <v>213</v>
      </c>
      <c r="BF785" s="18" t="s">
        <v>919</v>
      </c>
      <c r="BG785" s="19" t="s">
        <v>908</v>
      </c>
      <c r="BH785">
        <f t="shared" si="12"/>
        <v>89.35</v>
      </c>
      <c r="BI785" s="45" t="str">
        <f>CONCATENATE(TEXT(F785,"0"),TEXT(O785,"0"),TEXT(AC785,"0"),TEXT(AJ785,"0"),TEXT(AS785,"0"))</f>
        <v>22111</v>
      </c>
      <c r="BJ785" t="str">
        <f>CONCATENATE(TEXT(F785,"0"),TEXT(O785,"0"))</f>
        <v>22</v>
      </c>
      <c r="BK785" t="str">
        <f>CONCATENATE(TEXT(O785,"0"),TEXT(AC785,"0"))</f>
        <v>21</v>
      </c>
      <c r="BL785" t="str">
        <f>CONCATENATE(TEXT(AC785,"0"),TEXT(AJ785,"0"))</f>
        <v>11</v>
      </c>
      <c r="BM785" t="str">
        <f>CONCATENATE(TEXT(AJ785,"0"),TEXT(AS785,"0"))</f>
        <v>11</v>
      </c>
      <c r="BZ785" s="57"/>
      <c r="CA785" s="38"/>
      <c r="CB785" s="38">
        <v>1</v>
      </c>
      <c r="CC785" s="38">
        <v>341</v>
      </c>
      <c r="CD785" s="57">
        <v>30.795000000000002</v>
      </c>
      <c r="CE785" s="38">
        <v>123</v>
      </c>
      <c r="CF785" s="38">
        <v>1</v>
      </c>
    </row>
    <row r="786" spans="1:84" x14ac:dyDescent="0.3">
      <c r="A786" s="43">
        <v>785</v>
      </c>
      <c r="B786" s="1" t="s">
        <v>814</v>
      </c>
      <c r="C786" s="1" t="s">
        <v>263</v>
      </c>
      <c r="D786" s="1">
        <v>30</v>
      </c>
      <c r="E786" s="3">
        <v>3</v>
      </c>
      <c r="F786" s="2">
        <v>2</v>
      </c>
      <c r="G786" s="2" t="s">
        <v>943</v>
      </c>
      <c r="H786" s="2" t="s">
        <v>947</v>
      </c>
      <c r="I786" s="2">
        <v>1282.3930143</v>
      </c>
      <c r="J786" s="2" t="s">
        <v>945</v>
      </c>
      <c r="K786" s="2">
        <v>44.58</v>
      </c>
      <c r="L786" s="2">
        <v>0.218</v>
      </c>
      <c r="M786" s="2">
        <v>25</v>
      </c>
      <c r="N786" s="4">
        <v>719.65800000000002</v>
      </c>
      <c r="O786" s="5">
        <v>2</v>
      </c>
      <c r="P786" s="6" t="s">
        <v>9</v>
      </c>
      <c r="Q786" s="6">
        <v>0.93562999999999996</v>
      </c>
      <c r="R786" s="6">
        <v>11.048</v>
      </c>
      <c r="S786" s="6">
        <v>15.012</v>
      </c>
      <c r="T786" s="6">
        <v>20</v>
      </c>
      <c r="U786" s="6">
        <v>200.328</v>
      </c>
      <c r="V786" s="6">
        <v>90</v>
      </c>
      <c r="W786" s="6">
        <v>500.32799999999997</v>
      </c>
      <c r="X786" s="6">
        <v>4006.5619999999999</v>
      </c>
      <c r="Y786" s="6">
        <v>5008.2020000000002</v>
      </c>
      <c r="Z786" s="6">
        <v>4.9989999999999997</v>
      </c>
      <c r="AA786" s="6">
        <v>91.835999999999999</v>
      </c>
      <c r="AB786" s="7">
        <v>30.004999999999999</v>
      </c>
      <c r="AC786" s="8">
        <v>2</v>
      </c>
      <c r="AD786" s="9">
        <v>24.693999999999999</v>
      </c>
      <c r="AE786" s="9" t="s">
        <v>955</v>
      </c>
      <c r="AF786" s="9" t="s">
        <v>957</v>
      </c>
      <c r="AG786" s="9">
        <v>365</v>
      </c>
      <c r="AH786" s="9">
        <v>474.72399999999999</v>
      </c>
      <c r="AI786" s="9">
        <v>105.02800000000001</v>
      </c>
      <c r="AJ786" s="11">
        <v>2</v>
      </c>
      <c r="AK786" s="11" t="s">
        <v>890</v>
      </c>
      <c r="AL786" s="11">
        <v>344</v>
      </c>
      <c r="AM786" s="11">
        <v>1490</v>
      </c>
      <c r="AN786" s="11">
        <v>3656</v>
      </c>
      <c r="AO786" s="11">
        <v>5741</v>
      </c>
      <c r="AP786" s="11">
        <v>71.965999999999994</v>
      </c>
      <c r="AQ786" s="11">
        <v>50.228000000000002</v>
      </c>
      <c r="AR786" s="12">
        <v>1.006</v>
      </c>
      <c r="AS786" s="13">
        <v>2</v>
      </c>
      <c r="AT786" s="14" t="s">
        <v>903</v>
      </c>
      <c r="AU786" s="16">
        <v>1.985531E+16</v>
      </c>
      <c r="AV786" s="16">
        <v>1.589177E+17</v>
      </c>
      <c r="AW786" s="16">
        <v>1.016726E+18</v>
      </c>
      <c r="AX786" s="16">
        <v>3.006262E+17</v>
      </c>
      <c r="AY786" s="16">
        <v>6E+17</v>
      </c>
      <c r="AZ786" s="14">
        <v>32255.475999999999</v>
      </c>
      <c r="BA786" s="14">
        <v>0.01</v>
      </c>
      <c r="BB786" s="14">
        <v>100.571</v>
      </c>
      <c r="BC786" s="14">
        <v>904</v>
      </c>
      <c r="BD786" s="15">
        <v>151</v>
      </c>
      <c r="BE786" s="18">
        <v>138</v>
      </c>
      <c r="BF786" s="18" t="s">
        <v>919</v>
      </c>
      <c r="BG786" s="19" t="s">
        <v>907</v>
      </c>
      <c r="BH786">
        <f t="shared" si="12"/>
        <v>93.100000000000009</v>
      </c>
      <c r="BI786" s="45" t="str">
        <f>CONCATENATE(TEXT(F786,"0"),TEXT(O786,"0"),TEXT(AC786,"0"),TEXT(AJ786,"0"),TEXT(AS786,"0"))</f>
        <v>22222</v>
      </c>
      <c r="BJ786" t="str">
        <f>CONCATENATE(TEXT(F786,"0"),TEXT(O786,"0"))</f>
        <v>22</v>
      </c>
      <c r="BK786" t="str">
        <f>CONCATENATE(TEXT(O786,"0"),TEXT(AC786,"0"))</f>
        <v>22</v>
      </c>
      <c r="BL786" t="str">
        <f>CONCATENATE(TEXT(AC786,"0"),TEXT(AJ786,"0"))</f>
        <v>22</v>
      </c>
      <c r="BM786" t="str">
        <f>CONCATENATE(TEXT(AJ786,"0"),TEXT(AS786,"0"))</f>
        <v>22</v>
      </c>
      <c r="BZ786" s="57"/>
      <c r="CA786" s="38"/>
      <c r="CB786" s="38">
        <v>1</v>
      </c>
      <c r="CC786" s="38">
        <v>251</v>
      </c>
      <c r="CD786" s="57">
        <v>31.143999999999998</v>
      </c>
      <c r="CE786" s="38">
        <v>78</v>
      </c>
      <c r="CF786" s="38">
        <v>1</v>
      </c>
    </row>
    <row r="787" spans="1:84" x14ac:dyDescent="0.3">
      <c r="A787" s="43">
        <v>786</v>
      </c>
      <c r="B787" s="1" t="s">
        <v>815</v>
      </c>
      <c r="C787" s="1" t="s">
        <v>263</v>
      </c>
      <c r="D787" s="1">
        <v>30</v>
      </c>
      <c r="E787" s="3">
        <v>4</v>
      </c>
      <c r="F787" s="2">
        <v>2</v>
      </c>
      <c r="G787" s="2" t="s">
        <v>943</v>
      </c>
      <c r="H787" s="2" t="s">
        <v>947</v>
      </c>
      <c r="I787" s="2">
        <v>1269.4754103</v>
      </c>
      <c r="J787" s="2" t="s">
        <v>945</v>
      </c>
      <c r="K787" s="2">
        <v>44.59</v>
      </c>
      <c r="L787" s="2">
        <v>0.215</v>
      </c>
      <c r="M787" s="2">
        <v>22</v>
      </c>
      <c r="N787" s="4">
        <v>717.26400000000001</v>
      </c>
      <c r="O787" s="5">
        <v>2</v>
      </c>
      <c r="P787" s="6" t="s">
        <v>9</v>
      </c>
      <c r="Q787" s="6">
        <v>1.24881</v>
      </c>
      <c r="R787" s="6">
        <v>12.382999999999999</v>
      </c>
      <c r="S787" s="6">
        <v>14.986000000000001</v>
      </c>
      <c r="T787" s="6">
        <v>19.992999999999999</v>
      </c>
      <c r="U787" s="6">
        <v>199.04499999999999</v>
      </c>
      <c r="V787" s="6">
        <v>90</v>
      </c>
      <c r="W787" s="6">
        <v>499.04500000000002</v>
      </c>
      <c r="X787" s="6">
        <v>3980.8939999999998</v>
      </c>
      <c r="Y787" s="6">
        <v>4976.1170000000002</v>
      </c>
      <c r="Z787" s="6">
        <v>4.9790000000000001</v>
      </c>
      <c r="AA787" s="6">
        <v>91.674999999999997</v>
      </c>
      <c r="AB787" s="7">
        <v>30.013999999999999</v>
      </c>
      <c r="AC787" s="8">
        <v>3</v>
      </c>
      <c r="AD787" s="9">
        <v>27.774000000000001</v>
      </c>
      <c r="AE787" s="9" t="s">
        <v>955</v>
      </c>
      <c r="AF787" s="9" t="s">
        <v>957</v>
      </c>
      <c r="AG787" s="9">
        <v>365</v>
      </c>
      <c r="AH787" s="9">
        <v>476.32100000000003</v>
      </c>
      <c r="AI787" s="9">
        <v>105.053</v>
      </c>
      <c r="AJ787" s="11">
        <v>3</v>
      </c>
      <c r="AK787" s="11" t="s">
        <v>890</v>
      </c>
      <c r="AL787" s="11">
        <v>379</v>
      </c>
      <c r="AM787" s="11">
        <v>1625</v>
      </c>
      <c r="AN787" s="11">
        <v>3662</v>
      </c>
      <c r="AO787" s="11">
        <v>5738</v>
      </c>
      <c r="AP787" s="11">
        <v>71.725999999999999</v>
      </c>
      <c r="AQ787" s="11">
        <v>50.100999999999999</v>
      </c>
      <c r="AR787" s="12">
        <v>1.0029999999999999</v>
      </c>
      <c r="AS787" s="13">
        <v>3</v>
      </c>
      <c r="AT787" s="14" t="s">
        <v>903</v>
      </c>
      <c r="AU787" s="16">
        <v>1.683621E+16</v>
      </c>
      <c r="AV787" s="16">
        <v>3036635000000</v>
      </c>
      <c r="AW787" s="16">
        <v>190060100000000</v>
      </c>
      <c r="AX787" s="16">
        <v>2.97968E+17</v>
      </c>
      <c r="AY787" s="16">
        <v>6.000015E+17</v>
      </c>
      <c r="AZ787" s="14">
        <v>32597.159</v>
      </c>
      <c r="BA787" s="14">
        <v>0.01</v>
      </c>
      <c r="BB787" s="14">
        <v>100.254</v>
      </c>
      <c r="BC787" s="14">
        <v>905</v>
      </c>
      <c r="BD787" s="15">
        <v>150</v>
      </c>
      <c r="BE787" s="18">
        <v>219</v>
      </c>
      <c r="BF787" s="18" t="s">
        <v>919</v>
      </c>
      <c r="BG787" s="19" t="s">
        <v>908</v>
      </c>
      <c r="BH787">
        <f t="shared" si="12"/>
        <v>89.05</v>
      </c>
      <c r="BI787" s="45" t="str">
        <f>CONCATENATE(TEXT(F787,"0"),TEXT(O787,"0"),TEXT(AC787,"0"),TEXT(AJ787,"0"),TEXT(AS787,"0"))</f>
        <v>22333</v>
      </c>
      <c r="BJ787" t="str">
        <f>CONCATENATE(TEXT(F787,"0"),TEXT(O787,"0"))</f>
        <v>22</v>
      </c>
      <c r="BK787" t="str">
        <f>CONCATENATE(TEXT(O787,"0"),TEXT(AC787,"0"))</f>
        <v>23</v>
      </c>
      <c r="BL787" t="str">
        <f>CONCATENATE(TEXT(AC787,"0"),TEXT(AJ787,"0"))</f>
        <v>33</v>
      </c>
      <c r="BM787" t="str">
        <f>CONCATENATE(TEXT(AJ787,"0"),TEXT(AS787,"0"))</f>
        <v>33</v>
      </c>
      <c r="BZ787" s="57"/>
      <c r="CA787" s="38"/>
      <c r="CB787" s="38">
        <v>1</v>
      </c>
      <c r="CC787" s="38">
        <v>301</v>
      </c>
      <c r="CD787" s="57">
        <v>31.187000000000001</v>
      </c>
      <c r="CE787" s="38">
        <v>81</v>
      </c>
      <c r="CF787" s="38">
        <v>1</v>
      </c>
    </row>
    <row r="788" spans="1:84" x14ac:dyDescent="0.3">
      <c r="A788" s="43">
        <v>787</v>
      </c>
      <c r="B788" s="1" t="s">
        <v>816</v>
      </c>
      <c r="C788" s="1" t="s">
        <v>263</v>
      </c>
      <c r="D788" s="1">
        <v>30</v>
      </c>
      <c r="E788" s="3">
        <v>5</v>
      </c>
      <c r="F788" s="2">
        <v>2</v>
      </c>
      <c r="G788" s="2" t="s">
        <v>943</v>
      </c>
      <c r="H788" s="2" t="s">
        <v>947</v>
      </c>
      <c r="I788" s="2">
        <v>1265.7099966000001</v>
      </c>
      <c r="J788" s="2" t="s">
        <v>945</v>
      </c>
      <c r="K788" s="2">
        <v>44.57</v>
      </c>
      <c r="L788" s="2">
        <v>0.216</v>
      </c>
      <c r="M788" s="2">
        <v>23</v>
      </c>
      <c r="N788" s="4">
        <v>718.32100000000003</v>
      </c>
      <c r="O788" s="5">
        <v>3</v>
      </c>
      <c r="P788" s="6" t="s">
        <v>9</v>
      </c>
      <c r="Q788" s="6">
        <v>1.02996</v>
      </c>
      <c r="R788" s="6">
        <v>15.179</v>
      </c>
      <c r="S788" s="6">
        <v>15.129</v>
      </c>
      <c r="T788" s="6">
        <v>20.004000000000001</v>
      </c>
      <c r="U788" s="6">
        <v>198.85400000000001</v>
      </c>
      <c r="V788" s="6">
        <v>90</v>
      </c>
      <c r="W788" s="6">
        <v>498.85399999999998</v>
      </c>
      <c r="X788" s="6">
        <v>3977.087</v>
      </c>
      <c r="Y788" s="6">
        <v>4971.3590000000004</v>
      </c>
      <c r="Z788" s="6">
        <v>4.9690000000000003</v>
      </c>
      <c r="AA788" s="6">
        <v>91.209000000000003</v>
      </c>
      <c r="AB788" s="7">
        <v>30.004999999999999</v>
      </c>
      <c r="AC788" s="8">
        <v>1</v>
      </c>
      <c r="AD788" s="9">
        <v>23.196000000000002</v>
      </c>
      <c r="AE788" s="9" t="s">
        <v>955</v>
      </c>
      <c r="AF788" s="9" t="s">
        <v>957</v>
      </c>
      <c r="AG788" s="9">
        <v>365</v>
      </c>
      <c r="AH788" s="9">
        <v>474.334</v>
      </c>
      <c r="AI788" s="9">
        <v>104.697</v>
      </c>
      <c r="AJ788" s="11">
        <v>3</v>
      </c>
      <c r="AK788" s="11" t="s">
        <v>890</v>
      </c>
      <c r="AL788" s="11">
        <v>280</v>
      </c>
      <c r="AM788" s="11">
        <v>1381</v>
      </c>
      <c r="AN788" s="11">
        <v>3655</v>
      </c>
      <c r="AO788" s="11">
        <v>5737</v>
      </c>
      <c r="AP788" s="11">
        <v>71.831999999999994</v>
      </c>
      <c r="AQ788" s="11">
        <v>49.906999999999996</v>
      </c>
      <c r="AR788" s="12">
        <v>0.998</v>
      </c>
      <c r="AS788" s="13">
        <v>3</v>
      </c>
      <c r="AT788" s="14" t="s">
        <v>903</v>
      </c>
      <c r="AU788" s="16">
        <v>1.083154E+16</v>
      </c>
      <c r="AV788" s="16">
        <v>4.680457E+16</v>
      </c>
      <c r="AW788" s="16">
        <v>3.003513E+17</v>
      </c>
      <c r="AX788" s="16">
        <v>3.02081E+17</v>
      </c>
      <c r="AY788" s="16">
        <v>5.999994E+17</v>
      </c>
      <c r="AZ788" s="14">
        <v>32194.560000000001</v>
      </c>
      <c r="BA788" s="14">
        <v>0.01</v>
      </c>
      <c r="BB788" s="14">
        <v>99.766000000000005</v>
      </c>
      <c r="BC788" s="14">
        <v>901</v>
      </c>
      <c r="BD788" s="15">
        <v>150</v>
      </c>
      <c r="BE788" s="18">
        <v>135</v>
      </c>
      <c r="BF788" s="18" t="s">
        <v>919</v>
      </c>
      <c r="BG788" s="19" t="s">
        <v>907</v>
      </c>
      <c r="BH788">
        <f t="shared" si="12"/>
        <v>93.25</v>
      </c>
      <c r="BI788" s="45" t="str">
        <f>CONCATENATE(TEXT(F788,"0"),TEXT(O788,"0"),TEXT(AC788,"0"),TEXT(AJ788,"0"),TEXT(AS788,"0"))</f>
        <v>23133</v>
      </c>
      <c r="BJ788" t="str">
        <f>CONCATENATE(TEXT(F788,"0"),TEXT(O788,"0"))</f>
        <v>23</v>
      </c>
      <c r="BK788" t="str">
        <f>CONCATENATE(TEXT(O788,"0"),TEXT(AC788,"0"))</f>
        <v>31</v>
      </c>
      <c r="BL788" t="str">
        <f>CONCATENATE(TEXT(AC788,"0"),TEXT(AJ788,"0"))</f>
        <v>13</v>
      </c>
      <c r="BM788" t="str">
        <f>CONCATENATE(TEXT(AJ788,"0"),TEXT(AS788,"0"))</f>
        <v>33</v>
      </c>
      <c r="BZ788" s="57"/>
      <c r="CA788" s="38"/>
      <c r="CB788" s="38">
        <v>1</v>
      </c>
      <c r="CC788" s="38">
        <v>322</v>
      </c>
      <c r="CD788" s="57">
        <v>31.411000000000001</v>
      </c>
      <c r="CE788" s="38">
        <v>108</v>
      </c>
      <c r="CF788" s="38">
        <v>1</v>
      </c>
    </row>
    <row r="789" spans="1:84" x14ac:dyDescent="0.3">
      <c r="A789" s="43">
        <v>788</v>
      </c>
      <c r="B789" s="1" t="s">
        <v>817</v>
      </c>
      <c r="C789" s="1" t="s">
        <v>263</v>
      </c>
      <c r="D789" s="1">
        <v>30</v>
      </c>
      <c r="E789" s="3">
        <v>6</v>
      </c>
      <c r="F789" s="2">
        <v>2</v>
      </c>
      <c r="G789" s="2" t="s">
        <v>943</v>
      </c>
      <c r="H789" s="2" t="s">
        <v>947</v>
      </c>
      <c r="I789" s="2">
        <v>1271.0293713000001</v>
      </c>
      <c r="J789" s="2" t="s">
        <v>945</v>
      </c>
      <c r="K789" s="2">
        <v>44.59</v>
      </c>
      <c r="L789" s="2">
        <v>0.216</v>
      </c>
      <c r="M789" s="2">
        <v>23</v>
      </c>
      <c r="N789" s="4">
        <v>712.49199999999996</v>
      </c>
      <c r="O789" s="5">
        <v>3</v>
      </c>
      <c r="P789" s="6" t="s">
        <v>9</v>
      </c>
      <c r="Q789" s="6">
        <v>1.07392</v>
      </c>
      <c r="R789" s="6">
        <v>13.624000000000001</v>
      </c>
      <c r="S789" s="6">
        <v>14.991</v>
      </c>
      <c r="T789" s="6">
        <v>19.998999999999999</v>
      </c>
      <c r="U789" s="6">
        <v>198.96600000000001</v>
      </c>
      <c r="V789" s="6">
        <v>90</v>
      </c>
      <c r="W789" s="6">
        <v>498.96600000000001</v>
      </c>
      <c r="X789" s="6">
        <v>3979.3130000000001</v>
      </c>
      <c r="Y789" s="6">
        <v>4974.1419999999998</v>
      </c>
      <c r="Z789" s="6">
        <v>4.9749999999999996</v>
      </c>
      <c r="AA789" s="6">
        <v>92.009</v>
      </c>
      <c r="AB789" s="7">
        <v>29.998000000000001</v>
      </c>
      <c r="AC789" s="8">
        <v>2</v>
      </c>
      <c r="AD789" s="9">
        <v>25.474</v>
      </c>
      <c r="AE789" s="9" t="s">
        <v>955</v>
      </c>
      <c r="AF789" s="9" t="s">
        <v>957</v>
      </c>
      <c r="AG789" s="9">
        <v>365</v>
      </c>
      <c r="AH789" s="9">
        <v>470.97800000000001</v>
      </c>
      <c r="AI789" s="9">
        <v>105.589</v>
      </c>
      <c r="AJ789" s="11">
        <v>2</v>
      </c>
      <c r="AK789" s="11" t="s">
        <v>890</v>
      </c>
      <c r="AL789" s="11">
        <v>239</v>
      </c>
      <c r="AM789" s="11">
        <v>1457</v>
      </c>
      <c r="AN789" s="11">
        <v>3645</v>
      </c>
      <c r="AO789" s="11">
        <v>5693</v>
      </c>
      <c r="AP789" s="11">
        <v>71.248999999999995</v>
      </c>
      <c r="AQ789" s="11">
        <v>50.161000000000001</v>
      </c>
      <c r="AR789" s="12">
        <v>1.004</v>
      </c>
      <c r="AS789" s="13">
        <v>2</v>
      </c>
      <c r="AT789" s="14" t="s">
        <v>903</v>
      </c>
      <c r="AU789" s="16">
        <v>1.423168E+16</v>
      </c>
      <c r="AV789" s="16">
        <v>2.695435E+16</v>
      </c>
      <c r="AW789" s="16">
        <v>5.314508E+17</v>
      </c>
      <c r="AX789" s="16">
        <v>3.010896E+17</v>
      </c>
      <c r="AY789" s="16">
        <v>6.000007E+17</v>
      </c>
      <c r="AZ789" s="14">
        <v>32641.989000000001</v>
      </c>
      <c r="BA789" s="14">
        <v>0.01</v>
      </c>
      <c r="BB789" s="14">
        <v>100.404</v>
      </c>
      <c r="BC789" s="14">
        <v>904</v>
      </c>
      <c r="BD789" s="15">
        <v>151</v>
      </c>
      <c r="BE789" s="18">
        <v>99</v>
      </c>
      <c r="BF789" s="18" t="s">
        <v>919</v>
      </c>
      <c r="BG789" s="19" t="s">
        <v>907</v>
      </c>
      <c r="BH789">
        <f t="shared" si="12"/>
        <v>95.05</v>
      </c>
      <c r="BI789" s="45" t="str">
        <f>CONCATENATE(TEXT(F789,"0"),TEXT(O789,"0"),TEXT(AC789,"0"),TEXT(AJ789,"0"),TEXT(AS789,"0"))</f>
        <v>23222</v>
      </c>
      <c r="BJ789" t="str">
        <f>CONCATENATE(TEXT(F789,"0"),TEXT(O789,"0"))</f>
        <v>23</v>
      </c>
      <c r="BK789" t="str">
        <f>CONCATENATE(TEXT(O789,"0"),TEXT(AC789,"0"))</f>
        <v>32</v>
      </c>
      <c r="BL789" t="str">
        <f>CONCATENATE(TEXT(AC789,"0"),TEXT(AJ789,"0"))</f>
        <v>22</v>
      </c>
      <c r="BM789" t="str">
        <f>CONCATENATE(TEXT(AJ789,"0"),TEXT(AS789,"0"))</f>
        <v>22</v>
      </c>
      <c r="BZ789" s="57"/>
      <c r="CA789" s="38"/>
      <c r="CB789" s="38">
        <v>1</v>
      </c>
      <c r="CC789" s="38">
        <v>437</v>
      </c>
      <c r="CD789" s="57">
        <v>32.165999999999997</v>
      </c>
      <c r="CE789" s="38">
        <v>117</v>
      </c>
      <c r="CF789" s="38">
        <v>1</v>
      </c>
    </row>
    <row r="790" spans="1:84" x14ac:dyDescent="0.3">
      <c r="A790" s="43">
        <v>789</v>
      </c>
      <c r="B790" s="1" t="s">
        <v>818</v>
      </c>
      <c r="C790" s="1" t="s">
        <v>263</v>
      </c>
      <c r="D790" s="1">
        <v>30</v>
      </c>
      <c r="E790" s="3">
        <v>7</v>
      </c>
      <c r="F790" s="2">
        <v>2</v>
      </c>
      <c r="G790" s="2" t="s">
        <v>943</v>
      </c>
      <c r="H790" s="2" t="s">
        <v>947</v>
      </c>
      <c r="I790" s="2">
        <v>1277.113934</v>
      </c>
      <c r="J790" s="2" t="s">
        <v>945</v>
      </c>
      <c r="K790" s="2">
        <v>44.59</v>
      </c>
      <c r="L790" s="2">
        <v>0.217</v>
      </c>
      <c r="M790" s="2">
        <v>24</v>
      </c>
      <c r="N790" s="4">
        <v>708.404</v>
      </c>
      <c r="O790" s="5">
        <v>3</v>
      </c>
      <c r="P790" s="6" t="s">
        <v>9</v>
      </c>
      <c r="Q790" s="6">
        <v>1.2436199999999999</v>
      </c>
      <c r="R790" s="6">
        <v>17.263999999999999</v>
      </c>
      <c r="S790" s="6">
        <v>14.978</v>
      </c>
      <c r="T790" s="6">
        <v>20.004000000000001</v>
      </c>
      <c r="U790" s="6">
        <v>199.68100000000001</v>
      </c>
      <c r="V790" s="6">
        <v>89.998999999999995</v>
      </c>
      <c r="W790" s="6">
        <v>499.68099999999998</v>
      </c>
      <c r="X790" s="6">
        <v>3993.6239999999998</v>
      </c>
      <c r="Y790" s="6">
        <v>4992.03</v>
      </c>
      <c r="Z790" s="6">
        <v>4.9930000000000003</v>
      </c>
      <c r="AA790" s="6">
        <v>91.742999999999995</v>
      </c>
      <c r="AB790" s="7">
        <v>30.010999999999999</v>
      </c>
      <c r="AC790" s="8">
        <v>3</v>
      </c>
      <c r="AD790" s="9">
        <v>32.473999999999997</v>
      </c>
      <c r="AE790" s="9" t="s">
        <v>955</v>
      </c>
      <c r="AF790" s="9" t="s">
        <v>957</v>
      </c>
      <c r="AG790" s="9">
        <v>365</v>
      </c>
      <c r="AH790" s="9">
        <v>482.55900000000003</v>
      </c>
      <c r="AI790" s="9">
        <v>105.53100000000001</v>
      </c>
      <c r="AJ790" s="11">
        <v>1</v>
      </c>
      <c r="AK790" s="11" t="s">
        <v>890</v>
      </c>
      <c r="AL790" s="11">
        <v>171</v>
      </c>
      <c r="AM790" s="11">
        <v>1324</v>
      </c>
      <c r="AN790" s="11">
        <v>3638</v>
      </c>
      <c r="AO790" s="11">
        <v>5731</v>
      </c>
      <c r="AP790" s="11">
        <v>70.84</v>
      </c>
      <c r="AQ790" s="11">
        <v>50.292000000000002</v>
      </c>
      <c r="AR790" s="12">
        <v>1.0069999999999999</v>
      </c>
      <c r="AS790" s="13">
        <v>1</v>
      </c>
      <c r="AT790" s="14" t="s">
        <v>903</v>
      </c>
      <c r="AU790" s="16">
        <v>6696777000000000</v>
      </c>
      <c r="AV790" s="16">
        <v>5.627249E+16</v>
      </c>
      <c r="AW790" s="16">
        <v>526566100000000</v>
      </c>
      <c r="AX790" s="16">
        <v>2.983689E+17</v>
      </c>
      <c r="AY790" s="16">
        <v>5.999992E+17</v>
      </c>
      <c r="AZ790" s="14">
        <v>32639.929</v>
      </c>
      <c r="BA790" s="14">
        <v>0.01</v>
      </c>
      <c r="BB790" s="14">
        <v>100.729</v>
      </c>
      <c r="BC790" s="14">
        <v>903</v>
      </c>
      <c r="BD790" s="15">
        <v>151</v>
      </c>
      <c r="BE790" s="18">
        <v>60</v>
      </c>
      <c r="BF790" s="18" t="s">
        <v>919</v>
      </c>
      <c r="BG790" s="19" t="s">
        <v>907</v>
      </c>
      <c r="BH790">
        <f t="shared" si="12"/>
        <v>97</v>
      </c>
      <c r="BI790" s="45" t="str">
        <f>CONCATENATE(TEXT(F790,"0"),TEXT(O790,"0"),TEXT(AC790,"0"),TEXT(AJ790,"0"),TEXT(AS790,"0"))</f>
        <v>23311</v>
      </c>
      <c r="BJ790" t="str">
        <f>CONCATENATE(TEXT(F790,"0"),TEXT(O790,"0"))</f>
        <v>23</v>
      </c>
      <c r="BK790" t="str">
        <f>CONCATENATE(TEXT(O790,"0"),TEXT(AC790,"0"))</f>
        <v>33</v>
      </c>
      <c r="BL790" t="str">
        <f>CONCATENATE(TEXT(AC790,"0"),TEXT(AJ790,"0"))</f>
        <v>31</v>
      </c>
      <c r="BM790" t="str">
        <f>CONCATENATE(TEXT(AJ790,"0"),TEXT(AS790,"0"))</f>
        <v>11</v>
      </c>
      <c r="BZ790" s="57"/>
      <c r="CA790" s="38"/>
      <c r="CB790" s="38">
        <v>1</v>
      </c>
      <c r="CC790" s="38">
        <v>356</v>
      </c>
      <c r="CD790" s="57">
        <v>32.311</v>
      </c>
      <c r="CE790" s="38">
        <v>57</v>
      </c>
      <c r="CF790" s="38">
        <v>1</v>
      </c>
    </row>
    <row r="791" spans="1:84" x14ac:dyDescent="0.3">
      <c r="A791" s="43">
        <v>790</v>
      </c>
      <c r="B791" s="1" t="s">
        <v>819</v>
      </c>
      <c r="C791" s="1" t="s">
        <v>263</v>
      </c>
      <c r="D791" s="1">
        <v>30</v>
      </c>
      <c r="E791" s="3">
        <v>8</v>
      </c>
      <c r="F791" s="2">
        <v>3</v>
      </c>
      <c r="G791" s="2" t="s">
        <v>943</v>
      </c>
      <c r="H791" s="2" t="s">
        <v>947</v>
      </c>
      <c r="I791" s="2">
        <v>1278.4419088</v>
      </c>
      <c r="J791" s="2" t="s">
        <v>945</v>
      </c>
      <c r="K791" s="2">
        <v>44.59</v>
      </c>
      <c r="L791" s="2">
        <v>0.217</v>
      </c>
      <c r="M791" s="2">
        <v>24</v>
      </c>
      <c r="N791" s="4">
        <v>720.94500000000005</v>
      </c>
      <c r="O791" s="5">
        <v>1</v>
      </c>
      <c r="P791" s="6" t="s">
        <v>9</v>
      </c>
      <c r="Q791" s="6">
        <v>0.90447</v>
      </c>
      <c r="R791" s="6">
        <v>12.537000000000001</v>
      </c>
      <c r="S791" s="6">
        <v>14.978</v>
      </c>
      <c r="T791" s="6">
        <v>20.003</v>
      </c>
      <c r="U791" s="6">
        <v>198.98099999999999</v>
      </c>
      <c r="V791" s="6">
        <v>90</v>
      </c>
      <c r="W791" s="6">
        <v>498.98099999999999</v>
      </c>
      <c r="X791" s="6">
        <v>3979.6239999999998</v>
      </c>
      <c r="Y791" s="6">
        <v>4974.53</v>
      </c>
      <c r="Z791" s="6">
        <v>4.9729999999999999</v>
      </c>
      <c r="AA791" s="6">
        <v>91.617999999999995</v>
      </c>
      <c r="AB791" s="7">
        <v>30.003</v>
      </c>
      <c r="AC791" s="8">
        <v>1</v>
      </c>
      <c r="AD791" s="9">
        <v>23.28</v>
      </c>
      <c r="AE791" s="9" t="s">
        <v>955</v>
      </c>
      <c r="AF791" s="9" t="s">
        <v>957</v>
      </c>
      <c r="AG791" s="9">
        <v>365</v>
      </c>
      <c r="AH791" s="9">
        <v>465.642</v>
      </c>
      <c r="AI791" s="9">
        <v>105.675</v>
      </c>
      <c r="AJ791" s="11">
        <v>1</v>
      </c>
      <c r="AK791" s="11" t="s">
        <v>890</v>
      </c>
      <c r="AL791" s="11">
        <v>172</v>
      </c>
      <c r="AM791" s="11">
        <v>1436</v>
      </c>
      <c r="AN791" s="11">
        <v>3654</v>
      </c>
      <c r="AO791" s="11">
        <v>5709</v>
      </c>
      <c r="AP791" s="11">
        <v>72.094999999999999</v>
      </c>
      <c r="AQ791" s="11">
        <v>50.280999999999999</v>
      </c>
      <c r="AR791" s="12">
        <v>1.0069999999999999</v>
      </c>
      <c r="AS791" s="13">
        <v>1</v>
      </c>
      <c r="AT791" s="14" t="s">
        <v>903</v>
      </c>
      <c r="AU791" s="16">
        <v>1.656969E+16</v>
      </c>
      <c r="AV791" s="16">
        <v>1.576066E+17</v>
      </c>
      <c r="AW791" s="16">
        <v>9.615263E+17</v>
      </c>
      <c r="AX791" s="16">
        <v>3.003385E+17</v>
      </c>
      <c r="AY791" s="16">
        <v>5.999986E+17</v>
      </c>
      <c r="AZ791" s="14">
        <v>32636.286</v>
      </c>
      <c r="BA791" s="14">
        <v>0.01</v>
      </c>
      <c r="BB791" s="14">
        <v>100.703</v>
      </c>
      <c r="BC791" s="14">
        <v>904</v>
      </c>
      <c r="BD791" s="15">
        <v>151</v>
      </c>
      <c r="BE791" s="18">
        <v>96</v>
      </c>
      <c r="BF791" s="18" t="s">
        <v>919</v>
      </c>
      <c r="BG791" s="19" t="s">
        <v>907</v>
      </c>
      <c r="BH791">
        <f t="shared" si="12"/>
        <v>95.199999999999989</v>
      </c>
      <c r="BI791" s="45" t="str">
        <f>CONCATENATE(TEXT(F791,"0"),TEXT(O791,"0"),TEXT(AC791,"0"),TEXT(AJ791,"0"),TEXT(AS791,"0"))</f>
        <v>31111</v>
      </c>
      <c r="BJ791" t="str">
        <f>CONCATENATE(TEXT(F791,"0"),TEXT(O791,"0"))</f>
        <v>31</v>
      </c>
      <c r="BK791" t="str">
        <f>CONCATENATE(TEXT(O791,"0"),TEXT(AC791,"0"))</f>
        <v>11</v>
      </c>
      <c r="BL791" t="str">
        <f>CONCATENATE(TEXT(AC791,"0"),TEXT(AJ791,"0"))</f>
        <v>11</v>
      </c>
      <c r="BM791" t="str">
        <f>CONCATENATE(TEXT(AJ791,"0"),TEXT(AS791,"0"))</f>
        <v>11</v>
      </c>
      <c r="BZ791" s="57"/>
      <c r="CA791" s="38"/>
      <c r="CB791" s="38">
        <v>1</v>
      </c>
      <c r="CC791" s="38">
        <v>321</v>
      </c>
      <c r="CD791" s="57">
        <v>32.371000000000002</v>
      </c>
      <c r="CE791" s="38">
        <v>39</v>
      </c>
      <c r="CF791" s="38">
        <v>1</v>
      </c>
    </row>
    <row r="792" spans="1:84" x14ac:dyDescent="0.3">
      <c r="A792" s="43">
        <v>791</v>
      </c>
      <c r="B792" s="1" t="s">
        <v>820</v>
      </c>
      <c r="C792" s="1" t="s">
        <v>263</v>
      </c>
      <c r="D792" s="1">
        <v>30</v>
      </c>
      <c r="E792" s="3">
        <v>9</v>
      </c>
      <c r="F792" s="2">
        <v>3</v>
      </c>
      <c r="G792" s="2" t="s">
        <v>943</v>
      </c>
      <c r="H792" s="2" t="s">
        <v>947</v>
      </c>
      <c r="I792" s="2">
        <v>1268.3700627000001</v>
      </c>
      <c r="J792" s="2" t="s">
        <v>945</v>
      </c>
      <c r="K792" s="2">
        <v>44.55</v>
      </c>
      <c r="L792" s="2">
        <v>0.215</v>
      </c>
      <c r="M792" s="2">
        <v>22</v>
      </c>
      <c r="N792" s="4">
        <v>713.33399999999995</v>
      </c>
      <c r="O792" s="5">
        <v>1</v>
      </c>
      <c r="P792" s="6" t="s">
        <v>9</v>
      </c>
      <c r="Q792" s="6">
        <v>1.18764</v>
      </c>
      <c r="R792" s="6">
        <v>17.218</v>
      </c>
      <c r="S792" s="6">
        <v>15.146000000000001</v>
      </c>
      <c r="T792" s="6">
        <v>20.001000000000001</v>
      </c>
      <c r="U792" s="6">
        <v>198.56899999999999</v>
      </c>
      <c r="V792" s="6">
        <v>90</v>
      </c>
      <c r="W792" s="6">
        <v>498.56900000000002</v>
      </c>
      <c r="X792" s="6">
        <v>3971.3879999999999</v>
      </c>
      <c r="Y792" s="6">
        <v>4964.2349999999997</v>
      </c>
      <c r="Z792" s="6">
        <v>4.9660000000000002</v>
      </c>
      <c r="AA792" s="6">
        <v>91.305999999999997</v>
      </c>
      <c r="AB792" s="7">
        <v>30.004000000000001</v>
      </c>
      <c r="AC792" s="8">
        <v>3</v>
      </c>
      <c r="AD792" s="9">
        <v>26.13</v>
      </c>
      <c r="AE792" s="9" t="s">
        <v>955</v>
      </c>
      <c r="AF792" s="9" t="s">
        <v>957</v>
      </c>
      <c r="AG792" s="9">
        <v>365</v>
      </c>
      <c r="AH792" s="9">
        <v>472.762</v>
      </c>
      <c r="AI792" s="9">
        <v>105.026</v>
      </c>
      <c r="AJ792" s="11">
        <v>3</v>
      </c>
      <c r="AK792" s="11" t="s">
        <v>890</v>
      </c>
      <c r="AL792" s="11">
        <v>257</v>
      </c>
      <c r="AM792" s="11">
        <v>1393</v>
      </c>
      <c r="AN792" s="11">
        <v>3643</v>
      </c>
      <c r="AO792" s="11">
        <v>5708</v>
      </c>
      <c r="AP792" s="11">
        <v>71.332999999999998</v>
      </c>
      <c r="AQ792" s="11">
        <v>50.061999999999998</v>
      </c>
      <c r="AR792" s="12">
        <v>1.002</v>
      </c>
      <c r="AS792" s="13">
        <v>3</v>
      </c>
      <c r="AT792" s="14" t="s">
        <v>903</v>
      </c>
      <c r="AU792" s="16">
        <v>6552350000000000</v>
      </c>
      <c r="AV792" s="16">
        <v>6.397895E+16</v>
      </c>
      <c r="AW792" s="16">
        <v>54702560000000</v>
      </c>
      <c r="AX792" s="16">
        <v>2.991681E+17</v>
      </c>
      <c r="AY792" s="16">
        <v>5.999993E+17</v>
      </c>
      <c r="AZ792" s="14">
        <v>31686.263999999999</v>
      </c>
      <c r="BA792" s="14">
        <v>0.01</v>
      </c>
      <c r="BB792" s="14">
        <v>100.155</v>
      </c>
      <c r="BC792" s="14">
        <v>904</v>
      </c>
      <c r="BD792" s="15">
        <v>150</v>
      </c>
      <c r="BE792" s="18">
        <v>72</v>
      </c>
      <c r="BF792" s="18" t="s">
        <v>919</v>
      </c>
      <c r="BG792" s="19" t="s">
        <v>907</v>
      </c>
      <c r="BH792">
        <f t="shared" si="12"/>
        <v>96.399999999999991</v>
      </c>
      <c r="BI792" s="45" t="str">
        <f>CONCATENATE(TEXT(F792,"0"),TEXT(O792,"0"),TEXT(AC792,"0"),TEXT(AJ792,"0"),TEXT(AS792,"0"))</f>
        <v>31333</v>
      </c>
      <c r="BJ792" t="str">
        <f>CONCATENATE(TEXT(F792,"0"),TEXT(O792,"0"))</f>
        <v>31</v>
      </c>
      <c r="BK792" t="str">
        <f>CONCATENATE(TEXT(O792,"0"),TEXT(AC792,"0"))</f>
        <v>13</v>
      </c>
      <c r="BL792" t="str">
        <f>CONCATENATE(TEXT(AC792,"0"),TEXT(AJ792,"0"))</f>
        <v>33</v>
      </c>
      <c r="BM792" t="str">
        <f>CONCATENATE(TEXT(AJ792,"0"),TEXT(AS792,"0"))</f>
        <v>33</v>
      </c>
      <c r="BZ792" s="57"/>
      <c r="CA792" s="38"/>
      <c r="CB792" s="38">
        <v>1</v>
      </c>
      <c r="CC792" s="38">
        <v>365</v>
      </c>
      <c r="CD792" s="57">
        <v>32.524999999999999</v>
      </c>
      <c r="CE792" s="38">
        <v>78</v>
      </c>
      <c r="CF792" s="38">
        <v>1</v>
      </c>
    </row>
    <row r="793" spans="1:84" x14ac:dyDescent="0.3">
      <c r="A793" s="43">
        <v>792</v>
      </c>
      <c r="B793" s="1" t="s">
        <v>821</v>
      </c>
      <c r="C793" s="1" t="s">
        <v>263</v>
      </c>
      <c r="D793" s="1">
        <v>30</v>
      </c>
      <c r="E793" s="3">
        <v>10</v>
      </c>
      <c r="F793" s="2">
        <v>3</v>
      </c>
      <c r="G793" s="2" t="s">
        <v>943</v>
      </c>
      <c r="H793" s="2" t="s">
        <v>947</v>
      </c>
      <c r="I793" s="2">
        <v>1271.8214885</v>
      </c>
      <c r="J793" s="2" t="s">
        <v>945</v>
      </c>
      <c r="K793" s="2">
        <v>44.57</v>
      </c>
      <c r="L793" s="2">
        <v>0.216</v>
      </c>
      <c r="M793" s="2">
        <v>23</v>
      </c>
      <c r="N793" s="4">
        <v>716.68</v>
      </c>
      <c r="O793" s="5">
        <v>2</v>
      </c>
      <c r="P793" s="6" t="s">
        <v>9</v>
      </c>
      <c r="Q793" s="6">
        <v>1.1698500000000001</v>
      </c>
      <c r="R793" s="6">
        <v>10.47</v>
      </c>
      <c r="S793" s="6">
        <v>14.907</v>
      </c>
      <c r="T793" s="6">
        <v>19.995999999999999</v>
      </c>
      <c r="U793" s="6">
        <v>198.20699999999999</v>
      </c>
      <c r="V793" s="6">
        <v>90.001000000000005</v>
      </c>
      <c r="W793" s="6">
        <v>498.20699999999999</v>
      </c>
      <c r="X793" s="6">
        <v>3964.1370000000002</v>
      </c>
      <c r="Y793" s="6">
        <v>4955.1710000000003</v>
      </c>
      <c r="Z793" s="6">
        <v>4.9550000000000001</v>
      </c>
      <c r="AA793" s="6">
        <v>91.346999999999994</v>
      </c>
      <c r="AB793" s="7">
        <v>30.003</v>
      </c>
      <c r="AC793" s="8">
        <v>1</v>
      </c>
      <c r="AD793" s="9">
        <v>25.251999999999999</v>
      </c>
      <c r="AE793" s="9" t="s">
        <v>955</v>
      </c>
      <c r="AF793" s="9" t="s">
        <v>957</v>
      </c>
      <c r="AG793" s="9">
        <v>365</v>
      </c>
      <c r="AH793" s="9">
        <v>474.54199999999997</v>
      </c>
      <c r="AI793" s="9">
        <v>105.10899999999999</v>
      </c>
      <c r="AJ793" s="11">
        <v>3</v>
      </c>
      <c r="AK793" s="11" t="s">
        <v>890</v>
      </c>
      <c r="AL793" s="11">
        <v>172</v>
      </c>
      <c r="AM793" s="11">
        <v>1375</v>
      </c>
      <c r="AN793" s="11">
        <v>3641</v>
      </c>
      <c r="AO793" s="11">
        <v>5719</v>
      </c>
      <c r="AP793" s="11">
        <v>71.668000000000006</v>
      </c>
      <c r="AQ793" s="11">
        <v>50.070999999999998</v>
      </c>
      <c r="AR793" s="12">
        <v>1.002</v>
      </c>
      <c r="AS793" s="13">
        <v>3</v>
      </c>
      <c r="AT793" s="14" t="s">
        <v>903</v>
      </c>
      <c r="AU793" s="16">
        <v>2.065216E+16</v>
      </c>
      <c r="AV793" s="16">
        <v>1012269000000000</v>
      </c>
      <c r="AW793" s="16">
        <v>2750738000000000</v>
      </c>
      <c r="AX793" s="16">
        <v>3.001485E+17</v>
      </c>
      <c r="AY793" s="16">
        <v>6.00001E+17</v>
      </c>
      <c r="AZ793" s="14">
        <v>31783.84</v>
      </c>
      <c r="BA793" s="14">
        <v>0.01</v>
      </c>
      <c r="BB793" s="14">
        <v>100.17700000000001</v>
      </c>
      <c r="BC793" s="14">
        <v>903</v>
      </c>
      <c r="BD793" s="15">
        <v>150</v>
      </c>
      <c r="BE793" s="18">
        <v>9</v>
      </c>
      <c r="BF793" s="18" t="s">
        <v>919</v>
      </c>
      <c r="BG793" s="19" t="s">
        <v>907</v>
      </c>
      <c r="BH793">
        <f t="shared" si="12"/>
        <v>99.550000000000011</v>
      </c>
      <c r="BI793" s="45" t="str">
        <f>CONCATENATE(TEXT(F793,"0"),TEXT(O793,"0"),TEXT(AC793,"0"),TEXT(AJ793,"0"),TEXT(AS793,"0"))</f>
        <v>32133</v>
      </c>
      <c r="BJ793" t="str">
        <f>CONCATENATE(TEXT(F793,"0"),TEXT(O793,"0"))</f>
        <v>32</v>
      </c>
      <c r="BK793" t="str">
        <f>CONCATENATE(TEXT(O793,"0"),TEXT(AC793,"0"))</f>
        <v>21</v>
      </c>
      <c r="BL793" t="str">
        <f>CONCATENATE(TEXT(AC793,"0"),TEXT(AJ793,"0"))</f>
        <v>13</v>
      </c>
      <c r="BM793" t="str">
        <f>CONCATENATE(TEXT(AJ793,"0"),TEXT(AS793,"0"))</f>
        <v>33</v>
      </c>
      <c r="BZ793" s="57"/>
      <c r="CA793" s="38"/>
      <c r="CB793" s="38">
        <v>1</v>
      </c>
      <c r="CC793" s="38">
        <v>339</v>
      </c>
      <c r="CD793" s="57">
        <v>32.570999999999998</v>
      </c>
      <c r="CE793" s="38">
        <v>18</v>
      </c>
      <c r="CF793" s="38">
        <v>1</v>
      </c>
    </row>
    <row r="794" spans="1:84" x14ac:dyDescent="0.3">
      <c r="A794" s="43">
        <v>793</v>
      </c>
      <c r="B794" s="1" t="s">
        <v>822</v>
      </c>
      <c r="C794" s="1" t="s">
        <v>263</v>
      </c>
      <c r="D794" s="1">
        <v>30</v>
      </c>
      <c r="E794" s="3">
        <v>11</v>
      </c>
      <c r="F794" s="2">
        <v>3</v>
      </c>
      <c r="G794" s="2" t="s">
        <v>943</v>
      </c>
      <c r="H794" s="2" t="s">
        <v>947</v>
      </c>
      <c r="I794" s="2">
        <v>1279.9405055</v>
      </c>
      <c r="J794" s="2" t="s">
        <v>945</v>
      </c>
      <c r="K794" s="2">
        <v>44.57</v>
      </c>
      <c r="L794" s="2">
        <v>0.216</v>
      </c>
      <c r="M794" s="2">
        <v>23</v>
      </c>
      <c r="N794" s="4">
        <v>717.31399999999996</v>
      </c>
      <c r="O794" s="5">
        <v>2</v>
      </c>
      <c r="P794" s="6" t="s">
        <v>9</v>
      </c>
      <c r="Q794" s="6">
        <v>1.23156</v>
      </c>
      <c r="R794" s="6">
        <v>20.295000000000002</v>
      </c>
      <c r="S794" s="6">
        <v>15.145</v>
      </c>
      <c r="T794" s="6">
        <v>19.995999999999999</v>
      </c>
      <c r="U794" s="6">
        <v>198.31299999999999</v>
      </c>
      <c r="V794" s="6">
        <v>89.998999999999995</v>
      </c>
      <c r="W794" s="6">
        <v>498.31299999999999</v>
      </c>
      <c r="X794" s="6">
        <v>3966.259</v>
      </c>
      <c r="Y794" s="6">
        <v>4957.8239999999996</v>
      </c>
      <c r="Z794" s="6">
        <v>4.96</v>
      </c>
      <c r="AA794" s="6">
        <v>91.486000000000004</v>
      </c>
      <c r="AB794" s="7">
        <v>29.998000000000001</v>
      </c>
      <c r="AC794" s="8">
        <v>2</v>
      </c>
      <c r="AD794" s="9">
        <v>16.863</v>
      </c>
      <c r="AE794" s="9" t="s">
        <v>955</v>
      </c>
      <c r="AF794" s="9" t="s">
        <v>957</v>
      </c>
      <c r="AG794" s="9">
        <v>365</v>
      </c>
      <c r="AH794" s="9">
        <v>461.4</v>
      </c>
      <c r="AI794" s="9">
        <v>105.119</v>
      </c>
      <c r="AJ794" s="11">
        <v>2</v>
      </c>
      <c r="AK794" s="11" t="s">
        <v>890</v>
      </c>
      <c r="AL794" s="11">
        <v>236</v>
      </c>
      <c r="AM794" s="11">
        <v>1382</v>
      </c>
      <c r="AN794" s="11">
        <v>3647</v>
      </c>
      <c r="AO794" s="11">
        <v>5712</v>
      </c>
      <c r="AP794" s="11">
        <v>71.730999999999995</v>
      </c>
      <c r="AQ794" s="11">
        <v>50.103000000000002</v>
      </c>
      <c r="AR794" s="12">
        <v>1.0029999999999999</v>
      </c>
      <c r="AS794" s="13">
        <v>2</v>
      </c>
      <c r="AT794" s="14" t="s">
        <v>903</v>
      </c>
      <c r="AU794" s="16">
        <v>2928817000000000</v>
      </c>
      <c r="AV794" s="16">
        <v>80809930000000</v>
      </c>
      <c r="AW794" s="16">
        <v>1.791592E+16</v>
      </c>
      <c r="AX794" s="16">
        <v>2.998574E+17</v>
      </c>
      <c r="AY794" s="16">
        <v>5.999973E+17</v>
      </c>
      <c r="AZ794" s="14">
        <v>31618.822</v>
      </c>
      <c r="BA794" s="14">
        <v>0.01</v>
      </c>
      <c r="BB794" s="14">
        <v>100.256</v>
      </c>
      <c r="BC794" s="14">
        <v>904</v>
      </c>
      <c r="BD794" s="15">
        <v>150</v>
      </c>
      <c r="BE794" s="18">
        <v>72</v>
      </c>
      <c r="BF794" s="18" t="s">
        <v>919</v>
      </c>
      <c r="BG794" s="19" t="s">
        <v>907</v>
      </c>
      <c r="BH794">
        <f t="shared" si="12"/>
        <v>96.399999999999991</v>
      </c>
      <c r="BI794" s="45" t="str">
        <f>CONCATENATE(TEXT(F794,"0"),TEXT(O794,"0"),TEXT(AC794,"0"),TEXT(AJ794,"0"),TEXT(AS794,"0"))</f>
        <v>32222</v>
      </c>
      <c r="BJ794" t="str">
        <f>CONCATENATE(TEXT(F794,"0"),TEXT(O794,"0"))</f>
        <v>32</v>
      </c>
      <c r="BK794" t="str">
        <f>CONCATENATE(TEXT(O794,"0"),TEXT(AC794,"0"))</f>
        <v>22</v>
      </c>
      <c r="BL794" t="str">
        <f>CONCATENATE(TEXT(AC794,"0"),TEXT(AJ794,"0"))</f>
        <v>22</v>
      </c>
      <c r="BM794" t="str">
        <f>CONCATENATE(TEXT(AJ794,"0"),TEXT(AS794,"0"))</f>
        <v>22</v>
      </c>
      <c r="BZ794" s="57"/>
      <c r="CA794" s="38"/>
      <c r="CB794" s="38">
        <v>1</v>
      </c>
      <c r="CC794" s="38">
        <v>315</v>
      </c>
      <c r="CD794" s="57">
        <v>32.637999999999998</v>
      </c>
      <c r="CE794" s="38">
        <v>53</v>
      </c>
      <c r="CF794" s="38">
        <v>1</v>
      </c>
    </row>
    <row r="795" spans="1:84" x14ac:dyDescent="0.3">
      <c r="A795" s="43">
        <v>794</v>
      </c>
      <c r="B795" s="1" t="s">
        <v>823</v>
      </c>
      <c r="C795" s="1" t="s">
        <v>263</v>
      </c>
      <c r="D795" s="1">
        <v>30</v>
      </c>
      <c r="E795" s="3">
        <v>12</v>
      </c>
      <c r="F795" s="2">
        <v>3</v>
      </c>
      <c r="G795" s="2" t="s">
        <v>943</v>
      </c>
      <c r="H795" s="2" t="s">
        <v>947</v>
      </c>
      <c r="I795" s="2">
        <v>1275.0640876</v>
      </c>
      <c r="J795" s="2" t="s">
        <v>945</v>
      </c>
      <c r="K795" s="2">
        <v>44.62</v>
      </c>
      <c r="L795" s="2">
        <v>0.216</v>
      </c>
      <c r="M795" s="2">
        <v>23</v>
      </c>
      <c r="N795" s="4">
        <v>716.54499999999996</v>
      </c>
      <c r="O795" s="5">
        <v>2</v>
      </c>
      <c r="P795" s="6" t="s">
        <v>9</v>
      </c>
      <c r="Q795" s="6">
        <v>1.25946</v>
      </c>
      <c r="R795" s="6">
        <v>17.853000000000002</v>
      </c>
      <c r="S795" s="6">
        <v>15.026999999999999</v>
      </c>
      <c r="T795" s="6">
        <v>20.001999999999999</v>
      </c>
      <c r="U795" s="6">
        <v>198.53299999999999</v>
      </c>
      <c r="V795" s="6">
        <v>90</v>
      </c>
      <c r="W795" s="6">
        <v>498.53300000000002</v>
      </c>
      <c r="X795" s="6">
        <v>3970.66</v>
      </c>
      <c r="Y795" s="6">
        <v>4963.3249999999998</v>
      </c>
      <c r="Z795" s="6">
        <v>4.9649999999999999</v>
      </c>
      <c r="AA795" s="6">
        <v>92.028000000000006</v>
      </c>
      <c r="AB795" s="7">
        <v>30.003</v>
      </c>
      <c r="AC795" s="8">
        <v>3</v>
      </c>
      <c r="AD795" s="9">
        <v>33.162999999999997</v>
      </c>
      <c r="AE795" s="9" t="s">
        <v>955</v>
      </c>
      <c r="AF795" s="9" t="s">
        <v>957</v>
      </c>
      <c r="AG795" s="9">
        <v>365</v>
      </c>
      <c r="AH795" s="9">
        <v>478.49700000000001</v>
      </c>
      <c r="AI795" s="9">
        <v>106.038</v>
      </c>
      <c r="AJ795" s="11">
        <v>1</v>
      </c>
      <c r="AK795" s="11" t="s">
        <v>890</v>
      </c>
      <c r="AL795" s="11">
        <v>151</v>
      </c>
      <c r="AM795" s="11">
        <v>1301</v>
      </c>
      <c r="AN795" s="11">
        <v>3641</v>
      </c>
      <c r="AO795" s="11">
        <v>5721</v>
      </c>
      <c r="AP795" s="11">
        <v>71.655000000000001</v>
      </c>
      <c r="AQ795" s="11">
        <v>50.128</v>
      </c>
      <c r="AR795" s="12">
        <v>1.0029999999999999</v>
      </c>
      <c r="AS795" s="13">
        <v>1</v>
      </c>
      <c r="AT795" s="14" t="s">
        <v>903</v>
      </c>
      <c r="AU795" s="16">
        <v>5248648000000000</v>
      </c>
      <c r="AV795" s="16">
        <v>5.185593E+16</v>
      </c>
      <c r="AW795" s="16">
        <v>1.146735E+16</v>
      </c>
      <c r="AX795" s="16">
        <v>3.011718E+17</v>
      </c>
      <c r="AY795" s="16">
        <v>6E+17</v>
      </c>
      <c r="AZ795" s="14">
        <v>31618.16</v>
      </c>
      <c r="BA795" s="14">
        <v>0.01</v>
      </c>
      <c r="BB795" s="14">
        <v>100.32</v>
      </c>
      <c r="BC795" s="14">
        <v>908</v>
      </c>
      <c r="BD795" s="15">
        <v>150</v>
      </c>
      <c r="BE795" s="18">
        <v>30</v>
      </c>
      <c r="BF795" s="18" t="s">
        <v>919</v>
      </c>
      <c r="BG795" s="19" t="s">
        <v>907</v>
      </c>
      <c r="BH795">
        <f t="shared" si="12"/>
        <v>98.5</v>
      </c>
      <c r="BI795" s="45" t="str">
        <f>CONCATENATE(TEXT(F795,"0"),TEXT(O795,"0"),TEXT(AC795,"0"),TEXT(AJ795,"0"),TEXT(AS795,"0"))</f>
        <v>32311</v>
      </c>
      <c r="BJ795" t="str">
        <f>CONCATENATE(TEXT(F795,"0"),TEXT(O795,"0"))</f>
        <v>32</v>
      </c>
      <c r="BK795" t="str">
        <f>CONCATENATE(TEXT(O795,"0"),TEXT(AC795,"0"))</f>
        <v>23</v>
      </c>
      <c r="BL795" t="str">
        <f>CONCATENATE(TEXT(AC795,"0"),TEXT(AJ795,"0"))</f>
        <v>31</v>
      </c>
      <c r="BM795" t="str">
        <f>CONCATENATE(TEXT(AJ795,"0"),TEXT(AS795,"0"))</f>
        <v>11</v>
      </c>
      <c r="BZ795" s="57"/>
      <c r="CA795" s="38"/>
      <c r="CB795" s="38">
        <v>1</v>
      </c>
      <c r="CC795" s="38">
        <v>308</v>
      </c>
      <c r="CD795" s="57">
        <v>32.664999999999999</v>
      </c>
      <c r="CE795" s="38">
        <v>230</v>
      </c>
      <c r="CF795" s="38">
        <v>1</v>
      </c>
    </row>
    <row r="796" spans="1:84" x14ac:dyDescent="0.3">
      <c r="A796" s="43">
        <v>795</v>
      </c>
      <c r="B796" s="1" t="s">
        <v>824</v>
      </c>
      <c r="C796" s="1" t="s">
        <v>263</v>
      </c>
      <c r="D796" s="1">
        <v>30</v>
      </c>
      <c r="E796" s="3">
        <v>13</v>
      </c>
      <c r="F796" s="2">
        <v>3</v>
      </c>
      <c r="G796" s="2" t="s">
        <v>943</v>
      </c>
      <c r="H796" s="2" t="s">
        <v>947</v>
      </c>
      <c r="I796" s="2">
        <v>1274.0025146999999</v>
      </c>
      <c r="J796" s="2" t="s">
        <v>945</v>
      </c>
      <c r="K796" s="2">
        <v>44.63</v>
      </c>
      <c r="L796" s="2">
        <v>0.219</v>
      </c>
      <c r="M796" s="2">
        <v>26</v>
      </c>
      <c r="N796" s="4">
        <v>712.70600000000002</v>
      </c>
      <c r="O796" s="5">
        <v>3</v>
      </c>
      <c r="P796" s="6" t="s">
        <v>9</v>
      </c>
      <c r="Q796" s="6">
        <v>0.82903000000000004</v>
      </c>
      <c r="R796" s="6">
        <v>16.387</v>
      </c>
      <c r="S796" s="6">
        <v>14.989000000000001</v>
      </c>
      <c r="T796" s="6">
        <v>19.998999999999999</v>
      </c>
      <c r="U796" s="6">
        <v>199.66900000000001</v>
      </c>
      <c r="V796" s="6">
        <v>90</v>
      </c>
      <c r="W796" s="6">
        <v>499.66899999999998</v>
      </c>
      <c r="X796" s="6">
        <v>3993.375</v>
      </c>
      <c r="Y796" s="6">
        <v>4991.7179999999998</v>
      </c>
      <c r="Z796" s="6">
        <v>4.9909999999999997</v>
      </c>
      <c r="AA796" s="6">
        <v>91.89</v>
      </c>
      <c r="AB796" s="7">
        <v>29.992000000000001</v>
      </c>
      <c r="AC796" s="8">
        <v>1</v>
      </c>
      <c r="AD796" s="9">
        <v>27.45</v>
      </c>
      <c r="AE796" s="9" t="s">
        <v>955</v>
      </c>
      <c r="AF796" s="9" t="s">
        <v>957</v>
      </c>
      <c r="AG796" s="9">
        <v>365</v>
      </c>
      <c r="AH796" s="9">
        <v>470.40800000000002</v>
      </c>
      <c r="AI796" s="9">
        <v>105.989</v>
      </c>
      <c r="AJ796" s="11">
        <v>1</v>
      </c>
      <c r="AK796" s="11" t="s">
        <v>890</v>
      </c>
      <c r="AL796" s="11">
        <v>200</v>
      </c>
      <c r="AM796" s="11">
        <v>1306</v>
      </c>
      <c r="AN796" s="11">
        <v>3638</v>
      </c>
      <c r="AO796" s="11">
        <v>5714</v>
      </c>
      <c r="AP796" s="11">
        <v>71.271000000000001</v>
      </c>
      <c r="AQ796" s="11">
        <v>50.420999999999999</v>
      </c>
      <c r="AR796" s="12">
        <v>1.0109999999999999</v>
      </c>
      <c r="AS796" s="13">
        <v>1</v>
      </c>
      <c r="AT796" s="14" t="s">
        <v>903</v>
      </c>
      <c r="AU796" s="16">
        <v>8591464000000000</v>
      </c>
      <c r="AV796" s="16">
        <v>1.964774E+16</v>
      </c>
      <c r="AW796" s="16">
        <v>5.107497E+17</v>
      </c>
      <c r="AX796" s="16">
        <v>2.998091E+17</v>
      </c>
      <c r="AY796" s="16">
        <v>6.000003E+17</v>
      </c>
      <c r="AZ796" s="14">
        <v>31910.25</v>
      </c>
      <c r="BA796" s="14">
        <v>0.01</v>
      </c>
      <c r="BB796" s="14">
        <v>101.053</v>
      </c>
      <c r="BC796" s="14">
        <v>908</v>
      </c>
      <c r="BD796" s="15">
        <v>152</v>
      </c>
      <c r="BE796" s="18">
        <v>33</v>
      </c>
      <c r="BF796" s="18" t="s">
        <v>919</v>
      </c>
      <c r="BG796" s="19" t="s">
        <v>907</v>
      </c>
      <c r="BH796">
        <f t="shared" si="12"/>
        <v>98.350000000000009</v>
      </c>
      <c r="BI796" s="45" t="str">
        <f>CONCATENATE(TEXT(F796,"0"),TEXT(O796,"0"),TEXT(AC796,"0"),TEXT(AJ796,"0"),TEXT(AS796,"0"))</f>
        <v>33111</v>
      </c>
      <c r="BJ796" t="str">
        <f>CONCATENATE(TEXT(F796,"0"),TEXT(O796,"0"))</f>
        <v>33</v>
      </c>
      <c r="BK796" t="str">
        <f>CONCATENATE(TEXT(O796,"0"),TEXT(AC796,"0"))</f>
        <v>31</v>
      </c>
      <c r="BL796" t="str">
        <f>CONCATENATE(TEXT(AC796,"0"),TEXT(AJ796,"0"))</f>
        <v>11</v>
      </c>
      <c r="BM796" t="str">
        <f>CONCATENATE(TEXT(AJ796,"0"),TEXT(AS796,"0"))</f>
        <v>11</v>
      </c>
      <c r="BZ796" s="57"/>
      <c r="CA796" s="38"/>
      <c r="CB796" s="38">
        <v>1</v>
      </c>
      <c r="CC796" s="38">
        <v>282</v>
      </c>
      <c r="CD796" s="57">
        <v>32.843000000000004</v>
      </c>
      <c r="CE796" s="38">
        <v>105</v>
      </c>
      <c r="CF796" s="38">
        <v>1</v>
      </c>
    </row>
    <row r="797" spans="1:84" x14ac:dyDescent="0.3">
      <c r="A797" s="43">
        <v>796</v>
      </c>
      <c r="B797" s="1" t="s">
        <v>825</v>
      </c>
      <c r="C797" s="1" t="s">
        <v>263</v>
      </c>
      <c r="D797" s="1">
        <v>30</v>
      </c>
      <c r="E797" s="3">
        <v>14</v>
      </c>
      <c r="F797" s="2">
        <v>3</v>
      </c>
      <c r="G797" s="2" t="s">
        <v>943</v>
      </c>
      <c r="H797" s="2" t="s">
        <v>947</v>
      </c>
      <c r="I797" s="2">
        <v>1280.5877181000001</v>
      </c>
      <c r="J797" s="2" t="s">
        <v>945</v>
      </c>
      <c r="K797" s="2">
        <v>44.55</v>
      </c>
      <c r="L797" s="2">
        <v>0.219</v>
      </c>
      <c r="M797" s="2">
        <v>26</v>
      </c>
      <c r="N797" s="4">
        <v>716.92</v>
      </c>
      <c r="O797" s="5">
        <v>3</v>
      </c>
      <c r="P797" s="6" t="s">
        <v>9</v>
      </c>
      <c r="Q797" s="6">
        <v>0.85326000000000002</v>
      </c>
      <c r="R797" s="6">
        <v>16.166</v>
      </c>
      <c r="S797" s="6">
        <v>15.021000000000001</v>
      </c>
      <c r="T797" s="6">
        <v>20.003</v>
      </c>
      <c r="U797" s="6">
        <v>199.697</v>
      </c>
      <c r="V797" s="6">
        <v>90</v>
      </c>
      <c r="W797" s="6">
        <v>499.697</v>
      </c>
      <c r="X797" s="6">
        <v>3993.9369999999999</v>
      </c>
      <c r="Y797" s="6">
        <v>4992.4210000000003</v>
      </c>
      <c r="Z797" s="6">
        <v>4.9950000000000001</v>
      </c>
      <c r="AA797" s="6">
        <v>91.370999999999995</v>
      </c>
      <c r="AB797" s="7">
        <v>30.001000000000001</v>
      </c>
      <c r="AC797" s="8">
        <v>2</v>
      </c>
      <c r="AD797" s="9">
        <v>21.917999999999999</v>
      </c>
      <c r="AE797" s="9" t="s">
        <v>955</v>
      </c>
      <c r="AF797" s="9" t="s">
        <v>957</v>
      </c>
      <c r="AG797" s="9">
        <v>365</v>
      </c>
      <c r="AH797" s="9">
        <v>470.267</v>
      </c>
      <c r="AI797" s="9">
        <v>105.03</v>
      </c>
      <c r="AJ797" s="11">
        <v>2</v>
      </c>
      <c r="AK797" s="11" t="s">
        <v>890</v>
      </c>
      <c r="AL797" s="11">
        <v>261</v>
      </c>
      <c r="AM797" s="11">
        <v>1423</v>
      </c>
      <c r="AN797" s="11">
        <v>3647</v>
      </c>
      <c r="AO797" s="11">
        <v>5720</v>
      </c>
      <c r="AP797" s="11">
        <v>71.691999999999993</v>
      </c>
      <c r="AQ797" s="11">
        <v>50.401000000000003</v>
      </c>
      <c r="AR797" s="12">
        <v>1.01</v>
      </c>
      <c r="AS797" s="13">
        <v>2</v>
      </c>
      <c r="AT797" s="14" t="s">
        <v>903</v>
      </c>
      <c r="AU797" s="16">
        <v>8987196000000000</v>
      </c>
      <c r="AV797" s="16">
        <v>7.341163E+16</v>
      </c>
      <c r="AW797" s="16">
        <v>5.387133E+17</v>
      </c>
      <c r="AX797" s="16">
        <v>2.999631E+17</v>
      </c>
      <c r="AY797" s="16">
        <v>5.999983E+17</v>
      </c>
      <c r="AZ797" s="14">
        <v>32155.309000000001</v>
      </c>
      <c r="BA797" s="14">
        <v>0.01</v>
      </c>
      <c r="BB797" s="14">
        <v>101.003</v>
      </c>
      <c r="BC797" s="14">
        <v>900</v>
      </c>
      <c r="BD797" s="15">
        <v>152</v>
      </c>
      <c r="BE797" s="18">
        <v>57</v>
      </c>
      <c r="BF797" s="18" t="s">
        <v>919</v>
      </c>
      <c r="BG797" s="19" t="s">
        <v>907</v>
      </c>
      <c r="BH797">
        <f t="shared" si="12"/>
        <v>97.15</v>
      </c>
      <c r="BI797" s="45" t="str">
        <f>CONCATENATE(TEXT(F797,"0"),TEXT(O797,"0"),TEXT(AC797,"0"),TEXT(AJ797,"0"),TEXT(AS797,"0"))</f>
        <v>33222</v>
      </c>
      <c r="BJ797" t="str">
        <f>CONCATENATE(TEXT(F797,"0"),TEXT(O797,"0"))</f>
        <v>33</v>
      </c>
      <c r="BK797" t="str">
        <f>CONCATENATE(TEXT(O797,"0"),TEXT(AC797,"0"))</f>
        <v>32</v>
      </c>
      <c r="BL797" t="str">
        <f>CONCATENATE(TEXT(AC797,"0"),TEXT(AJ797,"0"))</f>
        <v>22</v>
      </c>
      <c r="BM797" t="str">
        <f>CONCATENATE(TEXT(AJ797,"0"),TEXT(AS797,"0"))</f>
        <v>22</v>
      </c>
      <c r="BZ797" s="57"/>
      <c r="CA797" s="38"/>
      <c r="CB797" s="38">
        <v>1</v>
      </c>
      <c r="CC797" s="38">
        <v>288</v>
      </c>
      <c r="CD797" s="57">
        <v>33.146000000000001</v>
      </c>
      <c r="CE797" s="38">
        <v>75</v>
      </c>
      <c r="CF797" s="38">
        <v>1</v>
      </c>
    </row>
    <row r="798" spans="1:84" x14ac:dyDescent="0.3">
      <c r="A798" s="43">
        <v>797</v>
      </c>
      <c r="B798" s="1" t="s">
        <v>826</v>
      </c>
      <c r="C798" s="1" t="s">
        <v>263</v>
      </c>
      <c r="D798" s="1">
        <v>30</v>
      </c>
      <c r="E798" s="3">
        <v>15</v>
      </c>
      <c r="F798" s="2">
        <v>3</v>
      </c>
      <c r="G798" s="2" t="s">
        <v>943</v>
      </c>
      <c r="H798" s="2" t="s">
        <v>947</v>
      </c>
      <c r="I798" s="2">
        <v>1274.885849</v>
      </c>
      <c r="J798" s="2" t="s">
        <v>945</v>
      </c>
      <c r="K798" s="2">
        <v>44.57</v>
      </c>
      <c r="L798" s="2">
        <v>0.215</v>
      </c>
      <c r="M798" s="2">
        <v>22</v>
      </c>
      <c r="N798" s="4">
        <v>716.82799999999997</v>
      </c>
      <c r="O798" s="5">
        <v>3</v>
      </c>
      <c r="P798" s="6" t="s">
        <v>9</v>
      </c>
      <c r="Q798" s="6">
        <v>1.58344</v>
      </c>
      <c r="R798" s="6">
        <v>15</v>
      </c>
      <c r="S798" s="6">
        <v>15.015000000000001</v>
      </c>
      <c r="T798" s="6">
        <v>20.001000000000001</v>
      </c>
      <c r="U798" s="6">
        <v>197.73099999999999</v>
      </c>
      <c r="V798" s="6">
        <v>89.998999999999995</v>
      </c>
      <c r="W798" s="6">
        <v>497.73099999999999</v>
      </c>
      <c r="X798" s="6">
        <v>3954.614</v>
      </c>
      <c r="Y798" s="6">
        <v>4943.2669999999998</v>
      </c>
      <c r="Z798" s="6">
        <v>4.9290000000000003</v>
      </c>
      <c r="AA798" s="6">
        <v>91.427000000000007</v>
      </c>
      <c r="AB798" s="7">
        <v>30.001000000000001</v>
      </c>
      <c r="AC798" s="8">
        <v>3</v>
      </c>
      <c r="AD798" s="9">
        <v>24.928999999999998</v>
      </c>
      <c r="AE798" s="9" t="s">
        <v>955</v>
      </c>
      <c r="AF798" s="9" t="s">
        <v>957</v>
      </c>
      <c r="AG798" s="9">
        <v>365</v>
      </c>
      <c r="AH798" s="9">
        <v>468.53899999999999</v>
      </c>
      <c r="AI798" s="9">
        <v>105.178</v>
      </c>
      <c r="AJ798" s="11">
        <v>3</v>
      </c>
      <c r="AK798" s="11" t="s">
        <v>890</v>
      </c>
      <c r="AL798" s="11">
        <v>181</v>
      </c>
      <c r="AM798" s="11">
        <v>1431</v>
      </c>
      <c r="AN798" s="11">
        <v>3647</v>
      </c>
      <c r="AO798" s="11">
        <v>5711</v>
      </c>
      <c r="AP798" s="11">
        <v>71.683000000000007</v>
      </c>
      <c r="AQ798" s="11">
        <v>49.646000000000001</v>
      </c>
      <c r="AR798" s="12">
        <v>0.99099999999999999</v>
      </c>
      <c r="AS798" s="13">
        <v>3</v>
      </c>
      <c r="AT798" s="14" t="s">
        <v>903</v>
      </c>
      <c r="AU798" s="16">
        <v>1.110514E+16</v>
      </c>
      <c r="AV798" s="16">
        <v>5.589599E+16</v>
      </c>
      <c r="AW798" s="16">
        <v>3.988166E+17</v>
      </c>
      <c r="AX798" s="16">
        <v>2.998609E+17</v>
      </c>
      <c r="AY798" s="16">
        <v>5.999984E+17</v>
      </c>
      <c r="AZ798" s="14">
        <v>32178.343000000001</v>
      </c>
      <c r="BA798" s="14">
        <v>0.01</v>
      </c>
      <c r="BB798" s="14">
        <v>99.116</v>
      </c>
      <c r="BC798" s="14">
        <v>899</v>
      </c>
      <c r="BD798" s="15">
        <v>149</v>
      </c>
      <c r="BE798" s="18">
        <v>57</v>
      </c>
      <c r="BF798" s="18" t="s">
        <v>919</v>
      </c>
      <c r="BG798" s="19" t="s">
        <v>907</v>
      </c>
      <c r="BH798">
        <f t="shared" si="12"/>
        <v>97.15</v>
      </c>
      <c r="BI798" s="45" t="str">
        <f>CONCATENATE(TEXT(F798,"0"),TEXT(O798,"0"),TEXT(AC798,"0"),TEXT(AJ798,"0"),TEXT(AS798,"0"))</f>
        <v>33333</v>
      </c>
      <c r="BJ798" t="str">
        <f>CONCATENATE(TEXT(F798,"0"),TEXT(O798,"0"))</f>
        <v>33</v>
      </c>
      <c r="BK798" t="str">
        <f>CONCATENATE(TEXT(O798,"0"),TEXT(AC798,"0"))</f>
        <v>33</v>
      </c>
      <c r="BL798" t="str">
        <f>CONCATENATE(TEXT(AC798,"0"),TEXT(AJ798,"0"))</f>
        <v>33</v>
      </c>
      <c r="BM798" t="str">
        <f>CONCATENATE(TEXT(AJ798,"0"),TEXT(AS798,"0"))</f>
        <v>33</v>
      </c>
      <c r="BZ798" s="57"/>
      <c r="CA798" s="38"/>
      <c r="CB798" s="38">
        <v>1</v>
      </c>
      <c r="CC798" s="38">
        <v>170</v>
      </c>
      <c r="CD798" s="57">
        <v>33.691000000000003</v>
      </c>
      <c r="CE798" s="38">
        <v>84</v>
      </c>
      <c r="CF798" s="38">
        <v>1</v>
      </c>
    </row>
    <row r="799" spans="1:84" x14ac:dyDescent="0.3">
      <c r="A799" s="43">
        <v>798</v>
      </c>
      <c r="B799" s="1" t="s">
        <v>827</v>
      </c>
      <c r="C799" s="1" t="s">
        <v>263</v>
      </c>
      <c r="D799" s="1">
        <v>30</v>
      </c>
      <c r="E799" s="3">
        <v>16</v>
      </c>
      <c r="F799" s="2">
        <v>1</v>
      </c>
      <c r="G799" s="2" t="s">
        <v>943</v>
      </c>
      <c r="H799" s="2" t="s">
        <v>947</v>
      </c>
      <c r="I799" s="2">
        <v>1278.7669619000001</v>
      </c>
      <c r="J799" s="2" t="s">
        <v>945</v>
      </c>
      <c r="K799" s="2">
        <v>44.56</v>
      </c>
      <c r="L799" s="2">
        <v>0.216</v>
      </c>
      <c r="M799" s="2">
        <v>23</v>
      </c>
      <c r="N799" s="4">
        <v>707.05700000000002</v>
      </c>
      <c r="O799" s="5">
        <v>1</v>
      </c>
      <c r="P799" s="6" t="s">
        <v>9</v>
      </c>
      <c r="Q799" s="6">
        <v>1.01397</v>
      </c>
      <c r="R799" s="6">
        <v>20.058</v>
      </c>
      <c r="S799" s="6">
        <v>14.917</v>
      </c>
      <c r="T799" s="6">
        <v>20</v>
      </c>
      <c r="U799" s="6">
        <v>198.523</v>
      </c>
      <c r="V799" s="6">
        <v>90</v>
      </c>
      <c r="W799" s="6">
        <v>498.52300000000002</v>
      </c>
      <c r="X799" s="6">
        <v>3970.4520000000002</v>
      </c>
      <c r="Y799" s="6">
        <v>4963.0649999999996</v>
      </c>
      <c r="Z799" s="6">
        <v>4.95</v>
      </c>
      <c r="AA799" s="6">
        <v>91.486999999999995</v>
      </c>
      <c r="AB799" s="7">
        <v>29.998999999999999</v>
      </c>
      <c r="AC799" s="8">
        <v>1</v>
      </c>
      <c r="AD799" s="9">
        <v>23.963999999999999</v>
      </c>
      <c r="AE799" s="9" t="s">
        <v>955</v>
      </c>
      <c r="AF799" s="9" t="s">
        <v>957</v>
      </c>
      <c r="AG799" s="9">
        <v>365</v>
      </c>
      <c r="AH799" s="9">
        <v>476.35700000000003</v>
      </c>
      <c r="AI799" s="9">
        <v>104.63200000000001</v>
      </c>
      <c r="AJ799" s="11">
        <v>3</v>
      </c>
      <c r="AK799" s="11" t="s">
        <v>890</v>
      </c>
      <c r="AL799" s="11">
        <v>150</v>
      </c>
      <c r="AM799" s="11">
        <v>1368</v>
      </c>
      <c r="AN799" s="11">
        <v>3632</v>
      </c>
      <c r="AO799" s="11">
        <v>5683</v>
      </c>
      <c r="AP799" s="11">
        <v>70.706000000000003</v>
      </c>
      <c r="AQ799" s="11">
        <v>49.944000000000003</v>
      </c>
      <c r="AR799" s="12">
        <v>0.999</v>
      </c>
      <c r="AS799" s="13">
        <v>3</v>
      </c>
      <c r="AT799" s="14" t="s">
        <v>903</v>
      </c>
      <c r="AU799" s="16">
        <v>4331557000000000</v>
      </c>
      <c r="AV799" s="16">
        <v>1.810813E+16</v>
      </c>
      <c r="AW799" s="16">
        <v>1.173134E+17</v>
      </c>
      <c r="AX799" s="16">
        <v>2.997416E+17</v>
      </c>
      <c r="AY799" s="16">
        <v>6.00001E+17</v>
      </c>
      <c r="AZ799" s="14">
        <v>32141.981</v>
      </c>
      <c r="BA799" s="14">
        <v>0.01</v>
      </c>
      <c r="BB799" s="14">
        <v>99.858999999999995</v>
      </c>
      <c r="BC799" s="14">
        <v>900</v>
      </c>
      <c r="BD799" s="15">
        <v>150</v>
      </c>
      <c r="BE799" s="18">
        <v>15</v>
      </c>
      <c r="BF799" s="18" t="s">
        <v>919</v>
      </c>
      <c r="BG799" s="19" t="s">
        <v>907</v>
      </c>
      <c r="BH799">
        <f t="shared" si="12"/>
        <v>99.25</v>
      </c>
      <c r="BI799" s="45" t="str">
        <f>CONCATENATE(TEXT(F799,"0"),TEXT(O799,"0"),TEXT(AC799,"0"),TEXT(AJ799,"0"),TEXT(AS799,"0"))</f>
        <v>11133</v>
      </c>
      <c r="BJ799" t="str">
        <f>CONCATENATE(TEXT(F799,"0"),TEXT(O799,"0"))</f>
        <v>11</v>
      </c>
      <c r="BK799" t="str">
        <f>CONCATENATE(TEXT(O799,"0"),TEXT(AC799,"0"))</f>
        <v>11</v>
      </c>
      <c r="BL799" t="str">
        <f>CONCATENATE(TEXT(AC799,"0"),TEXT(AJ799,"0"))</f>
        <v>13</v>
      </c>
      <c r="BM799" t="str">
        <f>CONCATENATE(TEXT(AJ799,"0"),TEXT(AS799,"0"))</f>
        <v>33</v>
      </c>
      <c r="BZ799" s="57"/>
      <c r="CA799" s="38"/>
      <c r="CB799" s="38">
        <v>1</v>
      </c>
      <c r="CC799" s="38">
        <v>163</v>
      </c>
      <c r="CD799" s="57">
        <v>34.207000000000001</v>
      </c>
      <c r="CE799" s="38">
        <v>54</v>
      </c>
      <c r="CF799" s="38">
        <v>1</v>
      </c>
    </row>
    <row r="800" spans="1:84" x14ac:dyDescent="0.3">
      <c r="A800" s="43">
        <v>799</v>
      </c>
      <c r="B800" s="1" t="s">
        <v>828</v>
      </c>
      <c r="C800" s="1" t="s">
        <v>263</v>
      </c>
      <c r="D800" s="1">
        <v>30</v>
      </c>
      <c r="E800" s="3">
        <v>17</v>
      </c>
      <c r="F800" s="40">
        <v>1</v>
      </c>
      <c r="G800" s="2" t="s">
        <v>943</v>
      </c>
      <c r="H800" s="2" t="s">
        <v>947</v>
      </c>
      <c r="I800" s="2">
        <v>1278.8005771999999</v>
      </c>
      <c r="J800" s="2" t="s">
        <v>945</v>
      </c>
      <c r="K800" s="2">
        <v>44.53</v>
      </c>
      <c r="L800" s="2">
        <v>0.21299999999999999</v>
      </c>
      <c r="M800" s="2">
        <v>20</v>
      </c>
      <c r="N800" s="4">
        <v>717.05899999999997</v>
      </c>
      <c r="O800" s="5">
        <v>1</v>
      </c>
      <c r="P800" s="6" t="s">
        <v>9</v>
      </c>
      <c r="Q800" s="6">
        <v>1.1657900000000001</v>
      </c>
      <c r="R800" s="6">
        <v>17.89</v>
      </c>
      <c r="S800" s="6">
        <v>14.994999999999999</v>
      </c>
      <c r="T800" s="6">
        <v>20</v>
      </c>
      <c r="U800" s="6">
        <v>198.559</v>
      </c>
      <c r="V800" s="6">
        <v>89.998999999999995</v>
      </c>
      <c r="W800" s="6">
        <v>498.55900000000003</v>
      </c>
      <c r="X800" s="6">
        <v>3971.1869999999999</v>
      </c>
      <c r="Y800" s="6">
        <v>4963.9840000000004</v>
      </c>
      <c r="Z800" s="6">
        <v>4.9619999999999997</v>
      </c>
      <c r="AA800" s="6">
        <v>91.460999999999999</v>
      </c>
      <c r="AB800" s="7">
        <v>29.998000000000001</v>
      </c>
      <c r="AC800" s="8">
        <v>2</v>
      </c>
      <c r="AD800" s="9">
        <v>17.483000000000001</v>
      </c>
      <c r="AE800" s="9" t="s">
        <v>955</v>
      </c>
      <c r="AF800" s="9" t="s">
        <v>957</v>
      </c>
      <c r="AG800" s="9">
        <v>365</v>
      </c>
      <c r="AH800" s="9">
        <v>467.07400000000001</v>
      </c>
      <c r="AI800" s="9">
        <v>104.482</v>
      </c>
      <c r="AJ800" s="11">
        <v>2</v>
      </c>
      <c r="AK800" s="11" t="s">
        <v>890</v>
      </c>
      <c r="AL800" s="11">
        <v>185</v>
      </c>
      <c r="AM800" s="11">
        <v>1401</v>
      </c>
      <c r="AN800" s="11">
        <v>3642</v>
      </c>
      <c r="AO800" s="11">
        <v>5695</v>
      </c>
      <c r="AP800" s="11">
        <v>71.706000000000003</v>
      </c>
      <c r="AQ800" s="11">
        <v>49.917999999999999</v>
      </c>
      <c r="AR800" s="12">
        <v>0.998</v>
      </c>
      <c r="AS800" s="13">
        <v>2</v>
      </c>
      <c r="AT800" s="14" t="s">
        <v>903</v>
      </c>
      <c r="AU800" s="16">
        <v>5104767000000000</v>
      </c>
      <c r="AV800" s="16">
        <v>1.58002E+16</v>
      </c>
      <c r="AW800" s="16">
        <v>3.016942E+17</v>
      </c>
      <c r="AX800" s="16">
        <v>2.991045E+17</v>
      </c>
      <c r="AY800" s="16">
        <v>6.00001E+17</v>
      </c>
      <c r="AZ800" s="14">
        <v>31618.690999999999</v>
      </c>
      <c r="BA800" s="14">
        <v>0.01</v>
      </c>
      <c r="BB800" s="14">
        <v>99.796000000000006</v>
      </c>
      <c r="BC800" s="14">
        <v>898</v>
      </c>
      <c r="BD800" s="15">
        <v>150</v>
      </c>
      <c r="BE800" s="18">
        <v>9</v>
      </c>
      <c r="BF800" s="18" t="s">
        <v>919</v>
      </c>
      <c r="BG800" s="19" t="s">
        <v>907</v>
      </c>
      <c r="BH800">
        <f t="shared" si="12"/>
        <v>99.550000000000011</v>
      </c>
      <c r="BI800" s="45" t="str">
        <f>CONCATENATE(TEXT(F800,"0"),TEXT(O800,"0"),TEXT(AC800,"0"),TEXT(AJ800,"0"),TEXT(AS800,"0"))</f>
        <v>11222</v>
      </c>
      <c r="BJ800" t="str">
        <f>CONCATENATE(TEXT(F800,"0"),TEXT(O800,"0"))</f>
        <v>11</v>
      </c>
      <c r="BK800" t="str">
        <f>CONCATENATE(TEXT(O800,"0"),TEXT(AC800,"0"))</f>
        <v>12</v>
      </c>
      <c r="BL800" t="str">
        <f>CONCATENATE(TEXT(AC800,"0"),TEXT(AJ800,"0"))</f>
        <v>22</v>
      </c>
      <c r="BM800" t="str">
        <f>CONCATENATE(TEXT(AJ800,"0"),TEXT(AS800,"0"))</f>
        <v>22</v>
      </c>
      <c r="BZ800" s="57"/>
      <c r="CA800" s="38"/>
      <c r="CB800" s="38">
        <v>1</v>
      </c>
      <c r="CC800" s="38">
        <v>333</v>
      </c>
      <c r="CD800" s="57">
        <v>34.299999999999997</v>
      </c>
      <c r="CE800" s="38">
        <v>152</v>
      </c>
      <c r="CF800" s="38">
        <v>1</v>
      </c>
    </row>
    <row r="801" spans="1:84" x14ac:dyDescent="0.3">
      <c r="A801" s="43">
        <v>800</v>
      </c>
      <c r="B801" s="1" t="s">
        <v>829</v>
      </c>
      <c r="C801" s="1" t="s">
        <v>263</v>
      </c>
      <c r="D801" s="1">
        <v>30</v>
      </c>
      <c r="E801" s="3">
        <v>18</v>
      </c>
      <c r="F801" s="2">
        <v>1</v>
      </c>
      <c r="G801" s="2" t="s">
        <v>943</v>
      </c>
      <c r="H801" s="2" t="s">
        <v>947</v>
      </c>
      <c r="I801" s="2">
        <v>1273.8183795</v>
      </c>
      <c r="J801" s="2" t="s">
        <v>945</v>
      </c>
      <c r="K801" s="2">
        <v>44.56</v>
      </c>
      <c r="L801" s="2">
        <v>0.21299999999999999</v>
      </c>
      <c r="M801" s="2">
        <v>20</v>
      </c>
      <c r="N801" s="4">
        <v>711.63900000000001</v>
      </c>
      <c r="O801" s="5">
        <v>1</v>
      </c>
      <c r="P801" s="6" t="s">
        <v>9</v>
      </c>
      <c r="Q801" s="6">
        <v>1.22262</v>
      </c>
      <c r="R801" s="6">
        <v>17.14</v>
      </c>
      <c r="S801" s="6">
        <v>15.061</v>
      </c>
      <c r="T801" s="6">
        <v>20.003</v>
      </c>
      <c r="U801" s="6">
        <v>198.70400000000001</v>
      </c>
      <c r="V801" s="6">
        <v>89.998999999999995</v>
      </c>
      <c r="W801" s="6">
        <v>498.70400000000001</v>
      </c>
      <c r="X801" s="6">
        <v>3974.0790000000002</v>
      </c>
      <c r="Y801" s="6">
        <v>4967.5990000000002</v>
      </c>
      <c r="Z801" s="6">
        <v>4.9720000000000004</v>
      </c>
      <c r="AA801" s="6">
        <v>91.957999999999998</v>
      </c>
      <c r="AB801" s="7">
        <v>29.997</v>
      </c>
      <c r="AC801" s="8">
        <v>3</v>
      </c>
      <c r="AD801" s="9">
        <v>24.19</v>
      </c>
      <c r="AE801" s="9" t="s">
        <v>955</v>
      </c>
      <c r="AF801" s="9" t="s">
        <v>957</v>
      </c>
      <c r="AG801" s="9">
        <v>365</v>
      </c>
      <c r="AH801" s="9">
        <v>473.322</v>
      </c>
      <c r="AI801" s="9">
        <v>104.514</v>
      </c>
      <c r="AJ801" s="11">
        <v>1</v>
      </c>
      <c r="AK801" s="11" t="s">
        <v>890</v>
      </c>
      <c r="AL801" s="11">
        <v>166</v>
      </c>
      <c r="AM801" s="11">
        <v>1362</v>
      </c>
      <c r="AN801" s="11">
        <v>3641</v>
      </c>
      <c r="AO801" s="11">
        <v>5688</v>
      </c>
      <c r="AP801" s="11">
        <v>71.164000000000001</v>
      </c>
      <c r="AQ801" s="11">
        <v>49.893999999999998</v>
      </c>
      <c r="AR801" s="12">
        <v>0.997</v>
      </c>
      <c r="AS801" s="13">
        <v>1</v>
      </c>
      <c r="AT801" s="14" t="s">
        <v>903</v>
      </c>
      <c r="AU801" s="16">
        <v>6704375000000000</v>
      </c>
      <c r="AV801" s="16">
        <v>6.699262E+16</v>
      </c>
      <c r="AW801" s="16">
        <v>4.011571E+17</v>
      </c>
      <c r="AX801" s="16">
        <v>3.012525E+17</v>
      </c>
      <c r="AY801" s="16">
        <v>6.00001E+17</v>
      </c>
      <c r="AZ801" s="14">
        <v>33321.978999999999</v>
      </c>
      <c r="BA801" s="14">
        <v>0.01</v>
      </c>
      <c r="BB801" s="14">
        <v>99.736000000000004</v>
      </c>
      <c r="BC801" s="14">
        <v>900</v>
      </c>
      <c r="BD801" s="15">
        <v>150</v>
      </c>
      <c r="BE801" s="18">
        <v>57</v>
      </c>
      <c r="BF801" s="18" t="s">
        <v>919</v>
      </c>
      <c r="BG801" s="19" t="s">
        <v>907</v>
      </c>
      <c r="BH801">
        <f t="shared" si="12"/>
        <v>97.15</v>
      </c>
      <c r="BI801" s="45" t="str">
        <f>CONCATENATE(TEXT(F801,"0"),TEXT(O801,"0"),TEXT(AC801,"0"),TEXT(AJ801,"0"),TEXT(AS801,"0"))</f>
        <v>11311</v>
      </c>
      <c r="BJ801" t="str">
        <f>CONCATENATE(TEXT(F801,"0"),TEXT(O801,"0"))</f>
        <v>11</v>
      </c>
      <c r="BK801" t="str">
        <f>CONCATENATE(TEXT(O801,"0"),TEXT(AC801,"0"))</f>
        <v>13</v>
      </c>
      <c r="BL801" t="str">
        <f>CONCATENATE(TEXT(AC801,"0"),TEXT(AJ801,"0"))</f>
        <v>31</v>
      </c>
      <c r="BM801" t="str">
        <f>CONCATENATE(TEXT(AJ801,"0"),TEXT(AS801,"0"))</f>
        <v>11</v>
      </c>
      <c r="BZ801" s="57"/>
      <c r="CA801" s="38"/>
      <c r="CB801" s="38">
        <v>1</v>
      </c>
      <c r="CC801" s="38">
        <v>299</v>
      </c>
      <c r="CD801" s="57">
        <v>34.302</v>
      </c>
      <c r="CE801" s="38">
        <v>163</v>
      </c>
      <c r="CF801" s="38">
        <v>1</v>
      </c>
    </row>
    <row r="802" spans="1:84" x14ac:dyDescent="0.3">
      <c r="A802" s="43">
        <v>801</v>
      </c>
      <c r="B802" s="1" t="s">
        <v>830</v>
      </c>
      <c r="C802" s="1" t="s">
        <v>263</v>
      </c>
      <c r="D802" s="1">
        <v>30</v>
      </c>
      <c r="E802" s="3">
        <v>19</v>
      </c>
      <c r="F802" s="2">
        <v>1</v>
      </c>
      <c r="G802" s="2" t="s">
        <v>943</v>
      </c>
      <c r="H802" s="2" t="s">
        <v>947</v>
      </c>
      <c r="I802" s="2">
        <v>1271.5300041</v>
      </c>
      <c r="J802" s="2" t="s">
        <v>945</v>
      </c>
      <c r="K802" s="2">
        <v>44.58</v>
      </c>
      <c r="L802" s="2">
        <v>0.21099999999999999</v>
      </c>
      <c r="M802" s="2">
        <v>18</v>
      </c>
      <c r="N802" s="4">
        <v>707.58199999999999</v>
      </c>
      <c r="O802" s="5">
        <v>2</v>
      </c>
      <c r="P802" s="6" t="s">
        <v>9</v>
      </c>
      <c r="Q802" s="6">
        <v>0.84499000000000002</v>
      </c>
      <c r="R802" s="6">
        <v>16.613</v>
      </c>
      <c r="S802" s="6">
        <v>14.901</v>
      </c>
      <c r="T802" s="6">
        <v>20.001000000000001</v>
      </c>
      <c r="U802" s="6">
        <v>199.864</v>
      </c>
      <c r="V802" s="6">
        <v>90</v>
      </c>
      <c r="W802" s="6">
        <v>499.86399999999998</v>
      </c>
      <c r="X802" s="6">
        <v>3997.2869999999998</v>
      </c>
      <c r="Y802" s="6">
        <v>4996.6090000000004</v>
      </c>
      <c r="Z802" s="6">
        <v>5.0030000000000001</v>
      </c>
      <c r="AA802" s="6">
        <v>92.302000000000007</v>
      </c>
      <c r="AB802" s="7">
        <v>30.003</v>
      </c>
      <c r="AC802" s="8">
        <v>1</v>
      </c>
      <c r="AD802" s="9">
        <v>28.003</v>
      </c>
      <c r="AE802" s="9" t="s">
        <v>955</v>
      </c>
      <c r="AF802" s="9" t="s">
        <v>957</v>
      </c>
      <c r="AG802" s="9">
        <v>365</v>
      </c>
      <c r="AH802" s="9">
        <v>484.37700000000001</v>
      </c>
      <c r="AI802" s="9">
        <v>104.52200000000001</v>
      </c>
      <c r="AJ802" s="11">
        <v>1</v>
      </c>
      <c r="AK802" s="11" t="s">
        <v>890</v>
      </c>
      <c r="AL802" s="11">
        <v>202</v>
      </c>
      <c r="AM802" s="11">
        <v>1460</v>
      </c>
      <c r="AN802" s="11">
        <v>3634</v>
      </c>
      <c r="AO802" s="11">
        <v>5726</v>
      </c>
      <c r="AP802" s="11">
        <v>70.757999999999996</v>
      </c>
      <c r="AQ802" s="11">
        <v>49.87</v>
      </c>
      <c r="AR802" s="12">
        <v>0.997</v>
      </c>
      <c r="AS802" s="13">
        <v>1</v>
      </c>
      <c r="AT802" s="14" t="s">
        <v>903</v>
      </c>
      <c r="AU802" s="16">
        <v>8040882000000000</v>
      </c>
      <c r="AV802" s="16">
        <v>6.432709E+16</v>
      </c>
      <c r="AW802" s="16">
        <v>4.533785E+17</v>
      </c>
      <c r="AX802" s="16">
        <v>3.012372E+17</v>
      </c>
      <c r="AY802" s="16">
        <v>5.999991E+17</v>
      </c>
      <c r="AZ802" s="14">
        <v>32175.559000000001</v>
      </c>
      <c r="BA802" s="14">
        <v>0.01</v>
      </c>
      <c r="BB802" s="14">
        <v>99.674000000000007</v>
      </c>
      <c r="BC802" s="14">
        <v>899</v>
      </c>
      <c r="BD802" s="15">
        <v>150</v>
      </c>
      <c r="BE802" s="18">
        <v>18</v>
      </c>
      <c r="BF802" s="18" t="s">
        <v>919</v>
      </c>
      <c r="BG802" s="19" t="s">
        <v>907</v>
      </c>
      <c r="BH802">
        <f t="shared" si="12"/>
        <v>99.1</v>
      </c>
      <c r="BI802" s="45" t="str">
        <f>CONCATENATE(TEXT(F802,"0"),TEXT(O802,"0"),TEXT(AC802,"0"),TEXT(AJ802,"0"),TEXT(AS802,"0"))</f>
        <v>12111</v>
      </c>
      <c r="BJ802" t="str">
        <f>CONCATENATE(TEXT(F802,"0"),TEXT(O802,"0"))</f>
        <v>12</v>
      </c>
      <c r="BK802" t="str">
        <f>CONCATENATE(TEXT(O802,"0"),TEXT(AC802,"0"))</f>
        <v>21</v>
      </c>
      <c r="BL802" t="str">
        <f>CONCATENATE(TEXT(AC802,"0"),TEXT(AJ802,"0"))</f>
        <v>11</v>
      </c>
      <c r="BM802" t="str">
        <f>CONCATENATE(TEXT(AJ802,"0"),TEXT(AS802,"0"))</f>
        <v>11</v>
      </c>
      <c r="BZ802" s="57"/>
      <c r="CA802" s="38"/>
      <c r="CB802" s="38">
        <v>1</v>
      </c>
      <c r="CC802" s="38">
        <v>292</v>
      </c>
      <c r="CD802" s="57">
        <v>34.302999999999997</v>
      </c>
      <c r="CE802" s="38">
        <v>57</v>
      </c>
      <c r="CF802" s="38">
        <v>1</v>
      </c>
    </row>
    <row r="803" spans="1:84" x14ac:dyDescent="0.3">
      <c r="A803" s="43">
        <v>802</v>
      </c>
      <c r="B803" s="1" t="s">
        <v>831</v>
      </c>
      <c r="C803" s="1" t="s">
        <v>263</v>
      </c>
      <c r="D803" s="1">
        <v>30</v>
      </c>
      <c r="E803" s="3">
        <v>20</v>
      </c>
      <c r="F803" s="2">
        <v>1</v>
      </c>
      <c r="G803" s="2" t="s">
        <v>943</v>
      </c>
      <c r="H803" s="2" t="s">
        <v>947</v>
      </c>
      <c r="I803" s="2">
        <v>1272.5312736000001</v>
      </c>
      <c r="J803" s="2" t="s">
        <v>945</v>
      </c>
      <c r="K803" s="2">
        <v>44.6</v>
      </c>
      <c r="L803" s="2">
        <v>0.216</v>
      </c>
      <c r="M803" s="2">
        <v>23</v>
      </c>
      <c r="N803" s="4">
        <v>707.61900000000003</v>
      </c>
      <c r="O803" s="5">
        <v>2</v>
      </c>
      <c r="P803" s="6" t="s">
        <v>9</v>
      </c>
      <c r="Q803" s="6">
        <v>0.71204999999999996</v>
      </c>
      <c r="R803" s="6">
        <v>20.015000000000001</v>
      </c>
      <c r="S803" s="6">
        <v>14.874000000000001</v>
      </c>
      <c r="T803" s="6">
        <v>20.007000000000001</v>
      </c>
      <c r="U803" s="6">
        <v>202.946</v>
      </c>
      <c r="V803" s="6">
        <v>90</v>
      </c>
      <c r="W803" s="6">
        <v>502.94600000000003</v>
      </c>
      <c r="X803" s="6">
        <v>4058.9189999999999</v>
      </c>
      <c r="Y803" s="6">
        <v>5073.6490000000003</v>
      </c>
      <c r="Z803" s="6">
        <v>5.0590000000000002</v>
      </c>
      <c r="AA803" s="6">
        <v>93.552000000000007</v>
      </c>
      <c r="AB803" s="7">
        <v>29.997</v>
      </c>
      <c r="AC803" s="8">
        <v>3</v>
      </c>
      <c r="AD803" s="9">
        <v>32.570999999999998</v>
      </c>
      <c r="AE803" s="9" t="s">
        <v>955</v>
      </c>
      <c r="AF803" s="9" t="s">
        <v>957</v>
      </c>
      <c r="AG803" s="9">
        <v>365</v>
      </c>
      <c r="AH803" s="9">
        <v>471.12700000000001</v>
      </c>
      <c r="AI803" s="9">
        <v>106.557</v>
      </c>
      <c r="AJ803" s="11">
        <v>3</v>
      </c>
      <c r="AK803" s="11" t="s">
        <v>890</v>
      </c>
      <c r="AL803" s="11">
        <v>177</v>
      </c>
      <c r="AM803" s="11">
        <v>1247</v>
      </c>
      <c r="AN803" s="11">
        <v>3629</v>
      </c>
      <c r="AO803" s="11">
        <v>5705</v>
      </c>
      <c r="AP803" s="11">
        <v>70.762</v>
      </c>
      <c r="AQ803" s="11">
        <v>50.448</v>
      </c>
      <c r="AR803" s="12">
        <v>1.0109999999999999</v>
      </c>
      <c r="AS803" s="13">
        <v>3</v>
      </c>
      <c r="AT803" s="14" t="s">
        <v>903</v>
      </c>
      <c r="AU803" s="16">
        <v>1.466261E+16</v>
      </c>
      <c r="AV803" s="16">
        <v>247369800000000</v>
      </c>
      <c r="AW803" s="16">
        <v>1422644000000</v>
      </c>
      <c r="AX803" s="16">
        <v>2.994442E+17</v>
      </c>
      <c r="AY803" s="16">
        <v>6.000002E+17</v>
      </c>
      <c r="AZ803" s="14">
        <v>31260.811000000002</v>
      </c>
      <c r="BA803" s="14">
        <v>0.01</v>
      </c>
      <c r="BB803" s="14">
        <v>101.119</v>
      </c>
      <c r="BC803" s="14">
        <v>917</v>
      </c>
      <c r="BD803" s="15">
        <v>152</v>
      </c>
      <c r="BE803" s="18">
        <v>18</v>
      </c>
      <c r="BF803" s="18" t="s">
        <v>919</v>
      </c>
      <c r="BG803" s="19" t="s">
        <v>907</v>
      </c>
      <c r="BH803">
        <f t="shared" si="12"/>
        <v>99.1</v>
      </c>
      <c r="BI803" s="45" t="str">
        <f>CONCATENATE(TEXT(F803,"0"),TEXT(O803,"0"),TEXT(AC803,"0"),TEXT(AJ803,"0"),TEXT(AS803,"0"))</f>
        <v>12333</v>
      </c>
      <c r="BJ803" t="str">
        <f>CONCATENATE(TEXT(F803,"0"),TEXT(O803,"0"))</f>
        <v>12</v>
      </c>
      <c r="BK803" t="str">
        <f>CONCATENATE(TEXT(O803,"0"),TEXT(AC803,"0"))</f>
        <v>23</v>
      </c>
      <c r="BL803" t="str">
        <f>CONCATENATE(TEXT(AC803,"0"),TEXT(AJ803,"0"))</f>
        <v>33</v>
      </c>
      <c r="BM803" t="str">
        <f>CONCATENATE(TEXT(AJ803,"0"),TEXT(AS803,"0"))</f>
        <v>33</v>
      </c>
      <c r="BZ803" s="57"/>
      <c r="CA803" s="38"/>
      <c r="CB803" s="38">
        <v>1</v>
      </c>
      <c r="CC803" s="38">
        <v>249</v>
      </c>
      <c r="CD803" s="57">
        <v>34.683</v>
      </c>
      <c r="CE803" s="38">
        <v>12</v>
      </c>
      <c r="CF803" s="38">
        <v>1</v>
      </c>
    </row>
    <row r="804" spans="1:84" x14ac:dyDescent="0.3">
      <c r="A804" s="43">
        <v>803</v>
      </c>
      <c r="B804" s="1" t="s">
        <v>832</v>
      </c>
      <c r="C804" s="1" t="s">
        <v>263</v>
      </c>
      <c r="D804" s="1">
        <v>30</v>
      </c>
      <c r="E804" s="3">
        <v>21</v>
      </c>
      <c r="F804" s="2">
        <v>1</v>
      </c>
      <c r="G804" s="2" t="s">
        <v>943</v>
      </c>
      <c r="H804" s="2" t="s">
        <v>947</v>
      </c>
      <c r="I804" s="2">
        <v>1275.4250116000001</v>
      </c>
      <c r="J804" s="2" t="s">
        <v>945</v>
      </c>
      <c r="K804" s="2">
        <v>44.56</v>
      </c>
      <c r="L804" s="2">
        <v>0.215</v>
      </c>
      <c r="M804" s="2">
        <v>22</v>
      </c>
      <c r="N804" s="4">
        <v>713.86699999999996</v>
      </c>
      <c r="O804" s="5">
        <v>3</v>
      </c>
      <c r="P804" s="6" t="s">
        <v>9</v>
      </c>
      <c r="Q804" s="6">
        <v>0.99531999999999998</v>
      </c>
      <c r="R804" s="6">
        <v>19.145</v>
      </c>
      <c r="S804" s="6">
        <v>14.945</v>
      </c>
      <c r="T804" s="6">
        <v>19.997</v>
      </c>
      <c r="U804" s="6">
        <v>203.41300000000001</v>
      </c>
      <c r="V804" s="6">
        <v>90.001000000000005</v>
      </c>
      <c r="W804" s="6">
        <v>503.41300000000001</v>
      </c>
      <c r="X804" s="6">
        <v>4068.261</v>
      </c>
      <c r="Y804" s="6">
        <v>5085.326</v>
      </c>
      <c r="Z804" s="6">
        <v>5.0839999999999996</v>
      </c>
      <c r="AA804" s="6">
        <v>92.894000000000005</v>
      </c>
      <c r="AB804" s="7">
        <v>29.998000000000001</v>
      </c>
      <c r="AC804" s="8">
        <v>1</v>
      </c>
      <c r="AD804" s="9">
        <v>27.001000000000001</v>
      </c>
      <c r="AE804" s="9" t="s">
        <v>955</v>
      </c>
      <c r="AF804" s="9" t="s">
        <v>957</v>
      </c>
      <c r="AG804" s="9">
        <v>365</v>
      </c>
      <c r="AH804" s="9">
        <v>474.71199999999999</v>
      </c>
      <c r="AI804" s="9">
        <v>105.431</v>
      </c>
      <c r="AJ804" s="11">
        <v>3</v>
      </c>
      <c r="AK804" s="11" t="s">
        <v>890</v>
      </c>
      <c r="AL804" s="11">
        <v>143</v>
      </c>
      <c r="AM804" s="11">
        <v>1463</v>
      </c>
      <c r="AN804" s="11">
        <v>3638</v>
      </c>
      <c r="AO804" s="11">
        <v>5728</v>
      </c>
      <c r="AP804" s="11">
        <v>71.387</v>
      </c>
      <c r="AQ804" s="11">
        <v>50.593000000000004</v>
      </c>
      <c r="AR804" s="12">
        <v>1.0149999999999999</v>
      </c>
      <c r="AS804" s="13">
        <v>3</v>
      </c>
      <c r="AT804" s="14" t="s">
        <v>903</v>
      </c>
      <c r="AU804" s="16">
        <v>3531736000000000</v>
      </c>
      <c r="AV804" s="16">
        <v>2.523745E+16</v>
      </c>
      <c r="AW804" s="16">
        <v>3.802681E+16</v>
      </c>
      <c r="AX804" s="16">
        <v>2.998006E+17</v>
      </c>
      <c r="AY804" s="16">
        <v>6.000011E+17</v>
      </c>
      <c r="AZ804" s="14">
        <v>31576.001</v>
      </c>
      <c r="BA804" s="14">
        <v>0.01</v>
      </c>
      <c r="BB804" s="14">
        <v>101.482</v>
      </c>
      <c r="BC804" s="14">
        <v>908</v>
      </c>
      <c r="BD804" s="15">
        <v>152</v>
      </c>
      <c r="BE804" s="18">
        <v>21</v>
      </c>
      <c r="BF804" s="18" t="s">
        <v>919</v>
      </c>
      <c r="BG804" s="19" t="s">
        <v>907</v>
      </c>
      <c r="BH804">
        <f t="shared" si="12"/>
        <v>98.95</v>
      </c>
      <c r="BI804" s="45" t="str">
        <f>CONCATENATE(TEXT(F804,"0"),TEXT(O804,"0"),TEXT(AC804,"0"),TEXT(AJ804,"0"),TEXT(AS804,"0"))</f>
        <v>13133</v>
      </c>
      <c r="BJ804" t="str">
        <f>CONCATENATE(TEXT(F804,"0"),TEXT(O804,"0"))</f>
        <v>13</v>
      </c>
      <c r="BK804" t="str">
        <f>CONCATENATE(TEXT(O804,"0"),TEXT(AC804,"0"))</f>
        <v>31</v>
      </c>
      <c r="BL804" t="str">
        <f>CONCATENATE(TEXT(AC804,"0"),TEXT(AJ804,"0"))</f>
        <v>13</v>
      </c>
      <c r="BM804" t="str">
        <f>CONCATENATE(TEXT(AJ804,"0"),TEXT(AS804,"0"))</f>
        <v>33</v>
      </c>
      <c r="BZ804" s="62"/>
      <c r="CA804" s="63"/>
      <c r="CB804" s="63">
        <v>27</v>
      </c>
      <c r="CC804" s="63">
        <v>228.46153846153845</v>
      </c>
      <c r="CD804" s="57">
        <v>34.686999999999998</v>
      </c>
      <c r="CE804" s="38">
        <v>54</v>
      </c>
      <c r="CF804" s="38">
        <v>1</v>
      </c>
    </row>
    <row r="805" spans="1:84" x14ac:dyDescent="0.3">
      <c r="A805" s="43">
        <v>804</v>
      </c>
      <c r="B805" s="1" t="s">
        <v>833</v>
      </c>
      <c r="C805" s="1" t="s">
        <v>263</v>
      </c>
      <c r="D805" s="1">
        <v>30</v>
      </c>
      <c r="E805" s="3">
        <v>22</v>
      </c>
      <c r="F805" s="40">
        <v>1</v>
      </c>
      <c r="G805" s="2" t="s">
        <v>943</v>
      </c>
      <c r="H805" s="2" t="s">
        <v>947</v>
      </c>
      <c r="I805" s="2">
        <v>1271.3490469999999</v>
      </c>
      <c r="J805" s="2" t="s">
        <v>945</v>
      </c>
      <c r="K805" s="2">
        <v>44.59</v>
      </c>
      <c r="L805" s="2">
        <v>0.21299999999999999</v>
      </c>
      <c r="M805" s="2">
        <v>20</v>
      </c>
      <c r="N805" s="4">
        <v>705.55700000000002</v>
      </c>
      <c r="O805" s="5">
        <v>3</v>
      </c>
      <c r="P805" s="6" t="s">
        <v>9</v>
      </c>
      <c r="Q805" s="6">
        <v>0.32865</v>
      </c>
      <c r="R805" s="6">
        <v>13.491</v>
      </c>
      <c r="S805" s="6">
        <v>15.066000000000001</v>
      </c>
      <c r="T805" s="6">
        <v>19.998999999999999</v>
      </c>
      <c r="U805" s="6">
        <v>201.95599999999999</v>
      </c>
      <c r="V805" s="6">
        <v>90</v>
      </c>
      <c r="W805" s="6">
        <v>501.95600000000002</v>
      </c>
      <c r="X805" s="6">
        <v>4039.1109999999999</v>
      </c>
      <c r="Y805" s="6">
        <v>5048.8890000000001</v>
      </c>
      <c r="Z805" s="6">
        <v>5.05</v>
      </c>
      <c r="AA805" s="6">
        <v>93.15</v>
      </c>
      <c r="AB805" s="7">
        <v>29.995999999999999</v>
      </c>
      <c r="AC805" s="8">
        <v>2</v>
      </c>
      <c r="AD805" s="9">
        <v>26.405000000000001</v>
      </c>
      <c r="AE805" s="9" t="s">
        <v>955</v>
      </c>
      <c r="AF805" s="9" t="s">
        <v>957</v>
      </c>
      <c r="AG805" s="9">
        <v>365</v>
      </c>
      <c r="AH805" s="9">
        <v>473.30500000000001</v>
      </c>
      <c r="AI805" s="9">
        <v>105.48699999999999</v>
      </c>
      <c r="AJ805" s="11">
        <v>2</v>
      </c>
      <c r="AK805" s="11" t="s">
        <v>890</v>
      </c>
      <c r="AL805" s="11">
        <v>173</v>
      </c>
      <c r="AM805" s="11">
        <v>1351</v>
      </c>
      <c r="AN805" s="11">
        <v>3628</v>
      </c>
      <c r="AO805" s="11">
        <v>5720</v>
      </c>
      <c r="AP805" s="11">
        <v>70.555999999999997</v>
      </c>
      <c r="AQ805" s="11">
        <v>50.313000000000002</v>
      </c>
      <c r="AR805" s="12">
        <v>1.008</v>
      </c>
      <c r="AS805" s="13">
        <v>2</v>
      </c>
      <c r="AT805" s="14" t="s">
        <v>903</v>
      </c>
      <c r="AU805" s="16">
        <v>1.515931E+16</v>
      </c>
      <c r="AV805" s="16">
        <v>1.515847E+17</v>
      </c>
      <c r="AW805" s="16">
        <v>9.067717E+17</v>
      </c>
      <c r="AX805" s="16">
        <v>2.995397E+17</v>
      </c>
      <c r="AY805" s="16">
        <v>5.999992E+17</v>
      </c>
      <c r="AZ805" s="14">
        <v>31637.594000000001</v>
      </c>
      <c r="BA805" s="14">
        <v>0.01</v>
      </c>
      <c r="BB805" s="14">
        <v>100.782</v>
      </c>
      <c r="BC805" s="14">
        <v>908</v>
      </c>
      <c r="BD805" s="15">
        <v>151</v>
      </c>
      <c r="BE805" s="18">
        <v>6</v>
      </c>
      <c r="BF805" s="18" t="s">
        <v>919</v>
      </c>
      <c r="BG805" s="19" t="s">
        <v>907</v>
      </c>
      <c r="BH805">
        <f t="shared" si="12"/>
        <v>99.7</v>
      </c>
      <c r="BI805" s="45" t="str">
        <f>CONCATENATE(TEXT(F805,"0"),TEXT(O805,"0"),TEXT(AC805,"0"),TEXT(AJ805,"0"),TEXT(AS805,"0"))</f>
        <v>13222</v>
      </c>
      <c r="BJ805" t="str">
        <f>CONCATENATE(TEXT(F805,"0"),TEXT(O805,"0"))</f>
        <v>13</v>
      </c>
      <c r="BK805" t="str">
        <f>CONCATENATE(TEXT(O805,"0"),TEXT(AC805,"0"))</f>
        <v>32</v>
      </c>
      <c r="BL805" t="str">
        <f>CONCATENATE(TEXT(AC805,"0"),TEXT(AJ805,"0"))</f>
        <v>22</v>
      </c>
      <c r="BM805" t="str">
        <f>CONCATENATE(TEXT(AJ805,"0"),TEXT(AS805,"0"))</f>
        <v>22</v>
      </c>
      <c r="BZ805" s="57"/>
      <c r="CA805" s="38"/>
      <c r="CB805" s="38">
        <v>1</v>
      </c>
      <c r="CC805" s="38"/>
      <c r="CD805" s="57">
        <v>34.701000000000001</v>
      </c>
      <c r="CE805" s="38">
        <v>270</v>
      </c>
      <c r="CF805" s="38">
        <v>1</v>
      </c>
    </row>
    <row r="806" spans="1:84" x14ac:dyDescent="0.3">
      <c r="A806" s="43">
        <v>805</v>
      </c>
      <c r="B806" s="1" t="s">
        <v>834</v>
      </c>
      <c r="C806" s="1" t="s">
        <v>263</v>
      </c>
      <c r="D806" s="1">
        <v>30</v>
      </c>
      <c r="E806" s="3">
        <v>23</v>
      </c>
      <c r="F806" s="2">
        <v>1</v>
      </c>
      <c r="G806" s="2" t="s">
        <v>943</v>
      </c>
      <c r="H806" s="2" t="s">
        <v>947</v>
      </c>
      <c r="I806" s="2">
        <v>1271.7108040999999</v>
      </c>
      <c r="J806" s="2" t="s">
        <v>945</v>
      </c>
      <c r="K806" s="2">
        <v>44.65</v>
      </c>
      <c r="L806" s="2">
        <v>0.21099999999999999</v>
      </c>
      <c r="M806" s="2">
        <v>18</v>
      </c>
      <c r="N806" s="4">
        <v>707.75400000000002</v>
      </c>
      <c r="O806" s="5">
        <v>3</v>
      </c>
      <c r="P806" s="6" t="s">
        <v>9</v>
      </c>
      <c r="Q806" s="6">
        <v>0.88339000000000001</v>
      </c>
      <c r="R806" s="6">
        <v>18.876000000000001</v>
      </c>
      <c r="S806" s="6">
        <v>15.074999999999999</v>
      </c>
      <c r="T806" s="6">
        <v>20.001999999999999</v>
      </c>
      <c r="U806" s="6">
        <v>201.86199999999999</v>
      </c>
      <c r="V806" s="6">
        <v>90.001000000000005</v>
      </c>
      <c r="W806" s="6">
        <v>501.86200000000002</v>
      </c>
      <c r="X806" s="6">
        <v>4037.2359999999999</v>
      </c>
      <c r="Y806" s="6">
        <v>5046.5450000000001</v>
      </c>
      <c r="Z806" s="6">
        <v>5.04</v>
      </c>
      <c r="AA806" s="6">
        <v>93.361999999999995</v>
      </c>
      <c r="AB806" s="7">
        <v>30.006</v>
      </c>
      <c r="AC806" s="8">
        <v>3</v>
      </c>
      <c r="AD806" s="9">
        <v>33.584000000000003</v>
      </c>
      <c r="AE806" s="9" t="s">
        <v>955</v>
      </c>
      <c r="AF806" s="9" t="s">
        <v>957</v>
      </c>
      <c r="AG806" s="9">
        <v>365</v>
      </c>
      <c r="AH806" s="9">
        <v>485.04</v>
      </c>
      <c r="AI806" s="9">
        <v>105.565</v>
      </c>
      <c r="AJ806" s="11">
        <v>1</v>
      </c>
      <c r="AK806" s="11" t="s">
        <v>890</v>
      </c>
      <c r="AL806" s="11">
        <v>140</v>
      </c>
      <c r="AM806" s="11">
        <v>1389</v>
      </c>
      <c r="AN806" s="11">
        <v>3633</v>
      </c>
      <c r="AO806" s="11">
        <v>5697</v>
      </c>
      <c r="AP806" s="11">
        <v>70.775000000000006</v>
      </c>
      <c r="AQ806" s="11">
        <v>49.884</v>
      </c>
      <c r="AR806" s="12">
        <v>0.997</v>
      </c>
      <c r="AS806" s="13">
        <v>1</v>
      </c>
      <c r="AT806" s="14" t="s">
        <v>903</v>
      </c>
      <c r="AU806" s="16">
        <v>3703005000000000</v>
      </c>
      <c r="AV806" s="16">
        <v>1.310021E+16</v>
      </c>
      <c r="AW806" s="16">
        <v>1.553849E+17</v>
      </c>
      <c r="AX806" s="16">
        <v>3.000871E+17</v>
      </c>
      <c r="AY806" s="16">
        <v>5.999986E+17</v>
      </c>
      <c r="AZ806" s="14">
        <v>32156.958999999999</v>
      </c>
      <c r="BA806" s="14">
        <v>0.01</v>
      </c>
      <c r="BB806" s="14">
        <v>99.710999999999999</v>
      </c>
      <c r="BC806" s="14">
        <v>908</v>
      </c>
      <c r="BD806" s="15">
        <v>150</v>
      </c>
      <c r="BE806" s="18">
        <v>30</v>
      </c>
      <c r="BF806" s="18" t="s">
        <v>919</v>
      </c>
      <c r="BG806" s="19" t="s">
        <v>907</v>
      </c>
      <c r="BH806">
        <f t="shared" si="12"/>
        <v>98.5</v>
      </c>
      <c r="BI806" s="45" t="str">
        <f>CONCATENATE(TEXT(F806,"0"),TEXT(O806,"0"),TEXT(AC806,"0"),TEXT(AJ806,"0"),TEXT(AS806,"0"))</f>
        <v>13311</v>
      </c>
      <c r="BJ806" t="str">
        <f>CONCATENATE(TEXT(F806,"0"),TEXT(O806,"0"))</f>
        <v>13</v>
      </c>
      <c r="BK806" t="str">
        <f>CONCATENATE(TEXT(O806,"0"),TEXT(AC806,"0"))</f>
        <v>33</v>
      </c>
      <c r="BL806" t="str">
        <f>CONCATENATE(TEXT(AC806,"0"),TEXT(AJ806,"0"))</f>
        <v>31</v>
      </c>
      <c r="BM806" t="str">
        <f>CONCATENATE(TEXT(AJ806,"0"),TEXT(AS806,"0"))</f>
        <v>11</v>
      </c>
      <c r="BZ806" s="57"/>
      <c r="CA806" s="38"/>
      <c r="CB806" s="38">
        <v>1</v>
      </c>
      <c r="CC806" s="38">
        <v>172</v>
      </c>
      <c r="CD806" s="57">
        <v>34.847000000000001</v>
      </c>
      <c r="CE806" s="38">
        <v>77</v>
      </c>
      <c r="CF806" s="38">
        <v>1</v>
      </c>
    </row>
    <row r="807" spans="1:84" x14ac:dyDescent="0.3">
      <c r="A807" s="43">
        <v>806</v>
      </c>
      <c r="B807" s="1" t="s">
        <v>835</v>
      </c>
      <c r="C807" s="1" t="s">
        <v>263</v>
      </c>
      <c r="D807" s="1">
        <v>30</v>
      </c>
      <c r="E807" s="3">
        <v>24</v>
      </c>
      <c r="F807" s="2">
        <v>2</v>
      </c>
      <c r="G807" s="2" t="s">
        <v>943</v>
      </c>
      <c r="H807" s="2" t="s">
        <v>947</v>
      </c>
      <c r="I807" s="2">
        <v>1275.0145915999999</v>
      </c>
      <c r="J807" s="2" t="s">
        <v>945</v>
      </c>
      <c r="K807" s="2">
        <v>44.62</v>
      </c>
      <c r="L807" s="2">
        <v>0.21099999999999999</v>
      </c>
      <c r="M807" s="2">
        <v>18</v>
      </c>
      <c r="N807" s="4">
        <v>702.47199999999998</v>
      </c>
      <c r="O807" s="5">
        <v>1</v>
      </c>
      <c r="P807" s="6" t="s">
        <v>9</v>
      </c>
      <c r="Q807" s="6">
        <v>0.94623999999999997</v>
      </c>
      <c r="R807" s="6">
        <v>15.211</v>
      </c>
      <c r="S807" s="6">
        <v>14.878</v>
      </c>
      <c r="T807" s="6">
        <v>19.995000000000001</v>
      </c>
      <c r="U807" s="6">
        <v>202.68600000000001</v>
      </c>
      <c r="V807" s="6">
        <v>90.001000000000005</v>
      </c>
      <c r="W807" s="6">
        <v>502.68599999999998</v>
      </c>
      <c r="X807" s="6">
        <v>4053.721</v>
      </c>
      <c r="Y807" s="6">
        <v>5067.152</v>
      </c>
      <c r="Z807" s="6">
        <v>5.0629999999999997</v>
      </c>
      <c r="AA807" s="6">
        <v>93.131</v>
      </c>
      <c r="AB807" s="7">
        <v>30.004999999999999</v>
      </c>
      <c r="AC807" s="8">
        <v>1</v>
      </c>
      <c r="AD807" s="9">
        <v>27.443999999999999</v>
      </c>
      <c r="AE807" s="9" t="s">
        <v>955</v>
      </c>
      <c r="AF807" s="9" t="s">
        <v>957</v>
      </c>
      <c r="AG807" s="9">
        <v>365</v>
      </c>
      <c r="AH807" s="9">
        <v>474.416</v>
      </c>
      <c r="AI807" s="9">
        <v>105.548</v>
      </c>
      <c r="AJ807" s="11">
        <v>1</v>
      </c>
      <c r="AK807" s="11" t="s">
        <v>890</v>
      </c>
      <c r="AL807" s="11">
        <v>191</v>
      </c>
      <c r="AM807" s="11">
        <v>1395</v>
      </c>
      <c r="AN807" s="11">
        <v>3633</v>
      </c>
      <c r="AO807" s="11">
        <v>5698</v>
      </c>
      <c r="AP807" s="11">
        <v>70.247</v>
      </c>
      <c r="AQ807" s="11">
        <v>50.222999999999999</v>
      </c>
      <c r="AR807" s="12">
        <v>1.006</v>
      </c>
      <c r="AS807" s="13">
        <v>1</v>
      </c>
      <c r="AT807" s="14" t="s">
        <v>903</v>
      </c>
      <c r="AU807" s="16">
        <v>1.167489E+16</v>
      </c>
      <c r="AV807" s="16">
        <v>1.436575E+16</v>
      </c>
      <c r="AW807" s="16">
        <v>3.366238E+16</v>
      </c>
      <c r="AX807" s="16">
        <v>3.011609E+17</v>
      </c>
      <c r="AY807" s="16">
        <v>6.000013E+17</v>
      </c>
      <c r="AZ807" s="14">
        <v>32998.534</v>
      </c>
      <c r="BA807" s="14">
        <v>0.01</v>
      </c>
      <c r="BB807" s="14">
        <v>100.557</v>
      </c>
      <c r="BC807" s="14">
        <v>909</v>
      </c>
      <c r="BD807" s="15">
        <v>151</v>
      </c>
      <c r="BE807" s="18">
        <v>87</v>
      </c>
      <c r="BF807" s="18" t="s">
        <v>919</v>
      </c>
      <c r="BG807" s="19" t="s">
        <v>907</v>
      </c>
      <c r="BH807">
        <f t="shared" si="12"/>
        <v>95.65</v>
      </c>
      <c r="BI807" s="45" t="str">
        <f>CONCATENATE(TEXT(F807,"0"),TEXT(O807,"0"),TEXT(AC807,"0"),TEXT(AJ807,"0"),TEXT(AS807,"0"))</f>
        <v>21111</v>
      </c>
      <c r="BJ807" t="str">
        <f>CONCATENATE(TEXT(F807,"0"),TEXT(O807,"0"))</f>
        <v>21</v>
      </c>
      <c r="BK807" t="str">
        <f>CONCATENATE(TEXT(O807,"0"),TEXT(AC807,"0"))</f>
        <v>11</v>
      </c>
      <c r="BL807" t="str">
        <f>CONCATENATE(TEXT(AC807,"0"),TEXT(AJ807,"0"))</f>
        <v>11</v>
      </c>
      <c r="BM807" t="str">
        <f>CONCATENATE(TEXT(AJ807,"0"),TEXT(AS807,"0"))</f>
        <v>11</v>
      </c>
      <c r="BZ807" s="57"/>
      <c r="CA807" s="38"/>
      <c r="CB807" s="38">
        <v>1</v>
      </c>
      <c r="CC807" s="38">
        <v>288</v>
      </c>
      <c r="CD807" s="57">
        <v>34.859000000000002</v>
      </c>
      <c r="CE807" s="38">
        <v>98</v>
      </c>
      <c r="CF807" s="38">
        <v>1</v>
      </c>
    </row>
    <row r="808" spans="1:84" x14ac:dyDescent="0.3">
      <c r="A808" s="43">
        <v>807</v>
      </c>
      <c r="B808" s="1" t="s">
        <v>836</v>
      </c>
      <c r="C808" s="1" t="s">
        <v>263</v>
      </c>
      <c r="D808" s="1">
        <v>30</v>
      </c>
      <c r="E808" s="3">
        <v>25</v>
      </c>
      <c r="F808" s="2">
        <v>2</v>
      </c>
      <c r="G808" s="2" t="s">
        <v>943</v>
      </c>
      <c r="H808" s="2" t="s">
        <v>947</v>
      </c>
      <c r="I808" s="2">
        <v>1263.230499</v>
      </c>
      <c r="J808" s="2" t="s">
        <v>945</v>
      </c>
      <c r="K808" s="2">
        <v>44.58</v>
      </c>
      <c r="L808" s="2">
        <v>0.21199999999999999</v>
      </c>
      <c r="M808" s="2">
        <v>19</v>
      </c>
      <c r="N808" s="4">
        <v>711.74900000000002</v>
      </c>
      <c r="O808" s="5">
        <v>1</v>
      </c>
      <c r="P808" s="6" t="s">
        <v>9</v>
      </c>
      <c r="Q808" s="6">
        <v>0.42457</v>
      </c>
      <c r="R808" s="6">
        <v>16.523</v>
      </c>
      <c r="S808" s="6">
        <v>14.896000000000001</v>
      </c>
      <c r="T808" s="6">
        <v>20.001000000000001</v>
      </c>
      <c r="U808" s="6">
        <v>202.59100000000001</v>
      </c>
      <c r="V808" s="6">
        <v>89.998999999999995</v>
      </c>
      <c r="W808" s="6">
        <v>502.59100000000001</v>
      </c>
      <c r="X808" s="6">
        <v>4051.8240000000001</v>
      </c>
      <c r="Y808" s="6">
        <v>5064.78</v>
      </c>
      <c r="Z808" s="6">
        <v>5.0659999999999998</v>
      </c>
      <c r="AA808" s="6">
        <v>94.391999999999996</v>
      </c>
      <c r="AB808" s="7">
        <v>29.998999999999999</v>
      </c>
      <c r="AC808" s="8">
        <v>2</v>
      </c>
      <c r="AD808" s="9">
        <v>39.593000000000004</v>
      </c>
      <c r="AE808" s="9" t="s">
        <v>955</v>
      </c>
      <c r="AF808" s="9" t="s">
        <v>957</v>
      </c>
      <c r="AG808" s="9">
        <v>365</v>
      </c>
      <c r="AH808" s="9">
        <v>471.24700000000001</v>
      </c>
      <c r="AI808" s="9">
        <v>107.904</v>
      </c>
      <c r="AJ808" s="11">
        <v>2</v>
      </c>
      <c r="AK808" s="11" t="s">
        <v>890</v>
      </c>
      <c r="AL808" s="11">
        <v>138</v>
      </c>
      <c r="AM808" s="11">
        <v>1383</v>
      </c>
      <c r="AN808" s="11">
        <v>3633</v>
      </c>
      <c r="AO808" s="11">
        <v>5696</v>
      </c>
      <c r="AP808" s="11">
        <v>71.174999999999997</v>
      </c>
      <c r="AQ808" s="11">
        <v>50.262999999999998</v>
      </c>
      <c r="AR808" s="12">
        <v>1.0069999999999999</v>
      </c>
      <c r="AS808" s="13">
        <v>2</v>
      </c>
      <c r="AT808" s="14" t="s">
        <v>903</v>
      </c>
      <c r="AU808" s="16">
        <v>9132819000000000</v>
      </c>
      <c r="AV808" s="16">
        <v>8.876441E+16</v>
      </c>
      <c r="AW808" s="16">
        <v>2.721804E+17</v>
      </c>
      <c r="AX808" s="16">
        <v>2.998554E+17</v>
      </c>
      <c r="AY808" s="16">
        <v>5.999996E+17</v>
      </c>
      <c r="AZ808" s="14">
        <v>33115.584999999999</v>
      </c>
      <c r="BA808" s="14">
        <v>0.01</v>
      </c>
      <c r="BB808" s="14">
        <v>100.657</v>
      </c>
      <c r="BC808" s="14">
        <v>925</v>
      </c>
      <c r="BD808" s="15">
        <v>151</v>
      </c>
      <c r="BE808" s="18">
        <v>36</v>
      </c>
      <c r="BF808" s="18" t="s">
        <v>919</v>
      </c>
      <c r="BG808" s="19" t="s">
        <v>907</v>
      </c>
      <c r="BH808">
        <f t="shared" si="12"/>
        <v>98.2</v>
      </c>
      <c r="BI808" s="45" t="str">
        <f>CONCATENATE(TEXT(F808,"0"),TEXT(O808,"0"),TEXT(AC808,"0"),TEXT(AJ808,"0"),TEXT(AS808,"0"))</f>
        <v>21222</v>
      </c>
      <c r="BJ808" t="str">
        <f>CONCATENATE(TEXT(F808,"0"),TEXT(O808,"0"))</f>
        <v>21</v>
      </c>
      <c r="BK808" t="str">
        <f>CONCATENATE(TEXT(O808,"0"),TEXT(AC808,"0"))</f>
        <v>12</v>
      </c>
      <c r="BL808" t="str">
        <f>CONCATENATE(TEXT(AC808,"0"),TEXT(AJ808,"0"))</f>
        <v>22</v>
      </c>
      <c r="BM808" t="str">
        <f>CONCATENATE(TEXT(AJ808,"0"),TEXT(AS808,"0"))</f>
        <v>22</v>
      </c>
      <c r="BZ808" s="57"/>
      <c r="CA808" s="38"/>
      <c r="CB808" s="38">
        <v>1</v>
      </c>
      <c r="CC808" s="38">
        <v>243</v>
      </c>
      <c r="CD808" s="57">
        <v>35.121000000000002</v>
      </c>
      <c r="CE808" s="38">
        <v>207</v>
      </c>
      <c r="CF808" s="38">
        <v>1</v>
      </c>
    </row>
    <row r="809" spans="1:84" x14ac:dyDescent="0.3">
      <c r="A809" s="43">
        <v>808</v>
      </c>
      <c r="B809" s="1" t="s">
        <v>837</v>
      </c>
      <c r="C809" s="1" t="s">
        <v>263</v>
      </c>
      <c r="D809" s="1">
        <v>30</v>
      </c>
      <c r="E809" s="3">
        <v>26</v>
      </c>
      <c r="F809" s="2">
        <v>2</v>
      </c>
      <c r="G809" s="2" t="s">
        <v>943</v>
      </c>
      <c r="H809" s="2" t="s">
        <v>947</v>
      </c>
      <c r="I809" s="2">
        <v>1280.0773036999999</v>
      </c>
      <c r="J809" s="2" t="s">
        <v>945</v>
      </c>
      <c r="K809" s="2">
        <v>44.58</v>
      </c>
      <c r="L809" s="2">
        <v>0.216</v>
      </c>
      <c r="M809" s="2">
        <v>23</v>
      </c>
      <c r="N809" s="4">
        <v>709.30100000000004</v>
      </c>
      <c r="O809" s="5">
        <v>1</v>
      </c>
      <c r="P809" s="6" t="s">
        <v>9</v>
      </c>
      <c r="Q809" s="6">
        <v>0.97799000000000003</v>
      </c>
      <c r="R809" s="6">
        <v>16.742000000000001</v>
      </c>
      <c r="S809" s="6">
        <v>14.938000000000001</v>
      </c>
      <c r="T809" s="6">
        <v>19.995000000000001</v>
      </c>
      <c r="U809" s="6">
        <v>205.15199999999999</v>
      </c>
      <c r="V809" s="6">
        <v>90</v>
      </c>
      <c r="W809" s="6">
        <v>505.15199999999999</v>
      </c>
      <c r="X809" s="6">
        <v>4103.0320000000002</v>
      </c>
      <c r="Y809" s="6">
        <v>5128.79</v>
      </c>
      <c r="Z809" s="6">
        <v>5.1029999999999998</v>
      </c>
      <c r="AA809" s="6">
        <v>93.623000000000005</v>
      </c>
      <c r="AB809" s="7">
        <v>29.992999999999999</v>
      </c>
      <c r="AC809" s="8">
        <v>3</v>
      </c>
      <c r="AD809" s="9">
        <v>32.371000000000002</v>
      </c>
      <c r="AE809" s="9" t="s">
        <v>955</v>
      </c>
      <c r="AF809" s="9" t="s">
        <v>957</v>
      </c>
      <c r="AG809" s="9">
        <v>365</v>
      </c>
      <c r="AH809" s="9">
        <v>475.791</v>
      </c>
      <c r="AI809" s="9">
        <v>106.102</v>
      </c>
      <c r="AJ809" s="11">
        <v>3</v>
      </c>
      <c r="AK809" s="11" t="s">
        <v>890</v>
      </c>
      <c r="AL809" s="11">
        <v>177</v>
      </c>
      <c r="AM809" s="11">
        <v>1472</v>
      </c>
      <c r="AN809" s="11">
        <v>3634</v>
      </c>
      <c r="AO809" s="11">
        <v>5728</v>
      </c>
      <c r="AP809" s="11">
        <v>70.930000000000007</v>
      </c>
      <c r="AQ809" s="11">
        <v>50.792000000000002</v>
      </c>
      <c r="AR809" s="12">
        <v>1.02</v>
      </c>
      <c r="AS809" s="13">
        <v>3</v>
      </c>
      <c r="AT809" s="14" t="s">
        <v>903</v>
      </c>
      <c r="AU809" s="16">
        <v>8822561000000000</v>
      </c>
      <c r="AV809" s="16">
        <v>4.107933E+16</v>
      </c>
      <c r="AW809" s="16">
        <v>4.861673E+17</v>
      </c>
      <c r="AX809" s="16">
        <v>3.014882E+17</v>
      </c>
      <c r="AY809" s="16">
        <v>5.999995E+17</v>
      </c>
      <c r="AZ809" s="14">
        <v>32465.72</v>
      </c>
      <c r="BA809" s="14">
        <v>0.01</v>
      </c>
      <c r="BB809" s="14">
        <v>101.98</v>
      </c>
      <c r="BC809" s="14">
        <v>913</v>
      </c>
      <c r="BD809" s="15">
        <v>153</v>
      </c>
      <c r="BE809" s="18">
        <v>39</v>
      </c>
      <c r="BF809" s="18" t="s">
        <v>919</v>
      </c>
      <c r="BG809" s="19" t="s">
        <v>907</v>
      </c>
      <c r="BH809">
        <f t="shared" si="12"/>
        <v>98.05</v>
      </c>
      <c r="BI809" s="45" t="str">
        <f>CONCATENATE(TEXT(F809,"0"),TEXT(O809,"0"),TEXT(AC809,"0"),TEXT(AJ809,"0"),TEXT(AS809,"0"))</f>
        <v>21333</v>
      </c>
      <c r="BJ809" t="str">
        <f>CONCATENATE(TEXT(F809,"0"),TEXT(O809,"0"))</f>
        <v>21</v>
      </c>
      <c r="BK809" t="str">
        <f>CONCATENATE(TEXT(O809,"0"),TEXT(AC809,"0"))</f>
        <v>13</v>
      </c>
      <c r="BL809" t="str">
        <f>CONCATENATE(TEXT(AC809,"0"),TEXT(AJ809,"0"))</f>
        <v>33</v>
      </c>
      <c r="BM809" t="str">
        <f>CONCATENATE(TEXT(AJ809,"0"),TEXT(AS809,"0"))</f>
        <v>33</v>
      </c>
      <c r="BN809" s="48"/>
      <c r="BO809" s="49"/>
      <c r="BP809" s="50"/>
      <c r="BZ809" s="57"/>
      <c r="CA809" s="38"/>
      <c r="CB809" s="38">
        <v>1</v>
      </c>
      <c r="CC809" s="38">
        <v>266</v>
      </c>
      <c r="CD809" s="57">
        <v>35.155000000000001</v>
      </c>
      <c r="CE809" s="38">
        <v>72</v>
      </c>
      <c r="CF809" s="38">
        <v>1</v>
      </c>
    </row>
    <row r="810" spans="1:84" x14ac:dyDescent="0.3">
      <c r="A810" s="43">
        <v>809</v>
      </c>
      <c r="B810" s="1" t="s">
        <v>838</v>
      </c>
      <c r="C810" s="1" t="s">
        <v>263</v>
      </c>
      <c r="D810" s="1">
        <v>30</v>
      </c>
      <c r="E810" s="3">
        <v>27</v>
      </c>
      <c r="F810" s="2">
        <v>2</v>
      </c>
      <c r="G810" s="2" t="s">
        <v>943</v>
      </c>
      <c r="H810" s="2" t="s">
        <v>947</v>
      </c>
      <c r="I810" s="2">
        <v>1279.3858513</v>
      </c>
      <c r="J810" s="2" t="s">
        <v>945</v>
      </c>
      <c r="K810" s="2">
        <v>44.6</v>
      </c>
      <c r="L810" s="2">
        <v>0.21199999999999999</v>
      </c>
      <c r="M810" s="2">
        <v>19</v>
      </c>
      <c r="N810" s="4">
        <v>714.97199999999998</v>
      </c>
      <c r="O810" s="5">
        <v>2</v>
      </c>
      <c r="P810" s="6" t="s">
        <v>9</v>
      </c>
      <c r="Q810" s="6">
        <v>0.64451000000000003</v>
      </c>
      <c r="R810" s="6">
        <v>17.757999999999999</v>
      </c>
      <c r="S810" s="6">
        <v>15.044</v>
      </c>
      <c r="T810" s="6">
        <v>20.003</v>
      </c>
      <c r="U810" s="6">
        <v>203.41200000000001</v>
      </c>
      <c r="V810" s="6">
        <v>90</v>
      </c>
      <c r="W810" s="6">
        <v>503.41199999999998</v>
      </c>
      <c r="X810" s="6">
        <v>4068.2330000000002</v>
      </c>
      <c r="Y810" s="6">
        <v>5085.2920000000004</v>
      </c>
      <c r="Z810" s="6">
        <v>5.077</v>
      </c>
      <c r="AA810" s="6">
        <v>93.716999999999999</v>
      </c>
      <c r="AB810" s="7">
        <v>30.001000000000001</v>
      </c>
      <c r="AC810" s="8">
        <v>1</v>
      </c>
      <c r="AD810" s="9">
        <v>44.268000000000001</v>
      </c>
      <c r="AE810" s="9" t="s">
        <v>955</v>
      </c>
      <c r="AF810" s="9" t="s">
        <v>957</v>
      </c>
      <c r="AG810" s="9">
        <v>365</v>
      </c>
      <c r="AH810" s="9">
        <v>488.86200000000002</v>
      </c>
      <c r="AI810" s="9">
        <v>106.709</v>
      </c>
      <c r="AJ810" s="11">
        <v>3</v>
      </c>
      <c r="AK810" s="11" t="s">
        <v>890</v>
      </c>
      <c r="AL810" s="11">
        <v>202</v>
      </c>
      <c r="AM810" s="11">
        <v>1445</v>
      </c>
      <c r="AN810" s="11">
        <v>3637</v>
      </c>
      <c r="AO810" s="11">
        <v>5735</v>
      </c>
      <c r="AP810" s="11">
        <v>71.497</v>
      </c>
      <c r="AQ810" s="11">
        <v>50.566000000000003</v>
      </c>
      <c r="AR810" s="12">
        <v>1.014</v>
      </c>
      <c r="AS810" s="13">
        <v>3</v>
      </c>
      <c r="AT810" s="14" t="s">
        <v>903</v>
      </c>
      <c r="AU810" s="16">
        <v>6520781000000000</v>
      </c>
      <c r="AV810" s="16">
        <v>2843032000000000</v>
      </c>
      <c r="AW810" s="16">
        <v>127474500000000</v>
      </c>
      <c r="AX810" s="16">
        <v>3.000097E+17</v>
      </c>
      <c r="AY810" s="16">
        <v>5.999997E+17</v>
      </c>
      <c r="AZ810" s="14">
        <v>32576.423999999999</v>
      </c>
      <c r="BA810" s="14">
        <v>0.01</v>
      </c>
      <c r="BB810" s="14">
        <v>101.416</v>
      </c>
      <c r="BC810" s="14">
        <v>913</v>
      </c>
      <c r="BD810" s="15">
        <v>152</v>
      </c>
      <c r="BE810" s="18">
        <v>15</v>
      </c>
      <c r="BF810" s="18" t="s">
        <v>919</v>
      </c>
      <c r="BG810" s="19" t="s">
        <v>907</v>
      </c>
      <c r="BH810">
        <f t="shared" si="12"/>
        <v>99.25</v>
      </c>
      <c r="BI810" s="45" t="str">
        <f>CONCATENATE(TEXT(F810,"0"),TEXT(O810,"0"),TEXT(AC810,"0"),TEXT(AJ810,"0"),TEXT(AS810,"0"))</f>
        <v>22133</v>
      </c>
      <c r="BJ810" t="str">
        <f>CONCATENATE(TEXT(F810,"0"),TEXT(O810,"0"))</f>
        <v>22</v>
      </c>
      <c r="BK810" t="str">
        <f>CONCATENATE(TEXT(O810,"0"),TEXT(AC810,"0"))</f>
        <v>21</v>
      </c>
      <c r="BL810" t="str">
        <f>CONCATENATE(TEXT(AC810,"0"),TEXT(AJ810,"0"))</f>
        <v>13</v>
      </c>
      <c r="BM810" t="str">
        <f>CONCATENATE(TEXT(AJ810,"0"),TEXT(AS810,"0"))</f>
        <v>33</v>
      </c>
      <c r="BN810" s="51"/>
      <c r="BO810" s="52"/>
      <c r="BP810" s="53"/>
      <c r="BZ810" s="57"/>
      <c r="CA810" s="38"/>
      <c r="CB810" s="38">
        <v>1</v>
      </c>
      <c r="CC810" s="38">
        <v>213</v>
      </c>
      <c r="CD810" s="57">
        <v>35.244</v>
      </c>
      <c r="CE810" s="38">
        <v>81</v>
      </c>
      <c r="CF810" s="38">
        <v>1</v>
      </c>
    </row>
    <row r="811" spans="1:84" x14ac:dyDescent="0.3">
      <c r="A811" s="43">
        <v>810</v>
      </c>
      <c r="B811" s="1" t="s">
        <v>839</v>
      </c>
      <c r="C811" s="1" t="s">
        <v>291</v>
      </c>
      <c r="D811" s="1">
        <v>31</v>
      </c>
      <c r="E811" s="3">
        <v>1</v>
      </c>
      <c r="F811" s="2">
        <v>2</v>
      </c>
      <c r="G811" s="2" t="s">
        <v>943</v>
      </c>
      <c r="H811" s="2" t="s">
        <v>947</v>
      </c>
      <c r="I811" s="2">
        <v>1276.974453</v>
      </c>
      <c r="J811" s="2" t="s">
        <v>945</v>
      </c>
      <c r="K811" s="2">
        <v>44.59</v>
      </c>
      <c r="L811" s="2">
        <v>0.214</v>
      </c>
      <c r="M811" s="2">
        <v>21</v>
      </c>
      <c r="N811" s="4">
        <v>717.23199999999997</v>
      </c>
      <c r="O811" s="5">
        <v>2</v>
      </c>
      <c r="P811" s="6" t="s">
        <v>9</v>
      </c>
      <c r="Q811" s="6">
        <v>0.88236999999999999</v>
      </c>
      <c r="R811" s="6">
        <v>14.016</v>
      </c>
      <c r="S811" s="6">
        <v>15.092000000000001</v>
      </c>
      <c r="T811" s="6">
        <v>20.001000000000001</v>
      </c>
      <c r="U811" s="6">
        <v>203.721</v>
      </c>
      <c r="V811" s="6">
        <v>90.001000000000005</v>
      </c>
      <c r="W811" s="6">
        <v>503.721</v>
      </c>
      <c r="X811" s="6">
        <v>4074.4259999999999</v>
      </c>
      <c r="Y811" s="6">
        <v>5093.0320000000002</v>
      </c>
      <c r="Z811" s="6">
        <v>5.0960000000000001</v>
      </c>
      <c r="AA811" s="6">
        <v>93.926000000000002</v>
      </c>
      <c r="AB811" s="7">
        <v>29.992999999999999</v>
      </c>
      <c r="AC811" s="8">
        <v>2</v>
      </c>
      <c r="AD811" s="9">
        <v>26.291</v>
      </c>
      <c r="AE811" s="9" t="s">
        <v>955</v>
      </c>
      <c r="AF811" s="9" t="s">
        <v>957</v>
      </c>
      <c r="AG811" s="9">
        <v>365</v>
      </c>
      <c r="AH811" s="9">
        <v>462.01400000000001</v>
      </c>
      <c r="AI811" s="9">
        <v>106.754</v>
      </c>
      <c r="AJ811" s="11">
        <v>2</v>
      </c>
      <c r="AK811" s="11" t="s">
        <v>890</v>
      </c>
      <c r="AL811" s="11">
        <v>246</v>
      </c>
      <c r="AM811" s="11">
        <v>1392</v>
      </c>
      <c r="AN811" s="11">
        <v>3640</v>
      </c>
      <c r="AO811" s="11">
        <v>5710</v>
      </c>
      <c r="AP811" s="11">
        <v>71.722999999999999</v>
      </c>
      <c r="AQ811" s="11">
        <v>50.783999999999999</v>
      </c>
      <c r="AR811" s="12">
        <v>1.02</v>
      </c>
      <c r="AS811" s="13">
        <v>2</v>
      </c>
      <c r="AT811" s="14" t="s">
        <v>903</v>
      </c>
      <c r="AU811" s="16">
        <v>1.461826E+16</v>
      </c>
      <c r="AV811" s="16">
        <v>8021335000000000</v>
      </c>
      <c r="AW811" s="16">
        <v>7.300844E+17</v>
      </c>
      <c r="AX811" s="16">
        <v>2.982443E+17</v>
      </c>
      <c r="AY811" s="16">
        <v>5.999991E+17</v>
      </c>
      <c r="AZ811" s="14">
        <v>32341.75</v>
      </c>
      <c r="BA811" s="14">
        <v>0.01</v>
      </c>
      <c r="BB811" s="14">
        <v>101.961</v>
      </c>
      <c r="BC811" s="14">
        <v>913</v>
      </c>
      <c r="BD811" s="15">
        <v>153</v>
      </c>
      <c r="BE811" s="18">
        <v>18</v>
      </c>
      <c r="BF811" s="18" t="s">
        <v>920</v>
      </c>
      <c r="BG811" s="19" t="s">
        <v>907</v>
      </c>
      <c r="BH811">
        <f t="shared" si="12"/>
        <v>99.1</v>
      </c>
      <c r="BI811" s="45" t="str">
        <f>CONCATENATE(TEXT(F811,"0"),TEXT(O811,"0"),TEXT(AC811,"0"),TEXT(AJ811,"0"),TEXT(AS811,"0"))</f>
        <v>22222</v>
      </c>
      <c r="BJ811" t="str">
        <f>CONCATENATE(TEXT(F811,"0"),TEXT(O811,"0"))</f>
        <v>22</v>
      </c>
      <c r="BK811" t="str">
        <f>CONCATENATE(TEXT(O811,"0"),TEXT(AC811,"0"))</f>
        <v>22</v>
      </c>
      <c r="BL811" t="str">
        <f>CONCATENATE(TEXT(AC811,"0"),TEXT(AJ811,"0"))</f>
        <v>22</v>
      </c>
      <c r="BM811" t="str">
        <f>CONCATENATE(TEXT(AJ811,"0"),TEXT(AS811,"0"))</f>
        <v>22</v>
      </c>
      <c r="BN811" s="51"/>
      <c r="BO811" s="52"/>
      <c r="BP811" s="53"/>
      <c r="BZ811" s="57"/>
      <c r="CA811" s="38"/>
      <c r="CB811" s="38">
        <v>1</v>
      </c>
      <c r="CC811" s="38">
        <v>248</v>
      </c>
      <c r="CD811" s="57">
        <v>36.575000000000003</v>
      </c>
      <c r="CE811" s="38">
        <v>57</v>
      </c>
      <c r="CF811" s="38">
        <v>1</v>
      </c>
    </row>
    <row r="812" spans="1:84" x14ac:dyDescent="0.3">
      <c r="A812" s="43">
        <v>811</v>
      </c>
      <c r="B812" s="1" t="s">
        <v>840</v>
      </c>
      <c r="C812" s="1" t="s">
        <v>291</v>
      </c>
      <c r="D812" s="1">
        <v>31</v>
      </c>
      <c r="E812" s="3">
        <v>2</v>
      </c>
      <c r="F812" s="2">
        <v>2</v>
      </c>
      <c r="G812" s="2" t="s">
        <v>943</v>
      </c>
      <c r="H812" s="2" t="s">
        <v>947</v>
      </c>
      <c r="I812" s="2">
        <v>1267.8030237999999</v>
      </c>
      <c r="J812" s="2" t="s">
        <v>945</v>
      </c>
      <c r="K812" s="2">
        <v>44.6</v>
      </c>
      <c r="L812" s="2">
        <v>0.21299999999999999</v>
      </c>
      <c r="M812" s="2">
        <v>20</v>
      </c>
      <c r="N812" s="4">
        <v>707.91800000000001</v>
      </c>
      <c r="O812" s="5">
        <v>2</v>
      </c>
      <c r="P812" s="6" t="s">
        <v>9</v>
      </c>
      <c r="Q812" s="6">
        <v>0.81828999999999996</v>
      </c>
      <c r="R812" s="6">
        <v>11.233000000000001</v>
      </c>
      <c r="S812" s="6">
        <v>14.992000000000001</v>
      </c>
      <c r="T812" s="6">
        <v>19.998999999999999</v>
      </c>
      <c r="U812" s="6">
        <v>204.10300000000001</v>
      </c>
      <c r="V812" s="6">
        <v>90</v>
      </c>
      <c r="W812" s="6">
        <v>504.10300000000001</v>
      </c>
      <c r="X812" s="6">
        <v>4082.0650000000001</v>
      </c>
      <c r="Y812" s="6">
        <v>5102.5810000000001</v>
      </c>
      <c r="Z812" s="6">
        <v>5.1050000000000004</v>
      </c>
      <c r="AA812" s="6">
        <v>93.677000000000007</v>
      </c>
      <c r="AB812" s="7">
        <v>30.007000000000001</v>
      </c>
      <c r="AC812" s="8">
        <v>3</v>
      </c>
      <c r="AD812" s="9">
        <v>32.655000000000001</v>
      </c>
      <c r="AE812" s="9" t="s">
        <v>955</v>
      </c>
      <c r="AF812" s="9" t="s">
        <v>957</v>
      </c>
      <c r="AG812" s="9">
        <v>365</v>
      </c>
      <c r="AH812" s="9">
        <v>472.66300000000001</v>
      </c>
      <c r="AI812" s="9">
        <v>106.438</v>
      </c>
      <c r="AJ812" s="11">
        <v>1</v>
      </c>
      <c r="AK812" s="11" t="s">
        <v>890</v>
      </c>
      <c r="AL812" s="11">
        <v>150</v>
      </c>
      <c r="AM812" s="11">
        <v>1427</v>
      </c>
      <c r="AN812" s="11">
        <v>3641</v>
      </c>
      <c r="AO812" s="11">
        <v>5711</v>
      </c>
      <c r="AP812" s="11">
        <v>70.792000000000002</v>
      </c>
      <c r="AQ812" s="11">
        <v>50.76</v>
      </c>
      <c r="AR812" s="12">
        <v>1.0189999999999999</v>
      </c>
      <c r="AS812" s="13">
        <v>1</v>
      </c>
      <c r="AT812" s="14" t="s">
        <v>903</v>
      </c>
      <c r="AU812" s="16">
        <v>2.060071E+16</v>
      </c>
      <c r="AV812" s="16">
        <v>1.672462E+17</v>
      </c>
      <c r="AW812" s="16">
        <v>1.013292E+18</v>
      </c>
      <c r="AX812" s="16">
        <v>2.983022E+17</v>
      </c>
      <c r="AY812" s="16">
        <v>5.999989E+17</v>
      </c>
      <c r="AZ812" s="14">
        <v>32566.296999999999</v>
      </c>
      <c r="BA812" s="14">
        <v>0.01</v>
      </c>
      <c r="BB812" s="14">
        <v>101.899</v>
      </c>
      <c r="BC812" s="14">
        <v>912</v>
      </c>
      <c r="BD812" s="15">
        <v>153</v>
      </c>
      <c r="BE812" s="18">
        <v>126</v>
      </c>
      <c r="BF812" s="18" t="s">
        <v>920</v>
      </c>
      <c r="BG812" s="19" t="s">
        <v>907</v>
      </c>
      <c r="BH812">
        <f t="shared" si="12"/>
        <v>93.7</v>
      </c>
      <c r="BI812" s="45" t="str">
        <f>CONCATENATE(TEXT(F812,"0"),TEXT(O812,"0"),TEXT(AC812,"0"),TEXT(AJ812,"0"),TEXT(AS812,"0"))</f>
        <v>22311</v>
      </c>
      <c r="BJ812" t="str">
        <f>CONCATENATE(TEXT(F812,"0"),TEXT(O812,"0"))</f>
        <v>22</v>
      </c>
      <c r="BK812" t="str">
        <f>CONCATENATE(TEXT(O812,"0"),TEXT(AC812,"0"))</f>
        <v>23</v>
      </c>
      <c r="BL812" t="str">
        <f>CONCATENATE(TEXT(AC812,"0"),TEXT(AJ812,"0"))</f>
        <v>31</v>
      </c>
      <c r="BM812" t="str">
        <f>CONCATENATE(TEXT(AJ812,"0"),TEXT(AS812,"0"))</f>
        <v>11</v>
      </c>
      <c r="BN812" s="51"/>
      <c r="BO812" s="52"/>
      <c r="BP812" s="53"/>
      <c r="BZ812" s="57"/>
      <c r="CA812" s="38"/>
      <c r="CB812" s="38">
        <v>1</v>
      </c>
      <c r="CC812" s="38">
        <v>262</v>
      </c>
      <c r="CD812" s="57">
        <v>36.652000000000001</v>
      </c>
      <c r="CE812" s="38">
        <v>21</v>
      </c>
      <c r="CF812" s="38">
        <v>1</v>
      </c>
    </row>
    <row r="813" spans="1:84" x14ac:dyDescent="0.3">
      <c r="A813" s="43">
        <v>812</v>
      </c>
      <c r="B813" s="1" t="s">
        <v>841</v>
      </c>
      <c r="C813" s="1" t="s">
        <v>291</v>
      </c>
      <c r="D813" s="1">
        <v>31</v>
      </c>
      <c r="E813" s="3">
        <v>3</v>
      </c>
      <c r="F813" s="2">
        <v>2</v>
      </c>
      <c r="G813" s="2" t="s">
        <v>943</v>
      </c>
      <c r="H813" s="2" t="s">
        <v>947</v>
      </c>
      <c r="I813" s="2">
        <v>1276.3829264999999</v>
      </c>
      <c r="J813" s="2" t="s">
        <v>945</v>
      </c>
      <c r="K813" s="2">
        <v>44.64</v>
      </c>
      <c r="L813" s="2">
        <v>0.21</v>
      </c>
      <c r="M813" s="2">
        <v>17</v>
      </c>
      <c r="N813" s="4">
        <v>711.14800000000002</v>
      </c>
      <c r="O813" s="5">
        <v>3</v>
      </c>
      <c r="P813" s="6" t="s">
        <v>9</v>
      </c>
      <c r="Q813" s="6">
        <v>0.97326999999999997</v>
      </c>
      <c r="R813" s="6">
        <v>13.782</v>
      </c>
      <c r="S813" s="6">
        <v>14.925000000000001</v>
      </c>
      <c r="T813" s="6">
        <v>20.001000000000001</v>
      </c>
      <c r="U813" s="6">
        <v>203.69499999999999</v>
      </c>
      <c r="V813" s="6">
        <v>90.001000000000005</v>
      </c>
      <c r="W813" s="6">
        <v>503.69499999999999</v>
      </c>
      <c r="X813" s="6">
        <v>4073.9029999999998</v>
      </c>
      <c r="Y813" s="6">
        <v>5092.3779999999997</v>
      </c>
      <c r="Z813" s="6">
        <v>5.0890000000000004</v>
      </c>
      <c r="AA813" s="6">
        <v>93.578999999999994</v>
      </c>
      <c r="AB813" s="7">
        <v>30.006</v>
      </c>
      <c r="AC813" s="8">
        <v>1</v>
      </c>
      <c r="AD813" s="9">
        <v>28.187999999999999</v>
      </c>
      <c r="AE813" s="9" t="s">
        <v>955</v>
      </c>
      <c r="AF813" s="9" t="s">
        <v>957</v>
      </c>
      <c r="AG813" s="9">
        <v>365</v>
      </c>
      <c r="AH813" s="9">
        <v>467.154</v>
      </c>
      <c r="AI813" s="9">
        <v>106.453</v>
      </c>
      <c r="AJ813" s="11">
        <v>1</v>
      </c>
      <c r="AK813" s="11" t="s">
        <v>890</v>
      </c>
      <c r="AL813" s="11">
        <v>232</v>
      </c>
      <c r="AM813" s="11">
        <v>1410</v>
      </c>
      <c r="AN813" s="11">
        <v>3642</v>
      </c>
      <c r="AO813" s="11">
        <v>5699</v>
      </c>
      <c r="AP813" s="11">
        <v>71.114999999999995</v>
      </c>
      <c r="AQ813" s="11">
        <v>50.671999999999997</v>
      </c>
      <c r="AR813" s="12">
        <v>1.0169999999999999</v>
      </c>
      <c r="AS813" s="13">
        <v>1</v>
      </c>
      <c r="AT813" s="14" t="s">
        <v>903</v>
      </c>
      <c r="AU813" s="16">
        <v>1.505156E+16</v>
      </c>
      <c r="AV813" s="16">
        <v>6.698984E+16</v>
      </c>
      <c r="AW813" s="16">
        <v>8.886385E+17</v>
      </c>
      <c r="AX813" s="16">
        <v>3.002284E+17</v>
      </c>
      <c r="AY813" s="16">
        <v>5.999999E+17</v>
      </c>
      <c r="AZ813" s="14">
        <v>32645.662</v>
      </c>
      <c r="BA813" s="14">
        <v>0.01</v>
      </c>
      <c r="BB813" s="14">
        <v>101.679</v>
      </c>
      <c r="BC813" s="14">
        <v>913</v>
      </c>
      <c r="BD813" s="15">
        <v>153</v>
      </c>
      <c r="BE813" s="18">
        <v>96</v>
      </c>
      <c r="BF813" s="18" t="s">
        <v>920</v>
      </c>
      <c r="BG813" s="19" t="s">
        <v>907</v>
      </c>
      <c r="BH813">
        <f t="shared" si="12"/>
        <v>95.199999999999989</v>
      </c>
      <c r="BI813" s="45" t="str">
        <f>CONCATENATE(TEXT(F813,"0"),TEXT(O813,"0"),TEXT(AC813,"0"),TEXT(AJ813,"0"),TEXT(AS813,"0"))</f>
        <v>23111</v>
      </c>
      <c r="BJ813" t="str">
        <f>CONCATENATE(TEXT(F813,"0"),TEXT(O813,"0"))</f>
        <v>23</v>
      </c>
      <c r="BK813" t="str">
        <f>CONCATENATE(TEXT(O813,"0"),TEXT(AC813,"0"))</f>
        <v>31</v>
      </c>
      <c r="BL813" t="str">
        <f>CONCATENATE(TEXT(AC813,"0"),TEXT(AJ813,"0"))</f>
        <v>11</v>
      </c>
      <c r="BM813" t="str">
        <f>CONCATENATE(TEXT(AJ813,"0"),TEXT(AS813,"0"))</f>
        <v>11</v>
      </c>
      <c r="BN813" s="51"/>
      <c r="BO813" s="52"/>
      <c r="BP813" s="53"/>
      <c r="BZ813" s="57"/>
      <c r="CA813" s="38"/>
      <c r="CB813" s="38">
        <v>1</v>
      </c>
      <c r="CC813" s="38">
        <v>307</v>
      </c>
      <c r="CD813" s="57">
        <v>37.381999999999998</v>
      </c>
      <c r="CE813" s="38">
        <v>102</v>
      </c>
      <c r="CF813" s="38">
        <v>1</v>
      </c>
    </row>
    <row r="814" spans="1:84" x14ac:dyDescent="0.3">
      <c r="A814" s="43">
        <v>813</v>
      </c>
      <c r="B814" s="1" t="s">
        <v>842</v>
      </c>
      <c r="C814" s="1" t="s">
        <v>291</v>
      </c>
      <c r="D814" s="1">
        <v>31</v>
      </c>
      <c r="E814" s="3">
        <v>4</v>
      </c>
      <c r="F814" s="2">
        <v>2</v>
      </c>
      <c r="G814" s="2" t="s">
        <v>943</v>
      </c>
      <c r="H814" s="2" t="s">
        <v>947</v>
      </c>
      <c r="I814" s="2">
        <v>1274.4334318000001</v>
      </c>
      <c r="J814" s="2" t="s">
        <v>945</v>
      </c>
      <c r="K814" s="2">
        <v>44.58</v>
      </c>
      <c r="L814" s="2">
        <v>0.21199999999999999</v>
      </c>
      <c r="M814" s="2">
        <v>19</v>
      </c>
      <c r="N814" s="4">
        <v>704.45100000000002</v>
      </c>
      <c r="O814" s="5">
        <v>3</v>
      </c>
      <c r="P814" s="6" t="s">
        <v>9</v>
      </c>
      <c r="Q814" s="6">
        <v>1.0182100000000001</v>
      </c>
      <c r="R814" s="6">
        <v>14.585000000000001</v>
      </c>
      <c r="S814" s="6">
        <v>14.898999999999999</v>
      </c>
      <c r="T814" s="6">
        <v>19.998999999999999</v>
      </c>
      <c r="U814" s="6">
        <v>203.64</v>
      </c>
      <c r="V814" s="6">
        <v>90</v>
      </c>
      <c r="W814" s="6">
        <v>503.64</v>
      </c>
      <c r="X814" s="6">
        <v>4072.8049999999998</v>
      </c>
      <c r="Y814" s="6">
        <v>5091.0060000000003</v>
      </c>
      <c r="Z814" s="6">
        <v>5.0739999999999998</v>
      </c>
      <c r="AA814" s="6">
        <v>92.941000000000003</v>
      </c>
      <c r="AB814" s="7">
        <v>29.991</v>
      </c>
      <c r="AC814" s="8">
        <v>2</v>
      </c>
      <c r="AD814" s="9">
        <v>23.753</v>
      </c>
      <c r="AE814" s="9" t="s">
        <v>955</v>
      </c>
      <c r="AF814" s="9" t="s">
        <v>957</v>
      </c>
      <c r="AG814" s="9">
        <v>365</v>
      </c>
      <c r="AH814" s="9">
        <v>474.423</v>
      </c>
      <c r="AI814" s="9">
        <v>104.887</v>
      </c>
      <c r="AJ814" s="11">
        <v>2</v>
      </c>
      <c r="AK814" s="11" t="s">
        <v>890</v>
      </c>
      <c r="AL814" s="11">
        <v>237</v>
      </c>
      <c r="AM814" s="11">
        <v>1452</v>
      </c>
      <c r="AN814" s="11">
        <v>3640</v>
      </c>
      <c r="AO814" s="11">
        <v>5725</v>
      </c>
      <c r="AP814" s="11">
        <v>70.444999999999993</v>
      </c>
      <c r="AQ814" s="11">
        <v>50.162999999999997</v>
      </c>
      <c r="AR814" s="12">
        <v>1.004</v>
      </c>
      <c r="AS814" s="13">
        <v>2</v>
      </c>
      <c r="AT814" s="14" t="s">
        <v>903</v>
      </c>
      <c r="AU814" s="16">
        <v>1.307041E+16</v>
      </c>
      <c r="AV814" s="16">
        <v>1.306552E+17</v>
      </c>
      <c r="AW814" s="16">
        <v>6.200916E+17</v>
      </c>
      <c r="AX814" s="16">
        <v>2.99735E+17</v>
      </c>
      <c r="AY814" s="16">
        <v>5.999984E+17</v>
      </c>
      <c r="AZ814" s="14">
        <v>32461.883000000002</v>
      </c>
      <c r="BA814" s="14">
        <v>0.01</v>
      </c>
      <c r="BB814" s="14">
        <v>100.40600000000001</v>
      </c>
      <c r="BC814" s="14">
        <v>899</v>
      </c>
      <c r="BD814" s="15">
        <v>151</v>
      </c>
      <c r="BE814" s="18">
        <v>114</v>
      </c>
      <c r="BF814" s="18" t="s">
        <v>920</v>
      </c>
      <c r="BG814" s="19" t="s">
        <v>907</v>
      </c>
      <c r="BH814">
        <f t="shared" si="12"/>
        <v>94.3</v>
      </c>
      <c r="BI814" s="45" t="str">
        <f>CONCATENATE(TEXT(F814,"0"),TEXT(O814,"0"),TEXT(AC814,"0"),TEXT(AJ814,"0"),TEXT(AS814,"0"))</f>
        <v>23222</v>
      </c>
      <c r="BJ814" t="str">
        <f>CONCATENATE(TEXT(F814,"0"),TEXT(O814,"0"))</f>
        <v>23</v>
      </c>
      <c r="BK814" t="str">
        <f>CONCATENATE(TEXT(O814,"0"),TEXT(AC814,"0"))</f>
        <v>32</v>
      </c>
      <c r="BL814" t="str">
        <f>CONCATENATE(TEXT(AC814,"0"),TEXT(AJ814,"0"))</f>
        <v>22</v>
      </c>
      <c r="BM814" t="str">
        <f>CONCATENATE(TEXT(AJ814,"0"),TEXT(AS814,"0"))</f>
        <v>22</v>
      </c>
      <c r="BN814" s="51"/>
      <c r="BO814" s="52"/>
      <c r="BP814" s="53"/>
      <c r="BZ814" s="57"/>
      <c r="CA814" s="38"/>
      <c r="CB814" s="38">
        <v>1</v>
      </c>
      <c r="CC814" s="38">
        <v>249</v>
      </c>
      <c r="CD814" s="57">
        <v>37.494</v>
      </c>
      <c r="CE814" s="38">
        <v>111</v>
      </c>
      <c r="CF814" s="38">
        <v>1</v>
      </c>
    </row>
    <row r="815" spans="1:84" x14ac:dyDescent="0.3">
      <c r="A815" s="43">
        <v>814</v>
      </c>
      <c r="B815" s="1" t="s">
        <v>843</v>
      </c>
      <c r="C815" s="1" t="s">
        <v>291</v>
      </c>
      <c r="D815" s="1">
        <v>31</v>
      </c>
      <c r="E815" s="3">
        <v>5</v>
      </c>
      <c r="F815" s="2">
        <v>2</v>
      </c>
      <c r="G815" s="2" t="s">
        <v>943</v>
      </c>
      <c r="H815" s="2" t="s">
        <v>947</v>
      </c>
      <c r="I815" s="2">
        <v>1268.3592177999999</v>
      </c>
      <c r="J815" s="2" t="s">
        <v>945</v>
      </c>
      <c r="K815" s="2">
        <v>44.61</v>
      </c>
      <c r="L815" s="2">
        <v>0.20699999999999999</v>
      </c>
      <c r="M815" s="2">
        <v>14</v>
      </c>
      <c r="N815" s="4">
        <v>695.76400000000001</v>
      </c>
      <c r="O815" s="5">
        <v>3</v>
      </c>
      <c r="P815" s="6" t="s">
        <v>9</v>
      </c>
      <c r="Q815" s="6">
        <v>1.12022</v>
      </c>
      <c r="R815" s="6">
        <v>20.669</v>
      </c>
      <c r="S815" s="6">
        <v>14.946999999999999</v>
      </c>
      <c r="T815" s="6">
        <v>19.998000000000001</v>
      </c>
      <c r="U815" s="6">
        <v>202.077</v>
      </c>
      <c r="V815" s="6">
        <v>90.001000000000005</v>
      </c>
      <c r="W815" s="6">
        <v>502.077</v>
      </c>
      <c r="X815" s="6">
        <v>4041.5390000000002</v>
      </c>
      <c r="Y815" s="6">
        <v>5051.924</v>
      </c>
      <c r="Z815" s="6">
        <v>5.0830000000000002</v>
      </c>
      <c r="AA815" s="6">
        <v>93.622</v>
      </c>
      <c r="AB815" s="7">
        <v>29.994</v>
      </c>
      <c r="AC815" s="8">
        <v>3</v>
      </c>
      <c r="AD815" s="9">
        <v>34.686999999999998</v>
      </c>
      <c r="AE815" s="9" t="s">
        <v>955</v>
      </c>
      <c r="AF815" s="9" t="s">
        <v>957</v>
      </c>
      <c r="AG815" s="9">
        <v>365</v>
      </c>
      <c r="AH815" s="9">
        <v>477.185</v>
      </c>
      <c r="AI815" s="9">
        <v>106.489</v>
      </c>
      <c r="AJ815" s="11">
        <v>3</v>
      </c>
      <c r="AK815" s="11" t="s">
        <v>890</v>
      </c>
      <c r="AL815" s="11">
        <v>124</v>
      </c>
      <c r="AM815" s="11">
        <v>1394</v>
      </c>
      <c r="AN815" s="11">
        <v>3622</v>
      </c>
      <c r="AO815" s="11">
        <v>5716</v>
      </c>
      <c r="AP815" s="11">
        <v>69.575999999999993</v>
      </c>
      <c r="AQ815" s="11">
        <v>50.314999999999998</v>
      </c>
      <c r="AR815" s="12">
        <v>1.008</v>
      </c>
      <c r="AS815" s="13">
        <v>3</v>
      </c>
      <c r="AT815" s="14" t="s">
        <v>903</v>
      </c>
      <c r="AU815" s="16">
        <v>1.919069E+16</v>
      </c>
      <c r="AV815" s="16">
        <v>1.656009E+17</v>
      </c>
      <c r="AW815" s="16">
        <v>9833634000000000</v>
      </c>
      <c r="AX815" s="16">
        <v>2.996992E+17</v>
      </c>
      <c r="AY815" s="16">
        <v>6.000018E+17</v>
      </c>
      <c r="AZ815" s="14">
        <v>32642.909</v>
      </c>
      <c r="BA815" s="14">
        <v>0.01</v>
      </c>
      <c r="BB815" s="14">
        <v>100.788</v>
      </c>
      <c r="BC815" s="14">
        <v>912</v>
      </c>
      <c r="BD815" s="15">
        <v>151</v>
      </c>
      <c r="BE815" s="18">
        <v>54</v>
      </c>
      <c r="BF815" s="18" t="s">
        <v>920</v>
      </c>
      <c r="BG815" s="19" t="s">
        <v>907</v>
      </c>
      <c r="BH815">
        <f t="shared" si="12"/>
        <v>97.3</v>
      </c>
      <c r="BI815" s="45" t="str">
        <f>CONCATENATE(TEXT(F815,"0"),TEXT(O815,"0"),TEXT(AC815,"0"),TEXT(AJ815,"0"),TEXT(AS815,"0"))</f>
        <v>23333</v>
      </c>
      <c r="BJ815" t="str">
        <f>CONCATENATE(TEXT(F815,"0"),TEXT(O815,"0"))</f>
        <v>23</v>
      </c>
      <c r="BK815" t="str">
        <f>CONCATENATE(TEXT(O815,"0"),TEXT(AC815,"0"))</f>
        <v>33</v>
      </c>
      <c r="BL815" t="str">
        <f>CONCATENATE(TEXT(AC815,"0"),TEXT(AJ815,"0"))</f>
        <v>33</v>
      </c>
      <c r="BM815" t="str">
        <f>CONCATENATE(TEXT(AJ815,"0"),TEXT(AS815,"0"))</f>
        <v>33</v>
      </c>
      <c r="BN815" s="51"/>
      <c r="BO815" s="52"/>
      <c r="BP815" s="53"/>
      <c r="BZ815" s="57"/>
      <c r="CA815" s="38"/>
      <c r="CB815" s="38">
        <v>1</v>
      </c>
      <c r="CC815" s="38">
        <v>167</v>
      </c>
      <c r="CD815" s="57">
        <v>37.584000000000003</v>
      </c>
      <c r="CE815" s="38">
        <v>93</v>
      </c>
      <c r="CF815" s="38">
        <v>1</v>
      </c>
    </row>
    <row r="816" spans="1:84" x14ac:dyDescent="0.3">
      <c r="A816" s="43">
        <v>815</v>
      </c>
      <c r="B816" s="1" t="s">
        <v>844</v>
      </c>
      <c r="C816" s="1" t="s">
        <v>291</v>
      </c>
      <c r="D816" s="1">
        <v>31</v>
      </c>
      <c r="E816" s="3">
        <v>6</v>
      </c>
      <c r="F816" s="40">
        <v>3</v>
      </c>
      <c r="G816" s="2" t="s">
        <v>943</v>
      </c>
      <c r="H816" s="2" t="s">
        <v>947</v>
      </c>
      <c r="I816" s="2">
        <v>1278.1764913</v>
      </c>
      <c r="J816" s="2" t="s">
        <v>945</v>
      </c>
      <c r="K816" s="2">
        <v>44.56</v>
      </c>
      <c r="L816" s="2">
        <v>0.21199999999999999</v>
      </c>
      <c r="M816" s="2">
        <v>19</v>
      </c>
      <c r="N816" s="4">
        <v>712.11900000000003</v>
      </c>
      <c r="O816" s="5">
        <v>1</v>
      </c>
      <c r="P816" s="6" t="s">
        <v>9</v>
      </c>
      <c r="Q816" s="6">
        <v>1.0038</v>
      </c>
      <c r="R816" s="6">
        <v>20.797000000000001</v>
      </c>
      <c r="S816" s="6">
        <v>15.063000000000001</v>
      </c>
      <c r="T816" s="6">
        <v>20.001000000000001</v>
      </c>
      <c r="U816" s="6">
        <v>203.44300000000001</v>
      </c>
      <c r="V816" s="6">
        <v>90</v>
      </c>
      <c r="W816" s="6">
        <v>503.44299999999998</v>
      </c>
      <c r="X816" s="6">
        <v>4068.8629999999998</v>
      </c>
      <c r="Y816" s="6">
        <v>5086.0789999999997</v>
      </c>
      <c r="Z816" s="6">
        <v>5.085</v>
      </c>
      <c r="AA816" s="6">
        <v>93.536000000000001</v>
      </c>
      <c r="AB816" s="7">
        <v>29.998999999999999</v>
      </c>
      <c r="AC816" s="8">
        <v>1</v>
      </c>
      <c r="AD816" s="9">
        <v>44.576999999999998</v>
      </c>
      <c r="AE816" s="9" t="s">
        <v>955</v>
      </c>
      <c r="AF816" s="9" t="s">
        <v>957</v>
      </c>
      <c r="AG816" s="9">
        <v>365</v>
      </c>
      <c r="AH816" s="9">
        <v>490.55500000000001</v>
      </c>
      <c r="AI816" s="9">
        <v>106.568</v>
      </c>
      <c r="AJ816" s="11">
        <v>3</v>
      </c>
      <c r="AK816" s="11" t="s">
        <v>890</v>
      </c>
      <c r="AL816" s="11">
        <v>263</v>
      </c>
      <c r="AM816" s="11">
        <v>1386</v>
      </c>
      <c r="AN816" s="11">
        <v>3641</v>
      </c>
      <c r="AO816" s="11">
        <v>5689</v>
      </c>
      <c r="AP816" s="11">
        <v>71.212000000000003</v>
      </c>
      <c r="AQ816" s="11">
        <v>50.667999999999999</v>
      </c>
      <c r="AR816" s="12">
        <v>1.0169999999999999</v>
      </c>
      <c r="AS816" s="13">
        <v>3</v>
      </c>
      <c r="AT816" s="14" t="s">
        <v>903</v>
      </c>
      <c r="AU816" s="16">
        <v>7728966000000000</v>
      </c>
      <c r="AV816" s="16">
        <v>2.082038E+16</v>
      </c>
      <c r="AW816" s="16">
        <v>3049005000000000</v>
      </c>
      <c r="AX816" s="16">
        <v>3.008212E+17</v>
      </c>
      <c r="AY816" s="16">
        <v>5.999999E+17</v>
      </c>
      <c r="AZ816" s="14">
        <v>32152.261999999999</v>
      </c>
      <c r="BA816" s="14">
        <v>0.01</v>
      </c>
      <c r="BB816" s="14">
        <v>101.669</v>
      </c>
      <c r="BC816" s="14">
        <v>913</v>
      </c>
      <c r="BD816" s="15">
        <v>153</v>
      </c>
      <c r="BE816" s="18">
        <v>84</v>
      </c>
      <c r="BF816" s="18" t="s">
        <v>920</v>
      </c>
      <c r="BG816" s="19" t="s">
        <v>907</v>
      </c>
      <c r="BH816">
        <f t="shared" si="12"/>
        <v>95.8</v>
      </c>
      <c r="BI816" s="45" t="str">
        <f>CONCATENATE(TEXT(F816,"0"),TEXT(O816,"0"),TEXT(AC816,"0"),TEXT(AJ816,"0"),TEXT(AS816,"0"))</f>
        <v>31133</v>
      </c>
      <c r="BJ816" t="str">
        <f>CONCATENATE(TEXT(F816,"0"),TEXT(O816,"0"))</f>
        <v>31</v>
      </c>
      <c r="BK816" t="str">
        <f>CONCATENATE(TEXT(O816,"0"),TEXT(AC816,"0"))</f>
        <v>11</v>
      </c>
      <c r="BL816" t="str">
        <f>CONCATENATE(TEXT(AC816,"0"),TEXT(AJ816,"0"))</f>
        <v>13</v>
      </c>
      <c r="BM816" t="str">
        <f>CONCATENATE(TEXT(AJ816,"0"),TEXT(AS816,"0"))</f>
        <v>33</v>
      </c>
      <c r="BN816" s="51"/>
      <c r="BO816" s="52"/>
      <c r="BP816" s="53"/>
      <c r="BZ816" s="57"/>
      <c r="CA816" s="38"/>
      <c r="CB816" s="38">
        <v>1</v>
      </c>
      <c r="CC816" s="38">
        <v>252</v>
      </c>
      <c r="CD816" s="57">
        <v>37.594999999999999</v>
      </c>
      <c r="CE816" s="38">
        <v>76</v>
      </c>
      <c r="CF816" s="38">
        <v>1</v>
      </c>
    </row>
    <row r="817" spans="1:84" x14ac:dyDescent="0.3">
      <c r="A817" s="43">
        <v>816</v>
      </c>
      <c r="B817" s="1" t="s">
        <v>845</v>
      </c>
      <c r="C817" s="1" t="s">
        <v>291</v>
      </c>
      <c r="D817" s="1">
        <v>31</v>
      </c>
      <c r="E817" s="3">
        <v>7</v>
      </c>
      <c r="F817" s="2">
        <v>3</v>
      </c>
      <c r="G817" s="2" t="s">
        <v>943</v>
      </c>
      <c r="H817" s="2" t="s">
        <v>947</v>
      </c>
      <c r="I817" s="2">
        <v>1276.2313626</v>
      </c>
      <c r="J817" s="2" t="s">
        <v>945</v>
      </c>
      <c r="K817" s="2">
        <v>44.6</v>
      </c>
      <c r="L817" s="2">
        <v>0.21199999999999999</v>
      </c>
      <c r="M817" s="2">
        <v>19</v>
      </c>
      <c r="N817" s="4">
        <v>705.74699999999996</v>
      </c>
      <c r="O817" s="5">
        <v>1</v>
      </c>
      <c r="P817" s="6" t="s">
        <v>9</v>
      </c>
      <c r="Q817" s="6">
        <v>1.0010300000000001</v>
      </c>
      <c r="R817" s="6">
        <v>17.331</v>
      </c>
      <c r="S817" s="6">
        <v>14.961</v>
      </c>
      <c r="T817" s="6">
        <v>19.998999999999999</v>
      </c>
      <c r="U817" s="6">
        <v>203.505</v>
      </c>
      <c r="V817" s="6">
        <v>90</v>
      </c>
      <c r="W817" s="6">
        <v>503.505</v>
      </c>
      <c r="X817" s="6">
        <v>4070.1089999999999</v>
      </c>
      <c r="Y817" s="6">
        <v>5087.6369999999997</v>
      </c>
      <c r="Z817" s="6">
        <v>5.0910000000000002</v>
      </c>
      <c r="AA817" s="6">
        <v>93.521000000000001</v>
      </c>
      <c r="AB817" s="7">
        <v>30.004999999999999</v>
      </c>
      <c r="AC817" s="8">
        <v>2</v>
      </c>
      <c r="AD817" s="9">
        <v>31.605</v>
      </c>
      <c r="AE817" s="9" t="s">
        <v>955</v>
      </c>
      <c r="AF817" s="9" t="s">
        <v>957</v>
      </c>
      <c r="AG817" s="9">
        <v>365</v>
      </c>
      <c r="AH817" s="9">
        <v>476.24799999999999</v>
      </c>
      <c r="AI817" s="9">
        <v>106.04</v>
      </c>
      <c r="AJ817" s="11">
        <v>2</v>
      </c>
      <c r="AK817" s="11" t="s">
        <v>890</v>
      </c>
      <c r="AL817" s="11">
        <v>150</v>
      </c>
      <c r="AM817" s="11">
        <v>1372</v>
      </c>
      <c r="AN817" s="11">
        <v>3631</v>
      </c>
      <c r="AO817" s="11">
        <v>5700</v>
      </c>
      <c r="AP817" s="11">
        <v>70.575000000000003</v>
      </c>
      <c r="AQ817" s="11">
        <v>50.616999999999997</v>
      </c>
      <c r="AR817" s="12">
        <v>1.0149999999999999</v>
      </c>
      <c r="AS817" s="13">
        <v>2</v>
      </c>
      <c r="AT817" s="14" t="s">
        <v>903</v>
      </c>
      <c r="AU817" s="16">
        <v>7455889000000000</v>
      </c>
      <c r="AV817" s="16">
        <v>7.425928E+16</v>
      </c>
      <c r="AW817" s="16">
        <v>2.0628E+17</v>
      </c>
      <c r="AX817" s="16">
        <v>2.995538E+17</v>
      </c>
      <c r="AY817" s="16">
        <v>5.999997E+17</v>
      </c>
      <c r="AZ817" s="14">
        <v>32326.425999999999</v>
      </c>
      <c r="BA817" s="14">
        <v>0.01</v>
      </c>
      <c r="BB817" s="14">
        <v>101.541</v>
      </c>
      <c r="BC817" s="14">
        <v>908</v>
      </c>
      <c r="BD817" s="15">
        <v>152</v>
      </c>
      <c r="BE817" s="18">
        <v>30</v>
      </c>
      <c r="BF817" s="18" t="s">
        <v>920</v>
      </c>
      <c r="BG817" s="19" t="s">
        <v>907</v>
      </c>
      <c r="BH817">
        <f t="shared" si="12"/>
        <v>98.5</v>
      </c>
      <c r="BI817" s="45" t="str">
        <f>CONCATENATE(TEXT(F817,"0"),TEXT(O817,"0"),TEXT(AC817,"0"),TEXT(AJ817,"0"),TEXT(AS817,"0"))</f>
        <v>31222</v>
      </c>
      <c r="BJ817" t="str">
        <f>CONCATENATE(TEXT(F817,"0"),TEXT(O817,"0"))</f>
        <v>31</v>
      </c>
      <c r="BK817" t="str">
        <f>CONCATENATE(TEXT(O817,"0"),TEXT(AC817,"0"))</f>
        <v>12</v>
      </c>
      <c r="BL817" t="str">
        <f>CONCATENATE(TEXT(AC817,"0"),TEXT(AJ817,"0"))</f>
        <v>22</v>
      </c>
      <c r="BM817" t="str">
        <f>CONCATENATE(TEXT(AJ817,"0"),TEXT(AS817,"0"))</f>
        <v>22</v>
      </c>
      <c r="BN817" s="51"/>
      <c r="BO817" s="52"/>
      <c r="BP817" s="53"/>
      <c r="BZ817" s="57"/>
      <c r="CA817" s="38"/>
      <c r="CB817" s="38">
        <v>1</v>
      </c>
      <c r="CC817" s="38">
        <v>238</v>
      </c>
      <c r="CD817" s="57">
        <v>38.145000000000003</v>
      </c>
      <c r="CE817" s="38">
        <v>48</v>
      </c>
      <c r="CF817" s="38">
        <v>1</v>
      </c>
    </row>
    <row r="818" spans="1:84" x14ac:dyDescent="0.3">
      <c r="A818" s="43">
        <v>817</v>
      </c>
      <c r="B818" s="1" t="s">
        <v>846</v>
      </c>
      <c r="C818" s="1" t="s">
        <v>291</v>
      </c>
      <c r="D818" s="1">
        <v>31</v>
      </c>
      <c r="E818" s="3">
        <v>8</v>
      </c>
      <c r="F818" s="2">
        <v>3</v>
      </c>
      <c r="G818" s="2" t="s">
        <v>943</v>
      </c>
      <c r="H818" s="2" t="s">
        <v>947</v>
      </c>
      <c r="I818" s="2">
        <v>1268.7248215</v>
      </c>
      <c r="J818" s="2" t="s">
        <v>945</v>
      </c>
      <c r="K818" s="2">
        <v>44.63</v>
      </c>
      <c r="L818" s="2">
        <v>0.21</v>
      </c>
      <c r="M818" s="2">
        <v>17</v>
      </c>
      <c r="N818" s="4">
        <v>710.77</v>
      </c>
      <c r="O818" s="5">
        <v>1</v>
      </c>
      <c r="P818" s="6" t="s">
        <v>9</v>
      </c>
      <c r="Q818" s="6">
        <v>0.44751999999999997</v>
      </c>
      <c r="R818" s="6">
        <v>20.643000000000001</v>
      </c>
      <c r="S818" s="6">
        <v>14.999000000000001</v>
      </c>
      <c r="T818" s="6">
        <v>20.004999999999999</v>
      </c>
      <c r="U818" s="6">
        <v>203.22800000000001</v>
      </c>
      <c r="V818" s="6">
        <v>90</v>
      </c>
      <c r="W818" s="6">
        <v>503.22800000000001</v>
      </c>
      <c r="X818" s="6">
        <v>4064.5610000000001</v>
      </c>
      <c r="Y818" s="6">
        <v>5080.701</v>
      </c>
      <c r="Z818" s="6">
        <v>5.08</v>
      </c>
      <c r="AA818" s="6">
        <v>93.317999999999998</v>
      </c>
      <c r="AB818" s="7">
        <v>29.998000000000001</v>
      </c>
      <c r="AC818" s="8">
        <v>3</v>
      </c>
      <c r="AD818" s="9">
        <v>33.561</v>
      </c>
      <c r="AE818" s="9" t="s">
        <v>955</v>
      </c>
      <c r="AF818" s="9" t="s">
        <v>957</v>
      </c>
      <c r="AG818" s="9">
        <v>365</v>
      </c>
      <c r="AH818" s="9">
        <v>480.39</v>
      </c>
      <c r="AI818" s="9">
        <v>105.961</v>
      </c>
      <c r="AJ818" s="11">
        <v>1</v>
      </c>
      <c r="AK818" s="11" t="s">
        <v>890</v>
      </c>
      <c r="AL818" s="11">
        <v>174</v>
      </c>
      <c r="AM818" s="11">
        <v>1446</v>
      </c>
      <c r="AN818" s="11">
        <v>3638</v>
      </c>
      <c r="AO818" s="11">
        <v>5684</v>
      </c>
      <c r="AP818" s="11">
        <v>71.076999999999998</v>
      </c>
      <c r="AQ818" s="11">
        <v>50.472999999999999</v>
      </c>
      <c r="AR818" s="12">
        <v>1.012</v>
      </c>
      <c r="AS818" s="13">
        <v>1</v>
      </c>
      <c r="AT818" s="14" t="s">
        <v>903</v>
      </c>
      <c r="AU818" s="16">
        <v>3489303000000000</v>
      </c>
      <c r="AV818" s="16">
        <v>262614400000000</v>
      </c>
      <c r="AW818" s="16">
        <v>1242807000000</v>
      </c>
      <c r="AX818" s="16">
        <v>3.006907E+17</v>
      </c>
      <c r="AY818" s="16">
        <v>5.999991E+17</v>
      </c>
      <c r="AZ818" s="14">
        <v>32037.587</v>
      </c>
      <c r="BA818" s="14">
        <v>0.01</v>
      </c>
      <c r="BB818" s="14">
        <v>101.18300000000001</v>
      </c>
      <c r="BC818" s="14">
        <v>908</v>
      </c>
      <c r="BD818" s="15">
        <v>152</v>
      </c>
      <c r="BE818" s="18">
        <v>48</v>
      </c>
      <c r="BF818" s="18" t="s">
        <v>920</v>
      </c>
      <c r="BG818" s="19" t="s">
        <v>907</v>
      </c>
      <c r="BH818">
        <f t="shared" si="12"/>
        <v>97.6</v>
      </c>
      <c r="BI818" s="45" t="str">
        <f>CONCATENATE(TEXT(F818,"0"),TEXT(O818,"0"),TEXT(AC818,"0"),TEXT(AJ818,"0"),TEXT(AS818,"0"))</f>
        <v>31311</v>
      </c>
      <c r="BJ818" t="str">
        <f>CONCATENATE(TEXT(F818,"0"),TEXT(O818,"0"))</f>
        <v>31</v>
      </c>
      <c r="BK818" t="str">
        <f>CONCATENATE(TEXT(O818,"0"),TEXT(AC818,"0"))</f>
        <v>13</v>
      </c>
      <c r="BL818" t="str">
        <f>CONCATENATE(TEXT(AC818,"0"),TEXT(AJ818,"0"))</f>
        <v>31</v>
      </c>
      <c r="BM818" t="str">
        <f>CONCATENATE(TEXT(AJ818,"0"),TEXT(AS818,"0"))</f>
        <v>11</v>
      </c>
      <c r="BN818" s="51"/>
      <c r="BO818" s="52"/>
      <c r="BP818" s="53"/>
      <c r="BZ818" s="57"/>
      <c r="CA818" s="38"/>
      <c r="CB818" s="38">
        <v>1</v>
      </c>
      <c r="CC818" s="38">
        <v>136</v>
      </c>
      <c r="CD818" s="57">
        <v>38.164999999999999</v>
      </c>
      <c r="CE818" s="38">
        <v>66</v>
      </c>
      <c r="CF818" s="38">
        <v>1</v>
      </c>
    </row>
    <row r="819" spans="1:84" x14ac:dyDescent="0.3">
      <c r="A819" s="43">
        <v>818</v>
      </c>
      <c r="B819" s="1" t="s">
        <v>847</v>
      </c>
      <c r="C819" s="1" t="s">
        <v>291</v>
      </c>
      <c r="D819" s="1">
        <v>31</v>
      </c>
      <c r="E819" s="3">
        <v>9</v>
      </c>
      <c r="F819" s="2">
        <v>3</v>
      </c>
      <c r="G819" s="2" t="s">
        <v>943</v>
      </c>
      <c r="H819" s="2" t="s">
        <v>947</v>
      </c>
      <c r="I819" s="2">
        <v>1280.5166176</v>
      </c>
      <c r="J819" s="2" t="s">
        <v>945</v>
      </c>
      <c r="K819" s="2">
        <v>44.65</v>
      </c>
      <c r="L819" s="2">
        <v>0.21099999999999999</v>
      </c>
      <c r="M819" s="2">
        <v>18</v>
      </c>
      <c r="N819" s="4">
        <v>710.64599999999996</v>
      </c>
      <c r="O819" s="5">
        <v>2</v>
      </c>
      <c r="P819" s="6" t="s">
        <v>9</v>
      </c>
      <c r="Q819" s="6">
        <v>0.62358999999999998</v>
      </c>
      <c r="R819" s="6">
        <v>13.547000000000001</v>
      </c>
      <c r="S819" s="6">
        <v>15.054</v>
      </c>
      <c r="T819" s="6">
        <v>20.003</v>
      </c>
      <c r="U819" s="6">
        <v>202.851</v>
      </c>
      <c r="V819" s="6">
        <v>90</v>
      </c>
      <c r="W819" s="6">
        <v>502.851</v>
      </c>
      <c r="X819" s="6">
        <v>4057.0160000000001</v>
      </c>
      <c r="Y819" s="6">
        <v>5071.2700000000004</v>
      </c>
      <c r="Z819" s="6">
        <v>5.056</v>
      </c>
      <c r="AA819" s="6">
        <v>93.116</v>
      </c>
      <c r="AB819" s="7">
        <v>29.998000000000001</v>
      </c>
      <c r="AC819" s="8">
        <v>1</v>
      </c>
      <c r="AD819" s="9">
        <v>25.693999999999999</v>
      </c>
      <c r="AE819" s="9" t="s">
        <v>955</v>
      </c>
      <c r="AF819" s="9" t="s">
        <v>957</v>
      </c>
      <c r="AG819" s="9">
        <v>365</v>
      </c>
      <c r="AH819" s="9">
        <v>472.03699999999998</v>
      </c>
      <c r="AI819" s="9">
        <v>105.48</v>
      </c>
      <c r="AJ819" s="11">
        <v>1</v>
      </c>
      <c r="AK819" s="11" t="s">
        <v>890</v>
      </c>
      <c r="AL819" s="11">
        <v>140</v>
      </c>
      <c r="AM819" s="11">
        <v>1281</v>
      </c>
      <c r="AN819" s="11">
        <v>3635</v>
      </c>
      <c r="AO819" s="11">
        <v>5697</v>
      </c>
      <c r="AP819" s="11">
        <v>71.064999999999998</v>
      </c>
      <c r="AQ819" s="11">
        <v>50.228999999999999</v>
      </c>
      <c r="AR819" s="12">
        <v>1.006</v>
      </c>
      <c r="AS819" s="13">
        <v>1</v>
      </c>
      <c r="AT819" s="14" t="s">
        <v>903</v>
      </c>
      <c r="AU819" s="16">
        <v>1.512306E+16</v>
      </c>
      <c r="AV819" s="16">
        <v>2.072396E+16</v>
      </c>
      <c r="AW819" s="16">
        <v>52035170000000</v>
      </c>
      <c r="AX819" s="16">
        <v>3.015847E+17</v>
      </c>
      <c r="AY819" s="16">
        <v>6.000008E+17</v>
      </c>
      <c r="AZ819" s="14">
        <v>32030.86</v>
      </c>
      <c r="BA819" s="14">
        <v>0.01</v>
      </c>
      <c r="BB819" s="14">
        <v>100.574</v>
      </c>
      <c r="BC819" s="14">
        <v>903</v>
      </c>
      <c r="BD819" s="15">
        <v>151</v>
      </c>
      <c r="BE819" s="18">
        <v>15</v>
      </c>
      <c r="BF819" s="18" t="s">
        <v>920</v>
      </c>
      <c r="BG819" s="19" t="s">
        <v>907</v>
      </c>
      <c r="BH819">
        <f t="shared" si="12"/>
        <v>99.25</v>
      </c>
      <c r="BI819" s="45" t="str">
        <f>CONCATENATE(TEXT(F819,"0"),TEXT(O819,"0"),TEXT(AC819,"0"),TEXT(AJ819,"0"),TEXT(AS819,"0"))</f>
        <v>32111</v>
      </c>
      <c r="BJ819" t="str">
        <f>CONCATENATE(TEXT(F819,"0"),TEXT(O819,"0"))</f>
        <v>32</v>
      </c>
      <c r="BK819" t="str">
        <f>CONCATENATE(TEXT(O819,"0"),TEXT(AC819,"0"))</f>
        <v>21</v>
      </c>
      <c r="BL819" t="str">
        <f>CONCATENATE(TEXT(AC819,"0"),TEXT(AJ819,"0"))</f>
        <v>11</v>
      </c>
      <c r="BM819" t="str">
        <f>CONCATENATE(TEXT(AJ819,"0"),TEXT(AS819,"0"))</f>
        <v>11</v>
      </c>
      <c r="BN819" s="51"/>
      <c r="BO819" s="52"/>
      <c r="BP819" s="53"/>
      <c r="BZ819" s="57"/>
      <c r="CA819" s="38"/>
      <c r="CB819" s="38">
        <v>1</v>
      </c>
      <c r="CC819" s="38">
        <v>147</v>
      </c>
      <c r="CD819" s="57">
        <v>38.534999999999997</v>
      </c>
      <c r="CE819" s="38">
        <v>81</v>
      </c>
      <c r="CF819" s="38">
        <v>1</v>
      </c>
    </row>
    <row r="820" spans="1:84" x14ac:dyDescent="0.3">
      <c r="A820" s="43">
        <v>819</v>
      </c>
      <c r="B820" s="1" t="s">
        <v>848</v>
      </c>
      <c r="C820" s="1" t="s">
        <v>291</v>
      </c>
      <c r="D820" s="1">
        <v>31</v>
      </c>
      <c r="E820" s="3">
        <v>10</v>
      </c>
      <c r="F820" s="2">
        <v>3</v>
      </c>
      <c r="G820" s="2" t="s">
        <v>943</v>
      </c>
      <c r="H820" s="2" t="s">
        <v>947</v>
      </c>
      <c r="I820" s="2">
        <v>1273.8458977</v>
      </c>
      <c r="J820" s="2" t="s">
        <v>945</v>
      </c>
      <c r="K820" s="2">
        <v>44.62</v>
      </c>
      <c r="L820" s="2">
        <v>0.21</v>
      </c>
      <c r="M820" s="2">
        <v>17</v>
      </c>
      <c r="N820" s="4">
        <v>713.87</v>
      </c>
      <c r="O820" s="5">
        <v>2</v>
      </c>
      <c r="P820" s="6" t="s">
        <v>9</v>
      </c>
      <c r="Q820" s="6">
        <v>0.45928999999999998</v>
      </c>
      <c r="R820" s="6">
        <v>18.681999999999999</v>
      </c>
      <c r="S820" s="6">
        <v>14.986000000000001</v>
      </c>
      <c r="T820" s="6">
        <v>19.998000000000001</v>
      </c>
      <c r="U820" s="6">
        <v>202.375</v>
      </c>
      <c r="V820" s="6">
        <v>90</v>
      </c>
      <c r="W820" s="6">
        <v>502.375</v>
      </c>
      <c r="X820" s="6">
        <v>4047.5079999999998</v>
      </c>
      <c r="Y820" s="6">
        <v>5059.3850000000002</v>
      </c>
      <c r="Z820" s="6">
        <v>5.0490000000000004</v>
      </c>
      <c r="AA820" s="6">
        <v>93.066999999999993</v>
      </c>
      <c r="AB820" s="7">
        <v>29.992999999999999</v>
      </c>
      <c r="AC820" s="8">
        <v>2</v>
      </c>
      <c r="AD820" s="9">
        <v>24.79</v>
      </c>
      <c r="AE820" s="9" t="s">
        <v>955</v>
      </c>
      <c r="AF820" s="9" t="s">
        <v>957</v>
      </c>
      <c r="AG820" s="9">
        <v>365</v>
      </c>
      <c r="AH820" s="9">
        <v>477.72699999999998</v>
      </c>
      <c r="AI820" s="9">
        <v>104.72</v>
      </c>
      <c r="AJ820" s="11">
        <v>2</v>
      </c>
      <c r="AK820" s="11" t="s">
        <v>890</v>
      </c>
      <c r="AL820" s="11">
        <v>119</v>
      </c>
      <c r="AM820" s="11">
        <v>1369</v>
      </c>
      <c r="AN820" s="11">
        <v>3637</v>
      </c>
      <c r="AO820" s="11">
        <v>5693</v>
      </c>
      <c r="AP820" s="11">
        <v>71.387</v>
      </c>
      <c r="AQ820" s="11">
        <v>50.075000000000003</v>
      </c>
      <c r="AR820" s="12">
        <v>1.002</v>
      </c>
      <c r="AS820" s="13">
        <v>2</v>
      </c>
      <c r="AT820" s="14" t="s">
        <v>903</v>
      </c>
      <c r="AU820" s="16">
        <v>4243255000000000</v>
      </c>
      <c r="AV820" s="16">
        <v>2.629369E+16</v>
      </c>
      <c r="AW820" s="16">
        <v>1.803011E+17</v>
      </c>
      <c r="AX820" s="16">
        <v>3.003553E+17</v>
      </c>
      <c r="AY820" s="16">
        <v>5.99999E+17</v>
      </c>
      <c r="AZ820" s="14">
        <v>32173.088</v>
      </c>
      <c r="BA820" s="14">
        <v>0.01</v>
      </c>
      <c r="BB820" s="14">
        <v>100.188</v>
      </c>
      <c r="BC820" s="14">
        <v>906</v>
      </c>
      <c r="BD820" s="15">
        <v>150</v>
      </c>
      <c r="BE820" s="18">
        <v>9</v>
      </c>
      <c r="BF820" s="18" t="s">
        <v>920</v>
      </c>
      <c r="BG820" s="19" t="s">
        <v>907</v>
      </c>
      <c r="BH820">
        <f t="shared" si="12"/>
        <v>99.550000000000011</v>
      </c>
      <c r="BI820" s="45" t="str">
        <f>CONCATENATE(TEXT(F820,"0"),TEXT(O820,"0"),TEXT(AC820,"0"),TEXT(AJ820,"0"),TEXT(AS820,"0"))</f>
        <v>32222</v>
      </c>
      <c r="BJ820" t="str">
        <f>CONCATENATE(TEXT(F820,"0"),TEXT(O820,"0"))</f>
        <v>32</v>
      </c>
      <c r="BK820" t="str">
        <f>CONCATENATE(TEXT(O820,"0"),TEXT(AC820,"0"))</f>
        <v>22</v>
      </c>
      <c r="BL820" t="str">
        <f>CONCATENATE(TEXT(AC820,"0"),TEXT(AJ820,"0"))</f>
        <v>22</v>
      </c>
      <c r="BM820" t="str">
        <f>CONCATENATE(TEXT(AJ820,"0"),TEXT(AS820,"0"))</f>
        <v>22</v>
      </c>
      <c r="BN820" s="51"/>
      <c r="BO820" s="52"/>
      <c r="BP820" s="53"/>
      <c r="BZ820" s="57"/>
      <c r="CA820" s="38"/>
      <c r="CB820" s="38">
        <v>1</v>
      </c>
      <c r="CC820" s="38">
        <v>149</v>
      </c>
      <c r="CD820" s="57">
        <v>38.549999999999997</v>
      </c>
      <c r="CE820" s="38">
        <v>216</v>
      </c>
      <c r="CF820" s="38">
        <v>1</v>
      </c>
    </row>
    <row r="821" spans="1:84" x14ac:dyDescent="0.3">
      <c r="A821" s="43">
        <v>820</v>
      </c>
      <c r="B821" s="1" t="s">
        <v>849</v>
      </c>
      <c r="C821" s="1" t="s">
        <v>291</v>
      </c>
      <c r="D821" s="1">
        <v>31</v>
      </c>
      <c r="E821" s="3">
        <v>11</v>
      </c>
      <c r="F821" s="2">
        <v>3</v>
      </c>
      <c r="G821" s="2" t="s">
        <v>943</v>
      </c>
      <c r="H821" s="2" t="s">
        <v>947</v>
      </c>
      <c r="I821" s="2">
        <v>1271.4419740999999</v>
      </c>
      <c r="J821" s="2" t="s">
        <v>945</v>
      </c>
      <c r="K821" s="2">
        <v>44.61</v>
      </c>
      <c r="L821" s="2">
        <v>0.21199999999999999</v>
      </c>
      <c r="M821" s="2">
        <v>19</v>
      </c>
      <c r="N821" s="4">
        <v>707.44799999999998</v>
      </c>
      <c r="O821" s="5">
        <v>3</v>
      </c>
      <c r="P821" s="6" t="s">
        <v>9</v>
      </c>
      <c r="Q821" s="6">
        <v>1.05497</v>
      </c>
      <c r="R821" s="6">
        <v>20.407</v>
      </c>
      <c r="S821" s="6">
        <v>15.073</v>
      </c>
      <c r="T821" s="6">
        <v>19.998000000000001</v>
      </c>
      <c r="U821" s="6">
        <v>202.02699999999999</v>
      </c>
      <c r="V821" s="6">
        <v>90</v>
      </c>
      <c r="W821" s="6">
        <v>502.02699999999999</v>
      </c>
      <c r="X821" s="6">
        <v>4040.549</v>
      </c>
      <c r="Y821" s="6">
        <v>5050.6859999999997</v>
      </c>
      <c r="Z821" s="6">
        <v>5.0490000000000004</v>
      </c>
      <c r="AA821" s="6">
        <v>92.966999999999999</v>
      </c>
      <c r="AB821" s="7">
        <v>29.995999999999999</v>
      </c>
      <c r="AC821" s="8">
        <v>1</v>
      </c>
      <c r="AD821" s="9">
        <v>31.591000000000001</v>
      </c>
      <c r="AE821" s="9" t="s">
        <v>955</v>
      </c>
      <c r="AF821" s="9" t="s">
        <v>957</v>
      </c>
      <c r="AG821" s="9">
        <v>365</v>
      </c>
      <c r="AH821" s="9">
        <v>482.94299999999998</v>
      </c>
      <c r="AI821" s="9">
        <v>105.303</v>
      </c>
      <c r="AJ821" s="11">
        <v>3</v>
      </c>
      <c r="AK821" s="11" t="s">
        <v>890</v>
      </c>
      <c r="AL821" s="11">
        <v>204</v>
      </c>
      <c r="AM821" s="11">
        <v>1428</v>
      </c>
      <c r="AN821" s="11">
        <v>3641</v>
      </c>
      <c r="AO821" s="11">
        <v>5701</v>
      </c>
      <c r="AP821" s="11">
        <v>70.745000000000005</v>
      </c>
      <c r="AQ821" s="11">
        <v>49.844999999999999</v>
      </c>
      <c r="AR821" s="12">
        <v>0.996</v>
      </c>
      <c r="AS821" s="13">
        <v>3</v>
      </c>
      <c r="AT821" s="14" t="s">
        <v>903</v>
      </c>
      <c r="AU821" s="16">
        <v>5948973000000000</v>
      </c>
      <c r="AV821" s="16">
        <v>4.863473E+16</v>
      </c>
      <c r="AW821" s="16">
        <v>2.277579E+17</v>
      </c>
      <c r="AX821" s="16">
        <v>3.014787E+17</v>
      </c>
      <c r="AY821" s="16">
        <v>5.999991E+17</v>
      </c>
      <c r="AZ821" s="14">
        <v>32172.83</v>
      </c>
      <c r="BA821" s="14">
        <v>0.01</v>
      </c>
      <c r="BB821" s="14">
        <v>99.613</v>
      </c>
      <c r="BC821" s="14">
        <v>906</v>
      </c>
      <c r="BD821" s="15">
        <v>149</v>
      </c>
      <c r="BE821" s="18">
        <v>111</v>
      </c>
      <c r="BF821" s="18" t="s">
        <v>920</v>
      </c>
      <c r="BG821" s="19" t="s">
        <v>907</v>
      </c>
      <c r="BH821">
        <f t="shared" si="12"/>
        <v>94.45</v>
      </c>
      <c r="BI821" s="45" t="str">
        <f>CONCATENATE(TEXT(F821,"0"),TEXT(O821,"0"),TEXT(AC821,"0"),TEXT(AJ821,"0"),TEXT(AS821,"0"))</f>
        <v>33133</v>
      </c>
      <c r="BJ821" t="str">
        <f>CONCATENATE(TEXT(F821,"0"),TEXT(O821,"0"))</f>
        <v>33</v>
      </c>
      <c r="BK821" t="str">
        <f>CONCATENATE(TEXT(O821,"0"),TEXT(AC821,"0"))</f>
        <v>31</v>
      </c>
      <c r="BL821" t="str">
        <f>CONCATENATE(TEXT(AC821,"0"),TEXT(AJ821,"0"))</f>
        <v>13</v>
      </c>
      <c r="BM821" t="str">
        <f>CONCATENATE(TEXT(AJ821,"0"),TEXT(AS821,"0"))</f>
        <v>33</v>
      </c>
      <c r="BN821" s="51"/>
      <c r="BO821" s="52"/>
      <c r="BP821" s="53"/>
      <c r="BZ821" s="57"/>
      <c r="CA821" s="38"/>
      <c r="CB821" s="38">
        <v>1</v>
      </c>
      <c r="CC821" s="38">
        <v>186</v>
      </c>
      <c r="CD821" s="57">
        <v>39.750999999999998</v>
      </c>
      <c r="CE821" s="38">
        <v>105</v>
      </c>
      <c r="CF821" s="38">
        <v>1</v>
      </c>
    </row>
    <row r="822" spans="1:84" x14ac:dyDescent="0.3">
      <c r="A822" s="43">
        <v>821</v>
      </c>
      <c r="B822" s="1" t="s">
        <v>850</v>
      </c>
      <c r="C822" s="1" t="s">
        <v>291</v>
      </c>
      <c r="D822" s="1">
        <v>31</v>
      </c>
      <c r="E822" s="3">
        <v>12</v>
      </c>
      <c r="F822" s="2">
        <v>3</v>
      </c>
      <c r="G822" s="2" t="s">
        <v>943</v>
      </c>
      <c r="H822" s="2" t="s">
        <v>947</v>
      </c>
      <c r="I822" s="2">
        <v>1273.8498732999999</v>
      </c>
      <c r="J822" s="2" t="s">
        <v>945</v>
      </c>
      <c r="K822" s="2">
        <v>44.69</v>
      </c>
      <c r="L822" s="2">
        <v>0.21199999999999999</v>
      </c>
      <c r="M822" s="2">
        <v>19</v>
      </c>
      <c r="N822" s="4">
        <v>705.85400000000004</v>
      </c>
      <c r="O822" s="5">
        <v>3</v>
      </c>
      <c r="P822" s="6" t="s">
        <v>9</v>
      </c>
      <c r="Q822" s="6">
        <v>0.94352999999999998</v>
      </c>
      <c r="R822" s="6">
        <v>20.206</v>
      </c>
      <c r="S822" s="6">
        <v>15.025</v>
      </c>
      <c r="T822" s="6">
        <v>19.998000000000001</v>
      </c>
      <c r="U822" s="6">
        <v>202.41399999999999</v>
      </c>
      <c r="V822" s="6">
        <v>90.001000000000005</v>
      </c>
      <c r="W822" s="6">
        <v>502.41399999999999</v>
      </c>
      <c r="X822" s="6">
        <v>4048.2750000000001</v>
      </c>
      <c r="Y822" s="6">
        <v>5060.3429999999998</v>
      </c>
      <c r="Z822" s="6">
        <v>5.0650000000000004</v>
      </c>
      <c r="AA822" s="6">
        <v>92.57</v>
      </c>
      <c r="AB822" s="7">
        <v>30.013999999999999</v>
      </c>
      <c r="AC822" s="8">
        <v>3</v>
      </c>
      <c r="AD822" s="9">
        <v>33.893000000000001</v>
      </c>
      <c r="AE822" s="9" t="s">
        <v>955</v>
      </c>
      <c r="AF822" s="9" t="s">
        <v>957</v>
      </c>
      <c r="AG822" s="9">
        <v>365</v>
      </c>
      <c r="AH822" s="9">
        <v>493.05900000000003</v>
      </c>
      <c r="AI822" s="9">
        <v>104.968</v>
      </c>
      <c r="AJ822" s="11">
        <v>1</v>
      </c>
      <c r="AK822" s="11" t="s">
        <v>890</v>
      </c>
      <c r="AL822" s="11">
        <v>236</v>
      </c>
      <c r="AM822" s="11">
        <v>1372</v>
      </c>
      <c r="AN822" s="11">
        <v>3642</v>
      </c>
      <c r="AO822" s="11">
        <v>5692</v>
      </c>
      <c r="AP822" s="11">
        <v>70.584999999999994</v>
      </c>
      <c r="AQ822" s="11">
        <v>50.113</v>
      </c>
      <c r="AR822" s="12">
        <v>1.0029999999999999</v>
      </c>
      <c r="AS822" s="13">
        <v>1</v>
      </c>
      <c r="AT822" s="14" t="s">
        <v>903</v>
      </c>
      <c r="AU822" s="16">
        <v>1.141606E+16</v>
      </c>
      <c r="AV822" s="16">
        <v>1.095892E+17</v>
      </c>
      <c r="AW822" s="16">
        <v>1.128114E+17</v>
      </c>
      <c r="AX822" s="16">
        <v>3.007476E+17</v>
      </c>
      <c r="AY822" s="16">
        <v>6.000003E+17</v>
      </c>
      <c r="AZ822" s="14">
        <v>32187.56</v>
      </c>
      <c r="BA822" s="14">
        <v>0.01</v>
      </c>
      <c r="BB822" s="14">
        <v>100.28400000000001</v>
      </c>
      <c r="BC822" s="14">
        <v>902</v>
      </c>
      <c r="BD822" s="15">
        <v>150</v>
      </c>
      <c r="BE822" s="18">
        <v>129</v>
      </c>
      <c r="BF822" s="18" t="s">
        <v>920</v>
      </c>
      <c r="BG822" s="19" t="s">
        <v>907</v>
      </c>
      <c r="BH822">
        <f t="shared" si="12"/>
        <v>93.55</v>
      </c>
      <c r="BI822" s="45" t="str">
        <f>CONCATENATE(TEXT(F822,"0"),TEXT(O822,"0"),TEXT(AC822,"0"),TEXT(AJ822,"0"),TEXT(AS822,"0"))</f>
        <v>33311</v>
      </c>
      <c r="BJ822" t="str">
        <f>CONCATENATE(TEXT(F822,"0"),TEXT(O822,"0"))</f>
        <v>33</v>
      </c>
      <c r="BK822" t="str">
        <f>CONCATENATE(TEXT(O822,"0"),TEXT(AC822,"0"))</f>
        <v>33</v>
      </c>
      <c r="BL822" t="str">
        <f>CONCATENATE(TEXT(AC822,"0"),TEXT(AJ822,"0"))</f>
        <v>31</v>
      </c>
      <c r="BM822" t="str">
        <f>CONCATENATE(TEXT(AJ822,"0"),TEXT(AS822,"0"))</f>
        <v>11</v>
      </c>
      <c r="BN822" s="51"/>
      <c r="BO822" s="52"/>
      <c r="BP822" s="53"/>
      <c r="BZ822" s="57"/>
      <c r="CA822" s="38"/>
      <c r="CB822" s="38">
        <v>1</v>
      </c>
      <c r="CC822" s="38">
        <v>316</v>
      </c>
      <c r="CD822" s="57">
        <v>39.994</v>
      </c>
      <c r="CE822" s="38">
        <v>169</v>
      </c>
      <c r="CF822" s="38">
        <v>1</v>
      </c>
    </row>
    <row r="823" spans="1:84" x14ac:dyDescent="0.3">
      <c r="A823" s="43">
        <v>822</v>
      </c>
      <c r="B823" s="1" t="s">
        <v>851</v>
      </c>
      <c r="C823" s="1" t="s">
        <v>291</v>
      </c>
      <c r="D823" s="1">
        <v>31</v>
      </c>
      <c r="E823" s="3">
        <v>13</v>
      </c>
      <c r="F823" s="2">
        <v>1</v>
      </c>
      <c r="G823" s="2" t="s">
        <v>943</v>
      </c>
      <c r="H823" s="2" t="s">
        <v>947</v>
      </c>
      <c r="I823" s="2">
        <v>1270.7090198000001</v>
      </c>
      <c r="J823" s="2" t="s">
        <v>945</v>
      </c>
      <c r="K823" s="2">
        <v>44.72</v>
      </c>
      <c r="L823" s="2">
        <v>0.21099999999999999</v>
      </c>
      <c r="M823" s="2">
        <v>18</v>
      </c>
      <c r="N823" s="4">
        <v>710.60199999999998</v>
      </c>
      <c r="O823" s="5">
        <v>1</v>
      </c>
      <c r="P823" s="6" t="s">
        <v>9</v>
      </c>
      <c r="Q823" s="6">
        <v>1.01983</v>
      </c>
      <c r="R823" s="6">
        <v>19.896999999999998</v>
      </c>
      <c r="S823" s="6">
        <v>14.914999999999999</v>
      </c>
      <c r="T823" s="6">
        <v>20</v>
      </c>
      <c r="U823" s="6">
        <v>201.636</v>
      </c>
      <c r="V823" s="6">
        <v>90.001000000000005</v>
      </c>
      <c r="W823" s="6">
        <v>501.63600000000002</v>
      </c>
      <c r="X823" s="6">
        <v>4032.72</v>
      </c>
      <c r="Y823" s="6">
        <v>5040.8999999999996</v>
      </c>
      <c r="Z823" s="6">
        <v>5.0339999999999998</v>
      </c>
      <c r="AA823" s="6">
        <v>92.388999999999996</v>
      </c>
      <c r="AB823" s="7">
        <v>30.009</v>
      </c>
      <c r="AC823" s="8">
        <v>1</v>
      </c>
      <c r="AD823" s="9">
        <v>35.003999999999998</v>
      </c>
      <c r="AE823" s="9" t="s">
        <v>955</v>
      </c>
      <c r="AF823" s="9" t="s">
        <v>957</v>
      </c>
      <c r="AG823" s="9">
        <v>365</v>
      </c>
      <c r="AH823" s="9">
        <v>485.44099999999997</v>
      </c>
      <c r="AI823" s="9">
        <v>105.584</v>
      </c>
      <c r="AJ823" s="11">
        <v>1</v>
      </c>
      <c r="AK823" s="11" t="s">
        <v>890</v>
      </c>
      <c r="AL823" s="11">
        <v>151</v>
      </c>
      <c r="AM823" s="11">
        <v>1369</v>
      </c>
      <c r="AN823" s="11">
        <v>3638</v>
      </c>
      <c r="AO823" s="11">
        <v>5705</v>
      </c>
      <c r="AP823" s="11">
        <v>71.06</v>
      </c>
      <c r="AQ823" s="11">
        <v>49.878</v>
      </c>
      <c r="AR823" s="12">
        <v>0.997</v>
      </c>
      <c r="AS823" s="13">
        <v>1</v>
      </c>
      <c r="AT823" s="14" t="s">
        <v>903</v>
      </c>
      <c r="AU823" s="16">
        <v>1.591346E+16</v>
      </c>
      <c r="AV823" s="16">
        <v>1.588366E+17</v>
      </c>
      <c r="AW823" s="16">
        <v>260870700000000</v>
      </c>
      <c r="AX823" s="16">
        <v>2.986919E+17</v>
      </c>
      <c r="AY823" s="16">
        <v>5.999991E+17</v>
      </c>
      <c r="AZ823" s="14">
        <v>32191.766</v>
      </c>
      <c r="BA823" s="14">
        <v>0.01</v>
      </c>
      <c r="BB823" s="14">
        <v>99.694999999999993</v>
      </c>
      <c r="BC823" s="14">
        <v>902</v>
      </c>
      <c r="BD823" s="15">
        <v>150</v>
      </c>
      <c r="BE823" s="18">
        <v>45</v>
      </c>
      <c r="BF823" s="18" t="s">
        <v>920</v>
      </c>
      <c r="BG823" s="19" t="s">
        <v>907</v>
      </c>
      <c r="BH823">
        <f t="shared" si="12"/>
        <v>97.75</v>
      </c>
      <c r="BI823" s="45" t="str">
        <f>CONCATENATE(TEXT(F823,"0"),TEXT(O823,"0"),TEXT(AC823,"0"),TEXT(AJ823,"0"),TEXT(AS823,"0"))</f>
        <v>11111</v>
      </c>
      <c r="BJ823" t="str">
        <f>CONCATENATE(TEXT(F823,"0"),TEXT(O823,"0"))</f>
        <v>11</v>
      </c>
      <c r="BK823" t="str">
        <f>CONCATENATE(TEXT(O823,"0"),TEXT(AC823,"0"))</f>
        <v>11</v>
      </c>
      <c r="BL823" t="str">
        <f>CONCATENATE(TEXT(AC823,"0"),TEXT(AJ823,"0"))</f>
        <v>11</v>
      </c>
      <c r="BM823" t="str">
        <f>CONCATENATE(TEXT(AJ823,"0"),TEXT(AS823,"0"))</f>
        <v>11</v>
      </c>
      <c r="BN823" s="51"/>
      <c r="BO823" s="52"/>
      <c r="BP823" s="53"/>
      <c r="BZ823" s="57"/>
      <c r="CA823" s="38"/>
      <c r="CB823" s="38">
        <v>1</v>
      </c>
      <c r="CC823" s="38">
        <v>228</v>
      </c>
      <c r="CD823" s="57">
        <v>40.003</v>
      </c>
      <c r="CE823" s="38">
        <v>123</v>
      </c>
      <c r="CF823" s="38">
        <v>1</v>
      </c>
    </row>
    <row r="824" spans="1:84" x14ac:dyDescent="0.3">
      <c r="A824" s="43">
        <v>823</v>
      </c>
      <c r="B824" s="1" t="s">
        <v>852</v>
      </c>
      <c r="C824" s="1" t="s">
        <v>291</v>
      </c>
      <c r="D824" s="1">
        <v>31</v>
      </c>
      <c r="E824" s="3">
        <v>14</v>
      </c>
      <c r="F824" s="2">
        <v>1</v>
      </c>
      <c r="G824" s="2" t="s">
        <v>943</v>
      </c>
      <c r="H824" s="2" t="s">
        <v>947</v>
      </c>
      <c r="I824" s="2">
        <v>1271.7405481999999</v>
      </c>
      <c r="J824" s="2" t="s">
        <v>945</v>
      </c>
      <c r="K824" s="2">
        <v>44.79</v>
      </c>
      <c r="L824" s="2">
        <v>0.214</v>
      </c>
      <c r="M824" s="2">
        <v>21</v>
      </c>
      <c r="N824" s="4">
        <v>703.64599999999996</v>
      </c>
      <c r="O824" s="5">
        <v>1</v>
      </c>
      <c r="P824" s="6" t="s">
        <v>9</v>
      </c>
      <c r="Q824" s="6">
        <v>0.52553000000000005</v>
      </c>
      <c r="R824" s="6">
        <v>20.280999999999999</v>
      </c>
      <c r="S824" s="6">
        <v>15.051</v>
      </c>
      <c r="T824" s="6">
        <v>19.998999999999999</v>
      </c>
      <c r="U824" s="6">
        <v>201.33799999999999</v>
      </c>
      <c r="V824" s="6">
        <v>89.998999999999995</v>
      </c>
      <c r="W824" s="6">
        <v>501.33800000000002</v>
      </c>
      <c r="X824" s="6">
        <v>4026.7579999999998</v>
      </c>
      <c r="Y824" s="6">
        <v>5033.4480000000003</v>
      </c>
      <c r="Z824" s="6">
        <v>5.0209999999999999</v>
      </c>
      <c r="AA824" s="6">
        <v>92.009</v>
      </c>
      <c r="AB824" s="7">
        <v>30.004999999999999</v>
      </c>
      <c r="AC824" s="8">
        <v>2</v>
      </c>
      <c r="AD824" s="9">
        <v>30.954000000000001</v>
      </c>
      <c r="AE824" s="9" t="s">
        <v>955</v>
      </c>
      <c r="AF824" s="9" t="s">
        <v>957</v>
      </c>
      <c r="AG824" s="9">
        <v>365</v>
      </c>
      <c r="AH824" s="9">
        <v>487.38299999999998</v>
      </c>
      <c r="AI824" s="9">
        <v>104.941</v>
      </c>
      <c r="AJ824" s="11">
        <v>2</v>
      </c>
      <c r="AK824" s="11" t="s">
        <v>890</v>
      </c>
      <c r="AL824" s="11">
        <v>207</v>
      </c>
      <c r="AM824" s="11">
        <v>1402</v>
      </c>
      <c r="AN824" s="11">
        <v>3633</v>
      </c>
      <c r="AO824" s="11">
        <v>5683</v>
      </c>
      <c r="AP824" s="11">
        <v>70.364999999999995</v>
      </c>
      <c r="AQ824" s="11">
        <v>50.029000000000003</v>
      </c>
      <c r="AR824" s="12">
        <v>1.0009999999999999</v>
      </c>
      <c r="AS824" s="13">
        <v>2</v>
      </c>
      <c r="AT824" s="14" t="s">
        <v>903</v>
      </c>
      <c r="AU824" s="16">
        <v>6791333000000000</v>
      </c>
      <c r="AV824" s="16">
        <v>5.735633E+16</v>
      </c>
      <c r="AW824" s="16">
        <v>4.025945E+17</v>
      </c>
      <c r="AX824" s="16">
        <v>3.005412E+17</v>
      </c>
      <c r="AY824" s="16">
        <v>5.999993E+17</v>
      </c>
      <c r="AZ824" s="14">
        <v>32188.486000000001</v>
      </c>
      <c r="BA824" s="14">
        <v>0.01</v>
      </c>
      <c r="BB824" s="14">
        <v>100.074</v>
      </c>
      <c r="BC824" s="14">
        <v>902</v>
      </c>
      <c r="BD824" s="15">
        <v>150</v>
      </c>
      <c r="BE824" s="18">
        <v>66</v>
      </c>
      <c r="BF824" s="18" t="s">
        <v>920</v>
      </c>
      <c r="BG824" s="19" t="s">
        <v>907</v>
      </c>
      <c r="BH824">
        <f t="shared" si="12"/>
        <v>96.7</v>
      </c>
      <c r="BI824" s="45" t="str">
        <f>CONCATENATE(TEXT(F824,"0"),TEXT(O824,"0"),TEXT(AC824,"0"),TEXT(AJ824,"0"),TEXT(AS824,"0"))</f>
        <v>11222</v>
      </c>
      <c r="BJ824" t="str">
        <f>CONCATENATE(TEXT(F824,"0"),TEXT(O824,"0"))</f>
        <v>11</v>
      </c>
      <c r="BK824" t="str">
        <f>CONCATENATE(TEXT(O824,"0"),TEXT(AC824,"0"))</f>
        <v>12</v>
      </c>
      <c r="BL824" t="str">
        <f>CONCATENATE(TEXT(AC824,"0"),TEXT(AJ824,"0"))</f>
        <v>22</v>
      </c>
      <c r="BM824" t="str">
        <f>CONCATENATE(TEXT(AJ824,"0"),TEXT(AS824,"0"))</f>
        <v>22</v>
      </c>
      <c r="BN824" s="51"/>
      <c r="BO824" s="52"/>
      <c r="BP824" s="53"/>
      <c r="BZ824" s="57"/>
      <c r="CA824" s="38"/>
      <c r="CB824" s="38">
        <v>1</v>
      </c>
      <c r="CC824" s="38">
        <v>227</v>
      </c>
      <c r="CD824" s="57">
        <v>40.441000000000003</v>
      </c>
      <c r="CE824" s="38">
        <v>108</v>
      </c>
      <c r="CF824" s="38">
        <v>1</v>
      </c>
    </row>
    <row r="825" spans="1:84" x14ac:dyDescent="0.3">
      <c r="A825" s="43">
        <v>824</v>
      </c>
      <c r="B825" s="1" t="s">
        <v>853</v>
      </c>
      <c r="C825" s="1" t="s">
        <v>291</v>
      </c>
      <c r="D825" s="1">
        <v>31</v>
      </c>
      <c r="E825" s="3">
        <v>15</v>
      </c>
      <c r="F825" s="2">
        <v>1</v>
      </c>
      <c r="G825" s="2" t="s">
        <v>943</v>
      </c>
      <c r="H825" s="2" t="s">
        <v>947</v>
      </c>
      <c r="I825" s="2">
        <v>1266.6609039</v>
      </c>
      <c r="J825" s="2" t="s">
        <v>945</v>
      </c>
      <c r="K825" s="2">
        <v>44.75</v>
      </c>
      <c r="L825" s="2">
        <v>0.21299999999999999</v>
      </c>
      <c r="M825" s="2">
        <v>20</v>
      </c>
      <c r="N825" s="4">
        <v>699.17600000000004</v>
      </c>
      <c r="O825" s="5">
        <v>1</v>
      </c>
      <c r="P825" s="6" t="s">
        <v>9</v>
      </c>
      <c r="Q825" s="6">
        <v>0.79759000000000002</v>
      </c>
      <c r="R825" s="6">
        <v>11.446999999999999</v>
      </c>
      <c r="S825" s="6">
        <v>15.032999999999999</v>
      </c>
      <c r="T825" s="6">
        <v>20</v>
      </c>
      <c r="U825" s="6">
        <v>200.71600000000001</v>
      </c>
      <c r="V825" s="6">
        <v>90</v>
      </c>
      <c r="W825" s="6">
        <v>500.71600000000001</v>
      </c>
      <c r="X825" s="6">
        <v>4014.3290000000002</v>
      </c>
      <c r="Y825" s="6">
        <v>5017.9110000000001</v>
      </c>
      <c r="Z825" s="6">
        <v>5.0190000000000001</v>
      </c>
      <c r="AA825" s="6">
        <v>92.251999999999995</v>
      </c>
      <c r="AB825" s="7">
        <v>29.994</v>
      </c>
      <c r="AC825" s="8">
        <v>3</v>
      </c>
      <c r="AD825" s="9">
        <v>28.565000000000001</v>
      </c>
      <c r="AE825" s="9" t="s">
        <v>955</v>
      </c>
      <c r="AF825" s="9" t="s">
        <v>957</v>
      </c>
      <c r="AG825" s="9">
        <v>365</v>
      </c>
      <c r="AH825" s="9">
        <v>471.60500000000002</v>
      </c>
      <c r="AI825" s="9">
        <v>105.66800000000001</v>
      </c>
      <c r="AJ825" s="11">
        <v>3</v>
      </c>
      <c r="AK825" s="11" t="s">
        <v>890</v>
      </c>
      <c r="AL825" s="11">
        <v>212</v>
      </c>
      <c r="AM825" s="11">
        <v>1427</v>
      </c>
      <c r="AN825" s="11">
        <v>3630</v>
      </c>
      <c r="AO825" s="11">
        <v>5700</v>
      </c>
      <c r="AP825" s="11">
        <v>69.918000000000006</v>
      </c>
      <c r="AQ825" s="11">
        <v>49.921999999999997</v>
      </c>
      <c r="AR825" s="12">
        <v>0.998</v>
      </c>
      <c r="AS825" s="13">
        <v>3</v>
      </c>
      <c r="AT825" s="14" t="s">
        <v>903</v>
      </c>
      <c r="AU825" s="16">
        <v>1.929673E+16</v>
      </c>
      <c r="AV825" s="16">
        <v>1.929098E+17</v>
      </c>
      <c r="AW825" s="16">
        <v>6.529123E+17</v>
      </c>
      <c r="AX825" s="16">
        <v>3.002508E+17</v>
      </c>
      <c r="AY825" s="16">
        <v>5.999992E+17</v>
      </c>
      <c r="AZ825" s="14">
        <v>32183.758000000002</v>
      </c>
      <c r="BA825" s="14">
        <v>0.01</v>
      </c>
      <c r="BB825" s="14">
        <v>99.805000000000007</v>
      </c>
      <c r="BC825" s="14">
        <v>896</v>
      </c>
      <c r="BD825" s="15">
        <v>150</v>
      </c>
      <c r="BE825" s="18">
        <v>66</v>
      </c>
      <c r="BF825" s="18" t="s">
        <v>920</v>
      </c>
      <c r="BG825" s="19" t="s">
        <v>907</v>
      </c>
      <c r="BH825">
        <f t="shared" si="12"/>
        <v>96.7</v>
      </c>
      <c r="BI825" s="45" t="str">
        <f>CONCATENATE(TEXT(F825,"0"),TEXT(O825,"0"),TEXT(AC825,"0"),TEXT(AJ825,"0"),TEXT(AS825,"0"))</f>
        <v>11333</v>
      </c>
      <c r="BJ825" t="str">
        <f>CONCATENATE(TEXT(F825,"0"),TEXT(O825,"0"))</f>
        <v>11</v>
      </c>
      <c r="BK825" t="str">
        <f>CONCATENATE(TEXT(O825,"0"),TEXT(AC825,"0"))</f>
        <v>13</v>
      </c>
      <c r="BL825" t="str">
        <f>CONCATENATE(TEXT(AC825,"0"),TEXT(AJ825,"0"))</f>
        <v>33</v>
      </c>
      <c r="BM825" t="str">
        <f>CONCATENATE(TEXT(AJ825,"0"),TEXT(AS825,"0"))</f>
        <v>33</v>
      </c>
      <c r="BN825" s="51"/>
      <c r="BO825" s="52"/>
      <c r="BP825" s="53"/>
      <c r="BZ825" s="57"/>
      <c r="CA825" s="38"/>
      <c r="CB825" s="38">
        <v>1</v>
      </c>
      <c r="CC825" s="38">
        <v>231</v>
      </c>
      <c r="CD825" s="57">
        <v>40.82</v>
      </c>
      <c r="CE825" s="38">
        <v>118</v>
      </c>
      <c r="CF825" s="38">
        <v>1</v>
      </c>
    </row>
    <row r="826" spans="1:84" x14ac:dyDescent="0.3">
      <c r="A826" s="43">
        <v>825</v>
      </c>
      <c r="B826" s="1" t="s">
        <v>854</v>
      </c>
      <c r="C826" s="1" t="s">
        <v>291</v>
      </c>
      <c r="D826" s="1">
        <v>31</v>
      </c>
      <c r="E826" s="3">
        <v>16</v>
      </c>
      <c r="F826" s="2">
        <v>1</v>
      </c>
      <c r="G826" s="2" t="s">
        <v>943</v>
      </c>
      <c r="H826" s="2" t="s">
        <v>947</v>
      </c>
      <c r="I826" s="2">
        <v>1272.9785386000001</v>
      </c>
      <c r="J826" s="2" t="s">
        <v>945</v>
      </c>
      <c r="K826" s="2">
        <v>44.75</v>
      </c>
      <c r="L826" s="2">
        <v>0.214</v>
      </c>
      <c r="M826" s="2">
        <v>21</v>
      </c>
      <c r="N826" s="4">
        <v>711.69100000000003</v>
      </c>
      <c r="O826" s="5">
        <v>2</v>
      </c>
      <c r="P826" s="6" t="s">
        <v>9</v>
      </c>
      <c r="Q826" s="6">
        <v>0.73312999999999995</v>
      </c>
      <c r="R826" s="6">
        <v>16.992000000000001</v>
      </c>
      <c r="S826" s="6">
        <v>14.929</v>
      </c>
      <c r="T826" s="6">
        <v>20.003</v>
      </c>
      <c r="U826" s="6">
        <v>201.23400000000001</v>
      </c>
      <c r="V826" s="6">
        <v>90</v>
      </c>
      <c r="W826" s="6">
        <v>501.23399999999998</v>
      </c>
      <c r="X826" s="6">
        <v>4024.681</v>
      </c>
      <c r="Y826" s="6">
        <v>5030.8509999999997</v>
      </c>
      <c r="Z826" s="6">
        <v>5.0259999999999998</v>
      </c>
      <c r="AA826" s="6">
        <v>91.888999999999996</v>
      </c>
      <c r="AB826" s="7">
        <v>29.998000000000001</v>
      </c>
      <c r="AC826" s="8">
        <v>1</v>
      </c>
      <c r="AD826" s="9">
        <v>27.443999999999999</v>
      </c>
      <c r="AE826" s="9" t="s">
        <v>955</v>
      </c>
      <c r="AF826" s="9" t="s">
        <v>957</v>
      </c>
      <c r="AG826" s="9">
        <v>365</v>
      </c>
      <c r="AH826" s="9">
        <v>479.98700000000002</v>
      </c>
      <c r="AI826" s="9">
        <v>104.907</v>
      </c>
      <c r="AJ826" s="11">
        <v>3</v>
      </c>
      <c r="AK826" s="11" t="s">
        <v>890</v>
      </c>
      <c r="AL826" s="11">
        <v>218</v>
      </c>
      <c r="AM826" s="11">
        <v>1343</v>
      </c>
      <c r="AN826" s="11">
        <v>3650</v>
      </c>
      <c r="AO826" s="11">
        <v>5699</v>
      </c>
      <c r="AP826" s="11">
        <v>71.168999999999997</v>
      </c>
      <c r="AQ826" s="11">
        <v>50.213999999999999</v>
      </c>
      <c r="AR826" s="12">
        <v>1.0049999999999999</v>
      </c>
      <c r="AS826" s="13">
        <v>3</v>
      </c>
      <c r="AT826" s="14" t="s">
        <v>903</v>
      </c>
      <c r="AU826" s="16">
        <v>7624013000000000</v>
      </c>
      <c r="AV826" s="16">
        <v>3.733404E+16</v>
      </c>
      <c r="AW826" s="16">
        <v>2.320535E+16</v>
      </c>
      <c r="AX826" s="16">
        <v>3.009611E+17</v>
      </c>
      <c r="AY826" s="16">
        <v>5.999984E+17</v>
      </c>
      <c r="AZ826" s="14">
        <v>32180.949000000001</v>
      </c>
      <c r="BA826" s="14">
        <v>0.01</v>
      </c>
      <c r="BB826" s="14">
        <v>100.535</v>
      </c>
      <c r="BC826" s="14">
        <v>885</v>
      </c>
      <c r="BD826" s="15">
        <v>151</v>
      </c>
      <c r="BE826" s="18">
        <v>111</v>
      </c>
      <c r="BF826" s="18" t="s">
        <v>920</v>
      </c>
      <c r="BG826" s="19" t="s">
        <v>907</v>
      </c>
      <c r="BH826">
        <f t="shared" si="12"/>
        <v>94.45</v>
      </c>
      <c r="BI826" s="45" t="str">
        <f>CONCATENATE(TEXT(F826,"0"),TEXT(O826,"0"),TEXT(AC826,"0"),TEXT(AJ826,"0"),TEXT(AS826,"0"))</f>
        <v>12133</v>
      </c>
      <c r="BJ826" t="str">
        <f>CONCATENATE(TEXT(F826,"0"),TEXT(O826,"0"))</f>
        <v>12</v>
      </c>
      <c r="BK826" t="str">
        <f>CONCATENATE(TEXT(O826,"0"),TEXT(AC826,"0"))</f>
        <v>21</v>
      </c>
      <c r="BL826" t="str">
        <f>CONCATENATE(TEXT(AC826,"0"),TEXT(AJ826,"0"))</f>
        <v>13</v>
      </c>
      <c r="BM826" t="str">
        <f>CONCATENATE(TEXT(AJ826,"0"),TEXT(AS826,"0"))</f>
        <v>33</v>
      </c>
      <c r="BN826" s="54"/>
      <c r="BO826" s="55"/>
      <c r="BP826" s="56"/>
      <c r="BZ826" s="57"/>
      <c r="CA826" s="38"/>
      <c r="CB826" s="38">
        <v>1</v>
      </c>
      <c r="CC826" s="38">
        <v>242</v>
      </c>
      <c r="CD826" s="57">
        <v>40.918999999999997</v>
      </c>
      <c r="CE826" s="38">
        <v>132</v>
      </c>
      <c r="CF826" s="38">
        <v>1</v>
      </c>
    </row>
    <row r="827" spans="1:84" x14ac:dyDescent="0.3">
      <c r="A827" s="43">
        <v>826</v>
      </c>
      <c r="B827" s="1" t="s">
        <v>855</v>
      </c>
      <c r="C827" s="1" t="s">
        <v>291</v>
      </c>
      <c r="D827" s="1">
        <v>31</v>
      </c>
      <c r="E827" s="3">
        <v>17</v>
      </c>
      <c r="F827" s="2">
        <v>1</v>
      </c>
      <c r="G827" s="2" t="s">
        <v>943</v>
      </c>
      <c r="H827" s="2" t="s">
        <v>947</v>
      </c>
      <c r="I827" s="2">
        <v>1271.1295456</v>
      </c>
      <c r="J827" s="2" t="s">
        <v>945</v>
      </c>
      <c r="K827" s="2">
        <v>44.82</v>
      </c>
      <c r="L827" s="2">
        <v>0.21299999999999999</v>
      </c>
      <c r="M827" s="2">
        <v>20</v>
      </c>
      <c r="N827" s="4">
        <v>701.20100000000002</v>
      </c>
      <c r="O827" s="5">
        <v>2</v>
      </c>
      <c r="P827" s="6" t="s">
        <v>9</v>
      </c>
      <c r="Q827" s="6">
        <v>0.59526999999999997</v>
      </c>
      <c r="R827" s="6">
        <v>15.342000000000001</v>
      </c>
      <c r="S827" s="6">
        <v>14.938000000000001</v>
      </c>
      <c r="T827" s="6">
        <v>20.001000000000001</v>
      </c>
      <c r="U827" s="6">
        <v>200.31800000000001</v>
      </c>
      <c r="V827" s="6">
        <v>90.001000000000005</v>
      </c>
      <c r="W827" s="6">
        <v>500.31799999999998</v>
      </c>
      <c r="X827" s="6">
        <v>4006.36</v>
      </c>
      <c r="Y827" s="6">
        <v>5007.95</v>
      </c>
      <c r="Z827" s="6">
        <v>5.0119999999999996</v>
      </c>
      <c r="AA827" s="6">
        <v>91.983000000000004</v>
      </c>
      <c r="AB827" s="7">
        <v>30.001000000000001</v>
      </c>
      <c r="AC827" s="8">
        <v>3</v>
      </c>
      <c r="AD827" s="9">
        <v>26.326000000000001</v>
      </c>
      <c r="AE827" s="9" t="s">
        <v>955</v>
      </c>
      <c r="AF827" s="9" t="s">
        <v>957</v>
      </c>
      <c r="AG827" s="9">
        <v>365</v>
      </c>
      <c r="AH827" s="9">
        <v>469.12</v>
      </c>
      <c r="AI827" s="9">
        <v>105.42700000000001</v>
      </c>
      <c r="AJ827" s="11">
        <v>1</v>
      </c>
      <c r="AK827" s="11" t="s">
        <v>890</v>
      </c>
      <c r="AL827" s="11">
        <v>177</v>
      </c>
      <c r="AM827" s="11">
        <v>1343</v>
      </c>
      <c r="AN827" s="11">
        <v>3632</v>
      </c>
      <c r="AO827" s="11">
        <v>5693</v>
      </c>
      <c r="AP827" s="11">
        <v>70.12</v>
      </c>
      <c r="AQ827" s="11">
        <v>49.962000000000003</v>
      </c>
      <c r="AR827" s="12">
        <v>0.999</v>
      </c>
      <c r="AS827" s="13">
        <v>1</v>
      </c>
      <c r="AT827" s="14" t="s">
        <v>903</v>
      </c>
      <c r="AU827" s="16">
        <v>1.101317E+16</v>
      </c>
      <c r="AV827" s="16">
        <v>1.083966E+17</v>
      </c>
      <c r="AW827" s="16">
        <v>1.064423E+17</v>
      </c>
      <c r="AX827" s="16">
        <v>3.010861E+17</v>
      </c>
      <c r="AY827" s="16">
        <v>6.000002E+17</v>
      </c>
      <c r="AZ827" s="14">
        <v>32264.155999999999</v>
      </c>
      <c r="BA827" s="14">
        <v>0.01</v>
      </c>
      <c r="BB827" s="14">
        <v>99.903999999999996</v>
      </c>
      <c r="BC827" s="14">
        <v>889</v>
      </c>
      <c r="BD827" s="15">
        <v>150</v>
      </c>
      <c r="BE827" s="18">
        <v>39</v>
      </c>
      <c r="BF827" s="18" t="s">
        <v>920</v>
      </c>
      <c r="BG827" s="19" t="s">
        <v>907</v>
      </c>
      <c r="BH827">
        <f t="shared" si="12"/>
        <v>98.05</v>
      </c>
      <c r="BI827" s="45" t="str">
        <f>CONCATENATE(TEXT(F827,"0"),TEXT(O827,"0"),TEXT(AC827,"0"),TEXT(AJ827,"0"),TEXT(AS827,"0"))</f>
        <v>12311</v>
      </c>
      <c r="BJ827" t="str">
        <f>CONCATENATE(TEXT(F827,"0"),TEXT(O827,"0"))</f>
        <v>12</v>
      </c>
      <c r="BK827" t="str">
        <f>CONCATENATE(TEXT(O827,"0"),TEXT(AC827,"0"))</f>
        <v>23</v>
      </c>
      <c r="BL827" t="str">
        <f>CONCATENATE(TEXT(AC827,"0"),TEXT(AJ827,"0"))</f>
        <v>31</v>
      </c>
      <c r="BM827" t="str">
        <f>CONCATENATE(TEXT(AJ827,"0"),TEXT(AS827,"0"))</f>
        <v>11</v>
      </c>
      <c r="BZ827" s="57"/>
      <c r="CA827" s="38"/>
      <c r="CB827" s="38">
        <v>1</v>
      </c>
      <c r="CC827" s="38">
        <v>221</v>
      </c>
      <c r="CD827" s="57">
        <v>41.161000000000001</v>
      </c>
      <c r="CE827" s="38">
        <v>142</v>
      </c>
      <c r="CF827" s="38">
        <v>1</v>
      </c>
    </row>
    <row r="828" spans="1:84" x14ac:dyDescent="0.3">
      <c r="A828" s="43">
        <v>827</v>
      </c>
      <c r="B828" s="1" t="s">
        <v>856</v>
      </c>
      <c r="C828" s="1" t="s">
        <v>291</v>
      </c>
      <c r="D828" s="1">
        <v>31</v>
      </c>
      <c r="E828" s="3">
        <v>18</v>
      </c>
      <c r="F828" s="2">
        <v>1</v>
      </c>
      <c r="G828" s="2" t="s">
        <v>943</v>
      </c>
      <c r="H828" s="2" t="s">
        <v>947</v>
      </c>
      <c r="I828" s="2">
        <v>1268.5750739</v>
      </c>
      <c r="J828" s="2" t="s">
        <v>945</v>
      </c>
      <c r="K828" s="2">
        <v>44.9</v>
      </c>
      <c r="L828" s="2">
        <v>0.214</v>
      </c>
      <c r="M828" s="2">
        <v>21</v>
      </c>
      <c r="N828" s="4">
        <v>712.62699999999995</v>
      </c>
      <c r="O828" s="5">
        <v>3</v>
      </c>
      <c r="P828" s="6" t="s">
        <v>9</v>
      </c>
      <c r="Q828" s="6">
        <v>0.75455000000000005</v>
      </c>
      <c r="R828" s="6">
        <v>20.463000000000001</v>
      </c>
      <c r="S828" s="6">
        <v>15.026</v>
      </c>
      <c r="T828" s="6">
        <v>20.001999999999999</v>
      </c>
      <c r="U828" s="6">
        <v>200.786</v>
      </c>
      <c r="V828" s="6">
        <v>89.998999999999995</v>
      </c>
      <c r="W828" s="6">
        <v>500.786</v>
      </c>
      <c r="X828" s="6">
        <v>4015.7269999999999</v>
      </c>
      <c r="Y828" s="6">
        <v>5019.6580000000004</v>
      </c>
      <c r="Z828" s="6">
        <v>5.01</v>
      </c>
      <c r="AA828" s="6">
        <v>92.233999999999995</v>
      </c>
      <c r="AB828" s="7">
        <v>30.006</v>
      </c>
      <c r="AC828" s="8">
        <v>1</v>
      </c>
      <c r="AD828" s="9">
        <v>33.115000000000002</v>
      </c>
      <c r="AE828" s="9" t="s">
        <v>955</v>
      </c>
      <c r="AF828" s="9" t="s">
        <v>957</v>
      </c>
      <c r="AG828" s="9">
        <v>365</v>
      </c>
      <c r="AH828" s="9">
        <v>483.22300000000001</v>
      </c>
      <c r="AI828" s="9">
        <v>105.52800000000001</v>
      </c>
      <c r="AJ828" s="11">
        <v>1</v>
      </c>
      <c r="AK828" s="11" t="s">
        <v>890</v>
      </c>
      <c r="AL828" s="11">
        <v>221</v>
      </c>
      <c r="AM828" s="11">
        <v>1417</v>
      </c>
      <c r="AN828" s="11">
        <v>3645</v>
      </c>
      <c r="AO828" s="11">
        <v>5736</v>
      </c>
      <c r="AP828" s="11">
        <v>71.263000000000005</v>
      </c>
      <c r="AQ828" s="11">
        <v>50.031999999999996</v>
      </c>
      <c r="AR828" s="12">
        <v>1.0009999999999999</v>
      </c>
      <c r="AS828" s="13">
        <v>1</v>
      </c>
      <c r="AT828" s="14" t="s">
        <v>903</v>
      </c>
      <c r="AU828" s="16">
        <v>2800513000000000</v>
      </c>
      <c r="AV828" s="16">
        <v>2.739815E+16</v>
      </c>
      <c r="AW828" s="16">
        <v>1.077791E+17</v>
      </c>
      <c r="AX828" s="16">
        <v>2.997729E+17</v>
      </c>
      <c r="AY828" s="16">
        <v>5.999997E+17</v>
      </c>
      <c r="AZ828" s="14">
        <v>32264.303</v>
      </c>
      <c r="BA828" s="14">
        <v>0.01</v>
      </c>
      <c r="BB828" s="14">
        <v>100.07899999999999</v>
      </c>
      <c r="BC828" s="14">
        <v>886</v>
      </c>
      <c r="BD828" s="15">
        <v>150</v>
      </c>
      <c r="BE828" s="18">
        <v>51</v>
      </c>
      <c r="BF828" s="18" t="s">
        <v>920</v>
      </c>
      <c r="BG828" s="19" t="s">
        <v>907</v>
      </c>
      <c r="BH828">
        <f t="shared" si="12"/>
        <v>97.45</v>
      </c>
      <c r="BI828" s="45" t="str">
        <f>CONCATENATE(TEXT(F828,"0"),TEXT(O828,"0"),TEXT(AC828,"0"),TEXT(AJ828,"0"),TEXT(AS828,"0"))</f>
        <v>13111</v>
      </c>
      <c r="BJ828" t="str">
        <f>CONCATENATE(TEXT(F828,"0"),TEXT(O828,"0"))</f>
        <v>13</v>
      </c>
      <c r="BK828" t="str">
        <f>CONCATENATE(TEXT(O828,"0"),TEXT(AC828,"0"))</f>
        <v>31</v>
      </c>
      <c r="BL828" t="str">
        <f>CONCATENATE(TEXT(AC828,"0"),TEXT(AJ828,"0"))</f>
        <v>11</v>
      </c>
      <c r="BM828" t="str">
        <f>CONCATENATE(TEXT(AJ828,"0"),TEXT(AS828,"0"))</f>
        <v>11</v>
      </c>
      <c r="BZ828" s="57"/>
      <c r="CA828" s="38"/>
      <c r="CB828" s="38">
        <v>1</v>
      </c>
      <c r="CC828" s="38">
        <v>176</v>
      </c>
      <c r="CD828" s="57">
        <v>41.356999999999999</v>
      </c>
      <c r="CE828" s="38">
        <v>61</v>
      </c>
      <c r="CF828" s="38">
        <v>1</v>
      </c>
    </row>
    <row r="829" spans="1:84" x14ac:dyDescent="0.3">
      <c r="A829" s="43">
        <v>828</v>
      </c>
      <c r="B829" s="1" t="s">
        <v>857</v>
      </c>
      <c r="C829" s="1" t="s">
        <v>291</v>
      </c>
      <c r="D829" s="1">
        <v>31</v>
      </c>
      <c r="E829" s="3">
        <v>19</v>
      </c>
      <c r="F829" s="2">
        <v>1</v>
      </c>
      <c r="G829" s="2" t="s">
        <v>943</v>
      </c>
      <c r="H829" s="2" t="s">
        <v>947</v>
      </c>
      <c r="I829" s="2">
        <v>1282.3030701</v>
      </c>
      <c r="J829" s="2" t="s">
        <v>945</v>
      </c>
      <c r="K829" s="2">
        <v>45.03</v>
      </c>
      <c r="L829" s="2">
        <v>0.215</v>
      </c>
      <c r="M829" s="2">
        <v>22</v>
      </c>
      <c r="N829" s="4">
        <v>716.56399999999996</v>
      </c>
      <c r="O829" s="5">
        <v>3</v>
      </c>
      <c r="P829" s="6" t="s">
        <v>9</v>
      </c>
      <c r="Q829" s="6">
        <v>0.62090000000000001</v>
      </c>
      <c r="R829" s="6">
        <v>11.254</v>
      </c>
      <c r="S829" s="6">
        <v>15.093</v>
      </c>
      <c r="T829" s="6">
        <v>20.006</v>
      </c>
      <c r="U829" s="6">
        <v>200.86799999999999</v>
      </c>
      <c r="V829" s="6">
        <v>90</v>
      </c>
      <c r="W829" s="6">
        <v>500.86799999999999</v>
      </c>
      <c r="X829" s="6">
        <v>4017.3609999999999</v>
      </c>
      <c r="Y829" s="6">
        <v>5021.7020000000002</v>
      </c>
      <c r="Z829" s="6">
        <v>5.0209999999999999</v>
      </c>
      <c r="AA829" s="6">
        <v>93.058000000000007</v>
      </c>
      <c r="AB829" s="7">
        <v>29.995000000000001</v>
      </c>
      <c r="AC829" s="8">
        <v>2</v>
      </c>
      <c r="AD829" s="9">
        <v>22.536999999999999</v>
      </c>
      <c r="AE829" s="9" t="s">
        <v>955</v>
      </c>
      <c r="AF829" s="9" t="s">
        <v>957</v>
      </c>
      <c r="AG829" s="9">
        <v>365</v>
      </c>
      <c r="AH829" s="9">
        <v>470.39600000000002</v>
      </c>
      <c r="AI829" s="9">
        <v>105.13200000000001</v>
      </c>
      <c r="AJ829" s="11">
        <v>2</v>
      </c>
      <c r="AK829" s="11" t="s">
        <v>890</v>
      </c>
      <c r="AL829" s="11">
        <v>175</v>
      </c>
      <c r="AM829" s="11">
        <v>1359</v>
      </c>
      <c r="AN829" s="11">
        <v>3646</v>
      </c>
      <c r="AO829" s="11">
        <v>5719</v>
      </c>
      <c r="AP829" s="11">
        <v>71.656000000000006</v>
      </c>
      <c r="AQ829" s="11">
        <v>50.185000000000002</v>
      </c>
      <c r="AR829" s="12">
        <v>1.0049999999999999</v>
      </c>
      <c r="AS829" s="13">
        <v>2</v>
      </c>
      <c r="AT829" s="14" t="s">
        <v>903</v>
      </c>
      <c r="AU829" s="16">
        <v>1.961682E+16</v>
      </c>
      <c r="AV829" s="16">
        <v>864043400000000</v>
      </c>
      <c r="AW829" s="16">
        <v>77498110000000</v>
      </c>
      <c r="AX829" s="16">
        <v>2.993413E+17</v>
      </c>
      <c r="AY829" s="16">
        <v>6.000012E+17</v>
      </c>
      <c r="AZ829" s="14">
        <v>32359.832999999999</v>
      </c>
      <c r="BA829" s="14">
        <v>0.01</v>
      </c>
      <c r="BB829" s="14">
        <v>100.46299999999999</v>
      </c>
      <c r="BC829" s="14">
        <v>884</v>
      </c>
      <c r="BD829" s="15">
        <v>151</v>
      </c>
      <c r="BE829" s="18">
        <v>18</v>
      </c>
      <c r="BF829" s="18" t="s">
        <v>920</v>
      </c>
      <c r="BG829" s="19" t="s">
        <v>907</v>
      </c>
      <c r="BH829">
        <f t="shared" si="12"/>
        <v>99.1</v>
      </c>
      <c r="BI829" s="45" t="str">
        <f>CONCATENATE(TEXT(F829,"0"),TEXT(O829,"0"),TEXT(AC829,"0"),TEXT(AJ829,"0"),TEXT(AS829,"0"))</f>
        <v>13222</v>
      </c>
      <c r="BJ829" t="str">
        <f>CONCATENATE(TEXT(F829,"0"),TEXT(O829,"0"))</f>
        <v>13</v>
      </c>
      <c r="BK829" t="str">
        <f>CONCATENATE(TEXT(O829,"0"),TEXT(AC829,"0"))</f>
        <v>32</v>
      </c>
      <c r="BL829" t="str">
        <f>CONCATENATE(TEXT(AC829,"0"),TEXT(AJ829,"0"))</f>
        <v>22</v>
      </c>
      <c r="BM829" t="str">
        <f>CONCATENATE(TEXT(AJ829,"0"),TEXT(AS829,"0"))</f>
        <v>22</v>
      </c>
      <c r="BZ829" s="57"/>
      <c r="CA829" s="38"/>
      <c r="CB829" s="38">
        <v>1</v>
      </c>
      <c r="CC829" s="38">
        <v>361</v>
      </c>
      <c r="CD829" s="57">
        <v>41.600999999999999</v>
      </c>
      <c r="CE829" s="38">
        <v>103</v>
      </c>
      <c r="CF829" s="38">
        <v>1</v>
      </c>
    </row>
    <row r="830" spans="1:84" x14ac:dyDescent="0.3">
      <c r="A830" s="43">
        <v>829</v>
      </c>
      <c r="B830" s="1" t="s">
        <v>858</v>
      </c>
      <c r="C830" s="1" t="s">
        <v>291</v>
      </c>
      <c r="D830" s="1">
        <v>31</v>
      </c>
      <c r="E830" s="3">
        <v>20</v>
      </c>
      <c r="F830" s="40">
        <v>1</v>
      </c>
      <c r="G830" s="2" t="s">
        <v>943</v>
      </c>
      <c r="H830" s="2" t="s">
        <v>947</v>
      </c>
      <c r="I830" s="2">
        <v>1270.2021537000001</v>
      </c>
      <c r="J830" s="2" t="s">
        <v>945</v>
      </c>
      <c r="K830" s="2">
        <v>44.94</v>
      </c>
      <c r="L830" s="2">
        <v>0.215</v>
      </c>
      <c r="M830" s="2">
        <v>22</v>
      </c>
      <c r="N830" s="4">
        <v>702.18100000000004</v>
      </c>
      <c r="O830" s="5">
        <v>3</v>
      </c>
      <c r="P830" s="6" t="s">
        <v>9</v>
      </c>
      <c r="Q830" s="6">
        <v>0.87483999999999995</v>
      </c>
      <c r="R830" s="6">
        <v>11.233000000000001</v>
      </c>
      <c r="S830" s="6">
        <v>15.095000000000001</v>
      </c>
      <c r="T830" s="6">
        <v>20</v>
      </c>
      <c r="U830" s="6">
        <v>202.066</v>
      </c>
      <c r="V830" s="6">
        <v>90</v>
      </c>
      <c r="W830" s="6">
        <v>502.06599999999997</v>
      </c>
      <c r="X830" s="6">
        <v>4041.328</v>
      </c>
      <c r="Y830" s="6">
        <v>5051.6589999999997</v>
      </c>
      <c r="Z830" s="6">
        <v>5.0119999999999996</v>
      </c>
      <c r="AA830" s="6">
        <v>91.641999999999996</v>
      </c>
      <c r="AB830" s="7">
        <v>30</v>
      </c>
      <c r="AC830" s="8">
        <v>3</v>
      </c>
      <c r="AD830" s="9">
        <v>27.172000000000001</v>
      </c>
      <c r="AE830" s="9" t="s">
        <v>955</v>
      </c>
      <c r="AF830" s="9" t="s">
        <v>957</v>
      </c>
      <c r="AG830" s="9">
        <v>365</v>
      </c>
      <c r="AH830" s="9">
        <v>473.291</v>
      </c>
      <c r="AI830" s="9">
        <v>105.20699999999999</v>
      </c>
      <c r="AJ830" s="11">
        <v>3</v>
      </c>
      <c r="AK830" s="11" t="s">
        <v>890</v>
      </c>
      <c r="AL830" s="11">
        <v>202</v>
      </c>
      <c r="AM830" s="11">
        <v>1416</v>
      </c>
      <c r="AN830" s="11">
        <v>3631</v>
      </c>
      <c r="AO830" s="11">
        <v>5700</v>
      </c>
      <c r="AP830" s="11">
        <v>70.218000000000004</v>
      </c>
      <c r="AQ830" s="11">
        <v>49.805999999999997</v>
      </c>
      <c r="AR830" s="12">
        <v>0.995</v>
      </c>
      <c r="AS830" s="13">
        <v>3</v>
      </c>
      <c r="AT830" s="14" t="s">
        <v>903</v>
      </c>
      <c r="AU830" s="16">
        <v>1.968598E+16</v>
      </c>
      <c r="AV830" s="16">
        <v>1.271416E+17</v>
      </c>
      <c r="AW830" s="16">
        <v>1.178977E+18</v>
      </c>
      <c r="AX830" s="16">
        <v>2.994409E+17</v>
      </c>
      <c r="AY830" s="16">
        <v>5.999993E+17</v>
      </c>
      <c r="AZ830" s="14">
        <v>32362.151999999998</v>
      </c>
      <c r="BA830" s="14">
        <v>0.01</v>
      </c>
      <c r="BB830" s="14">
        <v>99.513999999999996</v>
      </c>
      <c r="BC830" s="14">
        <v>886</v>
      </c>
      <c r="BD830" s="15">
        <v>149</v>
      </c>
      <c r="BE830" s="18">
        <v>12</v>
      </c>
      <c r="BF830" s="18" t="s">
        <v>920</v>
      </c>
      <c r="BG830" s="19" t="s">
        <v>907</v>
      </c>
      <c r="BH830">
        <f t="shared" si="12"/>
        <v>99.4</v>
      </c>
      <c r="BI830" s="45" t="str">
        <f>CONCATENATE(TEXT(F830,"0"),TEXT(O830,"0"),TEXT(AC830,"0"),TEXT(AJ830,"0"),TEXT(AS830,"0"))</f>
        <v>13333</v>
      </c>
      <c r="BJ830" t="str">
        <f>CONCATENATE(TEXT(F830,"0"),TEXT(O830,"0"))</f>
        <v>13</v>
      </c>
      <c r="BK830" t="str">
        <f>CONCATENATE(TEXT(O830,"0"),TEXT(AC830,"0"))</f>
        <v>33</v>
      </c>
      <c r="BL830" t="str">
        <f>CONCATENATE(TEXT(AC830,"0"),TEXT(AJ830,"0"))</f>
        <v>33</v>
      </c>
      <c r="BM830" t="str">
        <f>CONCATENATE(TEXT(AJ830,"0"),TEXT(AS830,"0"))</f>
        <v>33</v>
      </c>
      <c r="BZ830" s="57"/>
      <c r="CA830" s="38"/>
      <c r="CB830" s="38">
        <v>1</v>
      </c>
      <c r="CC830" s="38">
        <v>275</v>
      </c>
      <c r="CD830" s="57">
        <v>41.893000000000001</v>
      </c>
      <c r="CE830" s="38">
        <v>71</v>
      </c>
      <c r="CF830" s="38">
        <v>1</v>
      </c>
    </row>
    <row r="831" spans="1:84" x14ac:dyDescent="0.3">
      <c r="A831" s="43">
        <v>830</v>
      </c>
      <c r="B831" s="1" t="s">
        <v>859</v>
      </c>
      <c r="C831" s="1" t="s">
        <v>291</v>
      </c>
      <c r="D831" s="1">
        <v>31</v>
      </c>
      <c r="E831" s="3">
        <v>21</v>
      </c>
      <c r="F831" s="2">
        <v>2</v>
      </c>
      <c r="G831" s="2" t="s">
        <v>943</v>
      </c>
      <c r="H831" s="2" t="s">
        <v>947</v>
      </c>
      <c r="I831" s="2">
        <v>1272.8421252999999</v>
      </c>
      <c r="J831" s="2" t="s">
        <v>945</v>
      </c>
      <c r="K831" s="2">
        <v>44.92</v>
      </c>
      <c r="L831" s="2">
        <v>0.215</v>
      </c>
      <c r="M831" s="2">
        <v>22</v>
      </c>
      <c r="N831" s="4">
        <v>715.35699999999997</v>
      </c>
      <c r="O831" s="5">
        <v>1</v>
      </c>
      <c r="P831" s="6" t="s">
        <v>9</v>
      </c>
      <c r="Q831" s="6">
        <v>0.88129999999999997</v>
      </c>
      <c r="R831" s="6">
        <v>19.722000000000001</v>
      </c>
      <c r="S831" s="6">
        <v>14.978</v>
      </c>
      <c r="T831" s="6">
        <v>20.001999999999999</v>
      </c>
      <c r="U831" s="6">
        <v>200.73699999999999</v>
      </c>
      <c r="V831" s="6">
        <v>90.001000000000005</v>
      </c>
      <c r="W831" s="6">
        <v>500.73700000000002</v>
      </c>
      <c r="X831" s="6">
        <v>4014.7379999999998</v>
      </c>
      <c r="Y831" s="6">
        <v>5018.4219999999996</v>
      </c>
      <c r="Z831" s="6">
        <v>5.0570000000000004</v>
      </c>
      <c r="AA831" s="6">
        <v>92.802000000000007</v>
      </c>
      <c r="AB831" s="7">
        <v>29.997</v>
      </c>
      <c r="AC831" s="8">
        <v>1</v>
      </c>
      <c r="AD831" s="9">
        <v>34.823</v>
      </c>
      <c r="AE831" s="9" t="s">
        <v>955</v>
      </c>
      <c r="AF831" s="9" t="s">
        <v>957</v>
      </c>
      <c r="AG831" s="9">
        <v>365</v>
      </c>
      <c r="AH831" s="9">
        <v>479.286</v>
      </c>
      <c r="AI831" s="9">
        <v>106.27200000000001</v>
      </c>
      <c r="AJ831" s="11">
        <v>3</v>
      </c>
      <c r="AK831" s="11" t="s">
        <v>890</v>
      </c>
      <c r="AL831" s="11">
        <v>313</v>
      </c>
      <c r="AM831" s="11">
        <v>1510</v>
      </c>
      <c r="AN831" s="11">
        <v>3663</v>
      </c>
      <c r="AO831" s="11">
        <v>5722</v>
      </c>
      <c r="AP831" s="11">
        <v>71.536000000000001</v>
      </c>
      <c r="AQ831" s="11">
        <v>50.46</v>
      </c>
      <c r="AR831" s="12">
        <v>1.0109999999999999</v>
      </c>
      <c r="AS831" s="13">
        <v>3</v>
      </c>
      <c r="AT831" s="14" t="s">
        <v>903</v>
      </c>
      <c r="AU831" s="16">
        <v>1.999463E+16</v>
      </c>
      <c r="AV831" s="16">
        <v>1.083194E+17</v>
      </c>
      <c r="AW831" s="16">
        <v>4.514778E+17</v>
      </c>
      <c r="AX831" s="16">
        <v>3.021879E+17</v>
      </c>
      <c r="AY831" s="16">
        <v>6.000004E+17</v>
      </c>
      <c r="AZ831" s="14">
        <v>32358.195</v>
      </c>
      <c r="BA831" s="14">
        <v>0.01</v>
      </c>
      <c r="BB831" s="14">
        <v>101.149</v>
      </c>
      <c r="BC831" s="14">
        <v>868</v>
      </c>
      <c r="BD831" s="15">
        <v>152</v>
      </c>
      <c r="BE831" s="18">
        <v>159</v>
      </c>
      <c r="BF831" s="18" t="s">
        <v>920</v>
      </c>
      <c r="BG831" s="19" t="s">
        <v>907</v>
      </c>
      <c r="BH831">
        <f t="shared" si="12"/>
        <v>92.05</v>
      </c>
      <c r="BI831" s="45" t="str">
        <f>CONCATENATE(TEXT(F831,"0"),TEXT(O831,"0"),TEXT(AC831,"0"),TEXT(AJ831,"0"),TEXT(AS831,"0"))</f>
        <v>21133</v>
      </c>
      <c r="BJ831" t="str">
        <f>CONCATENATE(TEXT(F831,"0"),TEXT(O831,"0"))</f>
        <v>21</v>
      </c>
      <c r="BK831" t="str">
        <f>CONCATENATE(TEXT(O831,"0"),TEXT(AC831,"0"))</f>
        <v>11</v>
      </c>
      <c r="BL831" t="str">
        <f>CONCATENATE(TEXT(AC831,"0"),TEXT(AJ831,"0"))</f>
        <v>13</v>
      </c>
      <c r="BM831" t="str">
        <f>CONCATENATE(TEXT(AJ831,"0"),TEXT(AS831,"0"))</f>
        <v>33</v>
      </c>
      <c r="BZ831" s="57"/>
      <c r="CA831" s="38"/>
      <c r="CB831" s="38">
        <v>1</v>
      </c>
      <c r="CC831" s="38">
        <v>140</v>
      </c>
      <c r="CD831" s="57">
        <v>41.965000000000003</v>
      </c>
      <c r="CE831" s="38">
        <v>105</v>
      </c>
      <c r="CF831" s="38">
        <v>1</v>
      </c>
    </row>
    <row r="832" spans="1:84" x14ac:dyDescent="0.3">
      <c r="A832" s="43">
        <v>831</v>
      </c>
      <c r="B832" s="1" t="s">
        <v>860</v>
      </c>
      <c r="C832" s="1" t="s">
        <v>291</v>
      </c>
      <c r="D832" s="1">
        <v>31</v>
      </c>
      <c r="E832" s="3">
        <v>22</v>
      </c>
      <c r="F832" s="2">
        <v>2</v>
      </c>
      <c r="G832" s="2" t="s">
        <v>943</v>
      </c>
      <c r="H832" s="2" t="s">
        <v>947</v>
      </c>
      <c r="I832" s="2">
        <v>1267.8467226</v>
      </c>
      <c r="J832" s="2" t="s">
        <v>945</v>
      </c>
      <c r="K832" s="2">
        <v>44.84</v>
      </c>
      <c r="L832" s="2">
        <v>0.217</v>
      </c>
      <c r="M832" s="2">
        <v>24</v>
      </c>
      <c r="N832" s="4">
        <v>703.95</v>
      </c>
      <c r="O832" s="5">
        <v>1</v>
      </c>
      <c r="P832" s="6" t="s">
        <v>9</v>
      </c>
      <c r="Q832" s="6">
        <v>0.84799000000000002</v>
      </c>
      <c r="R832" s="6">
        <v>14.71</v>
      </c>
      <c r="S832" s="6">
        <v>15.055</v>
      </c>
      <c r="T832" s="6">
        <v>19.998000000000001</v>
      </c>
      <c r="U832" s="6">
        <v>202.45599999999999</v>
      </c>
      <c r="V832" s="6">
        <v>90</v>
      </c>
      <c r="W832" s="6">
        <v>502.45600000000002</v>
      </c>
      <c r="X832" s="6">
        <v>4049.123</v>
      </c>
      <c r="Y832" s="6">
        <v>5061.4040000000005</v>
      </c>
      <c r="Z832" s="6">
        <v>5.0629999999999997</v>
      </c>
      <c r="AA832" s="6">
        <v>93.113</v>
      </c>
      <c r="AB832" s="7">
        <v>30.004000000000001</v>
      </c>
      <c r="AC832" s="8">
        <v>2</v>
      </c>
      <c r="AD832" s="9">
        <v>30.776</v>
      </c>
      <c r="AE832" s="9" t="s">
        <v>955</v>
      </c>
      <c r="AF832" s="9" t="s">
        <v>957</v>
      </c>
      <c r="AG832" s="9">
        <v>365</v>
      </c>
      <c r="AH832" s="9">
        <v>472.21699999999998</v>
      </c>
      <c r="AI832" s="9">
        <v>106.328</v>
      </c>
      <c r="AJ832" s="11">
        <v>2</v>
      </c>
      <c r="AK832" s="11" t="s">
        <v>890</v>
      </c>
      <c r="AL832" s="11">
        <v>224</v>
      </c>
      <c r="AM832" s="11">
        <v>1404</v>
      </c>
      <c r="AN832" s="11">
        <v>3645</v>
      </c>
      <c r="AO832" s="11">
        <v>5723</v>
      </c>
      <c r="AP832" s="11">
        <v>70.394999999999996</v>
      </c>
      <c r="AQ832" s="11">
        <v>50.430999999999997</v>
      </c>
      <c r="AR832" s="12">
        <v>1.0109999999999999</v>
      </c>
      <c r="AS832" s="13">
        <v>2</v>
      </c>
      <c r="AT832" s="14" t="s">
        <v>903</v>
      </c>
      <c r="AU832" s="16">
        <v>1.286978E+16</v>
      </c>
      <c r="AV832" s="16">
        <v>1.205774E+17</v>
      </c>
      <c r="AW832" s="16">
        <v>4.612679E+17</v>
      </c>
      <c r="AX832" s="16">
        <v>2.982513E+17</v>
      </c>
      <c r="AY832" s="16">
        <v>6.000014E+17</v>
      </c>
      <c r="AZ832" s="14">
        <v>32353.162</v>
      </c>
      <c r="BA832" s="14">
        <v>0.01</v>
      </c>
      <c r="BB832" s="14">
        <v>101.078</v>
      </c>
      <c r="BC832" s="14">
        <v>869</v>
      </c>
      <c r="BD832" s="15">
        <v>152</v>
      </c>
      <c r="BE832" s="18">
        <v>93</v>
      </c>
      <c r="BF832" s="18" t="s">
        <v>920</v>
      </c>
      <c r="BG832" s="19" t="s">
        <v>907</v>
      </c>
      <c r="BH832">
        <f t="shared" si="12"/>
        <v>95.35</v>
      </c>
      <c r="BI832" s="45" t="str">
        <f>CONCATENATE(TEXT(F832,"0"),TEXT(O832,"0"),TEXT(AC832,"0"),TEXT(AJ832,"0"),TEXT(AS832,"0"))</f>
        <v>21222</v>
      </c>
      <c r="BJ832" t="str">
        <f>CONCATENATE(TEXT(F832,"0"),TEXT(O832,"0"))</f>
        <v>21</v>
      </c>
      <c r="BK832" t="str">
        <f>CONCATENATE(TEXT(O832,"0"),TEXT(AC832,"0"))</f>
        <v>12</v>
      </c>
      <c r="BL832" t="str">
        <f>CONCATENATE(TEXT(AC832,"0"),TEXT(AJ832,"0"))</f>
        <v>22</v>
      </c>
      <c r="BM832" t="str">
        <f>CONCATENATE(TEXT(AJ832,"0"),TEXT(AS832,"0"))</f>
        <v>22</v>
      </c>
      <c r="BZ832" s="62"/>
      <c r="CA832" s="63"/>
      <c r="CB832" s="63">
        <v>27</v>
      </c>
      <c r="CC832" s="63">
        <v>253.81481481481481</v>
      </c>
      <c r="CD832" s="57">
        <v>42.265000000000001</v>
      </c>
      <c r="CE832" s="38">
        <v>92</v>
      </c>
      <c r="CF832" s="38">
        <v>1</v>
      </c>
    </row>
    <row r="833" spans="1:84" x14ac:dyDescent="0.3">
      <c r="A833" s="43">
        <v>832</v>
      </c>
      <c r="B833" s="1" t="s">
        <v>861</v>
      </c>
      <c r="C833" s="1" t="s">
        <v>291</v>
      </c>
      <c r="D833" s="1">
        <v>31</v>
      </c>
      <c r="E833" s="3">
        <v>23</v>
      </c>
      <c r="F833" s="2">
        <v>2</v>
      </c>
      <c r="G833" s="2" t="s">
        <v>943</v>
      </c>
      <c r="H833" s="2" t="s">
        <v>947</v>
      </c>
      <c r="I833" s="2">
        <v>1275.7527070000001</v>
      </c>
      <c r="J833" s="2" t="s">
        <v>945</v>
      </c>
      <c r="K833" s="2">
        <v>44.84</v>
      </c>
      <c r="L833" s="2">
        <v>0.217</v>
      </c>
      <c r="M833" s="2">
        <v>24</v>
      </c>
      <c r="N833" s="4">
        <v>715.33500000000004</v>
      </c>
      <c r="O833" s="5">
        <v>1</v>
      </c>
      <c r="P833" s="6" t="s">
        <v>9</v>
      </c>
      <c r="Q833" s="6">
        <v>1.1327</v>
      </c>
      <c r="R833" s="6">
        <v>20.77</v>
      </c>
      <c r="S833" s="6">
        <v>14.914999999999999</v>
      </c>
      <c r="T833" s="6">
        <v>20.004999999999999</v>
      </c>
      <c r="U833" s="6">
        <v>203.214</v>
      </c>
      <c r="V833" s="6">
        <v>90</v>
      </c>
      <c r="W833" s="6">
        <v>503.214</v>
      </c>
      <c r="X833" s="6">
        <v>4064.29</v>
      </c>
      <c r="Y833" s="6">
        <v>5080.3620000000001</v>
      </c>
      <c r="Z833" s="6">
        <v>5.0789999999999997</v>
      </c>
      <c r="AA833" s="6">
        <v>93.135000000000005</v>
      </c>
      <c r="AB833" s="7">
        <v>29.998000000000001</v>
      </c>
      <c r="AC833" s="8">
        <v>3</v>
      </c>
      <c r="AD833" s="9">
        <v>33.777000000000001</v>
      </c>
      <c r="AE833" s="9" t="s">
        <v>955</v>
      </c>
      <c r="AF833" s="9" t="s">
        <v>957</v>
      </c>
      <c r="AG833" s="9">
        <v>365</v>
      </c>
      <c r="AH833" s="9">
        <v>473.41699999999997</v>
      </c>
      <c r="AI833" s="9">
        <v>106.61499999999999</v>
      </c>
      <c r="AJ833" s="11">
        <v>1</v>
      </c>
      <c r="AK833" s="11" t="s">
        <v>890</v>
      </c>
      <c r="AL833" s="11">
        <v>333</v>
      </c>
      <c r="AM833" s="11">
        <v>1445</v>
      </c>
      <c r="AN833" s="11">
        <v>3663</v>
      </c>
      <c r="AO833" s="11">
        <v>5730</v>
      </c>
      <c r="AP833" s="11">
        <v>71.533000000000001</v>
      </c>
      <c r="AQ833" s="11">
        <v>50.476999999999997</v>
      </c>
      <c r="AR833" s="12">
        <v>1.012</v>
      </c>
      <c r="AS833" s="13">
        <v>1</v>
      </c>
      <c r="AT833" s="14" t="s">
        <v>903</v>
      </c>
      <c r="AU833" s="16">
        <v>7339189000000000</v>
      </c>
      <c r="AV833" s="16">
        <v>526239100000000</v>
      </c>
      <c r="AW833" s="16">
        <v>206740800000000</v>
      </c>
      <c r="AX833" s="16">
        <v>3.011546E+17</v>
      </c>
      <c r="AY833" s="16">
        <v>6.000002E+17</v>
      </c>
      <c r="AZ833" s="14">
        <v>32365.612000000001</v>
      </c>
      <c r="BA833" s="14">
        <v>0.01</v>
      </c>
      <c r="BB833" s="14">
        <v>101.193</v>
      </c>
      <c r="BC833" s="14">
        <v>869</v>
      </c>
      <c r="BD833" s="15">
        <v>152</v>
      </c>
      <c r="BE833" s="18">
        <v>168</v>
      </c>
      <c r="BF833" s="18" t="s">
        <v>920</v>
      </c>
      <c r="BG833" s="19" t="s">
        <v>907</v>
      </c>
      <c r="BH833">
        <f t="shared" si="12"/>
        <v>91.600000000000009</v>
      </c>
      <c r="BI833" s="45" t="str">
        <f>CONCATENATE(TEXT(F833,"0"),TEXT(O833,"0"),TEXT(AC833,"0"),TEXT(AJ833,"0"),TEXT(AS833,"0"))</f>
        <v>21311</v>
      </c>
      <c r="BJ833" t="str">
        <f>CONCATENATE(TEXT(F833,"0"),TEXT(O833,"0"))</f>
        <v>21</v>
      </c>
      <c r="BK833" t="str">
        <f>CONCATENATE(TEXT(O833,"0"),TEXT(AC833,"0"))</f>
        <v>13</v>
      </c>
      <c r="BL833" t="str">
        <f>CONCATENATE(TEXT(AC833,"0"),TEXT(AJ833,"0"))</f>
        <v>31</v>
      </c>
      <c r="BM833" t="str">
        <f>CONCATENATE(TEXT(AJ833,"0"),TEXT(AS833,"0"))</f>
        <v>11</v>
      </c>
      <c r="BZ833" s="57"/>
      <c r="CA833" s="38"/>
      <c r="CB833" s="38">
        <v>1</v>
      </c>
      <c r="CC833" s="38">
        <v>234</v>
      </c>
      <c r="CD833" s="57">
        <v>42.44</v>
      </c>
      <c r="CE833" s="38">
        <v>201</v>
      </c>
      <c r="CF833" s="38">
        <v>1</v>
      </c>
    </row>
    <row r="834" spans="1:84" x14ac:dyDescent="0.3">
      <c r="A834" s="43">
        <v>833</v>
      </c>
      <c r="B834" s="1" t="s">
        <v>862</v>
      </c>
      <c r="C834" s="1" t="s">
        <v>291</v>
      </c>
      <c r="D834" s="1">
        <v>31</v>
      </c>
      <c r="E834" s="3">
        <v>24</v>
      </c>
      <c r="F834" s="2">
        <v>2</v>
      </c>
      <c r="G834" s="2" t="s">
        <v>943</v>
      </c>
      <c r="H834" s="2" t="s">
        <v>947</v>
      </c>
      <c r="I834" s="2">
        <v>1273.4137287000001</v>
      </c>
      <c r="J834" s="2" t="s">
        <v>945</v>
      </c>
      <c r="K834" s="2">
        <v>44.87</v>
      </c>
      <c r="L834" s="2">
        <v>0.219</v>
      </c>
      <c r="M834" s="2">
        <v>26</v>
      </c>
      <c r="N834" s="4">
        <v>717.93700000000001</v>
      </c>
      <c r="O834" s="5">
        <v>2</v>
      </c>
      <c r="P834" s="6" t="s">
        <v>9</v>
      </c>
      <c r="Q834" s="6">
        <v>0.90251000000000003</v>
      </c>
      <c r="R834" s="6">
        <v>20.545999999999999</v>
      </c>
      <c r="S834" s="6">
        <v>15.039</v>
      </c>
      <c r="T834" s="6">
        <v>20</v>
      </c>
      <c r="U834" s="6">
        <v>204.22900000000001</v>
      </c>
      <c r="V834" s="6">
        <v>90</v>
      </c>
      <c r="W834" s="6">
        <v>504.22899999999998</v>
      </c>
      <c r="X834" s="6">
        <v>4084.5729999999999</v>
      </c>
      <c r="Y834" s="6">
        <v>5105.7169999999996</v>
      </c>
      <c r="Z834" s="6">
        <v>5.1029999999999998</v>
      </c>
      <c r="AA834" s="6">
        <v>94.179000000000002</v>
      </c>
      <c r="AB834" s="7">
        <v>30.003</v>
      </c>
      <c r="AC834" s="8">
        <v>1</v>
      </c>
      <c r="AD834" s="9">
        <v>48.896000000000001</v>
      </c>
      <c r="AE834" s="9" t="s">
        <v>955</v>
      </c>
      <c r="AF834" s="9" t="s">
        <v>957</v>
      </c>
      <c r="AG834" s="9">
        <v>365</v>
      </c>
      <c r="AH834" s="9">
        <v>482.21499999999997</v>
      </c>
      <c r="AI834" s="9">
        <v>108.036</v>
      </c>
      <c r="AJ834" s="11">
        <v>1</v>
      </c>
      <c r="AK834" s="11" t="s">
        <v>890</v>
      </c>
      <c r="AL834" s="11">
        <v>269</v>
      </c>
      <c r="AM834" s="11">
        <v>1511</v>
      </c>
      <c r="AN834" s="11">
        <v>3658</v>
      </c>
      <c r="AO834" s="11">
        <v>5741</v>
      </c>
      <c r="AP834" s="11">
        <v>71.793999999999997</v>
      </c>
      <c r="AQ834" s="11">
        <v>50.856000000000002</v>
      </c>
      <c r="AR834" s="12">
        <v>1.0209999999999999</v>
      </c>
      <c r="AS834" s="13">
        <v>1</v>
      </c>
      <c r="AT834" s="14" t="s">
        <v>903</v>
      </c>
      <c r="AU834" s="16">
        <v>7360918000000000</v>
      </c>
      <c r="AV834" s="16">
        <v>2.354685E+16</v>
      </c>
      <c r="AW834" s="16">
        <v>2.090187E+16</v>
      </c>
      <c r="AX834" s="16">
        <v>2.993341E+17</v>
      </c>
      <c r="AY834" s="16">
        <v>5.999998E+17</v>
      </c>
      <c r="AZ834" s="14">
        <v>32257.524000000001</v>
      </c>
      <c r="BA834" s="14">
        <v>0.01</v>
      </c>
      <c r="BB834" s="14">
        <v>102.14</v>
      </c>
      <c r="BC834" s="14">
        <v>869</v>
      </c>
      <c r="BD834" s="15">
        <v>153</v>
      </c>
      <c r="BE834" s="18">
        <v>90</v>
      </c>
      <c r="BF834" s="18" t="s">
        <v>920</v>
      </c>
      <c r="BG834" s="19" t="s">
        <v>907</v>
      </c>
      <c r="BH834">
        <f t="shared" ref="BH834:BH852" si="13">(1-BE834/2000)*100</f>
        <v>95.5</v>
      </c>
      <c r="BI834" s="45" t="str">
        <f>CONCATENATE(TEXT(F834,"0"),TEXT(O834,"0"),TEXT(AC834,"0"),TEXT(AJ834,"0"),TEXT(AS834,"0"))</f>
        <v>22111</v>
      </c>
      <c r="BJ834" t="str">
        <f>CONCATENATE(TEXT(F834,"0"),TEXT(O834,"0"))</f>
        <v>22</v>
      </c>
      <c r="BK834" t="str">
        <f>CONCATENATE(TEXT(O834,"0"),TEXT(AC834,"0"))</f>
        <v>21</v>
      </c>
      <c r="BL834" t="str">
        <f>CONCATENATE(TEXT(AC834,"0"),TEXT(AJ834,"0"))</f>
        <v>11</v>
      </c>
      <c r="BM834" t="str">
        <f>CONCATENATE(TEXT(AJ834,"0"),TEXT(AS834,"0"))</f>
        <v>11</v>
      </c>
      <c r="BZ834" s="57"/>
      <c r="CA834" s="38"/>
      <c r="CB834" s="38">
        <v>1</v>
      </c>
      <c r="CC834" s="38">
        <v>209</v>
      </c>
      <c r="CD834" s="57">
        <v>42.606000000000002</v>
      </c>
      <c r="CE834" s="38">
        <v>94</v>
      </c>
      <c r="CF834" s="38">
        <v>1</v>
      </c>
    </row>
    <row r="835" spans="1:84" x14ac:dyDescent="0.3">
      <c r="A835" s="43">
        <v>834</v>
      </c>
      <c r="B835" s="1" t="s">
        <v>863</v>
      </c>
      <c r="C835" s="1" t="s">
        <v>291</v>
      </c>
      <c r="D835" s="1">
        <v>31</v>
      </c>
      <c r="E835" s="3">
        <v>25</v>
      </c>
      <c r="F835" s="2">
        <v>2</v>
      </c>
      <c r="G835" s="2" t="s">
        <v>943</v>
      </c>
      <c r="H835" s="2" t="s">
        <v>947</v>
      </c>
      <c r="I835" s="2">
        <v>1273.038761</v>
      </c>
      <c r="J835" s="2" t="s">
        <v>945</v>
      </c>
      <c r="K835" s="2">
        <v>44.97</v>
      </c>
      <c r="L835" s="2">
        <v>0.22</v>
      </c>
      <c r="M835" s="2">
        <v>27</v>
      </c>
      <c r="N835" s="4">
        <v>713.61</v>
      </c>
      <c r="O835" s="5">
        <v>2</v>
      </c>
      <c r="P835" s="6" t="s">
        <v>9</v>
      </c>
      <c r="Q835" s="6">
        <v>0.91685000000000005</v>
      </c>
      <c r="R835" s="6">
        <v>15.457000000000001</v>
      </c>
      <c r="S835" s="6">
        <v>15.015000000000001</v>
      </c>
      <c r="T835" s="6">
        <v>20</v>
      </c>
      <c r="U835" s="6">
        <v>205.405</v>
      </c>
      <c r="V835" s="6">
        <v>90</v>
      </c>
      <c r="W835" s="6">
        <v>505.40499999999997</v>
      </c>
      <c r="X835" s="6">
        <v>4108.098</v>
      </c>
      <c r="Y835" s="6">
        <v>5135.1229999999996</v>
      </c>
      <c r="Z835" s="6">
        <v>5.1260000000000003</v>
      </c>
      <c r="AA835" s="6">
        <v>94.168000000000006</v>
      </c>
      <c r="AB835" s="7">
        <v>29.991</v>
      </c>
      <c r="AC835" s="8">
        <v>2</v>
      </c>
      <c r="AD835" s="9">
        <v>36.024999999999999</v>
      </c>
      <c r="AE835" s="9" t="s">
        <v>955</v>
      </c>
      <c r="AF835" s="9" t="s">
        <v>957</v>
      </c>
      <c r="AG835" s="9">
        <v>365</v>
      </c>
      <c r="AH835" s="9">
        <v>469.93</v>
      </c>
      <c r="AI835" s="9">
        <v>107.441</v>
      </c>
      <c r="AJ835" s="11">
        <v>2</v>
      </c>
      <c r="AK835" s="11" t="s">
        <v>890</v>
      </c>
      <c r="AL835" s="11">
        <v>216</v>
      </c>
      <c r="AM835" s="11">
        <v>1477</v>
      </c>
      <c r="AN835" s="11">
        <v>3656</v>
      </c>
      <c r="AO835" s="11">
        <v>5699</v>
      </c>
      <c r="AP835" s="11">
        <v>71.361000000000004</v>
      </c>
      <c r="AQ835" s="11">
        <v>51.057000000000002</v>
      </c>
      <c r="AR835" s="12">
        <v>1.026</v>
      </c>
      <c r="AS835" s="13">
        <v>2</v>
      </c>
      <c r="AT835" s="14" t="s">
        <v>903</v>
      </c>
      <c r="AU835" s="16">
        <v>1.190318E+16</v>
      </c>
      <c r="AV835" s="16">
        <v>4.357319E+16</v>
      </c>
      <c r="AW835" s="16">
        <v>3.469009E+16</v>
      </c>
      <c r="AX835" s="16">
        <v>2.983684E+17</v>
      </c>
      <c r="AY835" s="16">
        <v>6.000022E+17</v>
      </c>
      <c r="AZ835" s="14">
        <v>32254.026000000002</v>
      </c>
      <c r="BA835" s="14">
        <v>0.01</v>
      </c>
      <c r="BB835" s="14">
        <v>102.642</v>
      </c>
      <c r="BC835" s="14">
        <v>868</v>
      </c>
      <c r="BD835" s="15">
        <v>154</v>
      </c>
      <c r="BE835" s="18">
        <v>108</v>
      </c>
      <c r="BF835" s="18" t="s">
        <v>920</v>
      </c>
      <c r="BG835" s="19" t="s">
        <v>907</v>
      </c>
      <c r="BH835">
        <f t="shared" si="13"/>
        <v>94.6</v>
      </c>
      <c r="BI835" s="45" t="str">
        <f>CONCATENATE(TEXT(F835,"0"),TEXT(O835,"0"),TEXT(AC835,"0"),TEXT(AJ835,"0"),TEXT(AS835,"0"))</f>
        <v>22222</v>
      </c>
      <c r="BJ835" t="str">
        <f>CONCATENATE(TEXT(F835,"0"),TEXT(O835,"0"))</f>
        <v>22</v>
      </c>
      <c r="BK835" t="str">
        <f>CONCATENATE(TEXT(O835,"0"),TEXT(AC835,"0"))</f>
        <v>22</v>
      </c>
      <c r="BL835" t="str">
        <f>CONCATENATE(TEXT(AC835,"0"),TEXT(AJ835,"0"))</f>
        <v>22</v>
      </c>
      <c r="BM835" t="str">
        <f>CONCATENATE(TEXT(AJ835,"0"),TEXT(AS835,"0"))</f>
        <v>22</v>
      </c>
      <c r="BZ835" s="57"/>
      <c r="CA835" s="38"/>
      <c r="CB835" s="38">
        <v>1</v>
      </c>
      <c r="CC835" s="38">
        <v>269</v>
      </c>
      <c r="CD835" s="57">
        <v>43.808</v>
      </c>
      <c r="CE835" s="38">
        <v>129</v>
      </c>
      <c r="CF835" s="38">
        <v>1</v>
      </c>
    </row>
    <row r="836" spans="1:84" x14ac:dyDescent="0.3">
      <c r="A836" s="43">
        <v>835</v>
      </c>
      <c r="B836" s="1" t="s">
        <v>864</v>
      </c>
      <c r="C836" s="1" t="s">
        <v>291</v>
      </c>
      <c r="D836" s="1">
        <v>31</v>
      </c>
      <c r="E836" s="3">
        <v>26</v>
      </c>
      <c r="F836" s="2">
        <v>2</v>
      </c>
      <c r="G836" s="2" t="s">
        <v>943</v>
      </c>
      <c r="H836" s="2" t="s">
        <v>947</v>
      </c>
      <c r="I836" s="2">
        <v>1280.1071199</v>
      </c>
      <c r="J836" s="2" t="s">
        <v>945</v>
      </c>
      <c r="K836" s="2">
        <v>44.98</v>
      </c>
      <c r="L836" s="2">
        <v>0.218</v>
      </c>
      <c r="M836" s="2">
        <v>25</v>
      </c>
      <c r="N836" s="4">
        <v>720.43600000000004</v>
      </c>
      <c r="O836" s="5">
        <v>2</v>
      </c>
      <c r="P836" s="6" t="s">
        <v>9</v>
      </c>
      <c r="Q836" s="6">
        <v>0.79532000000000003</v>
      </c>
      <c r="R836" s="6">
        <v>19.016999999999999</v>
      </c>
      <c r="S836" s="6">
        <v>15.112</v>
      </c>
      <c r="T836" s="6">
        <v>20.001999999999999</v>
      </c>
      <c r="U836" s="6">
        <v>205.02699999999999</v>
      </c>
      <c r="V836" s="6">
        <v>89.998999999999995</v>
      </c>
      <c r="W836" s="6">
        <v>505.02699999999999</v>
      </c>
      <c r="X836" s="6">
        <v>4100.5420000000004</v>
      </c>
      <c r="Y836" s="6">
        <v>5125.6769999999997</v>
      </c>
      <c r="Z836" s="6">
        <v>5.1070000000000002</v>
      </c>
      <c r="AA836" s="6">
        <v>93.641000000000005</v>
      </c>
      <c r="AB836" s="7">
        <v>30.004999999999999</v>
      </c>
      <c r="AC836" s="8">
        <v>3</v>
      </c>
      <c r="AD836" s="9">
        <v>39.750999999999998</v>
      </c>
      <c r="AE836" s="9" t="s">
        <v>955</v>
      </c>
      <c r="AF836" s="9" t="s">
        <v>957</v>
      </c>
      <c r="AG836" s="9">
        <v>365</v>
      </c>
      <c r="AH836" s="9">
        <v>480.76400000000001</v>
      </c>
      <c r="AI836" s="9">
        <v>107.419</v>
      </c>
      <c r="AJ836" s="11">
        <v>3</v>
      </c>
      <c r="AK836" s="11" t="s">
        <v>890</v>
      </c>
      <c r="AL836" s="11">
        <v>278</v>
      </c>
      <c r="AM836" s="11">
        <v>1490</v>
      </c>
      <c r="AN836" s="11">
        <v>3662</v>
      </c>
      <c r="AO836" s="11">
        <v>5717</v>
      </c>
      <c r="AP836" s="11">
        <v>72.043999999999997</v>
      </c>
      <c r="AQ836" s="11">
        <v>50.854999999999997</v>
      </c>
      <c r="AR836" s="12">
        <v>1.0209999999999999</v>
      </c>
      <c r="AS836" s="13">
        <v>3</v>
      </c>
      <c r="AT836" s="14" t="s">
        <v>903</v>
      </c>
      <c r="AU836" s="16">
        <v>4193431000000000</v>
      </c>
      <c r="AV836" s="16">
        <v>1234903000000000</v>
      </c>
      <c r="AW836" s="14">
        <v>11044952.329</v>
      </c>
      <c r="AX836" s="16">
        <v>3.020303E+17</v>
      </c>
      <c r="AY836" s="16">
        <v>6.000021E+17</v>
      </c>
      <c r="AZ836" s="14">
        <v>32254.395</v>
      </c>
      <c r="BA836" s="14">
        <v>0.01</v>
      </c>
      <c r="BB836" s="14">
        <v>102.13800000000001</v>
      </c>
      <c r="BC836" s="14">
        <v>868</v>
      </c>
      <c r="BD836" s="15">
        <v>153</v>
      </c>
      <c r="BE836" s="18">
        <v>105</v>
      </c>
      <c r="BF836" s="18" t="s">
        <v>920</v>
      </c>
      <c r="BG836" s="19" t="s">
        <v>907</v>
      </c>
      <c r="BH836">
        <f t="shared" si="13"/>
        <v>94.75</v>
      </c>
      <c r="BI836" s="45" t="str">
        <f>CONCATENATE(TEXT(F836,"0"),TEXT(O836,"0"),TEXT(AC836,"0"),TEXT(AJ836,"0"),TEXT(AS836,"0"))</f>
        <v>22333</v>
      </c>
      <c r="BJ836" t="str">
        <f>CONCATENATE(TEXT(F836,"0"),TEXT(O836,"0"))</f>
        <v>22</v>
      </c>
      <c r="BK836" t="str">
        <f>CONCATENATE(TEXT(O836,"0"),TEXT(AC836,"0"))</f>
        <v>23</v>
      </c>
      <c r="BL836" t="str">
        <f>CONCATENATE(TEXT(AC836,"0"),TEXT(AJ836,"0"))</f>
        <v>33</v>
      </c>
      <c r="BM836" t="str">
        <f>CONCATENATE(TEXT(AJ836,"0"),TEXT(AS836,"0"))</f>
        <v>33</v>
      </c>
      <c r="BZ836" s="57"/>
      <c r="CA836" s="38"/>
      <c r="CB836" s="38">
        <v>1</v>
      </c>
      <c r="CC836" s="38">
        <v>261</v>
      </c>
      <c r="CD836" s="57">
        <v>43.899000000000001</v>
      </c>
      <c r="CE836" s="38">
        <v>99</v>
      </c>
      <c r="CF836" s="38">
        <v>1</v>
      </c>
    </row>
    <row r="837" spans="1:84" x14ac:dyDescent="0.3">
      <c r="A837" s="43">
        <v>836</v>
      </c>
      <c r="B837" s="1" t="s">
        <v>865</v>
      </c>
      <c r="C837" s="1" t="s">
        <v>291</v>
      </c>
      <c r="D837" s="1">
        <v>31</v>
      </c>
      <c r="E837" s="3">
        <v>27</v>
      </c>
      <c r="F837" s="2">
        <v>2</v>
      </c>
      <c r="G837" s="2" t="s">
        <v>943</v>
      </c>
      <c r="H837" s="2" t="s">
        <v>947</v>
      </c>
      <c r="I837" s="2">
        <v>1270.9004648</v>
      </c>
      <c r="J837" s="2" t="s">
        <v>945</v>
      </c>
      <c r="K837" s="2">
        <v>44.8</v>
      </c>
      <c r="L837" s="2">
        <v>0.219</v>
      </c>
      <c r="M837" s="2">
        <v>26</v>
      </c>
      <c r="N837" s="4">
        <v>711.99300000000005</v>
      </c>
      <c r="O837" s="5">
        <v>3</v>
      </c>
      <c r="P837" s="6" t="s">
        <v>9</v>
      </c>
      <c r="Q837" s="6">
        <v>1.10226</v>
      </c>
      <c r="R837" s="6">
        <v>17.367000000000001</v>
      </c>
      <c r="S837" s="6">
        <v>15.044</v>
      </c>
      <c r="T837" s="6">
        <v>19.995999999999999</v>
      </c>
      <c r="U837" s="6">
        <v>204.363</v>
      </c>
      <c r="V837" s="6">
        <v>90</v>
      </c>
      <c r="W837" s="6">
        <v>504.363</v>
      </c>
      <c r="X837" s="6">
        <v>4087.2649999999999</v>
      </c>
      <c r="Y837" s="6">
        <v>5109.0810000000001</v>
      </c>
      <c r="Z837" s="6">
        <v>5.1100000000000003</v>
      </c>
      <c r="AA837" s="6">
        <v>93.373000000000005</v>
      </c>
      <c r="AB837" s="7">
        <v>30.004000000000001</v>
      </c>
      <c r="AC837" s="8">
        <v>1</v>
      </c>
      <c r="AD837" s="9">
        <v>31.187999999999999</v>
      </c>
      <c r="AE837" s="9" t="s">
        <v>955</v>
      </c>
      <c r="AF837" s="9" t="s">
        <v>957</v>
      </c>
      <c r="AG837" s="9">
        <v>365</v>
      </c>
      <c r="AH837" s="9">
        <v>471.53899999999999</v>
      </c>
      <c r="AI837" s="9">
        <v>106.512</v>
      </c>
      <c r="AJ837" s="11">
        <v>3</v>
      </c>
      <c r="AK837" s="11" t="s">
        <v>890</v>
      </c>
      <c r="AL837" s="11">
        <v>329</v>
      </c>
      <c r="AM837" s="11">
        <v>1447</v>
      </c>
      <c r="AN837" s="11">
        <v>3664</v>
      </c>
      <c r="AO837" s="11">
        <v>5704</v>
      </c>
      <c r="AP837" s="11">
        <v>71.198999999999998</v>
      </c>
      <c r="AQ837" s="11">
        <v>50.927</v>
      </c>
      <c r="AR837" s="12">
        <v>1.0229999999999999</v>
      </c>
      <c r="AS837" s="13">
        <v>3</v>
      </c>
      <c r="AT837" s="14" t="s">
        <v>903</v>
      </c>
      <c r="AU837" s="16">
        <v>7580002000000000</v>
      </c>
      <c r="AV837" s="16">
        <v>5.158208E+16</v>
      </c>
      <c r="AW837" s="16">
        <v>3.463603E+17</v>
      </c>
      <c r="AX837" s="16">
        <v>2.985125E+17</v>
      </c>
      <c r="AY837" s="16">
        <v>6.000007E+17</v>
      </c>
      <c r="AZ837" s="14">
        <v>32255.649000000001</v>
      </c>
      <c r="BA837" s="14">
        <v>0.01</v>
      </c>
      <c r="BB837" s="14">
        <v>102.31699999999999</v>
      </c>
      <c r="BC837" s="14">
        <v>868</v>
      </c>
      <c r="BD837" s="15">
        <v>153</v>
      </c>
      <c r="BE837" s="18">
        <v>207</v>
      </c>
      <c r="BF837" s="18" t="s">
        <v>920</v>
      </c>
      <c r="BG837" s="19" t="s">
        <v>933</v>
      </c>
      <c r="BH837">
        <f t="shared" si="13"/>
        <v>89.649999999999991</v>
      </c>
      <c r="BI837" s="45" t="str">
        <f>CONCATENATE(TEXT(F837,"0"),TEXT(O837,"0"),TEXT(AC837,"0"),TEXT(AJ837,"0"),TEXT(AS837,"0"))</f>
        <v>23133</v>
      </c>
      <c r="BJ837" t="str">
        <f>CONCATENATE(TEXT(F837,"0"),TEXT(O837,"0"))</f>
        <v>23</v>
      </c>
      <c r="BK837" t="str">
        <f>CONCATENATE(TEXT(O837,"0"),TEXT(AC837,"0"))</f>
        <v>31</v>
      </c>
      <c r="BL837" t="str">
        <f>CONCATENATE(TEXT(AC837,"0"),TEXT(AJ837,"0"))</f>
        <v>13</v>
      </c>
      <c r="BM837" t="str">
        <f>CONCATENATE(TEXT(AJ837,"0"),TEXT(AS837,"0"))</f>
        <v>33</v>
      </c>
      <c r="BZ837" s="57"/>
      <c r="CA837" s="38"/>
      <c r="CB837" s="38">
        <v>1</v>
      </c>
      <c r="CC837" s="38">
        <v>312</v>
      </c>
      <c r="CD837" s="57">
        <v>44.48</v>
      </c>
      <c r="CE837" s="38">
        <v>107</v>
      </c>
      <c r="CF837" s="38">
        <v>1</v>
      </c>
    </row>
    <row r="838" spans="1:84" x14ac:dyDescent="0.3">
      <c r="A838" s="43">
        <v>837</v>
      </c>
      <c r="B838" s="1" t="s">
        <v>866</v>
      </c>
      <c r="C838" s="1" t="s">
        <v>319</v>
      </c>
      <c r="D838" s="1">
        <v>32</v>
      </c>
      <c r="E838" s="3">
        <v>1</v>
      </c>
      <c r="F838" s="2">
        <v>2</v>
      </c>
      <c r="G838" s="2" t="s">
        <v>943</v>
      </c>
      <c r="H838" s="2" t="s">
        <v>947</v>
      </c>
      <c r="I838" s="2">
        <v>1275.8892284000001</v>
      </c>
      <c r="J838" s="2" t="s">
        <v>945</v>
      </c>
      <c r="K838" s="2">
        <v>44.85</v>
      </c>
      <c r="L838" s="2">
        <v>0.215</v>
      </c>
      <c r="M838" s="2">
        <v>22</v>
      </c>
      <c r="N838" s="4">
        <v>717.55899999999997</v>
      </c>
      <c r="O838" s="5">
        <v>3</v>
      </c>
      <c r="P838" s="6" t="s">
        <v>9</v>
      </c>
      <c r="Q838" s="6">
        <v>0.91574999999999995</v>
      </c>
      <c r="R838" s="6">
        <v>16.09</v>
      </c>
      <c r="S838" s="6">
        <v>15.026999999999999</v>
      </c>
      <c r="T838" s="6">
        <v>19.998000000000001</v>
      </c>
      <c r="U838" s="6">
        <v>203.60900000000001</v>
      </c>
      <c r="V838" s="6">
        <v>89.998999999999995</v>
      </c>
      <c r="W838" s="6">
        <v>503.60899999999998</v>
      </c>
      <c r="X838" s="6">
        <v>4072.172</v>
      </c>
      <c r="Y838" s="6">
        <v>5090.2150000000001</v>
      </c>
      <c r="Z838" s="6">
        <v>5.0940000000000003</v>
      </c>
      <c r="AA838" s="6">
        <v>93.759</v>
      </c>
      <c r="AB838" s="7">
        <v>29.995000000000001</v>
      </c>
      <c r="AC838" s="8">
        <v>2</v>
      </c>
      <c r="AD838" s="9">
        <v>31.064</v>
      </c>
      <c r="AE838" s="9" t="s">
        <v>955</v>
      </c>
      <c r="AF838" s="9" t="s">
        <v>957</v>
      </c>
      <c r="AG838" s="9">
        <v>365</v>
      </c>
      <c r="AH838" s="9">
        <v>469.44</v>
      </c>
      <c r="AI838" s="9">
        <v>106.68</v>
      </c>
      <c r="AJ838" s="11">
        <v>2</v>
      </c>
      <c r="AK838" s="11" t="s">
        <v>890</v>
      </c>
      <c r="AL838" s="11">
        <v>277</v>
      </c>
      <c r="AM838" s="11">
        <v>1486</v>
      </c>
      <c r="AN838" s="11">
        <v>3659</v>
      </c>
      <c r="AO838" s="11">
        <v>5726</v>
      </c>
      <c r="AP838" s="11">
        <v>71.756</v>
      </c>
      <c r="AQ838" s="11">
        <v>50.712000000000003</v>
      </c>
      <c r="AR838" s="12">
        <v>1.018</v>
      </c>
      <c r="AS838" s="13">
        <v>2</v>
      </c>
      <c r="AT838" s="14" t="s">
        <v>903</v>
      </c>
      <c r="AU838" s="16">
        <v>1.015593E+16</v>
      </c>
      <c r="AV838" s="16">
        <v>9.864848E+16</v>
      </c>
      <c r="AW838" s="16">
        <v>1.205828E+17</v>
      </c>
      <c r="AX838" s="16">
        <v>3.00773E+17</v>
      </c>
      <c r="AY838" s="16">
        <v>5.999993E+17</v>
      </c>
      <c r="AZ838" s="14">
        <v>32252.755000000001</v>
      </c>
      <c r="BA838" s="14">
        <v>0.01</v>
      </c>
      <c r="BB838" s="14">
        <v>101.779</v>
      </c>
      <c r="BC838" s="14">
        <v>868</v>
      </c>
      <c r="BD838" s="15">
        <v>153</v>
      </c>
      <c r="BE838" s="18">
        <v>96</v>
      </c>
      <c r="BF838" s="18" t="s">
        <v>922</v>
      </c>
      <c r="BG838" s="19" t="s">
        <v>907</v>
      </c>
      <c r="BH838">
        <f t="shared" si="13"/>
        <v>95.199999999999989</v>
      </c>
      <c r="BI838" s="45" t="str">
        <f>CONCATENATE(TEXT(F838,"0"),TEXT(O838,"0"),TEXT(AC838,"0"),TEXT(AJ838,"0"),TEXT(AS838,"0"))</f>
        <v>23222</v>
      </c>
      <c r="BJ838" t="str">
        <f>CONCATENATE(TEXT(F838,"0"),TEXT(O838,"0"))</f>
        <v>23</v>
      </c>
      <c r="BK838" t="str">
        <f>CONCATENATE(TEXT(O838,"0"),TEXT(AC838,"0"))</f>
        <v>32</v>
      </c>
      <c r="BL838" t="str">
        <f>CONCATENATE(TEXT(AC838,"0"),TEXT(AJ838,"0"))</f>
        <v>22</v>
      </c>
      <c r="BM838" t="str">
        <f>CONCATENATE(TEXT(AJ838,"0"),TEXT(AS838,"0"))</f>
        <v>22</v>
      </c>
      <c r="BZ838" s="57"/>
      <c r="CA838" s="38"/>
      <c r="CB838" s="38">
        <v>1</v>
      </c>
      <c r="CC838" s="38">
        <v>265</v>
      </c>
      <c r="CD838" s="57">
        <v>44.796999999999997</v>
      </c>
      <c r="CE838" s="38">
        <v>109</v>
      </c>
      <c r="CF838" s="38">
        <v>1</v>
      </c>
    </row>
    <row r="839" spans="1:84" x14ac:dyDescent="0.3">
      <c r="A839" s="43">
        <v>838</v>
      </c>
      <c r="B839" s="1" t="s">
        <v>867</v>
      </c>
      <c r="C839" s="1" t="s">
        <v>319</v>
      </c>
      <c r="D839" s="1">
        <v>32</v>
      </c>
      <c r="E839" s="3">
        <v>2</v>
      </c>
      <c r="F839" s="2">
        <v>2</v>
      </c>
      <c r="G839" s="2" t="s">
        <v>943</v>
      </c>
      <c r="H839" s="2" t="s">
        <v>947</v>
      </c>
      <c r="I839" s="2">
        <v>1273.1391664</v>
      </c>
      <c r="J839" s="2" t="s">
        <v>945</v>
      </c>
      <c r="K839" s="2">
        <v>44.98</v>
      </c>
      <c r="L839" s="2">
        <v>0.218</v>
      </c>
      <c r="M839" s="2">
        <v>25</v>
      </c>
      <c r="N839" s="4">
        <v>723.53300000000002</v>
      </c>
      <c r="O839" s="5">
        <v>3</v>
      </c>
      <c r="P839" s="6" t="s">
        <v>9</v>
      </c>
      <c r="Q839" s="6">
        <v>0.93108000000000002</v>
      </c>
      <c r="R839" s="6">
        <v>19.026</v>
      </c>
      <c r="S839" s="6">
        <v>14.862</v>
      </c>
      <c r="T839" s="6">
        <v>20.001000000000001</v>
      </c>
      <c r="U839" s="6">
        <v>204.45699999999999</v>
      </c>
      <c r="V839" s="6">
        <v>90</v>
      </c>
      <c r="W839" s="6">
        <v>504.45699999999999</v>
      </c>
      <c r="X839" s="6">
        <v>4089.1469999999999</v>
      </c>
      <c r="Y839" s="6">
        <v>5111.4340000000002</v>
      </c>
      <c r="Z839" s="6">
        <v>5.1420000000000003</v>
      </c>
      <c r="AA839" s="6">
        <v>93.834999999999994</v>
      </c>
      <c r="AB839" s="7">
        <v>29.997</v>
      </c>
      <c r="AC839" s="8">
        <v>3</v>
      </c>
      <c r="AD839" s="9">
        <v>34.808999999999997</v>
      </c>
      <c r="AE839" s="9" t="s">
        <v>955</v>
      </c>
      <c r="AF839" s="9" t="s">
        <v>957</v>
      </c>
      <c r="AG839" s="9">
        <v>365</v>
      </c>
      <c r="AH839" s="9">
        <v>472.46699999999998</v>
      </c>
      <c r="AI839" s="9">
        <v>106.929</v>
      </c>
      <c r="AJ839" s="11">
        <v>1</v>
      </c>
      <c r="AK839" s="11" t="s">
        <v>890</v>
      </c>
      <c r="AL839" s="11">
        <v>252</v>
      </c>
      <c r="AM839" s="11">
        <v>1424</v>
      </c>
      <c r="AN839" s="11">
        <v>3667</v>
      </c>
      <c r="AO839" s="11">
        <v>5750</v>
      </c>
      <c r="AP839" s="11">
        <v>72.352999999999994</v>
      </c>
      <c r="AQ839" s="11">
        <v>50.984999999999999</v>
      </c>
      <c r="AR839" s="12">
        <v>1.0249999999999999</v>
      </c>
      <c r="AS839" s="13">
        <v>1</v>
      </c>
      <c r="AT839" s="14" t="s">
        <v>903</v>
      </c>
      <c r="AU839" s="16">
        <v>4079120000000000</v>
      </c>
      <c r="AV839" s="16">
        <v>2.682508E+16</v>
      </c>
      <c r="AW839" s="16">
        <v>1.940574E+16</v>
      </c>
      <c r="AX839" s="16">
        <v>2.99074E+17</v>
      </c>
      <c r="AY839" s="16">
        <v>5.999997E+17</v>
      </c>
      <c r="AZ839" s="14">
        <v>32103.170999999998</v>
      </c>
      <c r="BA839" s="14">
        <v>0.01</v>
      </c>
      <c r="BB839" s="14">
        <v>102.462</v>
      </c>
      <c r="BC839" s="14">
        <v>867</v>
      </c>
      <c r="BD839" s="15">
        <v>154</v>
      </c>
      <c r="BE839" s="18">
        <v>117</v>
      </c>
      <c r="BF839" s="18" t="s">
        <v>922</v>
      </c>
      <c r="BG839" s="19" t="s">
        <v>907</v>
      </c>
      <c r="BH839">
        <f t="shared" si="13"/>
        <v>94.15</v>
      </c>
      <c r="BI839" s="45" t="str">
        <f>CONCATENATE(TEXT(F839,"0"),TEXT(O839,"0"),TEXT(AC839,"0"),TEXT(AJ839,"0"),TEXT(AS839,"0"))</f>
        <v>23311</v>
      </c>
      <c r="BJ839" t="str">
        <f>CONCATENATE(TEXT(F839,"0"),TEXT(O839,"0"))</f>
        <v>23</v>
      </c>
      <c r="BK839" t="str">
        <f>CONCATENATE(TEXT(O839,"0"),TEXT(AC839,"0"))</f>
        <v>33</v>
      </c>
      <c r="BL839" t="str">
        <f>CONCATENATE(TEXT(AC839,"0"),TEXT(AJ839,"0"))</f>
        <v>31</v>
      </c>
      <c r="BM839" t="str">
        <f>CONCATENATE(TEXT(AJ839,"0"),TEXT(AS839,"0"))</f>
        <v>11</v>
      </c>
      <c r="BZ839" s="57"/>
      <c r="CA839" s="38"/>
      <c r="CB839" s="38">
        <v>1</v>
      </c>
      <c r="CC839" s="38">
        <v>210</v>
      </c>
      <c r="CD839" s="57">
        <v>45.387</v>
      </c>
      <c r="CE839" s="38">
        <v>88</v>
      </c>
      <c r="CF839" s="38">
        <v>1</v>
      </c>
    </row>
    <row r="840" spans="1:84" x14ac:dyDescent="0.3">
      <c r="A840" s="43">
        <v>839</v>
      </c>
      <c r="B840" s="1" t="s">
        <v>868</v>
      </c>
      <c r="C840" s="1" t="s">
        <v>319</v>
      </c>
      <c r="D840" s="1">
        <v>32</v>
      </c>
      <c r="E840" s="3">
        <v>3</v>
      </c>
      <c r="F840" s="2">
        <v>3</v>
      </c>
      <c r="G840" s="2" t="s">
        <v>943</v>
      </c>
      <c r="H840" s="2" t="s">
        <v>947</v>
      </c>
      <c r="I840" s="2">
        <v>1279.0457647000001</v>
      </c>
      <c r="J840" s="2" t="s">
        <v>945</v>
      </c>
      <c r="K840" s="2">
        <v>45.14</v>
      </c>
      <c r="L840" s="2">
        <v>0.219</v>
      </c>
      <c r="M840" s="2">
        <v>26</v>
      </c>
      <c r="N840" s="4">
        <v>720.66800000000001</v>
      </c>
      <c r="O840" s="5">
        <v>1</v>
      </c>
      <c r="P840" s="6" t="s">
        <v>9</v>
      </c>
      <c r="Q840" s="6">
        <v>0.76781999999999995</v>
      </c>
      <c r="R840" s="6">
        <v>18.890999999999998</v>
      </c>
      <c r="S840" s="6">
        <v>15.117000000000001</v>
      </c>
      <c r="T840" s="6">
        <v>20.001000000000001</v>
      </c>
      <c r="U840" s="6">
        <v>205.17599999999999</v>
      </c>
      <c r="V840" s="6">
        <v>90.001000000000005</v>
      </c>
      <c r="W840" s="6">
        <v>505.17599999999999</v>
      </c>
      <c r="X840" s="6">
        <v>4103.51</v>
      </c>
      <c r="Y840" s="6">
        <v>5129.3879999999999</v>
      </c>
      <c r="Z840" s="6">
        <v>5.1340000000000003</v>
      </c>
      <c r="AA840" s="6">
        <v>95.54</v>
      </c>
      <c r="AB840" s="7">
        <v>29.997</v>
      </c>
      <c r="AC840" s="8">
        <v>1</v>
      </c>
      <c r="AD840" s="9">
        <v>38.514000000000003</v>
      </c>
      <c r="AE840" s="9" t="s">
        <v>955</v>
      </c>
      <c r="AF840" s="9" t="s">
        <v>957</v>
      </c>
      <c r="AG840" s="9">
        <v>365</v>
      </c>
      <c r="AH840" s="9">
        <v>470.47800000000001</v>
      </c>
      <c r="AI840" s="9">
        <v>107.65900000000001</v>
      </c>
      <c r="AJ840" s="11">
        <v>1</v>
      </c>
      <c r="AK840" s="11" t="s">
        <v>890</v>
      </c>
      <c r="AL840" s="11">
        <v>204</v>
      </c>
      <c r="AM840" s="11">
        <v>1412</v>
      </c>
      <c r="AN840" s="11">
        <v>3658</v>
      </c>
      <c r="AO840" s="11">
        <v>5705</v>
      </c>
      <c r="AP840" s="11">
        <v>72.066999999999993</v>
      </c>
      <c r="AQ840" s="11">
        <v>50.811999999999998</v>
      </c>
      <c r="AR840" s="12">
        <v>1.02</v>
      </c>
      <c r="AS840" s="13">
        <v>1</v>
      </c>
      <c r="AT840" s="14" t="s">
        <v>903</v>
      </c>
      <c r="AU840" s="16">
        <v>4590594000000000</v>
      </c>
      <c r="AV840" s="16">
        <v>955487800000000</v>
      </c>
      <c r="AW840" s="16">
        <v>4.145767E+16</v>
      </c>
      <c r="AX840" s="16">
        <v>3.015314E+17</v>
      </c>
      <c r="AY840" s="16">
        <v>5.999995E+17</v>
      </c>
      <c r="AZ840" s="14">
        <v>32421.751</v>
      </c>
      <c r="BA840" s="14">
        <v>0.01</v>
      </c>
      <c r="BB840" s="14">
        <v>102.03</v>
      </c>
      <c r="BC840" s="14">
        <v>867</v>
      </c>
      <c r="BD840" s="15">
        <v>153</v>
      </c>
      <c r="BE840" s="18">
        <v>60</v>
      </c>
      <c r="BF840" s="18" t="s">
        <v>922</v>
      </c>
      <c r="BG840" s="19" t="s">
        <v>907</v>
      </c>
      <c r="BH840">
        <f t="shared" si="13"/>
        <v>97</v>
      </c>
      <c r="BI840" s="45" t="str">
        <f>CONCATENATE(TEXT(F840,"0"),TEXT(O840,"0"),TEXT(AC840,"0"),TEXT(AJ840,"0"),TEXT(AS840,"0"))</f>
        <v>31111</v>
      </c>
      <c r="BJ840" t="str">
        <f>CONCATENATE(TEXT(F840,"0"),TEXT(O840,"0"))</f>
        <v>31</v>
      </c>
      <c r="BK840" t="str">
        <f>CONCATENATE(TEXT(O840,"0"),TEXT(AC840,"0"))</f>
        <v>11</v>
      </c>
      <c r="BL840" t="str">
        <f>CONCATENATE(TEXT(AC840,"0"),TEXT(AJ840,"0"))</f>
        <v>11</v>
      </c>
      <c r="BM840" t="str">
        <f>CONCATENATE(TEXT(AJ840,"0"),TEXT(AS840,"0"))</f>
        <v>11</v>
      </c>
      <c r="BZ840" s="57"/>
      <c r="CA840" s="38"/>
      <c r="CB840" s="38">
        <v>1</v>
      </c>
      <c r="CC840" s="38">
        <v>202</v>
      </c>
      <c r="CD840" s="57">
        <v>45.616</v>
      </c>
      <c r="CE840" s="38">
        <v>81</v>
      </c>
      <c r="CF840" s="38">
        <v>1</v>
      </c>
    </row>
    <row r="841" spans="1:84" x14ac:dyDescent="0.3">
      <c r="A841" s="43">
        <v>840</v>
      </c>
      <c r="B841" s="1" t="s">
        <v>869</v>
      </c>
      <c r="C841" s="1" t="s">
        <v>319</v>
      </c>
      <c r="D841" s="1">
        <v>32</v>
      </c>
      <c r="E841" s="3">
        <v>4</v>
      </c>
      <c r="F841" s="2">
        <v>3</v>
      </c>
      <c r="G841" s="2" t="s">
        <v>943</v>
      </c>
      <c r="H841" s="2" t="s">
        <v>947</v>
      </c>
      <c r="I841" s="2">
        <v>1275.6055034999999</v>
      </c>
      <c r="J841" s="2" t="s">
        <v>945</v>
      </c>
      <c r="K841" s="2">
        <v>45.07</v>
      </c>
      <c r="L841" s="2">
        <v>0.219</v>
      </c>
      <c r="M841" s="2">
        <v>26</v>
      </c>
      <c r="N841" s="4">
        <v>722.09100000000001</v>
      </c>
      <c r="O841" s="5">
        <v>1</v>
      </c>
      <c r="P841" s="6" t="s">
        <v>9</v>
      </c>
      <c r="Q841" s="6">
        <v>0.26068999999999998</v>
      </c>
      <c r="R841" s="6">
        <v>13.788</v>
      </c>
      <c r="S841" s="6">
        <v>15</v>
      </c>
      <c r="T841" s="6">
        <v>20.004000000000001</v>
      </c>
      <c r="U841" s="6">
        <v>207.76499999999999</v>
      </c>
      <c r="V841" s="6">
        <v>90.001000000000005</v>
      </c>
      <c r="W841" s="6">
        <v>507.76499999999999</v>
      </c>
      <c r="X841" s="6">
        <v>4155.3069999999998</v>
      </c>
      <c r="Y841" s="6">
        <v>5194.134</v>
      </c>
      <c r="Z841" s="6">
        <v>5.1890000000000001</v>
      </c>
      <c r="AA841" s="6">
        <v>95.135000000000005</v>
      </c>
      <c r="AB841" s="7">
        <v>30</v>
      </c>
      <c r="AC841" s="8">
        <v>2</v>
      </c>
      <c r="AD841" s="9">
        <v>31.605</v>
      </c>
      <c r="AE841" s="9" t="s">
        <v>955</v>
      </c>
      <c r="AF841" s="9" t="s">
        <v>957</v>
      </c>
      <c r="AG841" s="9">
        <v>365</v>
      </c>
      <c r="AH841" s="9">
        <v>460.71899999999999</v>
      </c>
      <c r="AI841" s="9">
        <v>107.748</v>
      </c>
      <c r="AJ841" s="11">
        <v>2</v>
      </c>
      <c r="AK841" s="11" t="s">
        <v>890</v>
      </c>
      <c r="AL841" s="11">
        <v>154</v>
      </c>
      <c r="AM841" s="11">
        <v>1449</v>
      </c>
      <c r="AN841" s="11">
        <v>3661</v>
      </c>
      <c r="AO841" s="11">
        <v>5708</v>
      </c>
      <c r="AP841" s="11">
        <v>72.209000000000003</v>
      </c>
      <c r="AQ841" s="11">
        <v>50.963999999999999</v>
      </c>
      <c r="AR841" s="12">
        <v>1.024</v>
      </c>
      <c r="AS841" s="13">
        <v>2</v>
      </c>
      <c r="AT841" s="14" t="s">
        <v>903</v>
      </c>
      <c r="AU841" s="16">
        <v>1.609899E+16</v>
      </c>
      <c r="AV841" s="14">
        <v>120407277686</v>
      </c>
      <c r="AW841" s="16">
        <v>27569100000000</v>
      </c>
      <c r="AX841" s="16">
        <v>2.994898E+17</v>
      </c>
      <c r="AY841" s="16">
        <v>6.000015E+17</v>
      </c>
      <c r="AZ841" s="14">
        <v>32251.763999999999</v>
      </c>
      <c r="BA841" s="14">
        <v>0.01</v>
      </c>
      <c r="BB841" s="14">
        <v>102.40900000000001</v>
      </c>
      <c r="BC841" s="14">
        <v>868</v>
      </c>
      <c r="BD841" s="15">
        <v>154</v>
      </c>
      <c r="BE841" s="18">
        <v>78</v>
      </c>
      <c r="BF841" s="18" t="s">
        <v>922</v>
      </c>
      <c r="BG841" s="19" t="s">
        <v>907</v>
      </c>
      <c r="BH841">
        <f t="shared" si="13"/>
        <v>96.1</v>
      </c>
      <c r="BI841" s="45" t="str">
        <f>CONCATENATE(TEXT(F841,"0"),TEXT(O841,"0"),TEXT(AC841,"0"),TEXT(AJ841,"0"),TEXT(AS841,"0"))</f>
        <v>31222</v>
      </c>
      <c r="BJ841" t="str">
        <f>CONCATENATE(TEXT(F841,"0"),TEXT(O841,"0"))</f>
        <v>31</v>
      </c>
      <c r="BK841" t="str">
        <f>CONCATENATE(TEXT(O841,"0"),TEXT(AC841,"0"))</f>
        <v>12</v>
      </c>
      <c r="BL841" t="str">
        <f>CONCATENATE(TEXT(AC841,"0"),TEXT(AJ841,"0"))</f>
        <v>22</v>
      </c>
      <c r="BM841" t="str">
        <f>CONCATENATE(TEXT(AJ841,"0"),TEXT(AS841,"0"))</f>
        <v>22</v>
      </c>
      <c r="BZ841" s="57"/>
      <c r="CA841" s="38"/>
      <c r="CB841" s="38">
        <v>1</v>
      </c>
      <c r="CC841" s="38">
        <v>317</v>
      </c>
      <c r="CD841" s="57">
        <v>45.692</v>
      </c>
      <c r="CE841" s="38">
        <v>106</v>
      </c>
      <c r="CF841" s="38">
        <v>1</v>
      </c>
    </row>
    <row r="842" spans="1:84" x14ac:dyDescent="0.3">
      <c r="A842" s="43">
        <v>841</v>
      </c>
      <c r="B842" s="1" t="s">
        <v>870</v>
      </c>
      <c r="C842" s="1" t="s">
        <v>319</v>
      </c>
      <c r="D842" s="1">
        <v>32</v>
      </c>
      <c r="E842" s="3">
        <v>5</v>
      </c>
      <c r="F842" s="2">
        <v>3</v>
      </c>
      <c r="G842" s="2" t="s">
        <v>943</v>
      </c>
      <c r="H842" s="2" t="s">
        <v>947</v>
      </c>
      <c r="I842" s="2">
        <v>1274.0277759999999</v>
      </c>
      <c r="J842" s="2" t="s">
        <v>945</v>
      </c>
      <c r="K842" s="2">
        <v>45.1</v>
      </c>
      <c r="L842" s="2">
        <v>0.22</v>
      </c>
      <c r="M842" s="2">
        <v>27</v>
      </c>
      <c r="N842" s="4">
        <v>720.44399999999996</v>
      </c>
      <c r="O842" s="5">
        <v>1</v>
      </c>
      <c r="P842" s="6" t="s">
        <v>9</v>
      </c>
      <c r="Q842" s="6">
        <v>0.87617999999999996</v>
      </c>
      <c r="R842" s="6">
        <v>18.771000000000001</v>
      </c>
      <c r="S842" s="6">
        <v>15.02</v>
      </c>
      <c r="T842" s="6">
        <v>19.998000000000001</v>
      </c>
      <c r="U842" s="6">
        <v>206.887</v>
      </c>
      <c r="V842" s="6">
        <v>90</v>
      </c>
      <c r="W842" s="6">
        <v>506.887</v>
      </c>
      <c r="X842" s="6">
        <v>4137.7470000000003</v>
      </c>
      <c r="Y842" s="6">
        <v>5172.1840000000002</v>
      </c>
      <c r="Z842" s="6">
        <v>5.1470000000000002</v>
      </c>
      <c r="AA842" s="6">
        <v>94.463999999999999</v>
      </c>
      <c r="AB842" s="7">
        <v>30.006</v>
      </c>
      <c r="AC842" s="8">
        <v>3</v>
      </c>
      <c r="AD842" s="9">
        <v>34.302999999999997</v>
      </c>
      <c r="AE842" s="9" t="s">
        <v>955</v>
      </c>
      <c r="AF842" s="9" t="s">
        <v>957</v>
      </c>
      <c r="AG842" s="9">
        <v>365</v>
      </c>
      <c r="AH842" s="9">
        <v>472.83</v>
      </c>
      <c r="AI842" s="9">
        <v>106.783</v>
      </c>
      <c r="AJ842" s="11">
        <v>3</v>
      </c>
      <c r="AK842" s="11" t="s">
        <v>890</v>
      </c>
      <c r="AL842" s="11">
        <v>207</v>
      </c>
      <c r="AM842" s="11">
        <v>1327</v>
      </c>
      <c r="AN842" s="11">
        <v>3658</v>
      </c>
      <c r="AO842" s="11">
        <v>5724</v>
      </c>
      <c r="AP842" s="11">
        <v>72.043999999999997</v>
      </c>
      <c r="AQ842" s="11">
        <v>50.634999999999998</v>
      </c>
      <c r="AR842" s="12">
        <v>1.016</v>
      </c>
      <c r="AS842" s="13">
        <v>3</v>
      </c>
      <c r="AT842" s="14" t="s">
        <v>903</v>
      </c>
      <c r="AU842" s="16">
        <v>5059169000000000</v>
      </c>
      <c r="AV842" s="16">
        <v>1.884884E+16</v>
      </c>
      <c r="AW842" s="16">
        <v>4.187844E+16</v>
      </c>
      <c r="AX842" s="16">
        <v>3.010329E+17</v>
      </c>
      <c r="AY842" s="16">
        <v>5.999986E+17</v>
      </c>
      <c r="AZ842" s="14">
        <v>32241.615000000002</v>
      </c>
      <c r="BA842" s="14">
        <v>0.01</v>
      </c>
      <c r="BB842" s="14">
        <v>101.586</v>
      </c>
      <c r="BC842" s="14">
        <v>868</v>
      </c>
      <c r="BD842" s="15">
        <v>152</v>
      </c>
      <c r="BE842" s="18">
        <v>57</v>
      </c>
      <c r="BF842" s="18" t="s">
        <v>922</v>
      </c>
      <c r="BG842" s="19" t="s">
        <v>907</v>
      </c>
      <c r="BH842">
        <f t="shared" si="13"/>
        <v>97.15</v>
      </c>
      <c r="BI842" s="45" t="str">
        <f>CONCATENATE(TEXT(F842,"0"),TEXT(O842,"0"),TEXT(AC842,"0"),TEXT(AJ842,"0"),TEXT(AS842,"0"))</f>
        <v>31333</v>
      </c>
      <c r="BJ842" t="str">
        <f>CONCATENATE(TEXT(F842,"0"),TEXT(O842,"0"))</f>
        <v>31</v>
      </c>
      <c r="BK842" t="str">
        <f>CONCATENATE(TEXT(O842,"0"),TEXT(AC842,"0"))</f>
        <v>13</v>
      </c>
      <c r="BL842" t="str">
        <f>CONCATENATE(TEXT(AC842,"0"),TEXT(AJ842,"0"))</f>
        <v>33</v>
      </c>
      <c r="BM842" t="str">
        <f>CONCATENATE(TEXT(AJ842,"0"),TEXT(AS842,"0"))</f>
        <v>33</v>
      </c>
      <c r="BZ842" s="57"/>
      <c r="CA842" s="38"/>
      <c r="CB842" s="38">
        <v>1</v>
      </c>
      <c r="CC842" s="38">
        <v>162</v>
      </c>
      <c r="CD842" s="57">
        <v>45.88</v>
      </c>
      <c r="CE842" s="38">
        <v>70</v>
      </c>
      <c r="CF842" s="38">
        <v>1</v>
      </c>
    </row>
    <row r="843" spans="1:84" x14ac:dyDescent="0.3">
      <c r="A843" s="43">
        <v>842</v>
      </c>
      <c r="B843" s="1" t="s">
        <v>871</v>
      </c>
      <c r="C843" s="1" t="s">
        <v>319</v>
      </c>
      <c r="D843" s="1">
        <v>32</v>
      </c>
      <c r="E843" s="3">
        <v>6</v>
      </c>
      <c r="F843" s="2">
        <v>3</v>
      </c>
      <c r="G843" s="2" t="s">
        <v>943</v>
      </c>
      <c r="H843" s="2" t="s">
        <v>947</v>
      </c>
      <c r="I843" s="2">
        <v>1269.4540033000001</v>
      </c>
      <c r="J843" s="2" t="s">
        <v>945</v>
      </c>
      <c r="K843" s="2">
        <v>44.96</v>
      </c>
      <c r="L843" s="2">
        <v>0.217</v>
      </c>
      <c r="M843" s="2">
        <v>24</v>
      </c>
      <c r="N843" s="4">
        <v>706.24199999999996</v>
      </c>
      <c r="O843" s="5">
        <v>2</v>
      </c>
      <c r="P843" s="6" t="s">
        <v>9</v>
      </c>
      <c r="Q843" s="6">
        <v>0.84106999999999998</v>
      </c>
      <c r="R843" s="6">
        <v>20.701000000000001</v>
      </c>
      <c r="S843" s="6">
        <v>14.957000000000001</v>
      </c>
      <c r="T843" s="6">
        <v>19.995000000000001</v>
      </c>
      <c r="U843" s="6">
        <v>205.92400000000001</v>
      </c>
      <c r="V843" s="6">
        <v>90</v>
      </c>
      <c r="W843" s="6">
        <v>505.92399999999998</v>
      </c>
      <c r="X843" s="6">
        <v>4118.4870000000001</v>
      </c>
      <c r="Y843" s="6">
        <v>5148.1080000000002</v>
      </c>
      <c r="Z843" s="6">
        <v>5.1459999999999999</v>
      </c>
      <c r="AA843" s="6">
        <v>94.028000000000006</v>
      </c>
      <c r="AB843" s="7">
        <v>30.004999999999999</v>
      </c>
      <c r="AC843" s="8">
        <v>1</v>
      </c>
      <c r="AD843" s="9">
        <v>35.4</v>
      </c>
      <c r="AE843" s="9" t="s">
        <v>955</v>
      </c>
      <c r="AF843" s="9" t="s">
        <v>957</v>
      </c>
      <c r="AG843" s="9">
        <v>365</v>
      </c>
      <c r="AH843" s="9">
        <v>474.02699999999999</v>
      </c>
      <c r="AI843" s="9">
        <v>106.916</v>
      </c>
      <c r="AJ843" s="11">
        <v>3</v>
      </c>
      <c r="AK843" s="11" t="s">
        <v>890</v>
      </c>
      <c r="AL843" s="11">
        <v>183</v>
      </c>
      <c r="AM843" s="11">
        <v>1353</v>
      </c>
      <c r="AN843" s="11">
        <v>3645</v>
      </c>
      <c r="AO843" s="11">
        <v>5693</v>
      </c>
      <c r="AP843" s="11">
        <v>70.623999999999995</v>
      </c>
      <c r="AQ843" s="11">
        <v>50.677999999999997</v>
      </c>
      <c r="AR843" s="12">
        <v>1.0169999999999999</v>
      </c>
      <c r="AS843" s="13">
        <v>3</v>
      </c>
      <c r="AT843" s="14" t="s">
        <v>903</v>
      </c>
      <c r="AU843" s="16">
        <v>8125176000000000</v>
      </c>
      <c r="AV843" s="16">
        <v>4.141903E+16</v>
      </c>
      <c r="AW843" s="16">
        <v>4.229136E+17</v>
      </c>
      <c r="AX843" s="16">
        <v>3.00057E+17</v>
      </c>
      <c r="AY843" s="16">
        <v>6.000012E+17</v>
      </c>
      <c r="AZ843" s="14">
        <v>32242.286</v>
      </c>
      <c r="BA843" s="14">
        <v>0.01</v>
      </c>
      <c r="BB843" s="14">
        <v>101.69499999999999</v>
      </c>
      <c r="BC843" s="14">
        <v>868</v>
      </c>
      <c r="BD843" s="15">
        <v>153</v>
      </c>
      <c r="BE843" s="18">
        <v>69</v>
      </c>
      <c r="BF843" s="18" t="s">
        <v>922</v>
      </c>
      <c r="BG843" s="19" t="s">
        <v>907</v>
      </c>
      <c r="BH843">
        <f t="shared" si="13"/>
        <v>96.55</v>
      </c>
      <c r="BI843" s="45" t="str">
        <f>CONCATENATE(TEXT(F843,"0"),TEXT(O843,"0"),TEXT(AC843,"0"),TEXT(AJ843,"0"),TEXT(AS843,"0"))</f>
        <v>32133</v>
      </c>
      <c r="BJ843" t="str">
        <f>CONCATENATE(TEXT(F843,"0"),TEXT(O843,"0"))</f>
        <v>32</v>
      </c>
      <c r="BK843" t="str">
        <f>CONCATENATE(TEXT(O843,"0"),TEXT(AC843,"0"))</f>
        <v>21</v>
      </c>
      <c r="BL843" t="str">
        <f>CONCATENATE(TEXT(AC843,"0"),TEXT(AJ843,"0"))</f>
        <v>13</v>
      </c>
      <c r="BM843" t="str">
        <f>CONCATENATE(TEXT(AJ843,"0"),TEXT(AS843,"0"))</f>
        <v>33</v>
      </c>
      <c r="BZ843" s="57"/>
      <c r="CA843" s="38"/>
      <c r="CB843" s="38">
        <v>1</v>
      </c>
      <c r="CC843" s="38">
        <v>150</v>
      </c>
      <c r="CD843" s="57">
        <v>45.908000000000001</v>
      </c>
      <c r="CE843" s="38">
        <v>126</v>
      </c>
      <c r="CF843" s="38">
        <v>1</v>
      </c>
    </row>
    <row r="844" spans="1:84" x14ac:dyDescent="0.3">
      <c r="A844" s="43">
        <v>843</v>
      </c>
      <c r="B844" s="1" t="s">
        <v>872</v>
      </c>
      <c r="C844" s="1" t="s">
        <v>319</v>
      </c>
      <c r="D844" s="1">
        <v>32</v>
      </c>
      <c r="E844" s="3">
        <v>7</v>
      </c>
      <c r="F844" s="2">
        <v>3</v>
      </c>
      <c r="G844" s="2" t="s">
        <v>943</v>
      </c>
      <c r="H844" s="2" t="s">
        <v>947</v>
      </c>
      <c r="I844" s="2">
        <v>1273.6989079</v>
      </c>
      <c r="J844" s="2" t="s">
        <v>945</v>
      </c>
      <c r="K844" s="2">
        <v>44.9</v>
      </c>
      <c r="L844" s="2">
        <v>0.216</v>
      </c>
      <c r="M844" s="2">
        <v>23</v>
      </c>
      <c r="N844" s="4">
        <v>712.37300000000005</v>
      </c>
      <c r="O844" s="5">
        <v>2</v>
      </c>
      <c r="P844" s="6" t="s">
        <v>9</v>
      </c>
      <c r="Q844" s="6">
        <v>1.0904499999999999</v>
      </c>
      <c r="R844" s="6">
        <v>11.253</v>
      </c>
      <c r="S844" s="6">
        <v>15.047000000000001</v>
      </c>
      <c r="T844" s="6">
        <v>20</v>
      </c>
      <c r="U844" s="6">
        <v>204.94</v>
      </c>
      <c r="V844" s="6">
        <v>89.998999999999995</v>
      </c>
      <c r="W844" s="6">
        <v>504.94</v>
      </c>
      <c r="X844" s="6">
        <v>4098.7969999999996</v>
      </c>
      <c r="Y844" s="6">
        <v>5123.4960000000001</v>
      </c>
      <c r="Z844" s="6">
        <v>5.1070000000000002</v>
      </c>
      <c r="AA844" s="6">
        <v>93.706000000000003</v>
      </c>
      <c r="AB844" s="7">
        <v>30.003</v>
      </c>
      <c r="AC844" s="8">
        <v>2</v>
      </c>
      <c r="AD844" s="9">
        <v>31.265000000000001</v>
      </c>
      <c r="AE844" s="9" t="s">
        <v>955</v>
      </c>
      <c r="AF844" s="9" t="s">
        <v>957</v>
      </c>
      <c r="AG844" s="9">
        <v>365</v>
      </c>
      <c r="AH844" s="9">
        <v>472.24299999999999</v>
      </c>
      <c r="AI844" s="9">
        <v>106.405</v>
      </c>
      <c r="AJ844" s="11">
        <v>2</v>
      </c>
      <c r="AK844" s="11" t="s">
        <v>890</v>
      </c>
      <c r="AL844" s="11">
        <v>249</v>
      </c>
      <c r="AM844" s="11">
        <v>1515</v>
      </c>
      <c r="AN844" s="11">
        <v>3656</v>
      </c>
      <c r="AO844" s="11">
        <v>5704</v>
      </c>
      <c r="AP844" s="11">
        <v>71.236999999999995</v>
      </c>
      <c r="AQ844" s="11">
        <v>50.503999999999998</v>
      </c>
      <c r="AR844" s="12">
        <v>1.0129999999999999</v>
      </c>
      <c r="AS844" s="13">
        <v>2</v>
      </c>
      <c r="AT844" s="14" t="s">
        <v>903</v>
      </c>
      <c r="AU844" s="16">
        <v>2.059877E+16</v>
      </c>
      <c r="AV844" s="16">
        <v>8.115996E+16</v>
      </c>
      <c r="AW844" s="16">
        <v>211513100000000</v>
      </c>
      <c r="AX844" s="16">
        <v>2.990563E+17</v>
      </c>
      <c r="AY844" s="16">
        <v>5.999984E+17</v>
      </c>
      <c r="AZ844" s="14">
        <v>32240.973999999998</v>
      </c>
      <c r="BA844" s="14">
        <v>0.01</v>
      </c>
      <c r="BB844" s="14">
        <v>101.261</v>
      </c>
      <c r="BC844" s="14">
        <v>868</v>
      </c>
      <c r="BD844" s="15">
        <v>152</v>
      </c>
      <c r="BE844" s="18">
        <v>117</v>
      </c>
      <c r="BF844" s="18" t="s">
        <v>922</v>
      </c>
      <c r="BG844" s="19" t="s">
        <v>907</v>
      </c>
      <c r="BH844">
        <f t="shared" si="13"/>
        <v>94.15</v>
      </c>
      <c r="BI844" s="45" t="str">
        <f>CONCATENATE(TEXT(F844,"0"),TEXT(O844,"0"),TEXT(AC844,"0"),TEXT(AJ844,"0"),TEXT(AS844,"0"))</f>
        <v>32222</v>
      </c>
      <c r="BJ844" t="str">
        <f>CONCATENATE(TEXT(F844,"0"),TEXT(O844,"0"))</f>
        <v>32</v>
      </c>
      <c r="BK844" t="str">
        <f>CONCATENATE(TEXT(O844,"0"),TEXT(AC844,"0"))</f>
        <v>22</v>
      </c>
      <c r="BL844" t="str">
        <f>CONCATENATE(TEXT(AC844,"0"),TEXT(AJ844,"0"))</f>
        <v>22</v>
      </c>
      <c r="BM844" t="str">
        <f>CONCATENATE(TEXT(AJ844,"0"),TEXT(AS844,"0"))</f>
        <v>22</v>
      </c>
      <c r="BZ844" s="57"/>
      <c r="CA844" s="38"/>
      <c r="CB844" s="38">
        <v>1</v>
      </c>
      <c r="CC844" s="38">
        <v>249</v>
      </c>
      <c r="CD844" s="57">
        <v>45.960999999999999</v>
      </c>
      <c r="CE844" s="38">
        <v>138</v>
      </c>
      <c r="CF844" s="38">
        <v>1</v>
      </c>
    </row>
    <row r="845" spans="1:84" x14ac:dyDescent="0.3">
      <c r="A845" s="43">
        <v>844</v>
      </c>
      <c r="B845" s="1" t="s">
        <v>873</v>
      </c>
      <c r="C845" s="1" t="s">
        <v>319</v>
      </c>
      <c r="D845" s="1">
        <v>32</v>
      </c>
      <c r="E845" s="3">
        <v>8</v>
      </c>
      <c r="F845" s="2">
        <v>3</v>
      </c>
      <c r="G845" s="2" t="s">
        <v>943</v>
      </c>
      <c r="H845" s="2" t="s">
        <v>947</v>
      </c>
      <c r="I845" s="2">
        <v>1272.2167336</v>
      </c>
      <c r="J845" s="2" t="s">
        <v>945</v>
      </c>
      <c r="K845" s="2">
        <v>45.16</v>
      </c>
      <c r="L845" s="2">
        <v>0.214</v>
      </c>
      <c r="M845" s="2">
        <v>21</v>
      </c>
      <c r="N845" s="4">
        <v>710.45600000000002</v>
      </c>
      <c r="O845" s="5">
        <v>2</v>
      </c>
      <c r="P845" s="6" t="s">
        <v>9</v>
      </c>
      <c r="Q845" s="6">
        <v>0.98943000000000003</v>
      </c>
      <c r="R845" s="6">
        <v>15.286</v>
      </c>
      <c r="S845" s="6">
        <v>15.035</v>
      </c>
      <c r="T845" s="6">
        <v>19.997</v>
      </c>
      <c r="U845" s="6">
        <v>204.536</v>
      </c>
      <c r="V845" s="6">
        <v>90</v>
      </c>
      <c r="W845" s="6">
        <v>504.536</v>
      </c>
      <c r="X845" s="6">
        <v>4090.7130000000002</v>
      </c>
      <c r="Y845" s="6">
        <v>5113.3919999999998</v>
      </c>
      <c r="Z845" s="6">
        <v>5.1150000000000002</v>
      </c>
      <c r="AA845" s="6">
        <v>93.647999999999996</v>
      </c>
      <c r="AB845" s="7">
        <v>30</v>
      </c>
      <c r="AC845" s="8">
        <v>3</v>
      </c>
      <c r="AD845" s="9">
        <v>33.198999999999998</v>
      </c>
      <c r="AE845" s="9" t="s">
        <v>955</v>
      </c>
      <c r="AF845" s="9" t="s">
        <v>957</v>
      </c>
      <c r="AG845" s="9">
        <v>365</v>
      </c>
      <c r="AH845" s="9">
        <v>472.83</v>
      </c>
      <c r="AI845" s="9">
        <v>106.541</v>
      </c>
      <c r="AJ845" s="11">
        <v>1</v>
      </c>
      <c r="AK845" s="11" t="s">
        <v>890</v>
      </c>
      <c r="AL845" s="11">
        <v>141</v>
      </c>
      <c r="AM845" s="11">
        <v>1363</v>
      </c>
      <c r="AN845" s="11">
        <v>3646</v>
      </c>
      <c r="AO845" s="11">
        <v>5727</v>
      </c>
      <c r="AP845" s="11">
        <v>71.046000000000006</v>
      </c>
      <c r="AQ845" s="11">
        <v>50.518999999999998</v>
      </c>
      <c r="AR845" s="12">
        <v>1.0129999999999999</v>
      </c>
      <c r="AS845" s="13">
        <v>1</v>
      </c>
      <c r="AT845" s="14" t="s">
        <v>903</v>
      </c>
      <c r="AU845" s="16">
        <v>1.209814E+16</v>
      </c>
      <c r="AV845" s="16">
        <v>1.20837E+17</v>
      </c>
      <c r="AW845" s="16">
        <v>3.695368E+17</v>
      </c>
      <c r="AX845" s="16">
        <v>3.003057E+17</v>
      </c>
      <c r="AY845" s="16">
        <v>5.999993E+17</v>
      </c>
      <c r="AZ845" s="14">
        <v>32255.759999999998</v>
      </c>
      <c r="BA845" s="14">
        <v>0.01</v>
      </c>
      <c r="BB845" s="14">
        <v>101.29900000000001</v>
      </c>
      <c r="BC845" s="14">
        <v>868</v>
      </c>
      <c r="BD845" s="15">
        <v>152</v>
      </c>
      <c r="BE845" s="18">
        <v>42</v>
      </c>
      <c r="BF845" s="18" t="s">
        <v>922</v>
      </c>
      <c r="BG845" s="19" t="s">
        <v>907</v>
      </c>
      <c r="BH845">
        <f t="shared" si="13"/>
        <v>97.899999999999991</v>
      </c>
      <c r="BI845" s="45" t="str">
        <f>CONCATENATE(TEXT(F845,"0"),TEXT(O845,"0"),TEXT(AC845,"0"),TEXT(AJ845,"0"),TEXT(AS845,"0"))</f>
        <v>32311</v>
      </c>
      <c r="BJ845" t="str">
        <f>CONCATENATE(TEXT(F845,"0"),TEXT(O845,"0"))</f>
        <v>32</v>
      </c>
      <c r="BK845" t="str">
        <f>CONCATENATE(TEXT(O845,"0"),TEXT(AC845,"0"))</f>
        <v>23</v>
      </c>
      <c r="BL845" t="str">
        <f>CONCATENATE(TEXT(AC845,"0"),TEXT(AJ845,"0"))</f>
        <v>31</v>
      </c>
      <c r="BM845" t="str">
        <f>CONCATENATE(TEXT(AJ845,"0"),TEXT(AS845,"0"))</f>
        <v>11</v>
      </c>
      <c r="BZ845" s="57"/>
      <c r="CA845" s="38"/>
      <c r="CB845" s="38">
        <v>1</v>
      </c>
      <c r="CC845" s="38">
        <v>237</v>
      </c>
      <c r="CD845" s="57">
        <v>45.982999999999997</v>
      </c>
      <c r="CE845" s="38">
        <v>170</v>
      </c>
      <c r="CF845" s="38">
        <v>1</v>
      </c>
    </row>
    <row r="846" spans="1:84" x14ac:dyDescent="0.3">
      <c r="A846" s="43">
        <v>845</v>
      </c>
      <c r="B846" s="1" t="s">
        <v>874</v>
      </c>
      <c r="C846" s="1" t="s">
        <v>319</v>
      </c>
      <c r="D846" s="1">
        <v>32</v>
      </c>
      <c r="E846" s="3">
        <v>9</v>
      </c>
      <c r="F846" s="2">
        <v>3</v>
      </c>
      <c r="G846" s="2" t="s">
        <v>943</v>
      </c>
      <c r="H846" s="2" t="s">
        <v>947</v>
      </c>
      <c r="I846" s="2">
        <v>1280.6879730999999</v>
      </c>
      <c r="J846" s="2" t="s">
        <v>945</v>
      </c>
      <c r="K846" s="2">
        <v>45.19</v>
      </c>
      <c r="L846" s="2">
        <v>0.214</v>
      </c>
      <c r="M846" s="2">
        <v>21</v>
      </c>
      <c r="N846" s="4">
        <v>708.58600000000001</v>
      </c>
      <c r="O846" s="5">
        <v>3</v>
      </c>
      <c r="P846" s="6" t="s">
        <v>9</v>
      </c>
      <c r="Q846" s="6">
        <v>1.0460400000000001</v>
      </c>
      <c r="R846" s="6">
        <v>12.462999999999999</v>
      </c>
      <c r="S846" s="6">
        <v>15.112</v>
      </c>
      <c r="T846" s="6">
        <v>19.995999999999999</v>
      </c>
      <c r="U846" s="6">
        <v>204.71799999999999</v>
      </c>
      <c r="V846" s="6">
        <v>90</v>
      </c>
      <c r="W846" s="6">
        <v>504.71800000000002</v>
      </c>
      <c r="X846" s="6">
        <v>4094.3679999999999</v>
      </c>
      <c r="Y846" s="6">
        <v>5117.96</v>
      </c>
      <c r="Z846" s="6">
        <v>5.1159999999999997</v>
      </c>
      <c r="AA846" s="6">
        <v>93.518000000000001</v>
      </c>
      <c r="AB846" s="7">
        <v>30.004999999999999</v>
      </c>
      <c r="AC846" s="8">
        <v>1</v>
      </c>
      <c r="AD846" s="9">
        <v>35.404000000000003</v>
      </c>
      <c r="AE846" s="9" t="s">
        <v>955</v>
      </c>
      <c r="AF846" s="9" t="s">
        <v>957</v>
      </c>
      <c r="AG846" s="9">
        <v>365</v>
      </c>
      <c r="AH846" s="9">
        <v>477.91399999999999</v>
      </c>
      <c r="AI846" s="9">
        <v>106.517</v>
      </c>
      <c r="AJ846" s="11">
        <v>1</v>
      </c>
      <c r="AK846" s="11" t="s">
        <v>890</v>
      </c>
      <c r="AL846" s="11">
        <v>208</v>
      </c>
      <c r="AM846" s="11">
        <v>1344</v>
      </c>
      <c r="AN846" s="11">
        <v>3648</v>
      </c>
      <c r="AO846" s="11">
        <v>5706</v>
      </c>
      <c r="AP846" s="11">
        <v>70.858999999999995</v>
      </c>
      <c r="AQ846" s="11">
        <v>50.470999999999997</v>
      </c>
      <c r="AR846" s="12">
        <v>1.012</v>
      </c>
      <c r="AS846" s="13">
        <v>1</v>
      </c>
      <c r="AT846" s="14" t="s">
        <v>903</v>
      </c>
      <c r="AU846" s="16">
        <v>1.813283E+16</v>
      </c>
      <c r="AV846" s="16">
        <v>1.763143E+17</v>
      </c>
      <c r="AW846" s="16">
        <v>1.026166E+18</v>
      </c>
      <c r="AX846" s="16">
        <v>2.995317E+17</v>
      </c>
      <c r="AY846" s="16">
        <v>5.999986E+17</v>
      </c>
      <c r="AZ846" s="14">
        <v>32252.960999999999</v>
      </c>
      <c r="BA846" s="14">
        <v>0.01</v>
      </c>
      <c r="BB846" s="14">
        <v>101.17700000000001</v>
      </c>
      <c r="BC846" s="14">
        <v>868</v>
      </c>
      <c r="BD846" s="15">
        <v>152</v>
      </c>
      <c r="BE846" s="18">
        <v>84</v>
      </c>
      <c r="BF846" s="18" t="s">
        <v>922</v>
      </c>
      <c r="BG846" s="19" t="s">
        <v>907</v>
      </c>
      <c r="BH846">
        <f t="shared" si="13"/>
        <v>95.8</v>
      </c>
      <c r="BI846" s="45" t="str">
        <f>CONCATENATE(TEXT(F846,"0"),TEXT(O846,"0"),TEXT(AC846,"0"),TEXT(AJ846,"0"),TEXT(AS846,"0"))</f>
        <v>33111</v>
      </c>
      <c r="BJ846" t="str">
        <f>CONCATENATE(TEXT(F846,"0"),TEXT(O846,"0"))</f>
        <v>33</v>
      </c>
      <c r="BK846" t="str">
        <f>CONCATENATE(TEXT(O846,"0"),TEXT(AC846,"0"))</f>
        <v>31</v>
      </c>
      <c r="BL846" t="str">
        <f>CONCATENATE(TEXT(AC846,"0"),TEXT(AJ846,"0"))</f>
        <v>11</v>
      </c>
      <c r="BM846" t="str">
        <f>CONCATENATE(TEXT(AJ846,"0"),TEXT(AS846,"0"))</f>
        <v>11</v>
      </c>
      <c r="BZ846" s="57"/>
      <c r="CA846" s="38"/>
      <c r="CB846" s="38">
        <v>1</v>
      </c>
      <c r="CC846" s="38">
        <v>257</v>
      </c>
      <c r="CD846" s="57">
        <v>46.034999999999997</v>
      </c>
      <c r="CE846" s="38">
        <v>127</v>
      </c>
      <c r="CF846" s="38">
        <v>1</v>
      </c>
    </row>
    <row r="847" spans="1:84" x14ac:dyDescent="0.3">
      <c r="A847" s="43">
        <v>846</v>
      </c>
      <c r="B847" s="1" t="s">
        <v>875</v>
      </c>
      <c r="C847" s="1" t="s">
        <v>319</v>
      </c>
      <c r="D847" s="1">
        <v>32</v>
      </c>
      <c r="E847" s="3">
        <v>10</v>
      </c>
      <c r="F847" s="2">
        <v>3</v>
      </c>
      <c r="G847" s="2" t="s">
        <v>943</v>
      </c>
      <c r="H847" s="2" t="s">
        <v>947</v>
      </c>
      <c r="I847" s="2">
        <v>1275.1533489000001</v>
      </c>
      <c r="J847" s="2" t="s">
        <v>945</v>
      </c>
      <c r="K847" s="2">
        <v>45.08</v>
      </c>
      <c r="L847" s="2">
        <v>0.215</v>
      </c>
      <c r="M847" s="2">
        <v>22</v>
      </c>
      <c r="N847" s="4">
        <v>712.93600000000004</v>
      </c>
      <c r="O847" s="5">
        <v>3</v>
      </c>
      <c r="P847" s="6" t="s">
        <v>9</v>
      </c>
      <c r="Q847" s="6">
        <v>0.84374000000000005</v>
      </c>
      <c r="R847" s="6">
        <v>19.766999999999999</v>
      </c>
      <c r="S847" s="6">
        <v>14.91</v>
      </c>
      <c r="T847" s="6">
        <v>19.998999999999999</v>
      </c>
      <c r="U847" s="6">
        <v>204.22</v>
      </c>
      <c r="V847" s="6">
        <v>90</v>
      </c>
      <c r="W847" s="6">
        <v>504.22</v>
      </c>
      <c r="X847" s="6">
        <v>4084.3969999999999</v>
      </c>
      <c r="Y847" s="6">
        <v>5105.4960000000001</v>
      </c>
      <c r="Z847" s="6">
        <v>5.0919999999999996</v>
      </c>
      <c r="AA847" s="6">
        <v>93.432000000000002</v>
      </c>
      <c r="AB847" s="7">
        <v>29.99</v>
      </c>
      <c r="AC847" s="8">
        <v>2</v>
      </c>
      <c r="AD847" s="9">
        <v>31.010999999999999</v>
      </c>
      <c r="AE847" s="9" t="s">
        <v>955</v>
      </c>
      <c r="AF847" s="9" t="s">
        <v>957</v>
      </c>
      <c r="AG847" s="9">
        <v>365</v>
      </c>
      <c r="AH847" s="9">
        <v>470.44600000000003</v>
      </c>
      <c r="AI847" s="9">
        <v>106.56</v>
      </c>
      <c r="AJ847" s="11">
        <v>2</v>
      </c>
      <c r="AK847" s="11" t="s">
        <v>890</v>
      </c>
      <c r="AL847" s="11">
        <v>230</v>
      </c>
      <c r="AM847" s="11">
        <v>1520</v>
      </c>
      <c r="AN847" s="11">
        <v>3655</v>
      </c>
      <c r="AO847" s="11">
        <v>5734</v>
      </c>
      <c r="AP847" s="11">
        <v>71.293999999999997</v>
      </c>
      <c r="AQ847" s="11">
        <v>50.293999999999997</v>
      </c>
      <c r="AR847" s="12">
        <v>1.0069999999999999</v>
      </c>
      <c r="AS847" s="13">
        <v>2</v>
      </c>
      <c r="AT847" s="14" t="s">
        <v>903</v>
      </c>
      <c r="AU847" s="16">
        <v>2441931000000000</v>
      </c>
      <c r="AV847" s="16">
        <v>2.310319E+16</v>
      </c>
      <c r="AW847" s="16">
        <v>1.359659E+17</v>
      </c>
      <c r="AX847" s="16">
        <v>3.004926E+17</v>
      </c>
      <c r="AY847" s="16">
        <v>5.999991E+17</v>
      </c>
      <c r="AZ847" s="14">
        <v>32253.817999999999</v>
      </c>
      <c r="BA847" s="14">
        <v>0.01</v>
      </c>
      <c r="BB847" s="14">
        <v>100.736</v>
      </c>
      <c r="BC847" s="14">
        <v>868</v>
      </c>
      <c r="BD847" s="15">
        <v>151</v>
      </c>
      <c r="BE847" s="18">
        <v>105</v>
      </c>
      <c r="BF847" s="18" t="s">
        <v>922</v>
      </c>
      <c r="BG847" s="19" t="s">
        <v>907</v>
      </c>
      <c r="BH847">
        <f t="shared" si="13"/>
        <v>94.75</v>
      </c>
      <c r="BI847" s="45" t="str">
        <f>CONCATENATE(TEXT(F847,"0"),TEXT(O847,"0"),TEXT(AC847,"0"),TEXT(AJ847,"0"),TEXT(AS847,"0"))</f>
        <v>33222</v>
      </c>
      <c r="BJ847" t="str">
        <f>CONCATENATE(TEXT(F847,"0"),TEXT(O847,"0"))</f>
        <v>33</v>
      </c>
      <c r="BK847" t="str">
        <f>CONCATENATE(TEXT(O847,"0"),TEXT(AC847,"0"))</f>
        <v>32</v>
      </c>
      <c r="BL847" t="str">
        <f>CONCATENATE(TEXT(AC847,"0"),TEXT(AJ847,"0"))</f>
        <v>22</v>
      </c>
      <c r="BM847" t="str">
        <f>CONCATENATE(TEXT(AJ847,"0"),TEXT(AS847,"0"))</f>
        <v>22</v>
      </c>
      <c r="BZ847" s="57"/>
      <c r="CA847" s="38"/>
      <c r="CB847" s="38">
        <v>1</v>
      </c>
      <c r="CC847" s="38">
        <v>285</v>
      </c>
      <c r="CD847" s="57">
        <v>46.067</v>
      </c>
      <c r="CE847" s="38">
        <v>140</v>
      </c>
      <c r="CF847" s="38">
        <v>1</v>
      </c>
    </row>
    <row r="848" spans="1:84" x14ac:dyDescent="0.3">
      <c r="A848" s="43">
        <v>847</v>
      </c>
      <c r="B848" s="1" t="s">
        <v>876</v>
      </c>
      <c r="C848" s="1" t="s">
        <v>319</v>
      </c>
      <c r="D848" s="1">
        <v>32</v>
      </c>
      <c r="E848" s="3">
        <v>11</v>
      </c>
      <c r="F848" s="2">
        <v>3</v>
      </c>
      <c r="G848" s="2" t="s">
        <v>943</v>
      </c>
      <c r="H848" s="2" t="s">
        <v>947</v>
      </c>
      <c r="I848" s="2">
        <v>1275.1825024</v>
      </c>
      <c r="J848" s="2" t="s">
        <v>945</v>
      </c>
      <c r="K848" s="2">
        <v>45.1</v>
      </c>
      <c r="L848" s="2">
        <v>0.214</v>
      </c>
      <c r="M848" s="2">
        <v>21</v>
      </c>
      <c r="N848" s="4">
        <v>715.49800000000005</v>
      </c>
      <c r="O848" s="5">
        <v>3</v>
      </c>
      <c r="P848" s="6" t="s">
        <v>9</v>
      </c>
      <c r="Q848" s="6">
        <v>0.89644000000000001</v>
      </c>
      <c r="R848" s="6">
        <v>16.029</v>
      </c>
      <c r="S848" s="6">
        <v>15.005000000000001</v>
      </c>
      <c r="T848" s="6">
        <v>19.998000000000001</v>
      </c>
      <c r="U848" s="6">
        <v>204.429</v>
      </c>
      <c r="V848" s="6">
        <v>90</v>
      </c>
      <c r="W848" s="6">
        <v>504.42899999999997</v>
      </c>
      <c r="X848" s="6">
        <v>4088.587</v>
      </c>
      <c r="Y848" s="6">
        <v>5110.7340000000004</v>
      </c>
      <c r="Z848" s="6">
        <v>5.1139999999999999</v>
      </c>
      <c r="AA848" s="6">
        <v>93.622</v>
      </c>
      <c r="AB848" s="7">
        <v>29.995999999999999</v>
      </c>
      <c r="AC848" s="8">
        <v>3</v>
      </c>
      <c r="AD848" s="9">
        <v>32.524999999999999</v>
      </c>
      <c r="AE848" s="9" t="s">
        <v>955</v>
      </c>
      <c r="AF848" s="9" t="s">
        <v>957</v>
      </c>
      <c r="AG848" s="9">
        <v>365</v>
      </c>
      <c r="AH848" s="9">
        <v>468.93</v>
      </c>
      <c r="AI848" s="9">
        <v>106.744</v>
      </c>
      <c r="AJ848" s="11">
        <v>3</v>
      </c>
      <c r="AK848" s="11" t="s">
        <v>890</v>
      </c>
      <c r="AL848" s="11">
        <v>177</v>
      </c>
      <c r="AM848" s="11">
        <v>1510</v>
      </c>
      <c r="AN848" s="11">
        <v>3655</v>
      </c>
      <c r="AO848" s="11">
        <v>5726</v>
      </c>
      <c r="AP848" s="11">
        <v>71.55</v>
      </c>
      <c r="AQ848" s="11">
        <v>50.600999999999999</v>
      </c>
      <c r="AR848" s="12">
        <v>1.0149999999999999</v>
      </c>
      <c r="AS848" s="13">
        <v>3</v>
      </c>
      <c r="AT848" s="14" t="s">
        <v>903</v>
      </c>
      <c r="AU848" s="16">
        <v>1.054583E+16</v>
      </c>
      <c r="AV848" s="16">
        <v>9.513525E+16</v>
      </c>
      <c r="AW848" s="16">
        <v>6.272553E+17</v>
      </c>
      <c r="AX848" s="16">
        <v>3.009325E+17</v>
      </c>
      <c r="AY848" s="16">
        <v>6.000003E+17</v>
      </c>
      <c r="AZ848" s="14">
        <v>32248.620999999999</v>
      </c>
      <c r="BA848" s="14">
        <v>0.01</v>
      </c>
      <c r="BB848" s="14">
        <v>101.503</v>
      </c>
      <c r="BC848" s="14">
        <v>868</v>
      </c>
      <c r="BD848" s="15">
        <v>152</v>
      </c>
      <c r="BE848" s="18">
        <v>78</v>
      </c>
      <c r="BF848" s="18" t="s">
        <v>922</v>
      </c>
      <c r="BG848" s="19" t="s">
        <v>907</v>
      </c>
      <c r="BH848">
        <f t="shared" si="13"/>
        <v>96.1</v>
      </c>
      <c r="BI848" s="45" t="str">
        <f>CONCATENATE(TEXT(F848,"0"),TEXT(O848,"0"),TEXT(AC848,"0"),TEXT(AJ848,"0"),TEXT(AS848,"0"))</f>
        <v>33333</v>
      </c>
      <c r="BJ848" t="str">
        <f>CONCATENATE(TEXT(F848,"0"),TEXT(O848,"0"))</f>
        <v>33</v>
      </c>
      <c r="BK848" t="str">
        <f>CONCATENATE(TEXT(O848,"0"),TEXT(AC848,"0"))</f>
        <v>33</v>
      </c>
      <c r="BL848" t="str">
        <f>CONCATENATE(TEXT(AC848,"0"),TEXT(AJ848,"0"))</f>
        <v>33</v>
      </c>
      <c r="BM848" t="str">
        <f>CONCATENATE(TEXT(AJ848,"0"),TEXT(AS848,"0"))</f>
        <v>33</v>
      </c>
      <c r="BZ848" s="57"/>
      <c r="CA848" s="38"/>
      <c r="CB848" s="38">
        <v>1</v>
      </c>
      <c r="CC848" s="38">
        <v>307</v>
      </c>
      <c r="CD848" s="57">
        <v>46.377000000000002</v>
      </c>
      <c r="CE848" s="38">
        <v>118</v>
      </c>
      <c r="CF848" s="38">
        <v>1</v>
      </c>
    </row>
    <row r="849" spans="1:84" x14ac:dyDescent="0.3">
      <c r="A849" s="43">
        <v>848</v>
      </c>
      <c r="B849" s="1" t="s">
        <v>877</v>
      </c>
      <c r="C849" s="1" t="s">
        <v>319</v>
      </c>
      <c r="D849" s="1">
        <v>32</v>
      </c>
      <c r="E849" s="3">
        <v>12</v>
      </c>
      <c r="F849" s="2">
        <v>1</v>
      </c>
      <c r="G849" s="2" t="s">
        <v>943</v>
      </c>
      <c r="H849" s="2" t="s">
        <v>947</v>
      </c>
      <c r="I849" s="2">
        <v>1268.1054265</v>
      </c>
      <c r="J849" s="2" t="s">
        <v>945</v>
      </c>
      <c r="K849" s="2">
        <v>45.07</v>
      </c>
      <c r="L849" s="2">
        <v>0.215</v>
      </c>
      <c r="M849" s="2">
        <v>22</v>
      </c>
      <c r="N849" s="4">
        <v>707.17899999999997</v>
      </c>
      <c r="O849" s="5">
        <v>1</v>
      </c>
      <c r="P849" s="6" t="s">
        <v>9</v>
      </c>
      <c r="Q849" s="6">
        <v>1.0238400000000001</v>
      </c>
      <c r="R849" s="6">
        <v>17.587</v>
      </c>
      <c r="S849" s="6">
        <v>14.949</v>
      </c>
      <c r="T849" s="6">
        <v>20</v>
      </c>
      <c r="U849" s="6">
        <v>204.26599999999999</v>
      </c>
      <c r="V849" s="6">
        <v>90</v>
      </c>
      <c r="W849" s="6">
        <v>504.26600000000002</v>
      </c>
      <c r="X849" s="6">
        <v>4085.33</v>
      </c>
      <c r="Y849" s="6">
        <v>5106.6620000000003</v>
      </c>
      <c r="Z849" s="6">
        <v>5.0830000000000002</v>
      </c>
      <c r="AA849" s="6">
        <v>93.227000000000004</v>
      </c>
      <c r="AB849" s="7">
        <v>29.994</v>
      </c>
      <c r="AC849" s="8">
        <v>1</v>
      </c>
      <c r="AD849" s="9">
        <v>28.001000000000001</v>
      </c>
      <c r="AE849" s="9" t="s">
        <v>955</v>
      </c>
      <c r="AF849" s="9" t="s">
        <v>957</v>
      </c>
      <c r="AG849" s="9">
        <v>365</v>
      </c>
      <c r="AH849" s="9">
        <v>469.58600000000001</v>
      </c>
      <c r="AI849" s="9">
        <v>106.17400000000001</v>
      </c>
      <c r="AJ849" s="11">
        <v>3</v>
      </c>
      <c r="AK849" s="11" t="s">
        <v>890</v>
      </c>
      <c r="AL849" s="11">
        <v>180</v>
      </c>
      <c r="AM849" s="11">
        <v>1433</v>
      </c>
      <c r="AN849" s="11">
        <v>3643</v>
      </c>
      <c r="AO849" s="11">
        <v>5690</v>
      </c>
      <c r="AP849" s="11">
        <v>70.718000000000004</v>
      </c>
      <c r="AQ849" s="11">
        <v>50.423999999999999</v>
      </c>
      <c r="AR849" s="12">
        <v>1.0109999999999999</v>
      </c>
      <c r="AS849" s="13">
        <v>3</v>
      </c>
      <c r="AT849" s="14" t="s">
        <v>903</v>
      </c>
      <c r="AU849" s="16">
        <v>6909171000000000</v>
      </c>
      <c r="AV849" s="16">
        <v>5.426149E+16</v>
      </c>
      <c r="AW849" s="16">
        <v>1.865029E+17</v>
      </c>
      <c r="AX849" s="16">
        <v>3.006733E+17</v>
      </c>
      <c r="AY849" s="16">
        <v>6.000003E+17</v>
      </c>
      <c r="AZ849" s="14">
        <v>32241.425999999999</v>
      </c>
      <c r="BA849" s="14">
        <v>0.01</v>
      </c>
      <c r="BB849" s="14">
        <v>101.06100000000001</v>
      </c>
      <c r="BC849" s="14">
        <v>867</v>
      </c>
      <c r="BD849" s="15">
        <v>152</v>
      </c>
      <c r="BE849" s="18">
        <v>42</v>
      </c>
      <c r="BF849" s="18" t="s">
        <v>922</v>
      </c>
      <c r="BG849" s="19" t="s">
        <v>907</v>
      </c>
      <c r="BH849">
        <f t="shared" si="13"/>
        <v>97.899999999999991</v>
      </c>
      <c r="BI849" s="45" t="str">
        <f>CONCATENATE(TEXT(F849,"0"),TEXT(O849,"0"),TEXT(AC849,"0"),TEXT(AJ849,"0"),TEXT(AS849,"0"))</f>
        <v>11133</v>
      </c>
      <c r="BJ849" t="str">
        <f>CONCATENATE(TEXT(F849,"0"),TEXT(O849,"0"))</f>
        <v>11</v>
      </c>
      <c r="BK849" t="str">
        <f>CONCATENATE(TEXT(O849,"0"),TEXT(AC849,"0"))</f>
        <v>11</v>
      </c>
      <c r="BL849" t="str">
        <f>CONCATENATE(TEXT(AC849,"0"),TEXT(AJ849,"0"))</f>
        <v>13</v>
      </c>
      <c r="BM849" t="str">
        <f>CONCATENATE(TEXT(AJ849,"0"),TEXT(AS849,"0"))</f>
        <v>33</v>
      </c>
      <c r="BZ849" s="57"/>
      <c r="CA849" s="38"/>
      <c r="CB849" s="38">
        <v>1</v>
      </c>
      <c r="CC849" s="38">
        <v>319</v>
      </c>
      <c r="CD849" s="57">
        <v>46.902999999999999</v>
      </c>
      <c r="CE849" s="38">
        <v>31</v>
      </c>
      <c r="CF849" s="38">
        <v>1</v>
      </c>
    </row>
    <row r="850" spans="1:84" x14ac:dyDescent="0.3">
      <c r="A850" s="43">
        <v>849</v>
      </c>
      <c r="B850" s="1" t="s">
        <v>878</v>
      </c>
      <c r="C850" s="1" t="s">
        <v>319</v>
      </c>
      <c r="D850" s="1">
        <v>32</v>
      </c>
      <c r="E850" s="3">
        <v>13</v>
      </c>
      <c r="F850" s="2">
        <v>1</v>
      </c>
      <c r="G850" s="2" t="s">
        <v>943</v>
      </c>
      <c r="H850" s="2" t="s">
        <v>947</v>
      </c>
      <c r="I850" s="2">
        <v>1279.1605628</v>
      </c>
      <c r="J850" s="2" t="s">
        <v>945</v>
      </c>
      <c r="K850" s="2">
        <v>45.12</v>
      </c>
      <c r="L850" s="2">
        <v>0.214</v>
      </c>
      <c r="M850" s="2">
        <v>21</v>
      </c>
      <c r="N850" s="4">
        <v>712.94600000000003</v>
      </c>
      <c r="O850" s="5">
        <v>1</v>
      </c>
      <c r="P850" s="6" t="s">
        <v>9</v>
      </c>
      <c r="Q850" s="6">
        <v>1.02634</v>
      </c>
      <c r="R850" s="6">
        <v>16.445</v>
      </c>
      <c r="S850" s="6">
        <v>14.978</v>
      </c>
      <c r="T850" s="6">
        <v>19.994</v>
      </c>
      <c r="U850" s="6">
        <v>203.40100000000001</v>
      </c>
      <c r="V850" s="6">
        <v>90</v>
      </c>
      <c r="W850" s="6">
        <v>503.40100000000001</v>
      </c>
      <c r="X850" s="6">
        <v>4068.0140000000001</v>
      </c>
      <c r="Y850" s="6">
        <v>5085.0169999999998</v>
      </c>
      <c r="Z850" s="6">
        <v>5.0979999999999999</v>
      </c>
      <c r="AA850" s="6">
        <v>93.546999999999997</v>
      </c>
      <c r="AB850" s="7">
        <v>29.992000000000001</v>
      </c>
      <c r="AC850" s="8">
        <v>2</v>
      </c>
      <c r="AD850" s="9">
        <v>32.11</v>
      </c>
      <c r="AE850" s="9" t="s">
        <v>955</v>
      </c>
      <c r="AF850" s="9" t="s">
        <v>957</v>
      </c>
      <c r="AG850" s="9">
        <v>365</v>
      </c>
      <c r="AH850" s="9">
        <v>476.399</v>
      </c>
      <c r="AI850" s="9">
        <v>106.108</v>
      </c>
      <c r="AJ850" s="11">
        <v>2</v>
      </c>
      <c r="AK850" s="11" t="s">
        <v>890</v>
      </c>
      <c r="AL850" s="11">
        <v>142</v>
      </c>
      <c r="AM850" s="11">
        <v>1472</v>
      </c>
      <c r="AN850" s="11">
        <v>3649</v>
      </c>
      <c r="AO850" s="11">
        <v>5700</v>
      </c>
      <c r="AP850" s="11">
        <v>71.295000000000002</v>
      </c>
      <c r="AQ850" s="11">
        <v>50.601999999999997</v>
      </c>
      <c r="AR850" s="12">
        <v>1.0149999999999999</v>
      </c>
      <c r="AS850" s="13">
        <v>2</v>
      </c>
      <c r="AT850" s="14" t="s">
        <v>903</v>
      </c>
      <c r="AU850" s="16">
        <v>9324972000000000</v>
      </c>
      <c r="AV850" s="16">
        <v>7673877000000000</v>
      </c>
      <c r="AW850" s="16">
        <v>3.069885E+17</v>
      </c>
      <c r="AX850" s="16">
        <v>2.990013E+17</v>
      </c>
      <c r="AY850" s="16">
        <v>5.999991E+17</v>
      </c>
      <c r="AZ850" s="14">
        <v>32245.574000000001</v>
      </c>
      <c r="BA850" s="14">
        <v>0.01</v>
      </c>
      <c r="BB850" s="14">
        <v>101.506</v>
      </c>
      <c r="BC850" s="14">
        <v>868</v>
      </c>
      <c r="BD850" s="15">
        <v>152</v>
      </c>
      <c r="BE850" s="18">
        <v>42</v>
      </c>
      <c r="BF850" s="18" t="s">
        <v>922</v>
      </c>
      <c r="BG850" s="19" t="s">
        <v>907</v>
      </c>
      <c r="BH850">
        <f t="shared" si="13"/>
        <v>97.899999999999991</v>
      </c>
      <c r="BI850" s="45" t="str">
        <f>CONCATENATE(TEXT(F850,"0"),TEXT(O850,"0"),TEXT(AC850,"0"),TEXT(AJ850,"0"),TEXT(AS850,"0"))</f>
        <v>11222</v>
      </c>
      <c r="BJ850" t="str">
        <f>CONCATENATE(TEXT(F850,"0"),TEXT(O850,"0"))</f>
        <v>11</v>
      </c>
      <c r="BK850" t="str">
        <f>CONCATENATE(TEXT(O850,"0"),TEXT(AC850,"0"))</f>
        <v>12</v>
      </c>
      <c r="BL850" t="str">
        <f>CONCATENATE(TEXT(AC850,"0"),TEXT(AJ850,"0"))</f>
        <v>22</v>
      </c>
      <c r="BM850" t="str">
        <f>CONCATENATE(TEXT(AJ850,"0"),TEXT(AS850,"0"))</f>
        <v>22</v>
      </c>
      <c r="BZ850" s="57"/>
      <c r="CA850" s="38"/>
      <c r="CB850" s="38">
        <v>1</v>
      </c>
      <c r="CC850" s="38">
        <v>169</v>
      </c>
      <c r="CD850" s="57">
        <v>47.106000000000002</v>
      </c>
      <c r="CE850" s="38">
        <v>136</v>
      </c>
      <c r="CF850" s="38">
        <v>1</v>
      </c>
    </row>
    <row r="851" spans="1:84" x14ac:dyDescent="0.3">
      <c r="A851" s="43">
        <v>850</v>
      </c>
      <c r="B851" s="1" t="s">
        <v>879</v>
      </c>
      <c r="C851" s="1" t="s">
        <v>319</v>
      </c>
      <c r="D851" s="1">
        <v>32</v>
      </c>
      <c r="E851" s="3">
        <v>14</v>
      </c>
      <c r="F851" s="2">
        <v>1</v>
      </c>
      <c r="G851" s="2" t="s">
        <v>943</v>
      </c>
      <c r="H851" s="2" t="s">
        <v>947</v>
      </c>
      <c r="I851" s="2">
        <v>1272.8049478999999</v>
      </c>
      <c r="J851" s="2" t="s">
        <v>945</v>
      </c>
      <c r="K851" s="2">
        <v>45.34</v>
      </c>
      <c r="L851" s="2">
        <v>0.21299999999999999</v>
      </c>
      <c r="M851" s="2">
        <v>20</v>
      </c>
      <c r="N851" s="4">
        <v>711.98699999999997</v>
      </c>
      <c r="O851" s="5">
        <v>1</v>
      </c>
      <c r="P851" s="6" t="s">
        <v>9</v>
      </c>
      <c r="Q851" s="6">
        <v>0.56833</v>
      </c>
      <c r="R851" s="6">
        <v>15.305999999999999</v>
      </c>
      <c r="S851" s="6">
        <v>15.05</v>
      </c>
      <c r="T851" s="6">
        <v>20.001999999999999</v>
      </c>
      <c r="U851" s="6">
        <v>203.67</v>
      </c>
      <c r="V851" s="6">
        <v>90</v>
      </c>
      <c r="W851" s="6">
        <v>503.67</v>
      </c>
      <c r="X851" s="6">
        <v>4073.4079999999999</v>
      </c>
      <c r="Y851" s="6">
        <v>5091.76</v>
      </c>
      <c r="Z851" s="6">
        <v>5.1070000000000002</v>
      </c>
      <c r="AA851" s="6">
        <v>93.486999999999995</v>
      </c>
      <c r="AB851" s="7">
        <v>30.007000000000001</v>
      </c>
      <c r="AC851" s="8">
        <v>3</v>
      </c>
      <c r="AD851" s="9">
        <v>35.822000000000003</v>
      </c>
      <c r="AE851" s="9" t="s">
        <v>955</v>
      </c>
      <c r="AF851" s="9" t="s">
        <v>957</v>
      </c>
      <c r="AG851" s="9">
        <v>365</v>
      </c>
      <c r="AH851" s="9">
        <v>476.99700000000001</v>
      </c>
      <c r="AI851" s="9">
        <v>106.765</v>
      </c>
      <c r="AJ851" s="11">
        <v>1</v>
      </c>
      <c r="AK851" s="11" t="s">
        <v>890</v>
      </c>
      <c r="AL851" s="11">
        <v>127</v>
      </c>
      <c r="AM851" s="11">
        <v>1341</v>
      </c>
      <c r="AN851" s="11">
        <v>3646</v>
      </c>
      <c r="AO851" s="11">
        <v>5722</v>
      </c>
      <c r="AP851" s="11">
        <v>71.198999999999998</v>
      </c>
      <c r="AQ851" s="11">
        <v>50.543999999999997</v>
      </c>
      <c r="AR851" s="12">
        <v>1.014</v>
      </c>
      <c r="AS851" s="13">
        <v>1</v>
      </c>
      <c r="AT851" s="14" t="s">
        <v>903</v>
      </c>
      <c r="AU851" s="16">
        <v>1.184106E+16</v>
      </c>
      <c r="AV851" s="16">
        <v>2.793792E+16</v>
      </c>
      <c r="AW851" s="16">
        <v>327520900000000</v>
      </c>
      <c r="AX851" s="16">
        <v>2.992776E+17</v>
      </c>
      <c r="AY851" s="16">
        <v>6.000012E+17</v>
      </c>
      <c r="AZ851" s="14">
        <v>32259.412</v>
      </c>
      <c r="BA851" s="14">
        <v>0.01</v>
      </c>
      <c r="BB851" s="14">
        <v>101.36</v>
      </c>
      <c r="BC851" s="14">
        <v>868</v>
      </c>
      <c r="BD851" s="15">
        <v>152</v>
      </c>
      <c r="BE851" s="18">
        <v>24</v>
      </c>
      <c r="BF851" s="18" t="s">
        <v>922</v>
      </c>
      <c r="BG851" s="19" t="s">
        <v>907</v>
      </c>
      <c r="BH851">
        <f t="shared" si="13"/>
        <v>98.8</v>
      </c>
      <c r="BI851" s="45" t="str">
        <f>CONCATENATE(TEXT(F851,"0"),TEXT(O851,"0"),TEXT(AC851,"0"),TEXT(AJ851,"0"),TEXT(AS851,"0"))</f>
        <v>11311</v>
      </c>
      <c r="BJ851" t="str">
        <f>CONCATENATE(TEXT(F851,"0"),TEXT(O851,"0"))</f>
        <v>11</v>
      </c>
      <c r="BK851" t="str">
        <f>CONCATENATE(TEXT(O851,"0"),TEXT(AC851,"0"))</f>
        <v>13</v>
      </c>
      <c r="BL851" t="str">
        <f>CONCATENATE(TEXT(AC851,"0"),TEXT(AJ851,"0"))</f>
        <v>31</v>
      </c>
      <c r="BM851" t="str">
        <f>CONCATENATE(TEXT(AJ851,"0"),TEXT(AS851,"0"))</f>
        <v>11</v>
      </c>
      <c r="BZ851" s="57"/>
      <c r="CA851" s="38"/>
      <c r="CB851" s="38">
        <v>1</v>
      </c>
      <c r="CC851" s="38">
        <v>269</v>
      </c>
      <c r="CD851" s="57">
        <v>47.220999999999997</v>
      </c>
      <c r="CE851" s="38">
        <v>80</v>
      </c>
      <c r="CF851" s="38">
        <v>1</v>
      </c>
    </row>
    <row r="852" spans="1:84" x14ac:dyDescent="0.3">
      <c r="A852" s="43">
        <v>851</v>
      </c>
      <c r="B852" s="1" t="s">
        <v>880</v>
      </c>
      <c r="C852" s="1" t="s">
        <v>319</v>
      </c>
      <c r="D852" s="1">
        <v>32</v>
      </c>
      <c r="E852" s="3">
        <v>15</v>
      </c>
      <c r="F852" s="2">
        <v>1</v>
      </c>
      <c r="G852" s="2" t="s">
        <v>943</v>
      </c>
      <c r="H852" s="2" t="s">
        <v>947</v>
      </c>
      <c r="I852" s="2">
        <v>1278.0970852999999</v>
      </c>
      <c r="J852" s="2" t="s">
        <v>945</v>
      </c>
      <c r="K852" s="2">
        <v>45.26</v>
      </c>
      <c r="L852" s="2">
        <v>0.215</v>
      </c>
      <c r="M852" s="2">
        <v>22</v>
      </c>
      <c r="N852" s="4">
        <v>716.23800000000006</v>
      </c>
      <c r="O852" s="5">
        <v>2</v>
      </c>
      <c r="P852" s="6" t="s">
        <v>9</v>
      </c>
      <c r="Q852" s="6">
        <v>1.0797300000000001</v>
      </c>
      <c r="R852" s="6">
        <v>13.773</v>
      </c>
      <c r="S852" s="6">
        <v>14.962</v>
      </c>
      <c r="T852" s="6">
        <v>19.998000000000001</v>
      </c>
      <c r="U852" s="6">
        <v>203.65899999999999</v>
      </c>
      <c r="V852" s="6">
        <v>90</v>
      </c>
      <c r="W852" s="6">
        <v>503.65899999999999</v>
      </c>
      <c r="X852" s="6">
        <v>4073.181</v>
      </c>
      <c r="Y852" s="6">
        <v>5091.4769999999999</v>
      </c>
      <c r="Z852" s="6">
        <v>5.0919999999999996</v>
      </c>
      <c r="AA852" s="6">
        <v>93.39</v>
      </c>
      <c r="AB852" s="7">
        <v>30.006</v>
      </c>
      <c r="AC852" s="8">
        <v>1</v>
      </c>
      <c r="AD852" s="9">
        <v>30.007000000000001</v>
      </c>
      <c r="AE852" s="9" t="s">
        <v>955</v>
      </c>
      <c r="AF852" s="9" t="s">
        <v>957</v>
      </c>
      <c r="AG852" s="9">
        <v>365</v>
      </c>
      <c r="AH852" s="9">
        <v>468.67200000000003</v>
      </c>
      <c r="AI852" s="9">
        <v>106.60599999999999</v>
      </c>
      <c r="AJ852" s="11">
        <v>1</v>
      </c>
      <c r="AK852" s="11" t="s">
        <v>890</v>
      </c>
      <c r="AL852" s="11">
        <v>193</v>
      </c>
      <c r="AM852" s="11">
        <v>1430</v>
      </c>
      <c r="AN852" s="11">
        <v>3656</v>
      </c>
      <c r="AO852" s="11">
        <v>5735</v>
      </c>
      <c r="AP852" s="11">
        <v>71.623999999999995</v>
      </c>
      <c r="AQ852" s="11">
        <v>50.576000000000001</v>
      </c>
      <c r="AR852" s="12">
        <v>1.014</v>
      </c>
      <c r="AS852" s="13">
        <v>1</v>
      </c>
      <c r="AT852" s="14" t="s">
        <v>903</v>
      </c>
      <c r="AU852" s="16">
        <v>1.511777E+16</v>
      </c>
      <c r="AV852" s="16">
        <v>1.496121E+17</v>
      </c>
      <c r="AW852" s="16">
        <v>7.045878E+17</v>
      </c>
      <c r="AX852" s="16">
        <v>2.990793E+17</v>
      </c>
      <c r="AY852" s="16">
        <v>6.000008E+17</v>
      </c>
      <c r="AZ852" s="14">
        <v>32258.401000000002</v>
      </c>
      <c r="BA852" s="14">
        <v>0.01</v>
      </c>
      <c r="BB852" s="14">
        <v>101.43899999999999</v>
      </c>
      <c r="BC852" s="14">
        <v>868</v>
      </c>
      <c r="BD852" s="15">
        <v>152</v>
      </c>
      <c r="BE852" s="18">
        <v>84</v>
      </c>
      <c r="BF852" s="18" t="s">
        <v>922</v>
      </c>
      <c r="BG852" s="19" t="s">
        <v>907</v>
      </c>
      <c r="BH852">
        <f t="shared" si="13"/>
        <v>95.8</v>
      </c>
      <c r="BI852" s="45" t="str">
        <f>CONCATENATE(TEXT(F852,"0"),TEXT(O852,"0"),TEXT(AC852,"0"),TEXT(AJ852,"0"),TEXT(AS852,"0"))</f>
        <v>12111</v>
      </c>
      <c r="BJ852" t="str">
        <f>CONCATENATE(TEXT(F852,"0"),TEXT(O852,"0"))</f>
        <v>12</v>
      </c>
      <c r="BK852" t="str">
        <f>CONCATENATE(TEXT(O852,"0"),TEXT(AC852,"0"))</f>
        <v>21</v>
      </c>
      <c r="BL852" t="str">
        <f>CONCATENATE(TEXT(AC852,"0"),TEXT(AJ852,"0"))</f>
        <v>11</v>
      </c>
      <c r="BM852" t="str">
        <f>CONCATENATE(TEXT(AJ852,"0"),TEXT(AS852,"0"))</f>
        <v>11</v>
      </c>
      <c r="BZ852" s="57"/>
      <c r="CA852" s="38"/>
      <c r="CB852" s="38">
        <v>1</v>
      </c>
      <c r="CC852" s="38">
        <v>233</v>
      </c>
      <c r="CD852" s="57">
        <v>47.378999999999998</v>
      </c>
      <c r="CE852" s="38">
        <v>42</v>
      </c>
      <c r="CF852" s="38">
        <v>1</v>
      </c>
    </row>
    <row r="853" spans="1:84" x14ac:dyDescent="0.3">
      <c r="BZ853" s="57"/>
      <c r="CA853" s="38"/>
      <c r="CB853" s="38">
        <v>1</v>
      </c>
      <c r="CC853" s="38">
        <v>301</v>
      </c>
      <c r="CD853" s="57">
        <v>48.353000000000002</v>
      </c>
      <c r="CE853" s="38">
        <v>102</v>
      </c>
      <c r="CF853" s="38">
        <v>1</v>
      </c>
    </row>
    <row r="854" spans="1:84" x14ac:dyDescent="0.3">
      <c r="BZ854" s="57"/>
      <c r="CA854" s="38"/>
      <c r="CB854" s="38">
        <v>1</v>
      </c>
      <c r="CC854" s="38">
        <v>269</v>
      </c>
      <c r="CD854" s="57">
        <v>48.716999999999999</v>
      </c>
      <c r="CE854" s="38">
        <v>142</v>
      </c>
      <c r="CF854" s="38">
        <v>1</v>
      </c>
    </row>
    <row r="855" spans="1:84" x14ac:dyDescent="0.3">
      <c r="BZ855" s="57"/>
      <c r="CA855" s="38"/>
      <c r="CB855" s="38">
        <v>1</v>
      </c>
      <c r="CC855" s="38">
        <v>289</v>
      </c>
      <c r="CD855" s="57">
        <v>48.753</v>
      </c>
      <c r="CE855" s="38">
        <v>120</v>
      </c>
      <c r="CF855" s="38">
        <v>1</v>
      </c>
    </row>
    <row r="856" spans="1:84" x14ac:dyDescent="0.3">
      <c r="BZ856" s="57"/>
      <c r="CA856" s="38"/>
      <c r="CB856" s="38">
        <v>1</v>
      </c>
      <c r="CC856" s="38">
        <v>250</v>
      </c>
      <c r="CD856" s="57">
        <v>49.273000000000003</v>
      </c>
      <c r="CE856" s="38">
        <v>74</v>
      </c>
      <c r="CF856" s="38">
        <v>1</v>
      </c>
    </row>
    <row r="857" spans="1:84" x14ac:dyDescent="0.3">
      <c r="BZ857" s="57"/>
      <c r="CA857" s="38"/>
      <c r="CB857" s="38">
        <v>1</v>
      </c>
      <c r="CC857" s="38">
        <v>238</v>
      </c>
      <c r="CD857" s="57">
        <v>49.319000000000003</v>
      </c>
      <c r="CE857" s="38">
        <v>50</v>
      </c>
      <c r="CF857" s="38">
        <v>1</v>
      </c>
    </row>
    <row r="858" spans="1:84" x14ac:dyDescent="0.3">
      <c r="BZ858" s="57"/>
      <c r="CA858" s="38"/>
      <c r="CB858" s="38">
        <v>1</v>
      </c>
      <c r="CC858" s="38">
        <v>270</v>
      </c>
      <c r="CD858" s="57">
        <v>50.011000000000003</v>
      </c>
      <c r="CE858" s="38">
        <v>72</v>
      </c>
      <c r="CF858" s="38">
        <v>1</v>
      </c>
    </row>
    <row r="859" spans="1:84" x14ac:dyDescent="0.3">
      <c r="BZ859" s="57"/>
      <c r="CA859" s="38"/>
      <c r="CB859" s="38">
        <v>1</v>
      </c>
      <c r="CC859" s="38">
        <v>320</v>
      </c>
      <c r="CD859" s="57">
        <v>50.402000000000001</v>
      </c>
      <c r="CE859" s="38">
        <v>75</v>
      </c>
      <c r="CF859" s="38">
        <v>1</v>
      </c>
    </row>
    <row r="860" spans="1:84" x14ac:dyDescent="0.3">
      <c r="BZ860" s="62"/>
      <c r="CA860" s="63"/>
      <c r="CB860" s="63">
        <v>27</v>
      </c>
      <c r="CC860" s="63">
        <v>216.55555555555554</v>
      </c>
      <c r="CD860" s="57">
        <v>50.69</v>
      </c>
      <c r="CE860" s="38">
        <v>72</v>
      </c>
      <c r="CF860" s="38">
        <v>1</v>
      </c>
    </row>
    <row r="861" spans="1:84" x14ac:dyDescent="0.3">
      <c r="BZ861" s="57"/>
      <c r="CA861" s="38"/>
      <c r="CB861" s="38">
        <v>1</v>
      </c>
      <c r="CC861" s="38">
        <v>309</v>
      </c>
      <c r="CD861" s="57">
        <v>50.832999999999998</v>
      </c>
      <c r="CE861" s="38">
        <v>192</v>
      </c>
      <c r="CF861" s="38">
        <v>1</v>
      </c>
    </row>
    <row r="862" spans="1:84" x14ac:dyDescent="0.3">
      <c r="BZ862" s="57"/>
      <c r="CA862" s="38"/>
      <c r="CB862" s="38">
        <v>1</v>
      </c>
      <c r="CC862" s="38">
        <v>316</v>
      </c>
      <c r="CD862" s="57">
        <v>51.079000000000001</v>
      </c>
      <c r="CE862" s="38">
        <v>62</v>
      </c>
      <c r="CF862" s="38">
        <v>1</v>
      </c>
    </row>
    <row r="863" spans="1:84" x14ac:dyDescent="0.3">
      <c r="BZ863" s="57"/>
      <c r="CA863" s="38"/>
      <c r="CB863" s="38">
        <v>1</v>
      </c>
      <c r="CC863" s="38">
        <v>308</v>
      </c>
      <c r="CD863" s="57">
        <v>51.095999999999997</v>
      </c>
      <c r="CE863" s="38">
        <v>49</v>
      </c>
      <c r="CF863" s="38">
        <v>1</v>
      </c>
    </row>
    <row r="864" spans="1:84" x14ac:dyDescent="0.3">
      <c r="BZ864" s="57"/>
      <c r="CA864" s="38"/>
      <c r="CB864" s="38">
        <v>1</v>
      </c>
      <c r="CC864" s="38">
        <v>317</v>
      </c>
      <c r="CD864" s="57">
        <v>51.177</v>
      </c>
      <c r="CE864" s="38">
        <v>120</v>
      </c>
      <c r="CF864" s="38">
        <v>1</v>
      </c>
    </row>
    <row r="865" spans="78:84" x14ac:dyDescent="0.3">
      <c r="BZ865" s="57"/>
      <c r="CA865" s="38"/>
      <c r="CB865" s="38">
        <v>1</v>
      </c>
      <c r="CC865" s="38">
        <v>523</v>
      </c>
      <c r="CD865" s="57">
        <v>51.27</v>
      </c>
      <c r="CE865" s="38">
        <v>229</v>
      </c>
      <c r="CF865" s="38">
        <v>1</v>
      </c>
    </row>
    <row r="866" spans="78:84" x14ac:dyDescent="0.3">
      <c r="BZ866" s="57"/>
      <c r="CA866" s="38"/>
      <c r="CB866" s="38">
        <v>1</v>
      </c>
      <c r="CC866" s="38">
        <v>105</v>
      </c>
      <c r="CD866" s="57">
        <v>52.820999999999998</v>
      </c>
      <c r="CE866" s="38">
        <v>117</v>
      </c>
      <c r="CF866" s="38">
        <v>1</v>
      </c>
    </row>
    <row r="867" spans="78:84" x14ac:dyDescent="0.3">
      <c r="BZ867" s="57"/>
      <c r="CA867" s="38"/>
      <c r="CB867" s="38">
        <v>1</v>
      </c>
      <c r="CC867" s="38">
        <v>111</v>
      </c>
      <c r="CD867" s="57">
        <v>52.835000000000001</v>
      </c>
      <c r="CE867" s="38">
        <v>219</v>
      </c>
      <c r="CF867" s="38">
        <v>1</v>
      </c>
    </row>
    <row r="868" spans="78:84" x14ac:dyDescent="0.3">
      <c r="BZ868" s="57"/>
      <c r="CA868" s="38"/>
      <c r="CB868" s="38">
        <v>1</v>
      </c>
      <c r="CC868" s="38">
        <v>147</v>
      </c>
      <c r="CD868" s="57">
        <v>52.936999999999998</v>
      </c>
      <c r="CE868" s="38">
        <v>96</v>
      </c>
      <c r="CF868" s="38">
        <v>1</v>
      </c>
    </row>
    <row r="869" spans="78:84" x14ac:dyDescent="0.3">
      <c r="BZ869" s="57"/>
      <c r="CA869" s="38"/>
      <c r="CB869" s="38">
        <v>1</v>
      </c>
      <c r="CC869" s="38">
        <v>159</v>
      </c>
      <c r="CD869" s="57">
        <v>53.018999999999998</v>
      </c>
      <c r="CE869" s="38">
        <v>84</v>
      </c>
      <c r="CF869" s="38">
        <v>1</v>
      </c>
    </row>
    <row r="870" spans="78:84" x14ac:dyDescent="0.3">
      <c r="BZ870" s="57"/>
      <c r="CA870" s="38"/>
      <c r="CB870" s="38">
        <v>1</v>
      </c>
      <c r="CC870" s="38">
        <v>165</v>
      </c>
      <c r="CD870" s="57">
        <v>53.341999999999999</v>
      </c>
      <c r="CE870" s="38">
        <v>140</v>
      </c>
      <c r="CF870" s="38">
        <v>1</v>
      </c>
    </row>
    <row r="871" spans="78:84" x14ac:dyDescent="0.3">
      <c r="BZ871" s="57"/>
      <c r="CA871" s="38"/>
      <c r="CB871" s="38">
        <v>1</v>
      </c>
      <c r="CC871" s="38">
        <v>106</v>
      </c>
      <c r="CD871" s="57">
        <v>53.36</v>
      </c>
      <c r="CE871" s="38">
        <v>72</v>
      </c>
      <c r="CF871" s="38">
        <v>1</v>
      </c>
    </row>
    <row r="872" spans="78:84" x14ac:dyDescent="0.3">
      <c r="BZ872" s="57"/>
      <c r="CA872" s="38"/>
      <c r="CB872" s="38">
        <v>1</v>
      </c>
      <c r="CC872" s="38">
        <v>187</v>
      </c>
      <c r="CD872" s="57">
        <v>53.493000000000002</v>
      </c>
      <c r="CE872" s="38">
        <v>33</v>
      </c>
      <c r="CF872" s="38">
        <v>1</v>
      </c>
    </row>
    <row r="873" spans="78:84" x14ac:dyDescent="0.3">
      <c r="BZ873" s="57"/>
      <c r="CA873" s="38"/>
      <c r="CB873" s="38">
        <v>1</v>
      </c>
      <c r="CC873" s="38">
        <v>128</v>
      </c>
      <c r="CD873" s="57">
        <v>53.526000000000003</v>
      </c>
      <c r="CE873" s="38">
        <v>221</v>
      </c>
      <c r="CF873" s="38">
        <v>1</v>
      </c>
    </row>
    <row r="874" spans="78:84" x14ac:dyDescent="0.3">
      <c r="BZ874" s="57"/>
      <c r="CA874" s="38"/>
      <c r="CB874" s="38">
        <v>1</v>
      </c>
      <c r="CC874" s="38">
        <v>180</v>
      </c>
      <c r="CD874" s="57">
        <v>53.601999999999997</v>
      </c>
      <c r="CE874" s="38">
        <v>183</v>
      </c>
      <c r="CF874" s="38">
        <v>1</v>
      </c>
    </row>
    <row r="875" spans="78:84" x14ac:dyDescent="0.3">
      <c r="BZ875" s="57"/>
      <c r="CA875" s="38"/>
      <c r="CB875" s="38">
        <v>1</v>
      </c>
      <c r="CC875" s="38">
        <v>211</v>
      </c>
      <c r="CD875" s="57">
        <v>53.648000000000003</v>
      </c>
      <c r="CE875" s="38">
        <v>93</v>
      </c>
      <c r="CF875" s="38">
        <v>1</v>
      </c>
    </row>
    <row r="876" spans="78:84" x14ac:dyDescent="0.3">
      <c r="BZ876" s="57"/>
      <c r="CA876" s="38"/>
      <c r="CB876" s="38">
        <v>1</v>
      </c>
      <c r="CC876" s="38">
        <v>190</v>
      </c>
      <c r="CD876" s="57">
        <v>54.149000000000001</v>
      </c>
      <c r="CE876" s="38">
        <v>51</v>
      </c>
      <c r="CF876" s="38">
        <v>1</v>
      </c>
    </row>
    <row r="877" spans="78:84" x14ac:dyDescent="0.3">
      <c r="BZ877" s="57"/>
      <c r="CA877" s="38"/>
      <c r="CB877" s="38">
        <v>1</v>
      </c>
      <c r="CC877" s="38">
        <v>214</v>
      </c>
      <c r="CD877" s="57">
        <v>54.497</v>
      </c>
      <c r="CE877" s="38">
        <v>97</v>
      </c>
      <c r="CF877" s="38">
        <v>1</v>
      </c>
    </row>
    <row r="878" spans="78:84" x14ac:dyDescent="0.3">
      <c r="BZ878" s="57"/>
      <c r="CA878" s="38"/>
      <c r="CB878" s="38">
        <v>1</v>
      </c>
      <c r="CC878" s="38">
        <v>174</v>
      </c>
      <c r="CD878" s="57">
        <v>54.613</v>
      </c>
      <c r="CE878" s="38">
        <v>72</v>
      </c>
      <c r="CF878" s="38">
        <v>1</v>
      </c>
    </row>
    <row r="879" spans="78:84" x14ac:dyDescent="0.3">
      <c r="BZ879" s="57"/>
      <c r="CA879" s="38"/>
      <c r="CB879" s="38">
        <v>1</v>
      </c>
      <c r="CC879" s="38">
        <v>178</v>
      </c>
      <c r="CD879" s="57">
        <v>55.576000000000001</v>
      </c>
      <c r="CE879" s="38">
        <v>93</v>
      </c>
      <c r="CF879" s="38">
        <v>1</v>
      </c>
    </row>
    <row r="880" spans="78:84" x14ac:dyDescent="0.3">
      <c r="BZ880" s="57"/>
      <c r="CA880" s="38"/>
      <c r="CB880" s="38">
        <v>1</v>
      </c>
      <c r="CC880" s="38">
        <v>183</v>
      </c>
      <c r="CD880" s="57">
        <v>56.018000000000001</v>
      </c>
      <c r="CE880" s="38">
        <v>138</v>
      </c>
      <c r="CF880" s="38">
        <v>1</v>
      </c>
    </row>
    <row r="881" spans="78:84" x14ac:dyDescent="0.3">
      <c r="BZ881" s="57"/>
      <c r="CA881" s="38"/>
      <c r="CB881" s="38">
        <v>1</v>
      </c>
      <c r="CC881" s="38">
        <v>141</v>
      </c>
      <c r="CD881" s="57">
        <v>56.485999999999997</v>
      </c>
      <c r="CE881" s="38">
        <v>492</v>
      </c>
      <c r="CF881" s="38">
        <v>1</v>
      </c>
    </row>
    <row r="882" spans="78:84" x14ac:dyDescent="0.3">
      <c r="BZ882" s="57"/>
      <c r="CA882" s="38"/>
      <c r="CB882" s="38">
        <v>1</v>
      </c>
      <c r="CC882" s="38">
        <v>176</v>
      </c>
      <c r="CD882" s="57">
        <v>56.744999999999997</v>
      </c>
      <c r="CE882" s="38">
        <v>72</v>
      </c>
      <c r="CF882" s="38">
        <v>1</v>
      </c>
    </row>
    <row r="883" spans="78:84" x14ac:dyDescent="0.3">
      <c r="BZ883" s="57"/>
      <c r="CA883" s="38"/>
      <c r="CB883" s="38">
        <v>1</v>
      </c>
      <c r="CC883" s="38">
        <v>223</v>
      </c>
      <c r="CD883" s="57">
        <v>57.165999999999997</v>
      </c>
      <c r="CE883" s="38">
        <v>93</v>
      </c>
      <c r="CF883" s="38">
        <v>1</v>
      </c>
    </row>
    <row r="884" spans="78:84" x14ac:dyDescent="0.3">
      <c r="BZ884" s="57"/>
      <c r="CA884" s="38"/>
      <c r="CB884" s="38">
        <v>1</v>
      </c>
      <c r="CC884" s="38">
        <v>108</v>
      </c>
      <c r="CD884" s="57">
        <v>57.234999999999999</v>
      </c>
      <c r="CE884" s="38">
        <v>111</v>
      </c>
      <c r="CF884" s="38">
        <v>1</v>
      </c>
    </row>
    <row r="885" spans="78:84" x14ac:dyDescent="0.3">
      <c r="BZ885" s="57"/>
      <c r="CA885" s="38"/>
      <c r="CB885" s="38">
        <v>1</v>
      </c>
      <c r="CC885" s="38">
        <v>339</v>
      </c>
      <c r="CD885" s="57">
        <v>58.063000000000002</v>
      </c>
      <c r="CE885" s="38">
        <v>336</v>
      </c>
      <c r="CF885" s="38">
        <v>1</v>
      </c>
    </row>
    <row r="886" spans="78:84" x14ac:dyDescent="0.3">
      <c r="BZ886" s="57"/>
      <c r="CA886" s="38"/>
      <c r="CB886" s="38">
        <v>1</v>
      </c>
      <c r="CC886" s="38">
        <v>321</v>
      </c>
      <c r="CD886" s="57">
        <v>58.4</v>
      </c>
      <c r="CE886" s="38">
        <v>80</v>
      </c>
      <c r="CF886" s="38">
        <v>1</v>
      </c>
    </row>
    <row r="887" spans="78:84" x14ac:dyDescent="0.3">
      <c r="BZ887" s="57"/>
      <c r="CA887" s="38"/>
      <c r="CB887" s="38">
        <v>1</v>
      </c>
      <c r="CC887" s="38">
        <v>328</v>
      </c>
      <c r="CD887" s="57">
        <v>58.433999999999997</v>
      </c>
      <c r="CE887" s="38">
        <v>177</v>
      </c>
      <c r="CF887" s="38">
        <v>1</v>
      </c>
    </row>
    <row r="888" spans="78:84" x14ac:dyDescent="0.3">
      <c r="BZ888" s="62"/>
      <c r="CA888" s="63"/>
      <c r="CB888" s="63">
        <v>27</v>
      </c>
      <c r="CC888" s="63">
        <v>213.2962962962963</v>
      </c>
      <c r="CD888" s="57">
        <v>58.744999999999997</v>
      </c>
      <c r="CE888" s="38">
        <v>54</v>
      </c>
      <c r="CF888" s="38">
        <v>1</v>
      </c>
    </row>
    <row r="889" spans="78:84" x14ac:dyDescent="0.3">
      <c r="BZ889" s="57"/>
      <c r="CA889" s="38"/>
      <c r="CB889" s="38">
        <v>1</v>
      </c>
      <c r="CC889" s="38">
        <v>364</v>
      </c>
      <c r="CD889" s="57">
        <v>58.798999999999999</v>
      </c>
      <c r="CE889" s="38">
        <v>57</v>
      </c>
      <c r="CF889" s="38">
        <v>1</v>
      </c>
    </row>
    <row r="890" spans="78:84" x14ac:dyDescent="0.3">
      <c r="BZ890" s="57"/>
      <c r="CA890" s="38"/>
      <c r="CB890" s="38">
        <v>1</v>
      </c>
      <c r="CC890" s="38">
        <v>308</v>
      </c>
      <c r="CD890" s="57">
        <v>59.031999999999996</v>
      </c>
      <c r="CE890" s="38">
        <v>159</v>
      </c>
      <c r="CF890" s="38">
        <v>1</v>
      </c>
    </row>
    <row r="891" spans="78:84" x14ac:dyDescent="0.3">
      <c r="BZ891" s="57"/>
      <c r="CA891" s="38"/>
      <c r="CB891" s="38">
        <v>1</v>
      </c>
      <c r="CC891" s="38">
        <v>344</v>
      </c>
      <c r="CD891" s="57">
        <v>59.302999999999997</v>
      </c>
      <c r="CE891" s="38">
        <v>207</v>
      </c>
      <c r="CF891" s="38">
        <v>1</v>
      </c>
    </row>
    <row r="892" spans="78:84" x14ac:dyDescent="0.3">
      <c r="BZ892" s="57"/>
      <c r="CA892" s="38"/>
      <c r="CB892" s="38">
        <v>1</v>
      </c>
      <c r="CC892" s="38">
        <v>379</v>
      </c>
      <c r="CD892" s="57">
        <v>59.996000000000002</v>
      </c>
      <c r="CE892" s="38">
        <v>168</v>
      </c>
      <c r="CF892" s="38">
        <v>1</v>
      </c>
    </row>
    <row r="893" spans="78:84" x14ac:dyDescent="0.3">
      <c r="BZ893" s="57"/>
      <c r="CA893" s="38"/>
      <c r="CB893" s="38">
        <v>1</v>
      </c>
      <c r="CC893" s="38">
        <v>280</v>
      </c>
      <c r="CD893" s="57">
        <v>60.87</v>
      </c>
      <c r="CE893" s="38">
        <v>81</v>
      </c>
      <c r="CF893" s="38">
        <v>1</v>
      </c>
    </row>
    <row r="894" spans="78:84" x14ac:dyDescent="0.3">
      <c r="BZ894" s="57"/>
      <c r="CA894" s="38"/>
      <c r="CB894" s="38">
        <v>1</v>
      </c>
      <c r="CC894" s="38">
        <v>239</v>
      </c>
      <c r="CD894" s="57">
        <v>61.368000000000002</v>
      </c>
      <c r="CE894" s="38">
        <v>51</v>
      </c>
      <c r="CF894" s="38">
        <v>1</v>
      </c>
    </row>
    <row r="895" spans="78:84" x14ac:dyDescent="0.3">
      <c r="BZ895" s="57"/>
      <c r="CA895" s="38"/>
      <c r="CB895" s="38">
        <v>1</v>
      </c>
      <c r="CC895" s="38">
        <v>171</v>
      </c>
      <c r="CD895" s="57">
        <v>61.731999999999999</v>
      </c>
      <c r="CE895" s="38">
        <v>99</v>
      </c>
      <c r="CF895" s="38">
        <v>1</v>
      </c>
    </row>
    <row r="896" spans="78:84" x14ac:dyDescent="0.3">
      <c r="BZ896" s="57"/>
      <c r="CA896" s="38"/>
      <c r="CB896" s="38">
        <v>1</v>
      </c>
      <c r="CC896" s="38">
        <v>172</v>
      </c>
      <c r="CD896" s="57">
        <v>62.854999999999997</v>
      </c>
      <c r="CE896" s="38">
        <v>150</v>
      </c>
      <c r="CF896" s="38">
        <v>1</v>
      </c>
    </row>
    <row r="897" spans="78:84" x14ac:dyDescent="0.3">
      <c r="BZ897" s="57"/>
      <c r="CA897" s="38"/>
      <c r="CB897" s="38">
        <v>1</v>
      </c>
      <c r="CC897" s="38">
        <v>257</v>
      </c>
      <c r="CD897" s="57">
        <v>63.104999999999997</v>
      </c>
      <c r="CE897" s="38">
        <v>87</v>
      </c>
      <c r="CF897" s="38">
        <v>1</v>
      </c>
    </row>
    <row r="898" spans="78:84" x14ac:dyDescent="0.3">
      <c r="BZ898" s="57"/>
      <c r="CA898" s="38"/>
      <c r="CB898" s="38">
        <v>1</v>
      </c>
      <c r="CC898" s="38">
        <v>172</v>
      </c>
      <c r="CD898" s="57">
        <v>65.838999999999999</v>
      </c>
      <c r="CE898" s="38">
        <v>140</v>
      </c>
      <c r="CF898" s="38">
        <v>1</v>
      </c>
    </row>
    <row r="899" spans="78:84" x14ac:dyDescent="0.3">
      <c r="BZ899" s="57"/>
      <c r="CA899" s="38"/>
      <c r="CB899" s="38">
        <v>1</v>
      </c>
      <c r="CC899" s="38">
        <v>236</v>
      </c>
      <c r="CD899" s="57">
        <v>71.766000000000005</v>
      </c>
      <c r="CE899" s="38">
        <v>453</v>
      </c>
      <c r="CF899" s="38">
        <v>1</v>
      </c>
    </row>
    <row r="900" spans="78:84" x14ac:dyDescent="0.3">
      <c r="BZ900" s="57"/>
      <c r="CA900" s="38"/>
      <c r="CB900" s="38">
        <v>1</v>
      </c>
      <c r="CC900" s="38">
        <v>151</v>
      </c>
      <c r="CD900" s="37" t="s">
        <v>960</v>
      </c>
      <c r="CE900" s="38">
        <v>105.62279670975323</v>
      </c>
      <c r="CF900" s="38">
        <v>851</v>
      </c>
    </row>
    <row r="901" spans="78:84" x14ac:dyDescent="0.3">
      <c r="BZ901" s="57"/>
      <c r="CA901" s="38"/>
      <c r="CB901" s="38">
        <v>1</v>
      </c>
      <c r="CC901" s="38">
        <v>200</v>
      </c>
    </row>
    <row r="902" spans="78:84" x14ac:dyDescent="0.3">
      <c r="BZ902" s="57"/>
      <c r="CA902" s="38"/>
      <c r="CB902" s="38">
        <v>1</v>
      </c>
      <c r="CC902" s="38">
        <v>261</v>
      </c>
    </row>
    <row r="903" spans="78:84" x14ac:dyDescent="0.3">
      <c r="BZ903" s="57"/>
      <c r="CA903" s="38"/>
      <c r="CB903" s="38">
        <v>1</v>
      </c>
      <c r="CC903" s="38">
        <v>181</v>
      </c>
    </row>
    <row r="904" spans="78:84" x14ac:dyDescent="0.3">
      <c r="BZ904" s="57"/>
      <c r="CA904" s="38"/>
      <c r="CB904" s="38">
        <v>1</v>
      </c>
      <c r="CC904" s="38">
        <v>150</v>
      </c>
    </row>
    <row r="905" spans="78:84" x14ac:dyDescent="0.3">
      <c r="BZ905" s="57"/>
      <c r="CA905" s="38"/>
      <c r="CB905" s="38">
        <v>1</v>
      </c>
      <c r="CC905" s="38">
        <v>185</v>
      </c>
    </row>
    <row r="906" spans="78:84" x14ac:dyDescent="0.3">
      <c r="BZ906" s="57"/>
      <c r="CA906" s="38"/>
      <c r="CB906" s="38">
        <v>1</v>
      </c>
      <c r="CC906" s="38">
        <v>166</v>
      </c>
    </row>
    <row r="907" spans="78:84" x14ac:dyDescent="0.3">
      <c r="BZ907" s="57"/>
      <c r="CA907" s="38"/>
      <c r="CB907" s="38">
        <v>1</v>
      </c>
      <c r="CC907" s="38">
        <v>202</v>
      </c>
    </row>
    <row r="908" spans="78:84" x14ac:dyDescent="0.3">
      <c r="BZ908" s="57"/>
      <c r="CA908" s="38"/>
      <c r="CB908" s="38">
        <v>1</v>
      </c>
      <c r="CC908" s="38">
        <v>177</v>
      </c>
    </row>
    <row r="909" spans="78:84" x14ac:dyDescent="0.3">
      <c r="BZ909" s="57"/>
      <c r="CA909" s="38"/>
      <c r="CB909" s="38">
        <v>1</v>
      </c>
      <c r="CC909" s="38">
        <v>143</v>
      </c>
    </row>
    <row r="910" spans="78:84" x14ac:dyDescent="0.3">
      <c r="BZ910" s="57"/>
      <c r="CA910" s="38"/>
      <c r="CB910" s="38">
        <v>1</v>
      </c>
      <c r="CC910" s="38">
        <v>173</v>
      </c>
    </row>
    <row r="911" spans="78:84" x14ac:dyDescent="0.3">
      <c r="BZ911" s="57"/>
      <c r="CA911" s="38"/>
      <c r="CB911" s="38">
        <v>1</v>
      </c>
      <c r="CC911" s="38">
        <v>140</v>
      </c>
    </row>
    <row r="912" spans="78:84" x14ac:dyDescent="0.3">
      <c r="BZ912" s="57"/>
      <c r="CA912" s="38"/>
      <c r="CB912" s="38">
        <v>1</v>
      </c>
      <c r="CC912" s="38">
        <v>191</v>
      </c>
    </row>
    <row r="913" spans="78:81" x14ac:dyDescent="0.3">
      <c r="BZ913" s="57"/>
      <c r="CA913" s="38"/>
      <c r="CB913" s="38">
        <v>1</v>
      </c>
      <c r="CC913" s="38">
        <v>138</v>
      </c>
    </row>
    <row r="914" spans="78:81" x14ac:dyDescent="0.3">
      <c r="BZ914" s="57"/>
      <c r="CA914" s="38"/>
      <c r="CB914" s="38">
        <v>1</v>
      </c>
      <c r="CC914" s="38">
        <v>177</v>
      </c>
    </row>
    <row r="915" spans="78:81" x14ac:dyDescent="0.3">
      <c r="BZ915" s="57"/>
      <c r="CA915" s="38"/>
      <c r="CB915" s="38">
        <v>1</v>
      </c>
      <c r="CC915" s="38">
        <v>202</v>
      </c>
    </row>
    <row r="916" spans="78:81" x14ac:dyDescent="0.3">
      <c r="BZ916" s="62"/>
      <c r="CA916" s="63"/>
      <c r="CB916" s="63">
        <v>27</v>
      </c>
      <c r="CC916" s="63">
        <v>214.81481481481481</v>
      </c>
    </row>
    <row r="917" spans="78:81" x14ac:dyDescent="0.3">
      <c r="BZ917" s="57"/>
      <c r="CA917" s="38"/>
      <c r="CB917" s="38">
        <v>1</v>
      </c>
      <c r="CC917" s="38">
        <v>246</v>
      </c>
    </row>
    <row r="918" spans="78:81" x14ac:dyDescent="0.3">
      <c r="BZ918" s="57"/>
      <c r="CA918" s="38"/>
      <c r="CB918" s="38">
        <v>1</v>
      </c>
      <c r="CC918" s="38">
        <v>150</v>
      </c>
    </row>
    <row r="919" spans="78:81" x14ac:dyDescent="0.3">
      <c r="BZ919" s="57"/>
      <c r="CA919" s="38"/>
      <c r="CB919" s="38">
        <v>1</v>
      </c>
      <c r="CC919" s="38">
        <v>232</v>
      </c>
    </row>
    <row r="920" spans="78:81" x14ac:dyDescent="0.3">
      <c r="BZ920" s="57"/>
      <c r="CA920" s="38"/>
      <c r="CB920" s="38">
        <v>1</v>
      </c>
      <c r="CC920" s="38">
        <v>237</v>
      </c>
    </row>
    <row r="921" spans="78:81" x14ac:dyDescent="0.3">
      <c r="BZ921" s="57"/>
      <c r="CA921" s="38"/>
      <c r="CB921" s="38">
        <v>1</v>
      </c>
      <c r="CC921" s="38">
        <v>124</v>
      </c>
    </row>
    <row r="922" spans="78:81" x14ac:dyDescent="0.3">
      <c r="BZ922" s="57"/>
      <c r="CA922" s="38"/>
      <c r="CB922" s="38">
        <v>1</v>
      </c>
      <c r="CC922" s="38">
        <v>263</v>
      </c>
    </row>
    <row r="923" spans="78:81" x14ac:dyDescent="0.3">
      <c r="BZ923" s="57"/>
      <c r="CA923" s="38"/>
      <c r="CB923" s="38">
        <v>1</v>
      </c>
      <c r="CC923" s="38">
        <v>150</v>
      </c>
    </row>
    <row r="924" spans="78:81" x14ac:dyDescent="0.3">
      <c r="BZ924" s="57"/>
      <c r="CA924" s="38"/>
      <c r="CB924" s="38">
        <v>1</v>
      </c>
      <c r="CC924" s="38">
        <v>174</v>
      </c>
    </row>
    <row r="925" spans="78:81" x14ac:dyDescent="0.3">
      <c r="BZ925" s="57"/>
      <c r="CA925" s="38"/>
      <c r="CB925" s="38">
        <v>1</v>
      </c>
      <c r="CC925" s="38">
        <v>140</v>
      </c>
    </row>
    <row r="926" spans="78:81" x14ac:dyDescent="0.3">
      <c r="BZ926" s="57"/>
      <c r="CA926" s="38"/>
      <c r="CB926" s="38">
        <v>1</v>
      </c>
      <c r="CC926" s="38">
        <v>119</v>
      </c>
    </row>
    <row r="927" spans="78:81" x14ac:dyDescent="0.3">
      <c r="BZ927" s="57"/>
      <c r="CA927" s="38"/>
      <c r="CB927" s="38">
        <v>1</v>
      </c>
      <c r="CC927" s="38">
        <v>204</v>
      </c>
    </row>
    <row r="928" spans="78:81" x14ac:dyDescent="0.3">
      <c r="BZ928" s="57"/>
      <c r="CA928" s="38"/>
      <c r="CB928" s="38">
        <v>1</v>
      </c>
      <c r="CC928" s="38">
        <v>236</v>
      </c>
    </row>
    <row r="929" spans="78:81" x14ac:dyDescent="0.3">
      <c r="BZ929" s="57"/>
      <c r="CA929" s="38"/>
      <c r="CB929" s="38">
        <v>1</v>
      </c>
      <c r="CC929" s="38">
        <v>151</v>
      </c>
    </row>
    <row r="930" spans="78:81" x14ac:dyDescent="0.3">
      <c r="BZ930" s="57"/>
      <c r="CA930" s="38"/>
      <c r="CB930" s="38">
        <v>1</v>
      </c>
      <c r="CC930" s="38">
        <v>207</v>
      </c>
    </row>
    <row r="931" spans="78:81" x14ac:dyDescent="0.3">
      <c r="BZ931" s="57"/>
      <c r="CA931" s="38"/>
      <c r="CB931" s="38">
        <v>1</v>
      </c>
      <c r="CC931" s="38">
        <v>212</v>
      </c>
    </row>
    <row r="932" spans="78:81" x14ac:dyDescent="0.3">
      <c r="BZ932" s="57"/>
      <c r="CA932" s="38"/>
      <c r="CB932" s="38">
        <v>1</v>
      </c>
      <c r="CC932" s="38">
        <v>218</v>
      </c>
    </row>
    <row r="933" spans="78:81" x14ac:dyDescent="0.3">
      <c r="BZ933" s="57"/>
      <c r="CA933" s="38"/>
      <c r="CB933" s="38">
        <v>1</v>
      </c>
      <c r="CC933" s="38">
        <v>177</v>
      </c>
    </row>
    <row r="934" spans="78:81" x14ac:dyDescent="0.3">
      <c r="BZ934" s="57"/>
      <c r="CA934" s="38"/>
      <c r="CB934" s="38">
        <v>1</v>
      </c>
      <c r="CC934" s="38">
        <v>221</v>
      </c>
    </row>
    <row r="935" spans="78:81" x14ac:dyDescent="0.3">
      <c r="BZ935" s="57"/>
      <c r="CA935" s="38"/>
      <c r="CB935" s="38">
        <v>1</v>
      </c>
      <c r="CC935" s="38">
        <v>175</v>
      </c>
    </row>
    <row r="936" spans="78:81" x14ac:dyDescent="0.3">
      <c r="BZ936" s="57"/>
      <c r="CA936" s="38"/>
      <c r="CB936" s="38">
        <v>1</v>
      </c>
      <c r="CC936" s="38">
        <v>202</v>
      </c>
    </row>
    <row r="937" spans="78:81" x14ac:dyDescent="0.3">
      <c r="BZ937" s="57"/>
      <c r="CA937" s="38"/>
      <c r="CB937" s="38">
        <v>1</v>
      </c>
      <c r="CC937" s="38">
        <v>313</v>
      </c>
    </row>
    <row r="938" spans="78:81" x14ac:dyDescent="0.3">
      <c r="BZ938" s="57"/>
      <c r="CA938" s="38"/>
      <c r="CB938" s="38">
        <v>1</v>
      </c>
      <c r="CC938" s="38">
        <v>224</v>
      </c>
    </row>
    <row r="939" spans="78:81" x14ac:dyDescent="0.3">
      <c r="BZ939" s="57"/>
      <c r="CA939" s="38"/>
      <c r="CB939" s="38">
        <v>1</v>
      </c>
      <c r="CC939" s="38">
        <v>333</v>
      </c>
    </row>
    <row r="940" spans="78:81" x14ac:dyDescent="0.3">
      <c r="BZ940" s="57"/>
      <c r="CA940" s="38"/>
      <c r="CB940" s="38">
        <v>1</v>
      </c>
      <c r="CC940" s="38">
        <v>269</v>
      </c>
    </row>
    <row r="941" spans="78:81" x14ac:dyDescent="0.3">
      <c r="BZ941" s="57"/>
      <c r="CA941" s="38"/>
      <c r="CB941" s="38">
        <v>1</v>
      </c>
      <c r="CC941" s="38">
        <v>216</v>
      </c>
    </row>
    <row r="942" spans="78:81" x14ac:dyDescent="0.3">
      <c r="BZ942" s="57"/>
      <c r="CA942" s="38"/>
      <c r="CB942" s="38">
        <v>1</v>
      </c>
      <c r="CC942" s="38">
        <v>278</v>
      </c>
    </row>
    <row r="943" spans="78:81" x14ac:dyDescent="0.3">
      <c r="BZ943" s="57"/>
      <c r="CA943" s="38"/>
      <c r="CB943" s="38">
        <v>1</v>
      </c>
      <c r="CC943" s="38">
        <v>329</v>
      </c>
    </row>
    <row r="944" spans="78:81" x14ac:dyDescent="0.3">
      <c r="BZ944" s="62"/>
      <c r="CA944" s="63"/>
      <c r="CB944" s="63">
        <v>15</v>
      </c>
      <c r="CC944" s="63">
        <v>194.93333333333334</v>
      </c>
    </row>
    <row r="945" spans="78:81" x14ac:dyDescent="0.3">
      <c r="BZ945" s="57"/>
      <c r="CA945" s="38"/>
      <c r="CB945" s="38">
        <v>1</v>
      </c>
      <c r="CC945" s="38">
        <v>277</v>
      </c>
    </row>
    <row r="946" spans="78:81" x14ac:dyDescent="0.3">
      <c r="BZ946" s="57"/>
      <c r="CA946" s="38"/>
      <c r="CB946" s="38">
        <v>1</v>
      </c>
      <c r="CC946" s="38">
        <v>252</v>
      </c>
    </row>
    <row r="947" spans="78:81" x14ac:dyDescent="0.3">
      <c r="BZ947" s="57"/>
      <c r="CA947" s="38"/>
      <c r="CB947" s="38">
        <v>1</v>
      </c>
      <c r="CC947" s="38">
        <v>204</v>
      </c>
    </row>
    <row r="948" spans="78:81" x14ac:dyDescent="0.3">
      <c r="BZ948" s="57"/>
      <c r="CA948" s="38"/>
      <c r="CB948" s="38">
        <v>1</v>
      </c>
      <c r="CC948" s="38">
        <v>154</v>
      </c>
    </row>
    <row r="949" spans="78:81" x14ac:dyDescent="0.3">
      <c r="BZ949" s="57"/>
      <c r="CA949" s="38"/>
      <c r="CB949" s="38">
        <v>1</v>
      </c>
      <c r="CC949" s="38">
        <v>207</v>
      </c>
    </row>
    <row r="950" spans="78:81" x14ac:dyDescent="0.3">
      <c r="BZ950" s="57"/>
      <c r="CA950" s="38"/>
      <c r="CB950" s="38">
        <v>1</v>
      </c>
      <c r="CC950" s="38">
        <v>183</v>
      </c>
    </row>
    <row r="951" spans="78:81" x14ac:dyDescent="0.3">
      <c r="BZ951" s="57"/>
      <c r="CA951" s="38"/>
      <c r="CB951" s="38">
        <v>1</v>
      </c>
      <c r="CC951" s="38">
        <v>249</v>
      </c>
    </row>
    <row r="952" spans="78:81" x14ac:dyDescent="0.3">
      <c r="BZ952" s="57"/>
      <c r="CA952" s="38"/>
      <c r="CB952" s="38">
        <v>1</v>
      </c>
      <c r="CC952" s="38">
        <v>141</v>
      </c>
    </row>
    <row r="953" spans="78:81" x14ac:dyDescent="0.3">
      <c r="BZ953" s="57"/>
      <c r="CA953" s="38"/>
      <c r="CB953" s="38">
        <v>1</v>
      </c>
      <c r="CC953" s="38">
        <v>208</v>
      </c>
    </row>
    <row r="954" spans="78:81" x14ac:dyDescent="0.3">
      <c r="BZ954" s="57"/>
      <c r="CA954" s="38"/>
      <c r="CB954" s="38">
        <v>1</v>
      </c>
      <c r="CC954" s="38">
        <v>230</v>
      </c>
    </row>
    <row r="955" spans="78:81" x14ac:dyDescent="0.3">
      <c r="BZ955" s="57"/>
      <c r="CA955" s="38"/>
      <c r="CB955" s="38">
        <v>1</v>
      </c>
      <c r="CC955" s="38">
        <v>177</v>
      </c>
    </row>
    <row r="956" spans="78:81" x14ac:dyDescent="0.3">
      <c r="BZ956" s="57"/>
      <c r="CA956" s="38"/>
      <c r="CB956" s="38">
        <v>1</v>
      </c>
      <c r="CC956" s="38">
        <v>180</v>
      </c>
    </row>
    <row r="957" spans="78:81" x14ac:dyDescent="0.3">
      <c r="BZ957" s="57"/>
      <c r="CA957" s="38"/>
      <c r="CB957" s="38">
        <v>1</v>
      </c>
      <c r="CC957" s="38">
        <v>142</v>
      </c>
    </row>
    <row r="958" spans="78:81" x14ac:dyDescent="0.3">
      <c r="BZ958" s="57"/>
      <c r="CA958" s="38"/>
      <c r="CB958" s="38">
        <v>1</v>
      </c>
      <c r="CC958" s="38">
        <v>127</v>
      </c>
    </row>
    <row r="959" spans="78:81" x14ac:dyDescent="0.3">
      <c r="BZ959" s="57"/>
      <c r="CA959" s="38"/>
      <c r="CB959" s="38">
        <v>1</v>
      </c>
      <c r="CC959" s="38">
        <v>193</v>
      </c>
    </row>
    <row r="960" spans="78:81" x14ac:dyDescent="0.3">
      <c r="BZ960" s="46"/>
      <c r="CA960" s="47"/>
      <c r="CB960" s="47">
        <v>706</v>
      </c>
      <c r="CC960" s="47">
        <v>296.63337250293773</v>
      </c>
    </row>
  </sheetData>
  <autoFilter ref="A1:BM852" xr:uid="{AB82BAB1-E5AA-43EB-8B85-C373829731A2}">
    <sortState ref="A2:BM852">
      <sortCondition ref="A1:A852"/>
    </sortState>
  </autoFilter>
  <sortState ref="BP66:BS97">
    <sortCondition ref="BS65"/>
  </sortState>
  <dataConsolidate>
    <dataRefs count="1">
      <dataRef ref="BK2:BO853" sheet="Sheet6"/>
    </dataRefs>
  </dataConsolidate>
  <phoneticPr fontId="18" type="noConversion"/>
  <pageMargins left="0.7" right="0.7" top="0.75" bottom="0.75" header="0.3" footer="0.3"/>
  <pageSetup paperSize="9" orientation="portrait" r:id="rId4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Youngwoo</dc:creator>
  <cp:lastModifiedBy>이영우</cp:lastModifiedBy>
  <dcterms:created xsi:type="dcterms:W3CDTF">2020-02-19T06:37:44Z</dcterms:created>
  <dcterms:modified xsi:type="dcterms:W3CDTF">2020-02-25T15:12:13Z</dcterms:modified>
</cp:coreProperties>
</file>