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 sheetId="1" r:id="rId4"/>
    <sheet state="visible" name="ExpCodesTBI2AD" sheetId="2" r:id="rId5"/>
    <sheet state="visible" name="OutCodesTBI2AD" sheetId="3" r:id="rId6"/>
    <sheet state="visible" name="CovCodesTBI2AD" sheetId="4" r:id="rId7"/>
    <sheet state="visible" name="additional_covariate_definition"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L41">
      <text>
        <t xml:space="preserve">[Threaded comment]
Your version of Excel allows you to read this threaded comment; however, any edits to it will get removed if the file is opened in a newer version of Excel. Learn more: https://go.microsoft.com/fwlink/?linkid=870924
Comment:
    Can I use a metanalysis or do I need to use the studies which it conducted the metanalysis of?</t>
      </text>
    </comment>
  </commentList>
</comments>
</file>

<file path=xl/sharedStrings.xml><?xml version="1.0" encoding="utf-8"?>
<sst xmlns="http://schemas.openxmlformats.org/spreadsheetml/2006/main" count="2182" uniqueCount="530">
  <si>
    <t>Author</t>
  </si>
  <si>
    <t>Paper_Shorthand</t>
  </si>
  <si>
    <t>PMID</t>
  </si>
  <si>
    <t>Title</t>
  </si>
  <si>
    <t>Study Design</t>
  </si>
  <si>
    <t>Sample Characteristics</t>
  </si>
  <si>
    <t>Exposure</t>
  </si>
  <si>
    <t>Outcome</t>
  </si>
  <si>
    <t>Confounders Adjusted For</t>
  </si>
  <si>
    <t>Outcome_Measure (RR, OR, HR)</t>
  </si>
  <si>
    <t>Major Results / Conclusions</t>
  </si>
  <si>
    <t>Comments</t>
  </si>
  <si>
    <t>General conceptual example</t>
  </si>
  <si>
    <t>John Smith, et al, 2020</t>
  </si>
  <si>
    <t>Cross-sectional, longitudinal, randomized controlled trial</t>
  </si>
  <si>
    <t>sample size; age range; mean age; % female; % Black, Hispanic; country where study was done, study name; years of study</t>
  </si>
  <si>
    <t>definition of the risk factor (example: self-reported hypertension OR HTN=if average of two seated measurements 5 minutes apart was &gt;=140 for SBP or &gt;=80 for DBP</t>
  </si>
  <si>
    <t>example: Alzheimer's disease dementia OR all-cause dementia</t>
  </si>
  <si>
    <t>example: age, sex, race, ethnicity, anytihtn medication</t>
  </si>
  <si>
    <t>htn was associated with greater risk of all-cause dementia after adjusting for confounders, adjusted OR (95% CI)</t>
  </si>
  <si>
    <t>Real example with alcohol use</t>
  </si>
  <si>
    <t>Severine Sabia, et al, 2018</t>
  </si>
  <si>
    <t>Alcohol consumption and risk of dementia: 23 year follow-up of Whitehall II cohort study.</t>
  </si>
  <si>
    <t>Longitudinal cohort study</t>
  </si>
  <si>
    <t>N=9087; aged 35-55 years at study inception (1985/88); Civil service departments in London United Kingdom (Whitehall II study); 1985-2017</t>
  </si>
  <si>
    <t>Measures of alcohol consumption were the mean from three assessments between 1985/88 and 1991/93 (midlife), categorised as abstinence, 1-14 units/week, and &gt;14 units/week; 17 year trajectories of alcohol consumption based on five assessments of alcohol consumption between 1985/88 and 2002/04; CAGE questionnaire for alcohol dependence assessed in 1991/93; and hospital admission for alcohol related chronic diseases between 1991 and 2017.</t>
  </si>
  <si>
    <t>Incident dementia, identified through linkage to hospital, mental health services, and mortality registers until 2017</t>
  </si>
  <si>
    <t>Models were first adjusted for sociodemographic factors, then additionally for health behaviours, and finally for health status. Sociodemographic variables included age, sex, ethnicity (white, non-white), marital status (married/cohabiting, other), and socioeconomic status using occupational position (three categories: high, intermediate, and low, representing income and status at work) and education (five categories: less than primary school (age &lt;11), lower secondary school (age &lt;16), higher secondary school (age &lt;18), and university degree and higher).
Health behaviours were assessed over the follow-up period by questionnaire and included smoking (current, former, never), hours of moderate to vigorous physical activity (using questions on moderately energetic (eg, dancing, cycling, leisurely swimming) and vigorous (eg, running, hard swimming, playing squash) physical activity at baseline and then using a modified version of the Minnesota leisure time physical activity questionnaire),25 and dietary behaviour (frequency of fruit and vegetables consumed in a week).
Health related covariates included systolic blood pressure, total cholesterol level, prevalent diabetes mellitus (determined by fasting blood glucose ≥7.0 mmol/L, reported doctor diagnosed diabetes, use of antidiabetic drugs, or hospital records), body mass index (categorised as &lt;20, 20-24.9, 25-29.9, and ≥30 kg/m2) assessed by a trained nurse at the clinical examination through blood tests and standard clinical protocols, cardiovascular diseases (including coronary heart disease, stroke, atrial fibrillation, and heart failure) identified using linkage to national hospital records, self reported use of drugs for cardiovascular disease, and the 30 item general health questionnaire on anxiety and depression symptoms.27</t>
  </si>
  <si>
    <t>397 cases of dementia were recorded over a mean follow-up of 23 years. Abstinence in midlife was associated with a higher risk of dementia (hazard ratio 1.47, 95% confidence interval 1.15 to 1.89) compared with consumption of 1-14 units/week. Among those drinking &gt;14 units/week, a 7 unit increase in alcohol consumption was associated with a 17% (95% confidence interval 4% to 32%) increase in risk of dementia. CAGE score &gt;2 (hazard ratio 2.19, 1.29 to 3.71) and alcohol related hospital admission (4.28, 2.72 to 6.73) were also associated with an increased risk of dementia. Alcohol consumption trajectories from midlife to early old age showed long term abstinence (1.74, 1.31 to 2.30), decrease in consumption (1.55, 1.08 to 2.22), and long term consumption &gt;14 units/week (1.40, 1.02 to 1.93) to be associated with a higher risk of dementia compared with long term consumption of 1-14 units/week.</t>
  </si>
  <si>
    <t>Handing EP, et al, 2015</t>
  </si>
  <si>
    <t>Midlife alcohol consumption and risk of dementia over 43 years of follow-up: a population-based study from the Swedish twin registry.</t>
  </si>
  <si>
    <t>N=12,326 of the population-based Swedish Twin Registry born during 1907-1925 who responded to items about alcohol consumption in 1967/1970; Twins were excluded if they were older than 65 years at baseline, had a record of dementia prior to baseline, or were less than 60 years at the latest dementia follow-up; mean age at baseline was 54.2 YOA; 6,835 women equating to 55.5% women; 1967-2010</t>
  </si>
  <si>
    <t xml:space="preserve">In the 1967/1970 Swedish Twin Registry questionnaire, participants were asked questions regarding current frequency, quantity, and type of usual alcohol consumption. Total drinks were aggregated and alcohol was then converted into grams of ethanol per day. One drink is considered to be approximately 33 cL of beer, 12–15 cL of wine, or 4 or 6 cL of 80-proof spirits, all of which contain approximately 13–15g of ethanol (22).          Participants were then  subsequently classified as nondrinking (0 grams of ethanol per day), light (1–5g/d), moderate (5–12g/d), heavy (12–24g/d), and very heavy (&gt;24g/d) drinking. </t>
  </si>
  <si>
    <t>Incident of dementia as identified from the National Patient and Cause of Death Registries. Based on the survey responses regarding alcohol consumption as well as the incident of dementia from the National Patient and Cause of Death Registries, Cox proportional hazard models were made and adjusted for cluster-correlated data were used in cohort analyses. Conditional logistic regression (dementia-discordant pairs) and mixed effects models (dementia-concordant pairs) were used in twin analyses.</t>
  </si>
  <si>
    <t xml:space="preserve">Models were first adjusted for sociodemographic factors, then additionally for health behaviours, and finally for health status.                                                                                                                                                                     Information on demographic and health behaviors was collected at baseline (Table 1), including age, sex, physical activity, and cur- rent smoking status. Physical activity was measured as hardly any, light, regular, or hard physical training, and categorized as hardly any versus any. Smoking habits were evaluated according to current smoking status at the time of the questionnaire (yes/no). Education was not collected at baseline. It was calculated from data collected in 1963 (20) as basic (mandatory in Sweden, 7 or 8 years based on cohort) versus more than basic. When missing, education was added from the recent collection by the Study of Dementia in Swedish Twins (25). In the remaining 21.8% of the participants, missing edu- cation was imputed using basic education for manual workers and more than basic for nonmanual workers. Diabetes and hypertension were obtained from National Patient Register and Cause of Death Register measured as time-varying covariates.                                                      </t>
  </si>
  <si>
    <r>
      <rPr>
        <rFont val="Calibri, Arial"/>
        <color rgb="FF000000"/>
        <sz val="12.0"/>
      </rPr>
      <t xml:space="preserve">Overall, nondrinkers did not differ from light drinkers in dementia risk. Heavy drinking (hazard ratio = 1.10, </t>
    </r>
    <r>
      <rPr>
        <rFont val="Calibri"/>
        <i/>
        <color theme="1"/>
        <sz val="12.0"/>
      </rPr>
      <t xml:space="preserve">p </t>
    </r>
    <r>
      <rPr>
        <rFont val="Calibri"/>
        <color theme="1"/>
        <sz val="12.0"/>
      </rPr>
      <t xml:space="preserve">= .028) and very heavy drinking (hazard ratio = 1.18, </t>
    </r>
    <r>
      <rPr>
        <rFont val="Calibri"/>
        <i/>
        <color theme="1"/>
        <sz val="12.0"/>
      </rPr>
      <t xml:space="preserve">p </t>
    </r>
    <r>
      <rPr>
        <rFont val="Calibri"/>
        <color theme="1"/>
        <sz val="12.0"/>
      </rPr>
      <t>= .033) were associated with increased dementia risk controlling for sociodemographic, lifestyle, and cardiovascular factors. More alcohol from spirits was related to increased risk of dementia, whereas more alcohol from wine with decreased risk, although the association for wine reversed direction at high amounts. Relative to co-twins drinking light amounts, moderate-to-heavy drinking twins had (a) greater risk of dementia by 57% (</t>
    </r>
    <r>
      <rPr>
        <rFont val="Calibri"/>
        <i/>
        <color theme="1"/>
        <sz val="12.0"/>
      </rPr>
      <t xml:space="preserve">p </t>
    </r>
    <r>
      <rPr>
        <rFont val="Calibri"/>
        <color theme="1"/>
        <sz val="12.0"/>
      </rPr>
      <t>= .006, 300% in monozygotic pairs only) and (b) reduced time to dementia by 4.76 years (</t>
    </r>
    <r>
      <rPr>
        <rFont val="Calibri"/>
        <i/>
        <color theme="1"/>
        <sz val="12.0"/>
      </rPr>
      <t xml:space="preserve">p </t>
    </r>
    <r>
      <rPr>
        <rFont val="Calibri"/>
        <color theme="1"/>
        <sz val="12.0"/>
      </rPr>
      <t>= .019, 4.78 years in monozygotic pairs only).                                                                       Averaging more than 12 grams of alcohol per day may increase risk of dementia. Alcohol from spirits appears particularly important for the increased dementia risk. Genetic and/or familial factors do not explain these associations. Alcohol use reduction may be a useful population-wide intervention strategy.</t>
    </r>
  </si>
  <si>
    <t>Jarvenpaa T, et al, 2005</t>
  </si>
  <si>
    <t xml:space="preserve">Binge Drinking in Midlife and Dementia Risk </t>
  </si>
  <si>
    <t>N= 554 Finnish twins recruited through the Finnish Twin Cohort which was complied from the Central Population Registry of Finland, all were monozygotic twin indviduals who were all alive in 1999, and age 65 YOA and older, had agreed to participate in telephone interview to assess cognitive status,  and had provided data on alcohol consumption in questionnaires in 1975 and 1981; subjects were age 65 years or older at the time of dementia assessment in 1999-2001; mean age of the study sample at the time of the interview was 74.6 (± SD 5.97) years; 55% were women; Finland; 1975-2001</t>
  </si>
  <si>
    <r>
      <rPr>
        <rFont val="&quot;Times New Roman&quot;"/>
        <color rgb="FF000000"/>
      </rPr>
      <t>Based on structured questionnaires in 1975 and 1981. Total alcohol consumption was computed</t>
    </r>
    <r>
      <rPr>
        <rFont val="TimesNewRomanPS"/>
        <color theme="1"/>
        <sz val="7.0"/>
      </rPr>
      <t xml:space="preserve">7 </t>
    </r>
    <r>
      <rPr>
        <rFont val="TimesNewRomanPS"/>
        <color theme="1"/>
        <sz val="10.0"/>
      </rPr>
      <t>on the basis of beverage-specific responses to the average amount consumed weekly or monthly. Individuals were categorized as abstainers, light drinkers (3 or fewer drinks per week), moderate drinkers (more than 3 but no more than 7 [for women]</t>
    </r>
    <r>
      <rPr>
        <rFont val="Universal"/>
        <color theme="1"/>
        <sz val="10.0"/>
      </rPr>
      <t xml:space="preserve"> </t>
    </r>
    <r>
      <rPr>
        <rFont val="TimesNewRomanPS"/>
        <color theme="1"/>
        <sz val="10.0"/>
      </rPr>
      <t>or 14 [for men]</t>
    </r>
    <r>
      <rPr>
        <rFont val="Universal"/>
        <color theme="1"/>
        <sz val="10.0"/>
      </rPr>
      <t xml:space="preserve"> </t>
    </r>
    <r>
      <rPr>
        <rFont val="TimesNewRomanPS"/>
        <color theme="1"/>
        <sz val="10.0"/>
      </rPr>
      <t xml:space="preserve">drinks per week), and heavy drinkers (on average, more than a drink a day for women and more than 2 for men). The alcohol frequencies were asked separately for beer, wine, and spirits (never, ≤ 2 days, 3–8 days, 9–15, or 16 or more days per month). Binge drinking was defined by the question “Do you drink at least once a month more than 1 bottle of wine, half a bottle of spirits, or the equivalent amount of other alcoholic beverages on the 1 and same occasion?” A question on passing out as a result of excessive alcohol intake was in the 1981 questionnaire only with 5 response categories. This variable was analyzed as never, once, or twice or more during the past year. In the 1975 questionnaire, the twins reported whether their alcohol consumption had been greater at any time prior.                                                                </t>
    </r>
  </si>
  <si>
    <r>
      <rPr>
        <rFont val="&quot;Times New Roman&quot;"/>
        <color rgb="FF000000"/>
      </rPr>
      <t>The subjects of this study were categorized into demented, cognitively declined, and healthy on the basis of the TELE interview. The TELE is a sensitive and specific instru- ment differentiating patients with Alzheimer disease from healthy controls.</t>
    </r>
    <r>
      <rPr>
        <rFont val="TimesNewRomanPS"/>
        <color theme="1"/>
        <sz val="7.0"/>
      </rPr>
      <t xml:space="preserve">23,24 </t>
    </r>
  </si>
  <si>
    <r>
      <rPr>
        <rFont val="Calibri, Arial"/>
        <color rgb="FF000000"/>
        <sz val="12.0"/>
      </rPr>
      <t xml:space="preserve">Smoking habits were assessed in detail in the 1975
questionnaire and classified for the present analyses as a dichotomous variable (current smoker in 1975: yes or no). Education was assessed using a 9-category question on at- tained educational level, and this was categorized into high (≥12 years), intermediate (7–11 years), and low (≤6 years), according to the 1975 questionnaire response.  </t>
    </r>
    <r>
      <rPr>
        <rFont val="Calibri (Body)"/>
        <color rgb="FFFF0000"/>
        <sz val="12.0"/>
      </rPr>
      <t>Also the history of hospitalizations for alcohol-related diseases and disorders based on record-link- age of the twin cohort to the national hospital discharge register, a nationwide register of all public and private hos- pital discharge records in Finland from 1972 to 1995. The recorded diagnoses have been shown to have a very good accuracy.25 The International Classification of Diseases, 8th Revision (ICD-8) and ICD-9 rubrics for alcoholism, alcohol intoxication, alcohol cirrhosis, and alcohol pancreatitis were used to identify those subjects with a major alcohol-related hospitalization during this period.</t>
    </r>
  </si>
  <si>
    <r>
      <rPr>
        <rFont val="&quot;Times New Roman&quot;"/>
        <color rgb="FF000000"/>
        <sz val="9.0"/>
      </rPr>
      <t>Binge drinking (ie, alcohol exceeding the amount of 5 bottles of beer or a bottle of wine on 1 occasion at least monthly), as reported in 1975, was associated with a relative risk of 3.2 (95% confidence interval =</t>
    </r>
    <r>
      <rPr>
        <rFont val="Universal"/>
        <color theme="1"/>
        <sz val="9.0"/>
      </rPr>
      <t xml:space="preserve"> </t>
    </r>
    <r>
      <rPr>
        <rFont val="TimesNewRomanPS"/>
        <color theme="1"/>
        <sz val="9.0"/>
      </rPr>
      <t xml:space="preserve">1.2–8.6) for dementia. Passing out at least twice as a result of excessive alcohol use during the previous year, as reported in 1981, was associated with a relative risk of 10.5 (2.4–46) for dementia in drinkers. </t>
    </r>
  </si>
  <si>
    <t>Real example with TBI</t>
  </si>
  <si>
    <t>Abner E, et al, 2014</t>
  </si>
  <si>
    <t>Abner</t>
  </si>
  <si>
    <t xml:space="preserve">Self-Reported Head Injury and Risk of Late-Life Impairment and AD Pathology in an AD Center Cohort </t>
  </si>
  <si>
    <t>N=649 who are volunteers from Biologically Resilient Adults in Neurological Studies (BRAiNS) at the University of Kentucky Alzheimer's Disease Center; all patients are age ≥ 60 years); are all from central Kentucky, USA; exclusion criteria included prevalent neuro- logical, psychiatric, and disabling medical disorders, as well as prevalent dementing illness (see Schmitt et al. [22] for a detailed description of recruitment and study procedures); mean age is 72.9 YOA ± 7.4; 63.9% female; 1989-2004</t>
  </si>
  <si>
    <r>
      <rPr>
        <rFont val="Cambria, Arial"/>
        <color rgb="FF211E1E"/>
        <sz val="9.0"/>
      </rPr>
      <t xml:space="preserve">History of head injury was determined from participant responses to the intake interview questions, ‘Have you ever been knocked unconscious? If yes, how long were you unconscious, when did it happen, and how did it happen?’. The participants who reported LOC of any duration, or a diagnosis of concussion without LOC, were coded as positive for history of head injury. Where head injury was reported, approximate age at injury, LOC duration (&lt;5 min, </t>
    </r>
    <r>
      <rPr>
        <rFont val="SegoeUISymbol"/>
        <color rgb="FF211E1E"/>
        <sz val="9.0"/>
      </rPr>
      <t>≥</t>
    </r>
    <r>
      <rPr>
        <rFont val="Cambria"/>
        <color rgb="FF211E1E"/>
        <sz val="9.0"/>
      </rPr>
      <t xml:space="preserve">5 min), and external cause of the injury were recorded. The participants who described their LOC as ‘a few moments’, ‘a few minutes’, ‘momentarily’, or whose LOC duration was not described (n = 6) were coded as &lt;5 min. Five minutes was chosen for dichotomization based on the increased risk of dementia associated with an LOC of longer than 5 min as reported by Schofield et al. </t>
    </r>
    <r>
      <rPr>
        <rFont val="Cambria"/>
        <color theme="1"/>
        <sz val="9.0"/>
      </rPr>
      <t>[21]</t>
    </r>
    <r>
      <rPr>
        <rFont val="Cambria"/>
        <color rgb="FF211E1E"/>
        <sz val="9.0"/>
      </rPr>
      <t xml:space="preserve">. Additional injury data were derived from interviews conducted longitudinally by study clinicians. Thus, head injury was treated as a time-varying factor. </t>
    </r>
  </si>
  <si>
    <r>
      <rPr>
        <rFont val="Cambria, Arial"/>
        <color rgb="FF211E1E"/>
        <sz val="9.0"/>
      </rPr>
      <t>Other risk factors of interest include age at assessment (centered at 79 years), sex, education (</t>
    </r>
    <r>
      <rPr>
        <rFont val="SegoeUISymbol"/>
        <color rgb="FF211E1E"/>
        <sz val="9.0"/>
      </rPr>
      <t>≤</t>
    </r>
    <r>
      <rPr>
        <rFont val="Cambria"/>
        <color rgb="FF211E1E"/>
        <sz val="9.0"/>
      </rPr>
      <t>12 years, &gt;12 years), APOE ε4 carrier status (</t>
    </r>
    <r>
      <rPr>
        <rFont val="SegoeUISymbol"/>
        <color rgb="FF211E1E"/>
        <sz val="9.0"/>
      </rPr>
      <t>≥</t>
    </r>
    <r>
      <rPr>
        <rFont val="Cambria"/>
        <color rgb="FF211E1E"/>
        <sz val="9.0"/>
      </rPr>
      <t xml:space="preserve">1 ε4 allele vs. no ε4 alleles), family history of dementia (first- degree relatives only), baseline hypertension (yes vs. no), and baseline smoking history (never, 0–10 pack- years, 10–20 pack-years, 20+ pack-years). </t>
    </r>
  </si>
  <si>
    <t xml:space="preserve">The effect of self-reported head injury on the clinical state depended on the age at assessment: for a 1-year increase in age, the OR for the transition to clinical mild cognitive impairment (MCI) at the next visit for participants with a history of head injury was 1.21 and 1.34 for the transition from MCI to dementia. Without respect to age, head injury increased the odds of mortality (OR = 1.54). Moreover, it increased the odds of a pathological diagnosis of AD for men (OR = 1.47) but not women (OR = 1.18). Men with a head injury had higher mean amyloid plaque counts in the neocortex and entorhinal cortex than men with- out. </t>
  </si>
  <si>
    <t>Table 4 stratifies the reported source of head injury by gender and LOC, which is an interesting persepctive that maybe could be cool to include. Table 6 brings an intersting perspective as well including Braak stage and CERAD rating.</t>
  </si>
  <si>
    <t>Chu SF, et al, 2016</t>
  </si>
  <si>
    <t>Chu</t>
  </si>
  <si>
    <t>Hazard Ratio and Repeat Injury for Dementia in Patients With and Without a History of Traumatic Brain Injury: A Population-Based Secondary Data Analysis in Taiwan</t>
  </si>
  <si>
    <t xml:space="preserve">retrospective longitudinal cohort study </t>
  </si>
  <si>
    <t xml:space="preserve">N=64,655; 17,939 TBI cases were selected from the LHID (Longitudinal Health Insurance Database of Taiwan) 2004/2005 according to ICD-9-CM codes 800.XX-804.XX, 850.XX-854.XX. Then excluded 4429 cases where the age was &lt;18 years, 378 cases with missing ID (either deceased or lost to follow-up), and 201 cases diagnosed with dementia before TBI. As a result, we identified a total of 12,931 patients with TBI. The experimental group was matched in terms of gender and age (18-45, 45-65, and &gt;65 years) and selected 4 patients in the control group for every TBI patient for a total of 51,724 patients in the comparison cohort group; across the TBI patient group and comparison group 55.2% were 18-45 YOA, 27.4% were 46-65 YOA, &amp; 17.5% were &gt;65 YOA; across the TBI patient group and comparison group 49.8% were female; Tawain; 2004-2006 </t>
  </si>
  <si>
    <t xml:space="preserve">TBI cases were selected from the LHID (Longitudinal Health Insurance Database of Taiwan) 2004/2005 according to ICD-9-CM codes 800.XX-804.XX, 850.XX-854.XX. </t>
  </si>
  <si>
    <t>Incidence of dementia (ICD-9-CM codes 290.XX) or end of the follow-up period (being 3 years from a patient's entry date into study).</t>
  </si>
  <si>
    <r>
      <rPr>
        <rFont val="&quot;Times New Roman&quot;"/>
        <color rgb="FF000000"/>
      </rPr>
      <t xml:space="preserve">The urbanization level of the patient’s place of residence, from “most urbanized” (urban) to “least urbanized” (rural); the patient’s monthly income from 0 to </t>
    </r>
    <r>
      <rPr>
        <rFont val="SymbolMT"/>
        <color theme="1"/>
        <sz val="10.0"/>
      </rPr>
      <t>≥</t>
    </r>
    <r>
      <rPr>
        <rFont val="TimesNewRomanPSMT"/>
        <color theme="1"/>
        <sz val="10.0"/>
      </rPr>
      <t xml:space="preserve">NT$26 001; and the patient’s geographic region, from “northern” to “eastern.” The comorbidities for all patients with a diagnosis of DM (any ICD-9-CM 250 code), chronic renal failure (any ICD-9-CM 585.1-585.5 and 585.9 codes), chronic liver disease (any ICD- 9-CM 571 code), cancer (any ICD-9-CM 140-239 code), thyroid disease (any ICD-9-CM 240- 246 and 759.1-759.2 codes), and CVDs (any ICD-9-CM 429.2 code) were identified. </t>
    </r>
  </si>
  <si>
    <t xml:space="preserve">The adjusted HR (HR = 3.21) for dementia patients with TBI showed that they were more likely to develop dementia than the comparison cohort. The HR for dementia patients with RTBI was increased to 3.62. The results of this large- scale study suggested that TBI increases dementia risk. </t>
  </si>
  <si>
    <t>Fann JR, et al, 2018</t>
  </si>
  <si>
    <t>Fann</t>
  </si>
  <si>
    <t>Long-term risk of dementia among people with traumatic brain injury in Denmark: a population-based observational cohort study</t>
  </si>
  <si>
    <t>population-based observational cohort study</t>
  </si>
  <si>
    <t>N=2,794,852</t>
  </si>
  <si>
    <t>Each TBI was categorised as mild TBI or severe (non- mild) TBI. The mild TBI categorisation is based on the definition given by the American Congress of Rehabilitation Medicine and has been used in previous population-based TBI studies. To include all individuals with TBI, we also had a skull fracture category. We categorised brain injuries recorded in the same patient within 14 days of each other as the same event.</t>
  </si>
  <si>
    <t>Classification of dementia was made if the pariticant had a hosptial inpatient or outpatient diagnosis of dementia at any Danish hospital or had redeemed a presciription for antidementia drugs at any Danish pharmacy.</t>
  </si>
  <si>
    <t>Gardner RC, et al, 2014</t>
  </si>
  <si>
    <t>Gardner</t>
  </si>
  <si>
    <t>Dementia Risk After Traumatic Brain Injury vs Nonbrain Trauma: The Role of Age and Severity</t>
  </si>
  <si>
    <t xml:space="preserve">retrospective cohort study </t>
  </si>
  <si>
    <t>N= 164,661 with data taken from the State Inpatient Databases and State Emergency Department Databases for California; mean age group for TBI = 73.2 YOA; 28.4% were 55-64 YOA, 22.4% were 65-74 YOA, 30.1% were 75-84 YOA, &amp; 19.1% were ≥ 85 YOA; 56.9% of TBI group were females; of the TBI patient group 65.9% were white, 3.9% were African American, 12.0% were Hispanic, 6.4% were Asian, &amp; 11.8% were other or missing; of the TBI patient group 20.1% were in the first (poorest_ median income quartile, 24% were in the second median income quartile, 28.1% were in the third median income quartile, &amp; 27.8% were in the fourth (wealthiest) median income quartile; patients 55 years or older diagnosed as having TBI or NTT in 2005 and 2006 and who did not have baseline dementia or die during hospitalization; California; 2005-2011</t>
  </si>
  <si>
    <r>
      <rPr>
        <rFont val="guardiantextegypgr, Arial"/>
        <color rgb="FF191619"/>
        <sz val="8.0"/>
      </rPr>
      <t>Traumatic brain injury was defined with the CDC criteria</t>
    </r>
    <r>
      <rPr>
        <rFont val="GuardianTextEgypGR"/>
        <color rgb="FF191619"/>
        <sz val="5.0"/>
      </rPr>
      <t>20,21</t>
    </r>
    <r>
      <rPr>
        <rFont val="GuardianTextEgypGR"/>
        <color rgb="FF191619"/>
        <sz val="8.0"/>
      </rPr>
      <t xml:space="preserve">: </t>
    </r>
    <r>
      <rPr>
        <rFont val="GuardianTextEgyp"/>
        <i/>
        <color rgb="FF191619"/>
        <sz val="8.0"/>
      </rPr>
      <t xml:space="preserve">International Classification of Diseases, Ninth Revision </t>
    </r>
    <r>
      <rPr>
        <rFont val="GuardianTextEgypGR"/>
        <color rgb="FF191619"/>
        <sz val="8.0"/>
      </rPr>
      <t>(</t>
    </r>
    <r>
      <rPr>
        <rFont val="GuardianTextEgyp"/>
        <i/>
        <color rgb="FF191619"/>
        <sz val="8.0"/>
      </rPr>
      <t>ICD-9</t>
    </r>
    <r>
      <rPr>
        <rFont val="GuardianTextEgypGR"/>
        <color rgb="FF191619"/>
        <sz val="8.0"/>
      </rPr>
      <t>) codes 800.0 through 801.9, 803.0 through 804.9, 850.0 through 854.1, or 959.01 in any discharge diagnosis field. Mild TBI was defined according to the CDC criteria</t>
    </r>
    <r>
      <rPr>
        <rFont val="GuardianTextEgypGR"/>
        <color rgb="FF191619"/>
        <sz val="5.0"/>
      </rPr>
      <t>21</t>
    </r>
    <r>
      <rPr>
        <rFont val="GuardianTextEgypGR"/>
        <color rgb="FF191619"/>
        <sz val="8.0"/>
      </rPr>
      <t xml:space="preserve">: </t>
    </r>
    <r>
      <rPr>
        <rFont val="GuardianTextEgyp"/>
        <i/>
        <color rgb="FF191619"/>
        <sz val="8.0"/>
      </rPr>
      <t xml:space="preserve">ICD-9 </t>
    </r>
    <r>
      <rPr>
        <rFont val="GuardianTextEgypGR"/>
        <color rgb="FF191619"/>
        <sz val="8.0"/>
      </rPr>
      <t xml:space="preserve">first 4 digits of 800.0, 800.5, 801.0, 801.5, 803.0, 803.5, 804.0, 804.5, 850.0, 850.1, 850.5, and 850.9 (with a fifth digit of 0, 1, 2, 6, 9, or missing) or 854.0 (with a fifth digit of 1, 2, 6, 9, or missing). Moderate to severe TBI was defined as all nonmild TBI. Non-TBI trauma was defined as fracture, excluding fractures of the head and neck: </t>
    </r>
    <r>
      <rPr>
        <rFont val="GuardianTextEgyp"/>
        <i/>
        <color rgb="FF191619"/>
        <sz val="8.0"/>
      </rPr>
      <t xml:space="preserve">ICD-9 </t>
    </r>
    <r>
      <rPr>
        <rFont val="GuardianTextEgypGR"/>
        <color rgb="FF191619"/>
        <sz val="8.0"/>
      </rPr>
      <t>codes of 807.0 through 807.9, 812 through 819.9, 822 through 822.9, or 823 through 827.9. Patients with both TBI and NTT during the same hospital visit were classified as having TBI. We conservatively classified patients with multiple subse- quent hospital visits based on their first visit only such that a patient who received an in-hospital diagnosis of leg fracture during hospital visit 1 but received an in-hospital diagnosis.</t>
    </r>
  </si>
  <si>
    <t>Diagnosis of dementia made during a subsequent ED or inpatient hospitalization. Dementia was defined according to recommendations regarding validated ICD-9 codes for the diagnosis of dementia in an inpatient set- ting: ICD-9 codes 290.0 through 290.9, 331.0 through 331.2, or 294.1 through 294.11 (positive predictive value, 60%-96%; sensitivity, 30%-76%; and specificity, 95%-100%).22 The fol- low-up extended through the end of 2011, for a maximum follow-up of 5 to 7 years from the initial hospital visit for trauma in 2005 or 2006. To minimize the chance of reverse causality, misdiagnosis with a potentially resolving postconcussive syndrome,12 or delirium from medications or other complica- tions of recent trauma, patients were excluded if the diagno- sis of dementia was made less than 1 year after the trauma.</t>
  </si>
  <si>
    <r>
      <rPr>
        <rFont val="guardiantextegypgr, Arial"/>
        <color rgb="FF191619"/>
        <sz val="8.0"/>
      </rPr>
      <t>Information was collected on age, sex, race, comorbidities (depression,</t>
    </r>
    <r>
      <rPr>
        <rFont val="GuardianTextEgypGR"/>
        <color rgb="FF191619"/>
        <sz val="5.0"/>
      </rPr>
      <t xml:space="preserve">23 </t>
    </r>
    <r>
      <rPr>
        <rFont val="GuardianTextEgypGR"/>
        <color rgb="FF191619"/>
        <sz val="8.0"/>
      </rPr>
      <t>delirium,</t>
    </r>
    <r>
      <rPr>
        <rFont val="GuardianTextEgypGR"/>
        <color rgb="FF191619"/>
        <sz val="5.0"/>
      </rPr>
      <t xml:space="preserve">24 </t>
    </r>
    <r>
      <rPr>
        <rFont val="GuardianTextEgypGR"/>
        <color rgb="FF191619"/>
        <sz val="8.0"/>
      </rPr>
      <t>drug or alcohol disorders, and vas- cular risk factors, including hypertension, hyperlipidemia, diabetes mellitus, coronary artery disease, peripheral vascular disease, and cerebrovascular disease), trauma mechanism, health care use, and trauma severity. Income quartile, calculated by the HCUP by matching each patient’s zip code to annually updated demographic data,</t>
    </r>
    <r>
      <rPr>
        <rFont val="GuardianTextEgypGR"/>
        <color rgb="FF191619"/>
        <sz val="5.0"/>
      </rPr>
      <t xml:space="preserve">25 </t>
    </r>
    <r>
      <rPr>
        <rFont val="GuardianTextEgypGR"/>
        <color rgb="FF191619"/>
        <sz val="8.0"/>
      </rPr>
      <t>was included as a proxy for socioeconomic status.</t>
    </r>
    <r>
      <rPr>
        <rFont val="GuardianTextEgypGR"/>
        <color rgb="FF191619"/>
        <sz val="5.0"/>
      </rPr>
      <t xml:space="preserve">26  </t>
    </r>
    <r>
      <rPr>
        <rFont val="GuardianTextEgypGR"/>
        <color rgb="FF191619"/>
        <sz val="8.0"/>
      </rPr>
      <t xml:space="preserve">Comorbidities were based on </t>
    </r>
    <r>
      <rPr>
        <rFont val="GuardianTextEgyp"/>
        <i/>
        <color rgb="FF191619"/>
        <sz val="8.0"/>
      </rPr>
      <t xml:space="preserve">ICD-9 </t>
    </r>
    <r>
      <rPr>
        <rFont val="GuardianTextEgypGR"/>
        <color rgb="FF191619"/>
        <sz val="8.0"/>
      </rPr>
      <t>discharge codes from the index visit for each patient. Vascular risk factors were generated using these HCUP single-level clinical classification system codes27: 98 and 99 for hypertension, 53 for hyperlipidemia, 49 and 50 for diabetes, 100 and 101 for coro- nary artery disease, 114 for peripheral vascular disease, and 109 or 113 for cerebrovascular disease. Other comorbidities were identified using the following ICD-9 codes: 296.2 through 296.36 or 311 for depression,23 292.81 or 293.0 or 293.9 for delirium, 291 through 291.99 or 303 through 303.93 for alcohol disorders or dependence, and 292 through 292.99 or 304 through 304.99 for drug disorders or dependence. Trauma mechanism was coded using major external cause of injury group codes (E codes)28 and then divided into 4 categories: falls, vehicle crashes, assault, and other or unknown. Health care use data included total hospital visits and total trauma visits per patient during the follow-up period, including the index visit, as well as the location of the index visit (ED or inpatient). Trauma severity was defined according to the New In- jury Severity Score,29 a composite score that takes into account a patient’s 3 most severe injuries regardless of anatomical location and has been reported as an excellent predictor of mortality, particularly in patients with head or neck trauma.30</t>
    </r>
  </si>
  <si>
    <r>
      <rPr>
        <rFont val="guardiansansgr, Arial"/>
        <color rgb="FF191619"/>
        <sz val="8.0"/>
      </rPr>
      <t>A total of 51799 patients with trauma (31.5%)had TBI. Of these, 4361(8.4%) developed dementia compared with 6610 patients with NTT (5.9%) (</t>
    </r>
    <r>
      <rPr>
        <rFont val="GuardianSans"/>
        <i/>
        <color rgb="FF191619"/>
        <sz val="8.0"/>
      </rPr>
      <t xml:space="preserve">P </t>
    </r>
    <r>
      <rPr>
        <rFont val="GuardianSansGR"/>
        <color rgb="FF191619"/>
        <sz val="8.0"/>
      </rPr>
      <t xml:space="preserve">&lt; .001). We found that TBI was associated with increased dementia risk (hazard ratio [HR], 1.46; 95% CI, 1.41-1.52; </t>
    </r>
    <r>
      <rPr>
        <rFont val="GuardianSans"/>
        <i/>
        <color rgb="FF191619"/>
        <sz val="8.0"/>
      </rPr>
      <t xml:space="preserve">P </t>
    </r>
    <r>
      <rPr>
        <rFont val="GuardianSansGR"/>
        <color rgb="FF191619"/>
        <sz val="8.0"/>
      </rPr>
      <t xml:space="preserve">&lt; .001). Adjustment for covariates had little effect except adjustment for age category (fully adjusted model HR, 1.26; 95% CI, 1.21-1.32; </t>
    </r>
    <r>
      <rPr>
        <rFont val="GuardianSans"/>
        <i/>
        <color rgb="FF191619"/>
        <sz val="8.0"/>
      </rPr>
      <t xml:space="preserve">P </t>
    </r>
    <r>
      <rPr>
        <rFont val="GuardianSansGR"/>
        <color rgb="FF191619"/>
        <sz val="8.0"/>
      </rPr>
      <t xml:space="preserve">&lt; .001). In stratified adjusted analyses, moderate to severe TBI was associated with increased risk of dementia across all ages (age 55-64: HR, 1.72; 95% CI, 1.40-2.10; </t>
    </r>
    <r>
      <rPr>
        <rFont val="GuardianSans"/>
        <i/>
        <color rgb="FF191619"/>
        <sz val="8.0"/>
      </rPr>
      <t xml:space="preserve">P </t>
    </r>
    <r>
      <rPr>
        <rFont val="GuardianSansGR"/>
        <color rgb="FF191619"/>
        <sz val="8.0"/>
      </rPr>
      <t xml:space="preserve">&lt; .001; vs age 65-74: HR, 1.46; 95% CI, 1.30-1.64; </t>
    </r>
    <r>
      <rPr>
        <rFont val="GuardianSans"/>
        <i/>
        <color rgb="FF191619"/>
        <sz val="8.0"/>
      </rPr>
      <t xml:space="preserve">P </t>
    </r>
    <r>
      <rPr>
        <rFont val="GuardianSansGR"/>
        <color rgb="FF191619"/>
        <sz val="8.0"/>
      </rPr>
      <t xml:space="preserve">&lt; .001), whereas mild TBI may be a more important risk factor with increasing age (age 55-64: HR, 1.11; 95% CI, 0.80-1.53; </t>
    </r>
    <r>
      <rPr>
        <rFont val="GuardianSans"/>
        <i/>
        <color rgb="FF191619"/>
        <sz val="8.0"/>
      </rPr>
      <t xml:space="preserve">P </t>
    </r>
    <r>
      <rPr>
        <rFont val="GuardianSansGR"/>
        <color rgb="FF191619"/>
        <sz val="8.0"/>
      </rPr>
      <t xml:space="preserve">= .55; vs age 65-74: HR, 1.25; 95% CI, 1.04-1.51; </t>
    </r>
    <r>
      <rPr>
        <rFont val="GuardianSans"/>
        <i/>
        <color rgb="FF191619"/>
        <sz val="8.0"/>
      </rPr>
      <t xml:space="preserve">P </t>
    </r>
    <r>
      <rPr>
        <rFont val="GuardianSansGR"/>
        <color rgb="FF191619"/>
        <sz val="8.0"/>
      </rPr>
      <t xml:space="preserve">= .02; age interaction </t>
    </r>
    <r>
      <rPr>
        <rFont val="GuardianSans"/>
        <i/>
        <color rgb="FF191619"/>
        <sz val="8.0"/>
      </rPr>
      <t xml:space="preserve">P </t>
    </r>
    <r>
      <rPr>
        <rFont val="GuardianSansGR"/>
        <color rgb="FF191619"/>
        <sz val="8.0"/>
      </rPr>
      <t>&lt; .001).                                             Among patients evaluated in the ED or inpatient settings, those with moderate to severe TBI at 55 years or older or mild TBI at 65 years or older had an increased risk of developing dementia. Younger adults may be more resilient to the effects of recent mild TBI than older adults.</t>
    </r>
  </si>
  <si>
    <t xml:space="preserve">Nordstrom P, et al, 2014 </t>
  </si>
  <si>
    <t>Nordstrom</t>
  </si>
  <si>
    <t xml:space="preserve">Traumatic Brain Injury and Young Onset Dementia: A Nationwide Cohort Study </t>
  </si>
  <si>
    <t>N= 811,622 Swedish men with mandatory military service between 1969 and 1986 which were followed for a median of 33 years, but the end point was the calculated until date of YOD (young onset dementia), date of emigration, date of death, or December 31, 2011; N=825,816 patients were originally inlcuded but after the exclusion criteria of subjects with body weight &lt; 40 or &gt; 170kg, body height &lt; 140 or &gt; 215cm, or age &lt; 16 years at conscription, those who were conscripted twice, and subjects for whom register information was insufficient, 811,622 men were included in the study. The baseline date was the date of conscription, N= 811,622; 0% female; mean age = 18 YOA at the time of conscription;  1969-2011</t>
  </si>
  <si>
    <t xml:space="preserve">The following diagnoses were identified in the cohort during follow-up and/or in parents using the following ICD 8, 9, and 10 codes: mild TBI (S06.0x, 850), severe TBI (851, 852, 853, and S06.x, excluding S06.0x and S06.1x), </t>
  </si>
  <si>
    <t>The following diagnoses were identified in the cohort during follow-up and/or in parents using the following ICD 8, 9, and 10 codes: AD (F00.x, G30.x, and also 290.x in the parents), vascular dementia (F01.x), alcohol dementia (F10.7A), and dementia of unspecified type (NUD; F03.9) in subjects and parents.</t>
  </si>
  <si>
    <t>The covariants adjusted for are: body height &lt; 180cm, body weight &gt;68kg, Knee strength &lt; 540N, Systolic blood pressure &gt; 128mmHg, overall cognitive function &lt; 21.45 points, Total income &lt; $26,800 US, university education, dementia in father, dementia in mother, TBI in father, TBI in mother, alcohol intoxication, drug intoxication, stroke, &amp; depression. Every Swedish citizen is linked to the national patient register, launched in 1964, and/or other registers based on his or her unique individual social security number. The biological parents of all men in the cohort were also tracked in the Statistics Sweden database using social security numbers. The following diagnoses were identified in the cohort during follow-up and/or in parents using the following ICD 8, 9, and 10 codes: alcohol intoxication (303 and F10.x, excluding F10.7A), drug intoxication (F11.x, 304), depression (F32.x, 311), ischemic stroke (I63.x, 433, 434), and cerebral hemorrhage (I61.x, I62.x, 431) in subjects. Information about subjects’ total income per year and highest achieved education level was collected from the Statistics Sweden database 15 years after conscription testing. Education level was classified as the presence/absence of university-level education. Information about parents was linked to subjects in the cohort as a proxy of the heritable components of YOD and TBI. Information about deaths, immigration, and emigration during the study period was obtained through record linkage with the National Cause of Death Register and the Statistics Sweden database.</t>
  </si>
  <si>
    <r>
      <rPr>
        <rFont val="Avenir, Arial"/>
        <color rgb="FF211E1E"/>
        <sz val="9.0"/>
      </rPr>
      <t xml:space="preserve">During a median follow-up period of 33 years, there were 45,249 men with at least 1 TBI in the cohort. After adjustment for covariates, 1 mild TBI (hazard ratio [HR] </t>
    </r>
    <r>
      <rPr>
        <rFont val="AdvP80675"/>
        <color rgb="FF211E1E"/>
        <sz val="9.0"/>
      </rPr>
      <t xml:space="preserve">5 </t>
    </r>
    <r>
      <rPr>
        <rFont val="AdvAVENIR"/>
        <color rgb="FF211E1E"/>
        <sz val="9.0"/>
      </rPr>
      <t xml:space="preserve">1.0, 95% confidence interval [CI] </t>
    </r>
    <r>
      <rPr>
        <rFont val="AdvP80675"/>
        <color rgb="FF211E1E"/>
        <sz val="9.0"/>
      </rPr>
      <t xml:space="preserve">5 </t>
    </r>
    <r>
      <rPr>
        <rFont val="AdvAVENIR"/>
        <color rgb="FF211E1E"/>
        <sz val="9.0"/>
      </rPr>
      <t xml:space="preserve">0.5–2.0), at least 2 mild TBIs (HR </t>
    </r>
    <r>
      <rPr>
        <rFont val="AdvP80675"/>
        <color rgb="FF211E1E"/>
        <sz val="9.0"/>
      </rPr>
      <t xml:space="preserve">5 </t>
    </r>
    <r>
      <rPr>
        <rFont val="AdvAVENIR"/>
        <color rgb="FF211E1E"/>
        <sz val="9.0"/>
      </rPr>
      <t xml:space="preserve">2.5, 95% CI </t>
    </r>
    <r>
      <rPr>
        <rFont val="AdvP80675"/>
        <color rgb="FF211E1E"/>
        <sz val="9.0"/>
      </rPr>
      <t xml:space="preserve">5 </t>
    </r>
    <r>
      <rPr>
        <rFont val="AdvAVENIR"/>
        <color rgb="FF211E1E"/>
        <sz val="9.0"/>
      </rPr>
      <t xml:space="preserve">0.8–8.1), or 1 severe TBI (HR </t>
    </r>
    <r>
      <rPr>
        <rFont val="AdvP80675"/>
        <color rgb="FF211E1E"/>
        <sz val="9.0"/>
      </rPr>
      <t xml:space="preserve">5 </t>
    </r>
    <r>
      <rPr>
        <rFont val="AdvAVENIR"/>
        <color rgb="FF211E1E"/>
        <sz val="9.0"/>
      </rPr>
      <t xml:space="preserve">0.7, 95% CI </t>
    </r>
    <r>
      <rPr>
        <rFont val="AdvP80675"/>
        <color rgb="FF211E1E"/>
        <sz val="9.0"/>
      </rPr>
      <t xml:space="preserve">5 </t>
    </r>
    <r>
      <rPr>
        <rFont val="AdvAVENIR"/>
        <color rgb="FF211E1E"/>
        <sz val="9.0"/>
      </rPr>
      <t xml:space="preserve">0.1–5.2) were not associated with Alzheimer dementia (AD). Other types of dementia were strongly associated with the risk of 1 mild TBI (HR </t>
    </r>
    <r>
      <rPr>
        <rFont val="AdvP80675"/>
        <color rgb="FF211E1E"/>
        <sz val="9.0"/>
      </rPr>
      <t xml:space="preserve">5 </t>
    </r>
    <r>
      <rPr>
        <rFont val="AdvAVENIR"/>
        <color rgb="FF211E1E"/>
        <sz val="9.0"/>
      </rPr>
      <t xml:space="preserve">3.8, 95% CI </t>
    </r>
    <r>
      <rPr>
        <rFont val="AdvP80675"/>
        <color rgb="FF211E1E"/>
        <sz val="9.0"/>
      </rPr>
      <t xml:space="preserve">5 </t>
    </r>
    <r>
      <rPr>
        <rFont val="AdvAVENIR"/>
        <color rgb="FF211E1E"/>
        <sz val="9.0"/>
      </rPr>
      <t xml:space="preserve">2.8–5.2), at least 2 mild TBIs (HR </t>
    </r>
    <r>
      <rPr>
        <rFont val="AdvP80675"/>
        <color rgb="FF211E1E"/>
        <sz val="9.0"/>
      </rPr>
      <t xml:space="preserve">5 </t>
    </r>
    <r>
      <rPr>
        <rFont val="AdvAVENIR"/>
        <color rgb="FF211E1E"/>
        <sz val="9.0"/>
      </rPr>
      <t xml:space="preserve">10.4, 95% CI </t>
    </r>
    <r>
      <rPr>
        <rFont val="AdvP80675"/>
        <color rgb="FF211E1E"/>
        <sz val="9.0"/>
      </rPr>
      <t xml:space="preserve">5 </t>
    </r>
    <r>
      <rPr>
        <rFont val="AdvAVENIR"/>
        <color rgb="FF211E1E"/>
        <sz val="9.0"/>
      </rPr>
      <t xml:space="preserve">6.3–17.2), and 1 severe TBI (HR </t>
    </r>
    <r>
      <rPr>
        <rFont val="AdvP80675"/>
        <color rgb="FF211E1E"/>
        <sz val="9.0"/>
      </rPr>
      <t xml:space="preserve">5 </t>
    </r>
    <r>
      <rPr>
        <rFont val="AdvAVENIR"/>
        <color rgb="FF211E1E"/>
        <sz val="9.0"/>
      </rPr>
      <t xml:space="preserve">11.4, 95% CI </t>
    </r>
    <r>
      <rPr>
        <rFont val="AdvP80675"/>
        <color rgb="FF211E1E"/>
        <sz val="9.0"/>
      </rPr>
      <t xml:space="preserve">5 </t>
    </r>
    <r>
      <rPr>
        <rFont val="AdvAVENIR"/>
        <color rgb="FF211E1E"/>
        <sz val="9.0"/>
      </rPr>
      <t xml:space="preserve">7.4–17.5) in age-adjusted analysis. However, these associations were largely attenuated after adjustment for covariates (1 mild TBI: HR </t>
    </r>
    <r>
      <rPr>
        <rFont val="AdvP80675"/>
        <color rgb="FF211E1E"/>
        <sz val="9.0"/>
      </rPr>
      <t xml:space="preserve">5 </t>
    </r>
    <r>
      <rPr>
        <rFont val="AdvAVENIR"/>
        <color rgb="FF211E1E"/>
        <sz val="9.0"/>
      </rPr>
      <t xml:space="preserve">1.7; at least 2 mild TBIs: HR </t>
    </r>
    <r>
      <rPr>
        <rFont val="AdvP80675"/>
        <color rgb="FF211E1E"/>
        <sz val="9.0"/>
      </rPr>
      <t xml:space="preserve">5 </t>
    </r>
    <r>
      <rPr>
        <rFont val="AdvAVENIR"/>
        <color rgb="FF211E1E"/>
        <sz val="9.0"/>
      </rPr>
      <t xml:space="preserve">1.7; 1 severe TBI: HR </t>
    </r>
    <r>
      <rPr>
        <rFont val="AdvP80675"/>
        <color rgb="FF211E1E"/>
        <sz val="9.0"/>
      </rPr>
      <t xml:space="preserve">5 </t>
    </r>
    <r>
      <rPr>
        <rFont val="AdvAVENIR"/>
        <color rgb="FF211E1E"/>
        <sz val="9.0"/>
      </rPr>
      <t xml:space="preserve">2.6; p </t>
    </r>
    <r>
      <rPr>
        <rFont val="AdvP4C4E51"/>
        <color rgb="FF211E1E"/>
        <sz val="9.0"/>
      </rPr>
      <t xml:space="preserve">&lt; </t>
    </r>
    <r>
      <rPr>
        <rFont val="AdvAVENIR"/>
        <color rgb="FF211E1E"/>
        <sz val="9.0"/>
      </rPr>
      <t xml:space="preserve">0.05 for all). </t>
    </r>
  </si>
  <si>
    <t>A great list of covariants. YOD = young onset dementia</t>
  </si>
  <si>
    <t>Nordstrom A, et al, 2018</t>
  </si>
  <si>
    <t xml:space="preserve">Traumatic brain injury and the risk of dementia diagnosis: A nationwide cohort study </t>
  </si>
  <si>
    <t>retrospective cohort study</t>
  </si>
  <si>
    <t>All individuals living in Sweden aged ≥ 50 YOA on December 31, 2005 were considered. Three cohorts were formed: (1) retrospective cohort study, N= 491,252 (164,334 individuals with TBI were matched with controls), (2) sibling cohort, N= 93,940 (46,970 full sibiling pairs discordant for TBI were evaluated for dementia during follow-up), (3) case-control cohort, N= 404,887 individuals (136,233 individuals with dementia were matched with controls); Sweden; 1964-2012</t>
  </si>
  <si>
    <t xml:space="preserve">The Swedish National Patient Register (SNPR), controlled by the National Board of Health and Welfare, was searched through December 31, 2012, to identify diagnoses of dementia and TBI using appropriate International Classification of Disease (ICD; 8th, 9th, and 10th revisions) codes. TBI was coded as mild (ICD-10 code S060, ICD-8 and ICD-9 code 850) and more severe (ICD-10 code S06x, excluding S060, ICD-8 and ICD-9 code 851). A second TBI was defined as a new diagnosis recorded at least 6 months after the first diagnosis. </t>
  </si>
  <si>
    <t xml:space="preserve">The Swedish National Patient Register (SNPR), controlled by the National Board of Health and Welfare, was searched through December 31, 2012, to identify diagnoses of dementia and TBI using appropriate International Classification of Disease (ICD; 8th, 9th, and 10th revisions) codes. Diagnoses of dementia were categorized as AD (ICD-10 code F00), vascular dementia (ICD-10 code F01), and dementia of unspecified type (ICD-10 code F039). For the diagnosis of dementia, the ICD-8 and ICD-9 code 290 was also included. </t>
  </si>
  <si>
    <r>
      <rPr>
        <rFont val="&quot;EB Garamond&quot;, Arial"/>
        <color rgb="FF000000"/>
      </rPr>
      <t>Other diagnoses were selected based on known associations with the main exposure, outcome, or death; these included myocardial infarction, stroke, cancer, kidney failure, chronic pulmonary disease, atrial fibrillation, alcohol intoxication, depression, and diabetes. Diag- noses recorded in the SNPR have been validated, with positive predictive values of 85%–95% [</t>
    </r>
    <r>
      <rPr>
        <rFont val="MinionPro"/>
        <color rgb="FF2B5BF9"/>
        <sz val="10.0"/>
      </rPr>
      <t>11</t>
    </r>
    <r>
      <rPr>
        <rFont val="MinionPro"/>
        <color theme="1"/>
        <sz val="10.0"/>
      </rPr>
      <t xml:space="preserve">]. The SNPR has a national coverage rate of about 90% for inpatient care from 1970, and all special- ized outpatient care has been included since 2001. Diagnoses of death were collected from the National Death Register, also controlled by the National Board of Health and Welfare. </t>
    </r>
  </si>
  <si>
    <r>
      <rPr>
        <rFont val="&quot;Helvetica Neue&quot;, Arial"/>
        <color rgb="FF000000"/>
      </rPr>
      <t xml:space="preserve">During a mean follow-up period of 15.3 (range, 0–49) years, 21,963 individuals in the first cohort (6.3% with TBI, 3.6% without TBI) were diagnosed with dementia (adjusted odds ratio [OR], 1.81; 95% confidence interval [CI], 1.75–1.86). The association was strongest in the first year after TBI (OR, 3.52; 95% CI, 3.23–3.84), but the risk remained significant </t>
    </r>
    <r>
      <rPr>
        <rFont val="ArialMT-Identity-H"/>
        <color theme="1"/>
        <sz val="10.0"/>
      </rPr>
      <t>&gt;</t>
    </r>
    <r>
      <rPr>
        <rFont val="Helvetica"/>
        <color theme="1"/>
        <sz val="10.0"/>
      </rPr>
      <t>30 years (OR, 1.25; 95% CI, 1.11–1.41). Single mild TBI showed a weaker association with dementia (OR, 1.63; 95% CI, 1.57–1.70) than did more severe TBI (OR, 2.06; 95% CI, 1.95–2.19) and multiple TBIs (OR, 2.81; 95% CI, 2.51–3.15). These results were in general confirmed in the nested case-control cohort. TBI was also associated with an increased risk of dementia diagnosis in sibling pairs with discordant TBI status (OR, 1.89; 95% CI, 1.62– 2.21). The risk of dementia diagnosis decreased over time after TBI, but it was still evident &gt;30 years after the trauma. The association was stronger for more severe TBI and multiple TBIs, and it persisted after adjustment for familial factors.</t>
    </r>
  </si>
  <si>
    <t>This is a weird study…let me know if I did this correctly for this paper. Should I list the ages?</t>
  </si>
  <si>
    <t>Wang HK, et al, 2012</t>
  </si>
  <si>
    <t>Wang</t>
  </si>
  <si>
    <t xml:space="preserve">Population based study on patients with traumatic brain injury suggests increased risk of dementia </t>
  </si>
  <si>
    <t>N= 269,550 individuals; mean age of patients was 40.8 YOA; 47.3% were female; all data was taken from the Longitudinal Health Insurance Database 2000 which is one of the subsets of the National Health Insurance Research Database (NHIRD) in Taiwan; We excluded patients aged &lt;15 years to restrict the study to the assessment of high risk populations and their risk of developing dementia following TBI. We also excluded patients whose inpatient records indicated TBI related admission to the intensive care unit because severe TBI can cause patients to present in a vegetative state, and it is difficult to examine their mental status. In addition, patients diagnosed with the following conditions before the index use of the healthcare facilities were excluded from the study: 290.0 (senile dementia, uncomplicated); 290.1 (presenile dementia); 290.2 (senile dementia with delusional or depressive features); 290.3 (senile dementia with delirium); 290.4 (arteriosclerotic dementia); 294.1 (dementia in conditions classified elsewhere); 331.0 (AD); 331.1 (Pick disease); and 331.2 (senile degeneration of the brain); Tawain; 2000-2005</t>
  </si>
  <si>
    <r>
      <rPr>
        <rFont val="advtt5bf2ac07, Arial"/>
        <color rgb="FF000000"/>
        <sz val="9.0"/>
      </rPr>
      <t>TBI was de</t>
    </r>
    <r>
      <rPr>
        <rFont val="AdvTT5bf2ac07+fb"/>
        <color theme="1"/>
        <sz val="9.0"/>
      </rPr>
      <t>fi</t>
    </r>
    <r>
      <rPr>
        <rFont val="AdvTT5bf2ac07"/>
        <color theme="1"/>
        <sz val="9.0"/>
      </rPr>
      <t>ned on the basis of at least two NHI ambulatory claim records or one inpatient record obtained from the LHID2000. Cases were categorised as per the diagnosis codes assigned by the International Classi</t>
    </r>
    <r>
      <rPr>
        <rFont val="AdvTT5bf2ac07+fb"/>
        <color theme="1"/>
        <sz val="9.0"/>
      </rPr>
      <t>fi</t>
    </r>
    <r>
      <rPr>
        <rFont val="AdvTT5bf2ac07"/>
        <color theme="1"/>
        <sz val="9.0"/>
      </rPr>
      <t>cation of Diseases, 9th Revision Clinical Modi</t>
    </r>
    <r>
      <rPr>
        <rFont val="AdvTT5bf2ac07+fb"/>
        <color theme="1"/>
        <sz val="9.0"/>
      </rPr>
      <t>fi</t>
    </r>
    <r>
      <rPr>
        <rFont val="AdvTT5bf2ac07"/>
        <color theme="1"/>
        <sz val="9.0"/>
      </rPr>
      <t>cation (ICD-9-CM); patients with fracture of the skull (800</t>
    </r>
    <r>
      <rPr>
        <rFont val="AdvPS44A44B"/>
        <color theme="1"/>
        <sz val="9.0"/>
      </rPr>
      <t>e</t>
    </r>
    <r>
      <rPr>
        <rFont val="AdvTT5bf2ac07"/>
        <color theme="1"/>
        <sz val="9.0"/>
      </rPr>
      <t>804) and intracranial injury, excluding those who had reported skull fracture (850</t>
    </r>
    <r>
      <rPr>
        <rFont val="AdvPS44A44B"/>
        <color theme="1"/>
        <sz val="9.0"/>
      </rPr>
      <t>e</t>
    </r>
    <r>
      <rPr>
        <rFont val="AdvTT5bf2ac07"/>
        <color theme="1"/>
        <sz val="9.0"/>
      </rPr>
      <t xml:space="preserve">854), between 1 January 2000 and 31 December 2004, were included in the study. The </t>
    </r>
    <r>
      <rPr>
        <rFont val="AdvTT5bf2ac07+fb"/>
        <color theme="1"/>
        <sz val="9.0"/>
      </rPr>
      <t>fi</t>
    </r>
    <r>
      <rPr>
        <rFont val="AdvTT5bf2ac07"/>
        <color theme="1"/>
        <sz val="9.0"/>
      </rPr>
      <t xml:space="preserve">rst ambulatory care visits or hospitalisations for TBI treatment between 2000 and 2004 were considered as the index use of the healthcare services. </t>
    </r>
  </si>
  <si>
    <r>
      <rPr>
        <rFont val="advtt5bf2ac07, Arial"/>
        <color rgb="FF000000"/>
        <sz val="9.0"/>
      </rPr>
      <t>Dementia subtypes were AD (ICD-9-CM code 331.0), vascular dementia (ICD-9-CM code 290.4) and unspeci</t>
    </r>
    <r>
      <rPr>
        <rFont val="AdvTT5bf2ac07+fb"/>
        <color theme="1"/>
        <sz val="9.0"/>
      </rPr>
      <t>fi</t>
    </r>
    <r>
      <rPr>
        <rFont val="AdvTT5bf2ac07"/>
        <color theme="1"/>
        <sz val="9.0"/>
      </rPr>
      <t>ed dementia (ICD-9-CM codes 290.0 to 290.3, 294.1, and 331.1 to 331.2). HR values along with 95% CIs were computed with a signi</t>
    </r>
    <r>
      <rPr>
        <rFont val="AdvTT5bf2ac07+fb"/>
        <color theme="1"/>
        <sz val="9.0"/>
      </rPr>
      <t>fi</t>
    </r>
    <r>
      <rPr>
        <rFont val="AdvTT5bf2ac07"/>
        <color theme="1"/>
        <sz val="9.0"/>
      </rPr>
      <t xml:space="preserve">cance level of 0.05. </t>
    </r>
  </si>
  <si>
    <t>Adjusted the data for sociodemographic characteristics and comorbidities. Including age, geographical location of the patient's residence (Northern, Central, Easter, and Southern Taiwan), stroke, diabetes, hyperlipademia, hypertension, CAD, HF, and AF.</t>
  </si>
  <si>
    <r>
      <rPr>
        <rFont val="advpecfd32, Arial"/>
        <color rgb="FF000000"/>
        <sz val="9.0"/>
      </rPr>
      <t>During the 5 year follow-up period, 1196 TBI (2.66%) and 224 625 non-TBI patients (1.53%) patients developed dementia. During the 5 year follow-up period, TBI was independently associated with a 1.68 (range 1.57</t>
    </r>
    <r>
      <rPr>
        <rFont val="AdvPS44A44B"/>
        <color theme="1"/>
        <sz val="9.0"/>
      </rPr>
      <t>e</t>
    </r>
    <r>
      <rPr>
        <rFont val="AdvPECFD32"/>
        <color theme="1"/>
        <sz val="9.0"/>
      </rPr>
      <t>1.80) times greater risk of dementia after adjusting for sociodemographic characteristics and selected comorbidities. The findings of this study suggest an increased risk of dementia among individuals with TBI. We suggest the need for more intensive medical monitoring and health education in individuals with TBI.</t>
    </r>
  </si>
  <si>
    <t>The exact way they adjusted for the confounders, was a bit confused by. My guess is 2000-2005 by the way the study was written, data taken from 2000 and then patients were followed for 5 years.</t>
  </si>
  <si>
    <t>Yaffe K, et al, 2019</t>
  </si>
  <si>
    <t>Yaffe</t>
  </si>
  <si>
    <t xml:space="preserve">Military-related risk factors in female veterans and risk of dementia </t>
  </si>
  <si>
    <t>N= 109,140 female veterans ≥55 years of age receiving care from Veterans Health Administration medical centers in the United States between October 2004 and September 2015 with at least 1 follow-up visit; 55-110 YOA; average age was 68.5 YOA; 74% were non-Hispanic white, 12% were non-Hispanic black, and the remaining were 1% Hispanic, 1% Asian, &amp; 12% other/unknown; USA</t>
  </si>
  <si>
    <r>
      <rPr>
        <rFont val="advot2e364b11, Arial"/>
        <color rgb="FF211E1E"/>
      </rPr>
      <t>TBI, depression, and PTSD diagnoses were determined with ICD-9-CM codes at all inpatient and outpatient visits during baseline. TBI was de</t>
    </r>
    <r>
      <rPr>
        <rFont val="AdvOT2e364b11+fb"/>
        <color rgb="FF211E1E"/>
        <sz val="10.0"/>
      </rPr>
      <t>fi</t>
    </r>
    <r>
      <rPr>
        <rFont val="AdvOT2e364b11"/>
        <color rgb="FF211E1E"/>
        <sz val="10.0"/>
      </rPr>
      <t>ned by a comprehensive list of ICD-9- CM codes used by the Defense and Veterans Brain Injury Center and the Armed Forces Health Surveillance Branch for TBI surveillance (2012 criteria).</t>
    </r>
    <r>
      <rPr>
        <rFont val="AdvOT2e364b11"/>
        <color rgb="FF211E1E"/>
        <sz val="7.0"/>
      </rPr>
      <t xml:space="preserve">16 </t>
    </r>
    <r>
      <rPr>
        <rFont val="AdvOT2e364b11"/>
        <color rgb="FF211E1E"/>
        <sz val="10.0"/>
      </rPr>
      <t xml:space="preserve">Diagnosis codes 296.2, 296.3, and 311 were used for depression, and code 309.81 was used for PTSD. </t>
    </r>
  </si>
  <si>
    <r>
      <rPr>
        <rFont val="advot2e364b11, Arial"/>
        <color rgb="FF211E1E"/>
      </rPr>
      <t>Prevalent dementia during baseline and incident dementia over follow-up were identi</t>
    </r>
    <r>
      <rPr>
        <rFont val="AdvOT2e364b11+fb"/>
        <color rgb="FF211E1E"/>
        <sz val="10.0"/>
      </rPr>
      <t>fi</t>
    </r>
    <r>
      <rPr>
        <rFont val="AdvOT2e364b11"/>
        <color rgb="FF211E1E"/>
        <sz val="10.0"/>
      </rPr>
      <t xml:space="preserve">ed with the comprehensive list of ICD-9-CM codes provided by the VA Dementia Steering Committee (2016 version). </t>
    </r>
  </si>
  <si>
    <t xml:space="preserve">Demographic information and medical and psychiatric comor- bid conditions were obtained from the NPCD. Demographic data, including age and race/ethnicity (categorized as non- Hispanic white, non-Hispanic black, Hispanic, or other/ unknown), were based on self-report from the first encounter visit. In addition, we used ZIP code and 2016 American Community Survey data to classify veterans as living in broad educational and income strata. Education was defined as a 2-level variable categorized according to whether veterans were living in a ZIP code tabulation area where ≤25% vs &gt;25% of the adult population had completed a college edu- cation (bachelor’s degree or higher). Income was defined as a 3-level variable categorized by tertile of median ZIP code tabulation area income for adults.                                                                                                                                                        Comorbid conditions were assessed during the 4-year baseline with standard ICD-9-CM codes from the NPCD. Comorbid conditions potentially associated with dementia included diabetes mellitus, hypertension, myocardial infarction, TIA/ stroke, alcohol abuse, and tobacco use.                              </t>
  </si>
  <si>
    <r>
      <rPr>
        <rFont val="advot2e364b11, Arial"/>
        <color rgb="FF211E1E"/>
      </rPr>
      <t>During follow-up (mean 4.0 years, SD 2.3), 4% of female veterans (n = 4,125) developed dementia. After adjustment for demographics and medical conditions, women with TBI, PTSD, and depression had a signi</t>
    </r>
    <r>
      <rPr>
        <rFont val="AdvOT2e364b11+fb"/>
        <color rgb="FF211E1E"/>
        <sz val="10.0"/>
      </rPr>
      <t>fi</t>
    </r>
    <r>
      <rPr>
        <rFont val="AdvOT2e364b11"/>
        <color rgb="FF211E1E"/>
        <sz val="10.0"/>
      </rPr>
      <t>cant increase in risk of developing dementia compared to women without these diagnoses (TBI-adjusted subdistribution hazard ratio [adjusted sHR] 1.49, 95% con</t>
    </r>
    <r>
      <rPr>
        <rFont val="AdvOT2e364b11+fb"/>
        <color rgb="FF211E1E"/>
        <sz val="10.0"/>
      </rPr>
      <t>fi</t>
    </r>
    <r>
      <rPr>
        <rFont val="AdvOT2e364b11"/>
        <color rgb="FF211E1E"/>
        <sz val="10.0"/>
      </rPr>
      <t>dence interval [CI] 1.01</t>
    </r>
    <r>
      <rPr>
        <rFont val="AdvOT2e364b11+20"/>
        <color rgb="FF211E1E"/>
        <sz val="10.0"/>
      </rPr>
      <t>–</t>
    </r>
    <r>
      <rPr>
        <rFont val="AdvOT2e364b11"/>
        <color rgb="FF211E1E"/>
        <sz val="10.0"/>
      </rPr>
      <t>2.20; PTSD adjusted sHR 1.78, 95% CI 1.34</t>
    </r>
    <r>
      <rPr>
        <rFont val="AdvOT2e364b11+20"/>
        <color rgb="FF211E1E"/>
        <sz val="10.0"/>
      </rPr>
      <t>–</t>
    </r>
    <r>
      <rPr>
        <rFont val="AdvOT2e364b11"/>
        <color rgb="FF211E1E"/>
        <sz val="10.0"/>
      </rPr>
      <t>2.36; and depression-adjusted sHR 1.67, 95% CI 1.55</t>
    </r>
    <r>
      <rPr>
        <rFont val="AdvOT2e364b11+20"/>
        <color rgb="FF211E1E"/>
        <sz val="10.0"/>
      </rPr>
      <t>–</t>
    </r>
    <r>
      <rPr>
        <rFont val="AdvOT2e364b11"/>
        <color rgb="FF211E1E"/>
        <sz val="10.0"/>
      </rPr>
      <t>1.80), while women with &gt;1 diagnosis had the highest risk for dementia (adjusted sHR 2.15, 95% CI 1.84</t>
    </r>
    <r>
      <rPr>
        <rFont val="AdvOT2e364b11+20"/>
        <color rgb="FF211E1E"/>
        <sz val="10.0"/>
      </rPr>
      <t>–</t>
    </r>
    <r>
      <rPr>
        <rFont val="AdvOT2e364b11"/>
        <color rgb="FF211E1E"/>
        <sz val="10.0"/>
      </rPr>
      <t>2.51). We found that women with military-related risk factors had an ≈50% to 80% increase in developing dementia relative to women without these diagnoses, while female veterans with multiple risk factors had a &gt;2-fold risk of developing dementia. These findings highlight the need for increased screening of TBI, PTSD, and depression in older women, especially female veterans.</t>
    </r>
  </si>
  <si>
    <t>Hearing Loss</t>
  </si>
  <si>
    <t>Lin FR, et al, 2011</t>
  </si>
  <si>
    <t xml:space="preserve">Hearing Loss and Incident Dementia </t>
  </si>
  <si>
    <t>Prospective study</t>
  </si>
  <si>
    <t>N=639 individuals who underwent audiometric testing and were dementia free in 1990 to 1994 and were participants in the BLSA (Baltimore Longitudinal Study of Aging), an ongoing prospective study of the effects of aging that was initiated in 1958 by the National Institute on Aging; 36-90 YOA; 1991-2008; USA</t>
  </si>
  <si>
    <t xml:space="preserve">Hearing loss was defined by a pure-tone average of hearing thresholds at 0.5, 1, 2, and 4 kHz in the better-hearing ear (normal, &lt;25 dB [n=455]; mild loss, 25-40 dB [n = 125]; moderate loss, 41-70 dB [n = 53]; and severe loss, &gt;70 dB [n=6]). </t>
  </si>
  <si>
    <r>
      <rPr>
        <rFont val="Calibri, Arial"/>
        <color rgb="FF211E1E"/>
      </rPr>
      <t xml:space="preserve">Dementia diagnosis was established during a multidisciplinary consensus diagnostic conference using the </t>
    </r>
    <r>
      <rPr>
        <rFont val="Calibri"/>
        <i/>
        <color rgb="FF211E1E"/>
        <sz val="10.0"/>
      </rPr>
      <t xml:space="preserve">Diagnostic and Statistical Manual of Mental Disorders </t>
    </r>
    <r>
      <rPr>
        <rFont val="Calibri"/>
        <color rgb="FF211E1E"/>
        <sz val="10.0"/>
      </rPr>
      <t xml:space="preserve">(Third Edition Revised) for diagnosis of dementia10 and the National Institute of Neurological and Communicative Disorders and Stroke–Alzheimer Disease and Related Disorders Association criteria for diagnosis of Alzheimer disease (AD).11 </t>
    </r>
  </si>
  <si>
    <t xml:space="preserve">Adjusted for age, sex, race, education, diabetes mellitus, smoking, and hypertension.                                                         A diagnosis of diabetes mellitus was based on a fasting glucose level of more than 125 mg/dL (to convert to millimoles per liter, multiply by 0.0555), a pathologic oral glucose tolerance test re- sult, or history of a physician diagnosis plus treatment with oral antidiabetic drugs or insulin. The diagnosis of hypertension was based on a systolic blood pressure of greater than 140 mm Hg and/or diastolic blood pressure of at least 90 mm Hg or treat- ment with antihypertensive medications. Race (white/black/ other), education (in years), smoking status (current/former/ never), and hearing aid use were based on self-report. All covariates were treated as time-constant variables. </t>
  </si>
  <si>
    <t xml:space="preserve">During a median follow-up of 11.9 years, 58 cases of incident all-cause dementia were diagnosed, of which 37 cases were AD. The risk of incident all-cause dementia increased log linearly with the severity of baseline hearing loss (1.27 per 10-dB loss; 95% confidence interval, 1.06- 1.50). Compared with normal hearing, the hazard ratio (95% confidence interval) for incident all-cause dementia was 1.89 (1.00-3.58) for mild hearing loss, 3.00 (1.43- 6.30) for moderate hearing loss, and 4.94 (1.09-22.40) for severe hearing loss. The risk of incident AD also increased with baseline hearing loss (1.20 per 10 dB of hearing loss) but with a wider confidence interval (0.94-1.53). </t>
  </si>
  <si>
    <t xml:space="preserve">did not include average age or %female due to there not being a value across all participants, was separated by group. If you want me to calculate a value out just let me know. Then time period of 1991-2008 is based on Figure 1. 2017 Lancet paper </t>
  </si>
  <si>
    <t>Gallacher J, et al, 2012</t>
  </si>
  <si>
    <t xml:space="preserve">Auditory threshold, phonologic demand, and incident dementia </t>
  </si>
  <si>
    <t>prospective cohort study</t>
  </si>
  <si>
    <t>N=1,057 surviving men of the Caerphilly cohort, CaPS is based on a representative population sample of men born between 1920 and 1939, resident in a typical small town in South Wales; 0% female; average age is 56.1 YOA; Caerphilly cohort study; United Kingdom; 1988-2005</t>
  </si>
  <si>
    <r>
      <rPr>
        <rFont val="&quot;EB Garamond&quot;, Arial"/>
        <color rgb="FF000000"/>
        <sz val="8.0"/>
      </rPr>
      <t>Unaided pure-tone binaural threshold (dB</t>
    </r>
    <r>
      <rPr>
        <rFont val="AGaramond"/>
        <color theme="1"/>
        <sz val="5.0"/>
      </rPr>
      <t>A</t>
    </r>
    <r>
      <rPr>
        <rFont val="AGaramond"/>
        <color theme="1"/>
        <sz val="8.0"/>
      </rPr>
      <t>) was assessed at 0.5 KHz (low pitch), 1 KHz, 2 KHz, and 4 KHz (high pitch) with a Bosch audiometer and sound-reducing cups. Stimulus detection was indicated by means of a button box. Measurement began at 0.5 KHz and 50 dB</t>
    </r>
    <r>
      <rPr>
        <rFont val="AGaramond"/>
        <color theme="1"/>
        <sz val="5.0"/>
      </rPr>
      <t>A</t>
    </r>
    <r>
      <rPr>
        <rFont val="AGaramond"/>
        <color theme="1"/>
        <sz val="8.0"/>
      </rPr>
      <t>, descending by 10 dB</t>
    </r>
    <r>
      <rPr>
        <rFont val="AGaramond"/>
        <color theme="1"/>
        <sz val="5.0"/>
      </rPr>
      <t xml:space="preserve">A </t>
    </r>
    <r>
      <rPr>
        <rFont val="AGaramond"/>
        <color theme="1"/>
        <sz val="8.0"/>
      </rPr>
      <t>incrementally until the signal could no longer be heard, and then increasing and decreasing by 5 dB</t>
    </r>
    <r>
      <rPr>
        <rFont val="AGaramond"/>
        <color theme="1"/>
        <sz val="5.0"/>
      </rPr>
      <t xml:space="preserve">A </t>
    </r>
    <r>
      <rPr>
        <rFont val="AGaramond"/>
        <color theme="1"/>
        <sz val="8.0"/>
      </rPr>
      <t>steps until a thresh- old was established. If the signal could not be heard at 50 dB</t>
    </r>
    <r>
      <rPr>
        <rFont val="AGaramond"/>
        <color theme="1"/>
        <sz val="5.0"/>
      </rPr>
      <t>A</t>
    </r>
    <r>
      <rPr>
        <rFont val="AGaramond"/>
        <color theme="1"/>
        <sz val="8.0"/>
      </rPr>
      <t>, volume was increased by 10 dB</t>
    </r>
    <r>
      <rPr>
        <rFont val="AGaramond"/>
        <color theme="1"/>
        <sz val="5.0"/>
      </rPr>
      <t xml:space="preserve">A </t>
    </r>
    <r>
      <rPr>
        <rFont val="AGaramond"/>
        <color theme="1"/>
        <sz val="8.0"/>
      </rPr>
      <t>steps until detected. This pro- cedure was repeated for each frequency in turn, in order of pitch. Measurements were made in a community clinic environment with background ambient noise of &lt; 50 dB</t>
    </r>
    <r>
      <rPr>
        <rFont val="AGaramond"/>
        <color theme="1"/>
        <sz val="5.0"/>
      </rPr>
      <t>A</t>
    </r>
    <r>
      <rPr>
        <rFont val="AGaramond"/>
        <color theme="1"/>
        <sz val="8.0"/>
      </rPr>
      <t>. For 70 partici- pants, this protocol was validated against a full clinical assess- ment using a soundproof testing booth. Correlations (</t>
    </r>
    <r>
      <rPr>
        <rFont val="AGaramond"/>
        <i/>
        <color theme="1"/>
        <sz val="8.0"/>
      </rPr>
      <t>r</t>
    </r>
    <r>
      <rPr>
        <rFont val="AGaramond"/>
        <color theme="1"/>
        <sz val="8.0"/>
      </rPr>
      <t xml:space="preserve">) between procedures were </t>
    </r>
    <r>
      <rPr>
        <rFont val="AGaramond"/>
        <i/>
        <color theme="1"/>
        <sz val="8.0"/>
      </rPr>
      <t xml:space="preserve">r = </t>
    </r>
    <r>
      <rPr>
        <rFont val="AGaramond"/>
        <color theme="1"/>
        <sz val="8.0"/>
      </rPr>
      <t xml:space="preserve">0.69 at 0.5 KHz, </t>
    </r>
    <r>
      <rPr>
        <rFont val="AGaramond"/>
        <i/>
        <color theme="1"/>
        <sz val="8.0"/>
      </rPr>
      <t xml:space="preserve">r = </t>
    </r>
    <r>
      <rPr>
        <rFont val="AGaramond"/>
        <color theme="1"/>
        <sz val="8.0"/>
      </rPr>
      <t xml:space="preserve">0.81 at 1 KHz, </t>
    </r>
    <r>
      <rPr>
        <rFont val="AGaramond"/>
        <i/>
        <color theme="1"/>
        <sz val="8.0"/>
      </rPr>
      <t xml:space="preserve">r = </t>
    </r>
    <r>
      <rPr>
        <rFont val="AGaramond"/>
        <color theme="1"/>
        <sz val="8.0"/>
      </rPr>
      <t xml:space="preserve">0.88 at 2 KHz, and </t>
    </r>
    <r>
      <rPr>
        <rFont val="AGaramond"/>
        <i/>
        <color theme="1"/>
        <sz val="8.0"/>
      </rPr>
      <t xml:space="preserve">r = </t>
    </r>
    <r>
      <rPr>
        <rFont val="AGaramond"/>
        <color theme="1"/>
        <sz val="8.0"/>
      </rPr>
      <t xml:space="preserve">0.93 at 4 KHz. Auditory assessment was repeated at the fourth examination (1993–1995). </t>
    </r>
  </si>
  <si>
    <r>
      <rPr>
        <rFont val="Calibri, Arial"/>
        <color rgb="FF000000"/>
      </rPr>
      <t xml:space="preserve">Incident dementia was assessed according to </t>
    </r>
    <r>
      <rPr>
        <rFont val="Calibri"/>
        <i/>
        <color theme="1"/>
        <sz val="10.0"/>
      </rPr>
      <t xml:space="preserve">DSM-IV </t>
    </r>
    <r>
      <rPr>
        <rFont val="Calibri"/>
        <color theme="1"/>
        <sz val="10.0"/>
      </rPr>
      <t xml:space="preserve">criteria, including standard criteria for vascular dementia and for Alzheimer disease. Cognitive decline was assessed by repeat administration of a cognitive test battery. Cognitive assessment occurred at the third, fourth, and fifth examinations (figure 2). In the fifth ex- amination, men scoring less than 83 on the Cambridge Cogni- tive Examination (CAMCOG) who declined 10 or more CAMCOG points across any of the 3 phases or who failed to complete the CAMCOG were selected for a clinical assessment.  Details of the clinical assessment are reported elsewhere.22 Subjects diagnosed with vascular dementia fulfilled the National Institute of Neurological and Communicative Disorders and Stroke–Association Internationale pour la Recherche et l’Enseignement en Neurosciences (NINCDS-AIREN) criteria for possible or probable vascular dementia.23 Subjects were classified as having nonvascular dementia if they fulfilled DSM-IV criteria for dementia24 and had no clinical features to suggest cerebrovascular disease operationalized as a Hachinski Ischemic Score ≤ 2 and an absence of cerebral infarction or significant white matter change on available neuroimaging. Most of these subjects fulfilled the National Institute of Neurological and Communicative Disorders and Stroke–Alzheimer’s Disease and Related Disorders Association (NINCDS-ADRDA) criteria for probable Alzheimer disease,25 but because of the small numbers, nonvascular conditions were combined. Subjects who screened positive but with insufficient functional impairment or insuffi- cient impairment of activities of daily living were classified as cognitive impairment no dementia (CIND). Cognitive assessment was by interview and computer. </t>
    </r>
  </si>
  <si>
    <r>
      <rPr>
        <rFont val="&quot;EB Garamond&quot;, Arial"/>
        <color rgb="FF000000"/>
        <sz val="8.0"/>
      </rPr>
      <t>PTA, age, blood pressure, alcohol consumption, and choles- terol were modeled as continuous variables. PTA was rescaled to units of 10 dB</t>
    </r>
    <r>
      <rPr>
        <rFont val="AGaramond"/>
        <color theme="1"/>
        <sz val="5.0"/>
      </rPr>
      <t xml:space="preserve">A </t>
    </r>
    <r>
      <rPr>
        <rFont val="AGaramond"/>
        <color theme="1"/>
        <sz val="8.0"/>
      </rPr>
      <t>to provide a more clinically meaningful scale. PTA and alcohol consumption were log</t>
    </r>
    <r>
      <rPr>
        <rFont val="AGaramond"/>
        <color theme="1"/>
        <sz val="5.0"/>
      </rPr>
      <t xml:space="preserve">e </t>
    </r>
    <r>
      <rPr>
        <rFont val="AGaramond"/>
        <color theme="1"/>
        <sz val="8.0"/>
      </rPr>
      <t>transformed. Diabetes and ischemic heart disease were modeled as 3-level factors (none, possible, probable). Social class was modeled as manual or non- manual, and marital status was modeled as married or not mar- ried. Cognitive status was modeled as a 3-level factor (cognitively healthy, CIND, dementia). For multivariable analyses, only vari- ables showing a bivariate association with hearing threshold were included in the multivariable analysis. Cognitive scores were transformed to standard scores (</t>
    </r>
    <r>
      <rPr>
        <rFont val="AGaramond"/>
        <i/>
        <color theme="1"/>
        <sz val="8.0"/>
      </rPr>
      <t xml:space="preserve">z </t>
    </r>
    <r>
      <rPr>
        <rFont val="AGaramond"/>
        <color theme="1"/>
        <sz val="8.0"/>
      </rPr>
      <t xml:space="preserve">scores) to assist interpretation. </t>
    </r>
  </si>
  <si>
    <r>
      <rPr>
        <rFont val="galaxiepolaris, Arial"/>
        <color rgb="FF000000"/>
        <sz val="9.0"/>
      </rPr>
      <t>Mean age-adjusted auditory threshold across both time points was associated with incident dementia and cognitive decline. After adjustment for premorbid cognitive function, the association with dementia was retained (odds ratio</t>
    </r>
    <r>
      <rPr>
        <rFont val="GalaxiePolaris"/>
        <color theme="1"/>
        <sz val="6.0"/>
      </rPr>
      <t xml:space="preserve">0.5 KHz </t>
    </r>
    <r>
      <rPr>
        <rFont val="Universal"/>
        <color theme="1"/>
        <sz val="9.0"/>
      </rPr>
      <t xml:space="preserve">􏰨= </t>
    </r>
    <r>
      <rPr>
        <rFont val="GalaxiePolaris"/>
        <color theme="1"/>
        <sz val="9.0"/>
      </rPr>
      <t xml:space="preserve">2.67; 95% confidence interval, 1.38–5.18; </t>
    </r>
    <r>
      <rPr>
        <rFont val="GalaxiePolaris"/>
        <i/>
        <color theme="1"/>
        <sz val="9.0"/>
      </rPr>
      <t xml:space="preserve">p </t>
    </r>
    <r>
      <rPr>
        <rFont val="Universal"/>
        <color theme="1"/>
        <sz val="9.0"/>
      </rPr>
      <t xml:space="preserve">􏰨= </t>
    </r>
    <r>
      <rPr>
        <rFont val="GalaxiePolaris"/>
        <color theme="1"/>
        <sz val="9.0"/>
      </rPr>
      <t>0.004). Stronger associations with cognitive decline were found for tests administered by interview than for those administered by computer. This study has found an association of auditory threshold with dementia and cogni- tive decline over a 17-year period. The mechanisms underlying this association are unclear and may include a prodromal effect of dementia on auditory threshold, an effect of auditory threshold on cognitive assessment, an effect of auditory threshold on cognitive loss, or a shared etiologic pathway between both.</t>
    </r>
  </si>
  <si>
    <t xml:space="preserve">1988-2005 was based on auditory tests being taken from 1983-1988 and then the subjects being followed for 17 years; 2017 Lancet paper </t>
  </si>
  <si>
    <t>Deal JA, et al, 2016</t>
  </si>
  <si>
    <t xml:space="preserve">Hearing Impairment and Incident Dementia and Cognitive Decline in Older Adults: The Health ABC Study </t>
  </si>
  <si>
    <t>N=3,075 community-dwelling black (42%) and white (58%) older adults aged 70–79 years in 1997–1998 randomly sampled from Medicare enrollees living in Memphis, Tennessee or Pittsburgh, Pennsylvania; Eligibility criteria included no self-reported mobility difficulty (walking a quarter mile and climbing 10 steps without resting) or disability (difficulty per- forming activities of daily living), no known life-threatening cancers, and no plans to leave the area within 3 years; data was taken from the Health, Aging, and Body Composition (Health ABC) study; USA; 1999-2008</t>
  </si>
  <si>
    <t xml:space="preserve">A pure-tone average in decibels hearing level (dBHL) was calculated in the better hearing ear using thresholds from 0.5 to 4 kHz, and HI was defined as normal hearing (≤25 dBHL), mild (26–40 dBHL), and moderate/severe (&gt;40 dBHL). </t>
  </si>
  <si>
    <r>
      <rPr>
        <rFont val="&quot;EB Garamond&quot;, Arial"/>
        <color rgb="FF000000"/>
        <sz val="8.0"/>
      </rPr>
      <t xml:space="preserve">Incident dementia was defined as the use of a prescribed dementia medication (galantamine, rivastigmine, memantine, donepezil, or tacrine), dementia diagnosis from adjudicated hospital records, or a race-stratified 3MS decline more than 1.5 </t>
    </r>
    <r>
      <rPr>
        <rFont val="SabonLTStd"/>
        <i/>
        <color theme="1"/>
        <sz val="8.0"/>
      </rPr>
      <t>SD</t>
    </r>
    <r>
      <rPr>
        <rFont val="SabonLTStd"/>
        <color theme="1"/>
        <sz val="8.0"/>
      </rPr>
      <t xml:space="preserve">s from the baseline mean. Dementia medications and hospital records were assessed annually and the 3MS measured in Years 1, 3, 5, 8, 10, and 11. </t>
    </r>
  </si>
  <si>
    <t>Demographic information including age (years), race (white or black), sex, and education (less than high school, high school, or postsecondary) was collected in 1997–1998. Self-reported smoking status (never, former, or current) was collected at each study visit. Hypertension was considered present if prevalent at Year 1 (systolic blood pressure ≥140 mmHg, or diastolic blood pressure &gt;90 mmHg, or by participant self-report of a diagnosis by a physician with or without antihypertensive medication use). Physician-diagnosed hypertension (reported by the participant) was used to update hyper- tension status at each subsequent visit. Diabetes was considered pre- sent if prevalent at Year 1, defined as physician-diagnosed diabetes (reported by the participant), use of diabetes drug, or fasting glucose ≥ 126mg/dL. Physician diagnosis of diabetes (reported by the participant) was used to update diabetes status at each subsequent visit. History of stroke was assessed in Years 2–14 by the question, “Since we last spoke to you about 6 months ago, has a doctor told you that you had a stroke, mini-stroke, or TIA?”</t>
  </si>
  <si>
    <r>
      <rPr>
        <rFont val="&quot;EB Garamond&quot;, Arial"/>
        <color rgb="FF000000"/>
        <sz val="8.0"/>
      </rPr>
      <t xml:space="preserve">Three-hundred eighty seven (20%) participants had moderate/severe HI, and 716 (38%) had mild HI. After adjustment for demographic and cardiovascular factors, moderate/severe audiometric HI (vs. normal hearing) was associated with increased risk of incident dementia over 9 years (hazard ratio: 1.55, 95% confidence interval [CI]: 1.10, 2.19). Other than poorer baseline memory performance (difference of −0.24 </t>
    </r>
    <r>
      <rPr>
        <rFont val="SabonLTStd"/>
        <i/>
        <color theme="1"/>
        <sz val="8.0"/>
      </rPr>
      <t>SD</t>
    </r>
    <r>
      <rPr>
        <rFont val="SabonLTStd"/>
        <color theme="1"/>
        <sz val="8.0"/>
      </rPr>
      <t xml:space="preserve">s, 95% CI: −0.44, −0.04), no associations were observed between HI and rates of domain-specific cognitive change during 7 years of follow-up. </t>
    </r>
  </si>
  <si>
    <t xml:space="preserve">2017 Lancet paper </t>
  </si>
  <si>
    <t>Loughrey DG, et al, 2018</t>
  </si>
  <si>
    <t xml:space="preserve">Association of Age-Related Hearing Loss With Cognitive Function, Cognitive Impairment, and Dementia: A Systematic Review and Meta-analysis </t>
  </si>
  <si>
    <t>metanalysis</t>
  </si>
  <si>
    <t>Golub JS, et al, 2019</t>
  </si>
  <si>
    <t xml:space="preserve">Association of Subclinical Hearing Loss With Cognitive Performance </t>
  </si>
  <si>
    <t>cross-sectional study</t>
  </si>
  <si>
    <t>N=6,451 individuals; mean age = 59.4 YOA; 59.5% being women; cross-sectional study of 2 US epidemologic studies being the Hispanic Community Health Study [HCHS], 2008-2011, and National Health and Nutrition Examination Study [NHANES], 1999-2000, 2001-2002, and 2011-2012 cycles; participants were ≥ 50 YOA; USA; 2018-2019</t>
  </si>
  <si>
    <r>
      <rPr>
        <rFont val="guardiantextegypgr, Arial"/>
        <color rgb="FF000000"/>
        <sz val="8.0"/>
      </rPr>
      <t>Hearing loss was defined by the globally used clinical and research cutoff of a PTA exceeding 25 dB.</t>
    </r>
    <r>
      <rPr>
        <rFont val="GuardianTextEgypGR"/>
        <color theme="1"/>
        <sz val="5.0"/>
      </rPr>
      <t xml:space="preserve">14 </t>
    </r>
    <r>
      <rPr>
        <rFont val="GuardianTextEgypGR"/>
        <color theme="1"/>
        <sz val="8.0"/>
      </rPr>
      <t xml:space="preserve">Traditionally, nor- mal hearing is defined as a PTA of 25 dB or less. In a sensitiv- ity analysis, we defined strict HL as a PTA exceeding 15 dB. In this report, we defined subclinical HL as a PTA of 1 to 25 dB. In another sensitivity analysis herein, we defined strict sub- clinical HL as a PTA of 1 to 15 dB. </t>
    </r>
  </si>
  <si>
    <t>Neurocognitive performance measured by the Digit Symbol Substitution Test (DSST) (score range, 0-113), Word Frequency Test (range, 0-49), Spanish-English Verbal Learning Test (SEVLT) 3 trials (range, 5-40), SEVLT recall (range, 0-15), and Six-Item Screener (range, 0-6); higher scores indicated better cognitive performance. Speed and attention were assessed with the DSST (from the Wechsler Adult Intelligence Scale–Revised [WAIS-R]) and the Word Frequency Test (letter fluency test). Verbal memory and learning were measured with the SEVLT. Global cognitive function was assessed with the Six-Item Screener.</t>
  </si>
  <si>
    <r>
      <rPr>
        <rFont val="guardiantextegypgr, Arial"/>
        <color rgb="FF000000"/>
        <sz val="8.0"/>
      </rPr>
      <t>The same covariates with the same coding were used, including age, sex, educational level, and cardiovascular disease. Educational level was coded as a 4-level categorical variable (less than ninth grade, high school, trade school or some college, or college degree or higher). Cardiovascular disease is a potential confounder because it could contribute to both HL and impaired cognition. A composite cardiovascular disease variable aggregating several risk factors was generated to avoid multicollinearity.</t>
    </r>
    <r>
      <rPr>
        <rFont val="GuardianTextEgypGR"/>
        <color theme="1"/>
        <sz val="5.0"/>
      </rPr>
      <t xml:space="preserve">24 </t>
    </r>
    <r>
      <rPr>
        <rFont val="GuardianTextEgypGR"/>
        <color theme="1"/>
        <sz val="8.0"/>
      </rPr>
      <t xml:space="preserve">One point was assigned for each of 3 present risk factors, including coronary artery disease, hypertension, and/or history of transient ische- mic attack or stroke. In addition, 1 point was added for impaired glucose tolerance and 2 points for diabetes. The score range was 0 to 5. </t>
    </r>
  </si>
  <si>
    <r>
      <rPr>
        <rFont val="guardiansansgr, Arial"/>
        <color rgb="FF000000"/>
        <sz val="8.0"/>
      </rPr>
      <t xml:space="preserve">In separate multivariable linear regressions stratified by the classic binary definition of HL, decreased hearing was independently associated with decreased cognition in adults with normal hearing (pure-tone average </t>
    </r>
    <r>
      <rPr>
        <rFont val="MathematicalPi"/>
        <color theme="1"/>
        <sz val="8.0"/>
      </rPr>
      <t>􏰪</t>
    </r>
    <r>
      <rPr>
        <rFont val="GuardianSansGR"/>
        <color theme="1"/>
        <sz val="8.0"/>
      </rPr>
      <t>25 dB) across all cognitive tests in the HCHS. For example in this group, a 10-dB decrease in hearing was associated with a clinically meaningful 1.97-point (95% CI, 1.18-2.75) decrease in score on the DSST. When using a stricter HL cut point (15 dB), an association was also present in NHANES. The associations between hearing and cognition were stronger or equivalent in individuals with normal hearing than among those with HL. For example, there was a 2.28-point (95% CI, 1.56-3.00) combined cohort DSST score decrease per 10-dB decrease among individuals with normal hearing vs a 0.97-point (95% CI, 0.20-1.75) decrease among those with HL, with a significant interaction term between continuous and binary hearing. An independent association was observed between cognition and subclinical HL. The association between hearing and cognition may be present earlier in HL than previously understood. Studies investigating whether treating HL can prevent impaired cognition and dementia should consider a lower threshold for defining HL than
the current 25-dB threshold.</t>
    </r>
  </si>
  <si>
    <t>Armstrong, NM, et al, 2019</t>
  </si>
  <si>
    <t xml:space="preserve">Association of Midlife Hearing Impairment With Late-Life Temporal Lobe Volume Loss </t>
  </si>
  <si>
    <t>N= 194 patients; mean age = 54.5 YOA; 54.6% female; 87.1% white; data from the Baltimore Longitudinal Study of Aging; USA; 2017-2018</t>
  </si>
  <si>
    <t>Hearing as measured with pure tone audiometry in each ear from November 5, 1990, to October 3, 1994, and late-life temporal lobe volume change measured by MRI. Pure tone audiometric testing, a criterion standard measure of the sensitivity of the peripheral auditory system,30 was per- formed using a semiautomated testing device (audiometer model 320; Virtual Equipment Co) in a sound-attenuating booth. A speech-frequency pure tone average (PTA) of air- conduction thresholds at 0.5, 1, 2, and 4 kHz was calculated for each ear. All thresholds were measured in decibels hear- ing level (HL). We multiplied PTA by 10 to examine the difference by 10 dB HL in PTA.</t>
  </si>
  <si>
    <t xml:space="preserve">Longitudinal late-life MRI-based measures of temporal lobe structures (hippocampus, entorhinal cortex, parahippocampal gyrus, and superior, middle, and inferior temporal gyri) in the left and right hemispheres, in addition to global and lobar regions </t>
  </si>
  <si>
    <t xml:space="preserve">Adjustment variables included demographic characteristics (age at first MRI, sex, cognitive status, and educational level) and vascular burden. We adjusted by these characteristics be- cause demographic characteristics and vascular burden are associated with cognitive decline and AD.1 Cognitive status was defined as developing subsequent cognitive impairment af- ter baseline or remaining cognitively normal throughout the study period. The procedures for determination of subsequent cognitive impairment, by diagnosis of mild cognitive impairment or dementia and/or AD, have been detailed previously.28 Cognitive impairment was determined through consensus case conference, using the Diagnostic and Statistical Manual of Mental Disorders, Third Edition, Revised criteria35 for dementia and the National Institute of Neurological and Communicative Disorders and Stroke–Alzheimer’s Disease and Related Disorders Association criteria for AD.36 Mild cognitive impairment was determined by Petersen criteria.37 We included cognitive status because trajectories of volume loss are steeper in subsequently impaired adults compared with cognitively normal adults.38 The number of cardiovascular risk factors (ie, current smoking status, hypertension, diabetes, obesity, and elevated total cholesterol level) was summed to evaluate cumulative vascular burden.39 Few, if any, participants had 2 or more cardiovascular risk factors; thus, vascular burden was categorized as present vs absent. </t>
  </si>
  <si>
    <t>After Bonferroni correction, poorer midlife hearing in the better ear was associated with steeper late-life volumetric declines in the right temporal gray matter (β = −0.113; 95% CI, −0.182 to −0.044), right hippocampus (β = −0.008; 95% CI, −0.012 to −0.004), and left entorhinal cortex (β = −0.009; 95% CI, −0.015 to −0.003). Poorer midlife hearing in the right ear was associated with steeper late-life volumetric declines in the right temporal gray matter (β = −0.136; 95% CI, −0.197 to −0.075), right hippocampus (β = −0.008; 95% CI, −0.012 to −0.004), and left entorhinal cortex (β = −0.009; 95% CI, −0.015 to −0.003), whereas there were no associations between poorer midlife hearing in the left ear with late-life volume loss. ThefindingssuggestthatmidlifeHIisariskfactorfor temporal lobe volume loss. Poorer midlife hearing, particularly in the right ear, was associated with declines in hippocampus and entorhinal cortex.</t>
  </si>
  <si>
    <t>Gates GA, et al, 2002</t>
  </si>
  <si>
    <t xml:space="preserve">Central Auditory Dysfunction May Precede the Onset of Clinical Dementia in People with Probable Alzheimer’s Disease </t>
  </si>
  <si>
    <t>N= 740 dementia free volunteers from the Framingham Heart Study cohort with symmetric hearing thresholds at biennial examination 15 (1983–1985); Framingham Heart Study; 1950-1986 (then check with when they assessed dementia); USA</t>
  </si>
  <si>
    <t xml:space="preserve">A central auditory speech-processing deficit was defined as a score of 50% of less correct on the Synthetic Sentence Identification with Ipsilateral Competing Message test in at least one ear with normal word recogni- tion ability in both ears. </t>
  </si>
  <si>
    <t xml:space="preserve">The diagnosis of probable Alzheimer’s disease was made prospectively using the National Institute of Neurological and Communicative Disorders and Stroke–Alzheimer’s Disease Related Disorder Associa- tion criteria. </t>
  </si>
  <si>
    <r>
      <rPr>
        <rFont val="&quot;EB Garamond&quot;, Arial"/>
        <color rgb="FF000000"/>
      </rPr>
      <t xml:space="preserve">Estimates of risk ratios comparing subjects with </t>
    </r>
    <r>
      <rPr>
        <rFont val="Sabon"/>
        <i/>
        <color theme="1"/>
        <sz val="10.0"/>
      </rPr>
      <t xml:space="preserve">caspd </t>
    </r>
    <r>
      <rPr>
        <rFont val="Sabon"/>
        <color theme="1"/>
        <sz val="10.0"/>
      </rPr>
      <t xml:space="preserve">to the other subjects with respect to the incidence of probable Alzheimer’s disease are given in Table 4. The estimated risk ratio adjusted for age at hearing test is 10.8 (95% CI </t>
    </r>
    <r>
      <rPr>
        <rFont val="MathematicalPi"/>
        <color theme="1"/>
        <sz val="10.0"/>
      </rPr>
      <t xml:space="preserve">􏰨 </t>
    </r>
    <r>
      <rPr>
        <rFont val="Sabon"/>
        <color theme="1"/>
        <sz val="10.0"/>
      </rPr>
      <t xml:space="preserve">4.6–25.2), whereas the estimated risk ratio adjusted for age, gender, apolipoprotein allele E4, pure-tone average threshold in the worst ear, and education was 23.3 (95% CI </t>
    </r>
    <r>
      <rPr>
        <rFont val="MathematicalPi"/>
        <color theme="1"/>
        <sz val="10.0"/>
      </rPr>
      <t xml:space="preserve">􏰨 </t>
    </r>
    <r>
      <rPr>
        <rFont val="Sabon"/>
        <color theme="1"/>
        <sz val="10.0"/>
      </rPr>
      <t>6.6–82.7) (Table 4).</t>
    </r>
  </si>
  <si>
    <t>Forty subjects (5.4%) received a diagnosis of probable Alzheimer’s disease during an average of 8.4 years (range 3–12) of follow-up; seven (17.5%) of these had a central auditory speech-processing deficit. The presence of a central auditory speech-processing deficit had an age-adjusted risk ratio for probable Alzheimer’s disease of 10.8 (95% CI = 4.6–25.2), and the estimated risk ratio adjusted for age, gender, education level, apolipoprotein allele E4 presence, and hearing level was 23.3 (95% CI = 6.6–82.7). A central auditory speech-processing deficit had a positive predictive value for subsequent probable Alzheimer’s disease of 47% but the sensitivity was only 17.5%.</t>
  </si>
  <si>
    <t>May need to look into covariants of substudies…see what Beth has to say here for next steps. Anotheer note is that they tested for peripheral audibility as a confounder and decided it wasn't. Question though is do we include negative results?</t>
  </si>
  <si>
    <t>Gates GA, et al, 1996</t>
  </si>
  <si>
    <t>Central Auditory Dysfunction, Cognitive Dysfunction, and Dementia in Older People</t>
  </si>
  <si>
    <r>
      <rPr>
        <rFont val="&quot;Helvetica Neue&quot;, Arial"/>
        <color rgb="FF000000"/>
        <sz val="11.0"/>
      </rPr>
      <t xml:space="preserve">Prospective population-based </t>
    </r>
    <r>
      <rPr>
        <rFont val="Helvetica"/>
        <color theme="1"/>
        <sz val="10.0"/>
      </rPr>
      <t xml:space="preserve">cohort </t>
    </r>
    <r>
      <rPr>
        <rFont val="Helvetica"/>
        <color theme="1"/>
        <sz val="11.0"/>
      </rPr>
      <t>study</t>
    </r>
  </si>
  <si>
    <t>N= 1,662 individuals at the 18th biennial examination of the Framingham Heart Study Cohort; mean age = 72 YOA; age range = 63-95; USA</t>
  </si>
  <si>
    <t>Central auditory tests were offered to all subjects with symmetric pure-tone thresholds (&lt;21-dB difference in right ear to left ear pure-tone average) and no evidence of middle ear abnormality by history or findings from tympanometry. One thousand twenty-six subjects underwent one or more central auditory tests at examination 18. These tests were the Synthetic Sentence Identification with Ipsilateral Competing Message (SSI-ICM),23 the Staggered Spondaic Word (SSW)24 test, and the Performance- Intensity function of Phonetically Balanced Words. The Performance-Intensity function of Phonetically Balanced Words will not be discussed further because the findings from this function were normal in nearly all subjects. The SSI-ICM is an easy task for people with an intact auditory system when administered at a 0-dB message- competition ratio. A third-order synthetic sentence mixed with competing speech from a single talker is presented to one ear. The subject is asked to identify which sentence was spoken from a list of 10 such sentences. All that is required is to recognize a single key word from the sentence to identifyit. Ten presentationsare made, and a correct score of 80% is considered normal.</t>
  </si>
  <si>
    <t>We use the currently recommended terminology for probable AD, which is a clinical diagnosis of senile dementia of the Alzheimer's type, rather than AD, which is based on histologie findings.31 In this article, the estimated year of onset of symptoms for incident cases of dementia is at least 1 year later than the hearing testing.                                                                                                                                                                                                    A decline in cognitive functioning after examination 18 was defined as one of these conditions: (1) decline of three or more points on consecutive administrations of the MMSE; (2) decline of six or more points on the MMSE from examinations 18 to 20 or 19 to 21; and (3) at least one MMSE score below 24 from examinations 19 through 21. All incident cases of dementia after the hearing test were considered to be cases of cognitive decline.</t>
  </si>
  <si>
    <t>age and education (Table 4)</t>
  </si>
  <si>
    <t>Hearing loss significantly lowered performance on the verbal parts of the Mini-Mental State Examination. The relative risk of subsequent clinical dementia or cognitive decline was 6 in subjects with very poor scores (&lt;50%) in one ear on the SSI-ICM (P=.02); the relative risk was 12.5 if the poor scores were present inbothears (P=.001). Central auditory dysfunction precedes senile dementia in a significant number of cases and may be an early marker for senile dementia. Hearing tests should be included in the evaluation of persons older than 60 years and in those suspected of having cognitive dysfunction.</t>
  </si>
  <si>
    <t>need duration of trial</t>
  </si>
  <si>
    <t>Nieman CL, et al, 2017</t>
  </si>
  <si>
    <t xml:space="preserve">The Baltimore HEARS Pilot Study: An Affordable, Accessible, Community-Delivered Hearing Care Intervention </t>
  </si>
  <si>
    <t>do we need to include?</t>
  </si>
  <si>
    <t>Hearing Aids</t>
  </si>
  <si>
    <t>Amieva H, et al, 2017</t>
  </si>
  <si>
    <t xml:space="preserve">Death, Depression, Disability, and Dementia Associated With Self-reported Hearing Problems: A 25-Year Study </t>
  </si>
  <si>
    <t xml:space="preserve">Prospective community-based study </t>
  </si>
  <si>
    <t>N=3,777 participants aged ≥65 followed up for 25 years; PAQUID study is a French epidemiological study relying on a population-based sample of 3,777 community-dwelling individuals aged 65 or older; mean age is 75.3 YOA; 57.8% were women; France</t>
  </si>
  <si>
    <t xml:space="preserve">At baseline, a short questionnaire assessing self-perceived hearing problems has been administered. To the question “do you have hearing trouble?” the participant could respond as follows: (a) I do not have hearing trouble; (b) I have trouble following the conversation with two or more people talking at the same time or in a noisy back- ground; and (c) I have major hearing trouble. Participants were also asked whether they used a hearing aid or not. Two predictors: (1) Hearing loss &amp; (2) Hearing loss with the use of hearing aids                                                                      </t>
  </si>
  <si>
    <t>At each follow-up, vital status was systematically recorded for all the participants. Data on vital status and date of death were collected from family, physicians, and civil state records                                                                                                                                         Depressive symptomatology was assessed using the Center for Epidemiological Studies Depression Scale (CES-D) (21). Participants were considered as having depressive symptomatology when the score was equal to 23 or higher for women and 17 or higher for men.                                                                                                                     Two domains of disability based on the concepts of basic activi- ties of daily living (ADL) and instrumental ADL (IADL) were used as outcomes. Based on the Lawton–Brody scale (22), disability in IADL was assessed according to the ability of the participants to use a telephone, manage medication, manage money, use public or private transport, and do shopping, for both genders, and add- itionally, to do the laundry, do housework, and prepare meals for women.                     
Disability in ADL was assessed using five items of the Katz scale (23): bathing, dressing, toileting, transferring from bed to chair, and eating. Incontinence, which is an impairment rather than a disability (24), was not considered here.
A participant was considered as disabled if he or she could not perform at least one activity of the domain without a given level of assistance, as defined in the respective instruments (22, 23).                                                                                                                                         The diagnosis of dementia relied on a three-step procedure. After the interview and neuropsychological evaluation, the psychologist com- pleted a criteria checklist for dementia diagnosis. Individuals who met dementia criteria were seen by a neurologist or geriatrician who confirmed or rejected the diagnosis according to current standards. At final step, the diagnosis of dementia and its etiology was reviewed by an independent panel of specialized neurologists.</t>
  </si>
  <si>
    <t xml:space="preserve">For each outcome, multivariate analyses controlled for age, gender, educational level (defined in two categories: no formal education and school certificate or higher), and the number of comorbidities (including hypertension, myocardial infarction, angor, diabetes, dyspnea, history of stroke, and smoking) were performed. Interactions with gender were tested to assess whether gender modu- lated the relationship between hearing status and each of the to- be-predicted outcomes. </t>
  </si>
  <si>
    <t xml:space="preserve">Finally, regarding dementia, the model showed an increased risk for the group of participants with self-reported hearing problems not using hearing aids. No increased risk was found for those with self- reported hearing problems using hearing aids compared with the group reporting no hearing problems. Actually in this group, the HR was &lt;1 (HR = 0.86). </t>
  </si>
  <si>
    <t>I only included the reuslt that related to dementia, missing years of study</t>
  </si>
  <si>
    <t>Ray J, et al, 2018</t>
  </si>
  <si>
    <t xml:space="preserve">Association of Cognition and Age-Related Hearing Impairment in the English Longitudinal Study of Ageing </t>
  </si>
  <si>
    <t>cross-sectional analysis</t>
  </si>
  <si>
    <t>N=7,385 participants in wave 7 (June2014 through May 2015) of the English Longitudinal Study of Ageing (ELSA) which sampled men and women 50 years or older and living in the United Kingdom in a community setting. Those with a diagnosis of dementia, Alzheimer disease, or Parkinson disease or with ear infections and cochlear implants were excluded; mean age is 67.4 YOA; 55.1% women; United Kingdom; 2017-2018</t>
  </si>
  <si>
    <t>Hearing acuity derived from the HearCheck screener device (Siemens). For the HearCheck test, fixed series of 3 pure high-frequency sounds (3 kHz) at decreasing intensities (75, 55, and 35 dB) and 3 midfrequency sounds (1 kHz) at decreasing intensities (55, 35, and 20 dB) were administered to each ear separately. The hearing performance on each ear can then be used to classify hearing acuity as good (heard all 6 tones), mild hearing difficulty (heard 3-5 tones), and moderate to severe hearing difficulty (heard 0-2 tones). For our analysis, we combined the best hearing test result from both ears and classified hearing acuity as good (good acuity in both ears), mild difficulty (mild difficulty in both or either ear), and moderate to severe difficulty (moderate to severe difficulty in both or either ear).</t>
  </si>
  <si>
    <t>Memory and executive function as measures of cognitive function. For the memory assess- ment tests, the participants were read a list of 10 unrelated words that they had to recall immediately and with delay. The score for the memory assessment ranges from 0 to 20 and is treated as a continuous variable, with higher score indicating better cognition. The executive function test involves the participants naming as many animals as they can in 60 seconds. The test score can range from 0 to 100, with higher scores indicating better function. The construct validity of both tests has been previously established in other cohort studies and in the ELSA population</t>
  </si>
  <si>
    <t>Covariants include age, sex, nonwhite race, whether the person lives alone, uses hearing aid, works, has O-level educational qualifications or higher, is a current smoker, has diabetes or hypertension, and social isolation. Participants were asked about their living arrangement, and anyone saying they live alone was classified as such. Other alterna- tives included living as a couple, living with children alone or as a couple, and living with extended family. The hearing aid question asked the respondent if they use a hearing aid. The possible answers for the respondent include yes, all the time; yes, sometimes; or no. Everyone responding yes was classified as using a hearing aid. Anyone having educational attainment higher than O-levels is classified as having attained a higher edu- cational level. Smoking status is self-reported as a current smoker. For health conditions, such as diabetes and hyperten- sion, the participants are asked whether they have been diagnosed with a specific health condition; if the participant in earlier waves had specified that they had the diagnosis, then in wave 7 they were simply asked to confirm the diagnosis. For social isolation, an index was created for social isolation from 5 different questions in ELISA. A respondent was assigned 1 point each if they were unmarried and not cohabiting; had less than monthly contact with each child, other family members, and friends; and did not participate in any social organizations. Scores ranged from 0 to 5, with higher scores indicating greater social isolation. From this index, we created a binary variable indicating social isolation if the index had a score of at least 2.</t>
  </si>
  <si>
    <t>Of the N=7,385, 3056 (41.4%) had mild hearing loss and 755 (10.2%) had severe hearing loss; 834 (11.3%) used a hearing aid; and 7155 (96.9%) were white. Hearing loss had a negative association with cognition; for those with moderate to severe loss, the score on memory assessment was a full 1 point less (−1.00; 95% CI, −1.24 to −0.76), ceteris paribus, relative to those with no hearing loss. However, this association was seen only in the individuals with untreated hearing loss (ie, those who did not use hearing aids) (−1.16; 95% CI, −1.45 to −0.87).
Evidence suggests that social isolation acts as a mediating factor. Although hearing loss and cognition are linked, untreated hearing loss drives the association. Social isolation is a mediating factor in the link for those who have untreated hearing loss. Cognitive decline associated with ARHI is probably preventable by early rehabilitation and increased opportunistic screening for the elderly.</t>
  </si>
  <si>
    <t>Maharani A, et al, 2018</t>
  </si>
  <si>
    <t xml:space="preserve">Longitudinal Relationship Between Hearing Aid Use and Cognitive Function in Older Americans </t>
  </si>
  <si>
    <t xml:space="preserve">population-based longitudinal cohort study </t>
  </si>
  <si>
    <t>N=2,040 aged 50 and older who took part in a minimum of 3 waves of the HRS and used hearing aids for the first time between Waves 4 and 11; with their data drawn form the Health and Retirement Study (HRS) which measured cognitive performance repeatedly every 2 years over 18 years (1996-2014); mean age is 62.8 YOA; 38% female; United Kingdom (but data is of the US population); 1996-2014</t>
  </si>
  <si>
    <t>Quantifiying when hearing aids were used for the first time. When hearing aids were used for the first time was based on participants’ response to the question: “Do you ever wear a hearing aid?” Based on the first time that a respondent answered yes to that question, we constructed a dummy variable for hearing aid use (1 for the wave the first time the respondents used hearing aids and after, 0 for the wave before the respondents used hearing aids). In total, 2,260 respondents used hearing aids for the first time during the 14-year period.</t>
  </si>
  <si>
    <t>Cognitive outcomes were based on episodic memory scores determined according to the sum of immediate and delayed recall of 10 words.</t>
  </si>
  <si>
    <r>
      <rPr>
        <rFont val="advpssab, Arial"/>
        <color rgb="FF211E1E"/>
      </rPr>
      <t>Demographic covariates included age and sex. Socioeco- nomic covariates included education (</t>
    </r>
    <r>
      <rPr>
        <rFont val="AdvP4C4E51"/>
        <color rgb="FF211E1E"/>
        <sz val="10.0"/>
      </rPr>
      <t>&lt;</t>
    </r>
    <r>
      <rPr>
        <rFont val="AdvPSSAB"/>
        <color rgb="FF211E1E"/>
        <sz val="10.0"/>
      </rPr>
      <t>high school, high school, ≥ college), marital status (married or cohabiting, not married), and wealth (tertiles of income each wave). The lifestyle behavior covariates included smoking, drinking, and physical activities. For smoking, respondents were classified as nonsmokers, past smokers, and current smokers. We used number of units per week to measure drinking behavior. Depressive symptoms were assessed using the 8-item Center for Epidemiologic Studies Depression Scale.</t>
    </r>
    <r>
      <rPr>
        <rFont val="AdvPSSAB"/>
        <color rgb="FF211E1E"/>
        <sz val="7.0"/>
      </rPr>
      <t xml:space="preserve">25 </t>
    </r>
    <r>
      <rPr>
        <rFont val="AdvPSSAB"/>
        <color rgb="FF211E1E"/>
        <sz val="10.0"/>
      </rPr>
      <t xml:space="preserve">Number of comorbidities was included as the sum of several chronic diseases: heart disease, high blood pres- sure, lung diseases, diabetes mellitus, stroke, and cancer. </t>
    </r>
  </si>
  <si>
    <r>
      <rPr>
        <rFont val="advpssab, Arial"/>
        <color rgb="FF211E1E"/>
      </rPr>
      <t>Hearing aid use was positively associated with episodic memory scores (</t>
    </r>
    <r>
      <rPr>
        <rFont val="AdvPSMP10"/>
        <color rgb="FF211E1E"/>
        <sz val="10.0"/>
      </rPr>
      <t>b</t>
    </r>
    <r>
      <rPr>
        <rFont val="AdvP80675"/>
        <color rgb="FF211E1E"/>
        <sz val="10.0"/>
      </rPr>
      <t>5</t>
    </r>
    <r>
      <rPr>
        <rFont val="AdvPSSAB"/>
        <color rgb="FF211E1E"/>
        <sz val="10.0"/>
      </rPr>
      <t>1.53, p</t>
    </r>
    <r>
      <rPr>
        <rFont val="AdvP4C4E51"/>
        <color rgb="FF211E1E"/>
        <sz val="10.0"/>
      </rPr>
      <t>&lt;</t>
    </r>
    <r>
      <rPr>
        <rFont val="AdvPSSAB"/>
        <color rgb="FF211E1E"/>
        <sz val="10.0"/>
      </rPr>
      <t>.001). Decline in epi- sodic memory scores was slower after (</t>
    </r>
    <r>
      <rPr>
        <rFont val="AdvPSMP10"/>
        <color rgb="FF211E1E"/>
        <sz val="10.0"/>
      </rPr>
      <t>b</t>
    </r>
    <r>
      <rPr>
        <rFont val="AdvP80675"/>
        <color rgb="FF211E1E"/>
        <sz val="10.0"/>
      </rPr>
      <t>5</t>
    </r>
    <r>
      <rPr>
        <rFont val="AdvPSSAB"/>
        <color rgb="FF211E1E"/>
        <sz val="10.0"/>
      </rPr>
      <t>–0.02, p</t>
    </r>
    <r>
      <rPr>
        <rFont val="AdvP4C4E51"/>
        <color rgb="FF211E1E"/>
        <sz val="10.0"/>
      </rPr>
      <t>&lt;</t>
    </r>
    <r>
      <rPr>
        <rFont val="AdvPSSAB"/>
        <color rgb="FF211E1E"/>
        <sz val="10.0"/>
      </rPr>
      <t>.001) than before using hearing aids (</t>
    </r>
    <r>
      <rPr>
        <rFont val="AdvPSMP10"/>
        <color rgb="FF211E1E"/>
        <sz val="10.0"/>
      </rPr>
      <t>b</t>
    </r>
    <r>
      <rPr>
        <rFont val="AdvP80675"/>
        <color rgb="FF211E1E"/>
        <sz val="10.0"/>
      </rPr>
      <t>5</t>
    </r>
    <r>
      <rPr>
        <rFont val="AdvPSSAB"/>
        <color rgb="FF211E1E"/>
        <sz val="10.0"/>
      </rPr>
      <t>–0.1, p</t>
    </r>
    <r>
      <rPr>
        <rFont val="AdvP4C4E51"/>
        <color rgb="FF211E1E"/>
        <sz val="10.0"/>
      </rPr>
      <t>&lt;</t>
    </r>
    <r>
      <rPr>
        <rFont val="AdvPSSAB"/>
        <color rgb="FF211E1E"/>
        <sz val="10.0"/>
      </rPr>
      <t xml:space="preserve">.001). These results were robust to adjustment for multiple confounders and to attrition, as accounted for using a joint model. Hearing aids may have a mitigating effect on trajectories of cognitive decline in later life. Providing hearing aids or other rehabilitative services for hearing impairment much earlier in the course of hearing impairment may stem the worldwide rise of dementia. </t>
    </r>
  </si>
  <si>
    <t xml:space="preserve">Seems like this paper was moreso just looking at the time of the first usage of hearing aids then comparing the time during usage with congnitive function, specifically episodic memory to see how hearing aid usage affected episodic memory. </t>
  </si>
  <si>
    <t>Author / Reference</t>
  </si>
  <si>
    <t>Predictor</t>
  </si>
  <si>
    <t>Overweight/obesity</t>
  </si>
  <si>
    <t>Albanese E, et al, 2017</t>
  </si>
  <si>
    <t xml:space="preserve">Body mass index in midlife and dementia: Systematic review and meta-regression analysis of 589,649 men and women followed in longitudinal studies </t>
  </si>
  <si>
    <t>Meta-analysis</t>
  </si>
  <si>
    <t xml:space="preserve">Obesity in midlife increases the risk of dementia. The association between underweight and dementia remains controversial. </t>
  </si>
  <si>
    <t>Fitzpatrick AL, et al 2009</t>
  </si>
  <si>
    <t>Midlife and Late-Life Obestiy and the Risk of Dementia</t>
  </si>
  <si>
    <t>Prospective cohort study with mean follow-up of 5.4 years (1992-1994 through 1999)</t>
  </si>
  <si>
    <t>N= 2,798 adults without dementia (mean age = 74.7 years and 59.1% women); Cardiovascular Health Study; US; 1992-1999</t>
  </si>
  <si>
    <t>Participants underwent resonance imaging and were measured for height andweight at baseline at age 65 years or older (late life), andself-reported weight at age 50 years (midlife). Bodymass index (BMI) (calculated as weight in kilograms divided by height in meters squared) was calculated at both times. BMI was also categorized into four groups as follows: underweight (&lt; 20), normal (20-25), overweight (&gt;25-30) and obese (&gt; 30) based on recommendations for older adults</t>
  </si>
  <si>
    <t xml:space="preserve">Dementia classification was completed by consensus of neurologists and psychiatrists using data from the neuropsychiatric tests or by other data as noted above for deceased participants or those unable to come into the clinic. Cranial MRIs were used for classification of dementia subtype. AD was classified by National Institute of Neurological and Communicative Diseases and Stroke-Alzheimer Disease and Related Disorders Association criteria (31). VaD was classified by State of California Alzheimer’s Disease Diagnostic and Treatment Centers (ADDTC) criteria (32). Dementia onset was determined by review of the longitudinal data collected during the 10 years of study follow-up and by family input using the NPI. If date of onset was determined to be prior to entry into the cognition cohort, the participant was determined to have prevalent dementia at baseline. </t>
  </si>
  <si>
    <t xml:space="preserve">self-reported age, race (white vs non-white), gender and education (in years); diabetes was ascertained by American Diabetes Association definition. Hypertension was defined as a systolic blood pressure above 140 or diastolic over 190 mm/ Hg. Coronary heart disease was based upon a history of myocardial infarction, angina, coronary bypass surgery, or angioplasty. Total cholesterol, C-reactive protein, interleukin-6, and apolipoprotein E (ApoE) genotype were assayed by the CHS Central Laboratory (34). Smoking status was self-reported (current, previous or never). Ankle-Arm Index was calculated using blood pressure at the brachial artery and ankle (35). </t>
  </si>
  <si>
    <t xml:space="preserve">Classification resulted in 480 persons with incident dementia, 245 with AD (no VaD) and 213 with VaD (with or without AD). In evaluations of mid-life obesity, an increased risk of dementia was found for obese (BMI &gt;30) compared to normal (BMI 20-25) persons adjusted for demographics (HR: 1.39, 95% CI: 1.03-1.87) and for caradiovascularl risk factors (HR: 1.36, 95% CI: 0.94-1.95). The risk estimates reversed in assessments of late-life BMI. Underweight persons (BMI &lt; 20) had an increased risk of dementia (HR: 1.62, 95% CI: 1.02-2.64) while being overweight (BMI 25-30) was not associated (HR: 0.92, 95% CI: 0.72-1.18) and being obese reduced the risk of dementia (HR: 0.63, 95% CI: 0.44-0.91) compared to those with normal BMI. </t>
  </si>
  <si>
    <t>Gustafson DR, et al 2009</t>
  </si>
  <si>
    <t xml:space="preserve">Adiposity indicators and dementia over 32 years in Sweden </t>
  </si>
  <si>
    <t>Retrospective Cohort Study</t>
  </si>
  <si>
    <t>N=1,462 nondemented women (ages 38-60 years of age); Thirty-two years of longitudinal body weight, BMI, waist circumference, and waist-to- hip ratio (WHR) data was taken from the Prospective Population Study of Women in Sweden; PPSW; Sweden; 1968-2000</t>
  </si>
  <si>
    <t>Anthropometric measure- ments were conducted in the morning with participants wearing light clothing.20 Body weight was recorded to the nearest 0.1 kg, and body height was measured to the nearest 0.5 cm. Body mass index (BMI) was calculated as kilograms per meter squared (kg/m2). Categories of BMI used to denote total body adiposity were ≥25 kg/m2 for overweight and obesity and ≥30 kg/m2 for obesity.21 Waist and hip circumferences were measured to the nearest 0.5 cm. The waist-to-hip ratio (WHR) was calculated as the ratio of waist to hip circumference. Central adiposity was defined as a waist circumference ≥88 cm or a WHR&gt; 0.80. Note for the predictor inclusion into the regression models : Anthropometric factors were considered as continuous mea- sures, and also dichotomized, before inclusion in regression models. In models including continuous measures, risk of de- mentia was calculated per 1.0 kg/m2 increment of BMI, per 1 cm waist, and per 0.01 unit WHR. Two-tailed tests were used in all analyses at a significance level of p&lt; 0.05. SAS, version 9.2, and SPSS, version 15.0, were used to conduct data analyses.</t>
  </si>
  <si>
    <r>
      <rPr>
        <rFont val="&quot;Times New Roman&quot;"/>
        <color rgb="FF000000"/>
        <sz val="11.0"/>
      </rPr>
      <t xml:space="preserve">Dementia was diagnosed according to </t>
    </r>
    <r>
      <rPr>
        <rFont val="Times New Roman"/>
        <i/>
        <color theme="1"/>
        <sz val="11.0"/>
      </rPr>
      <t xml:space="preserve">DSM-III-R </t>
    </r>
    <r>
      <rPr>
        <rFont val="Times New Roman"/>
        <color theme="1"/>
        <sz val="11.0"/>
      </rPr>
      <t>criteria.</t>
    </r>
    <r>
      <rPr>
        <rFont val="Times New Roman"/>
        <color theme="1"/>
        <sz val="8.0"/>
      </rPr>
      <t xml:space="preserve">17 </t>
    </r>
    <r>
      <rPr>
        <rFont val="Times New Roman"/>
        <color theme="1"/>
        <sz val="11.0"/>
      </rPr>
      <t>AD (probable and possible) was diagnosed according to the National Institute of Neurological and Communicative Disorders and Stroke and the AD and Related Disorders Association criteria.</t>
    </r>
    <r>
      <rPr>
        <rFont val="Times New Roman"/>
        <color theme="1"/>
        <sz val="8.0"/>
      </rPr>
      <t xml:space="preserve">18 </t>
    </r>
    <r>
      <rPr>
        <rFont val="Times New Roman"/>
        <color theme="1"/>
        <sz val="11.0"/>
      </rPr>
      <t>Pure vascular dementia (VaD), according to National Institute of Neurological Disorders and Stroke–Association Internationale pour la Recherche en l’Enseignement en Neuro- sciences criteria, was also considered.</t>
    </r>
    <r>
      <rPr>
        <rFont val="Times New Roman"/>
        <color theme="1"/>
        <sz val="8.0"/>
      </rPr>
      <t xml:space="preserve">19 </t>
    </r>
    <r>
      <rPr>
        <rFont val="Times New Roman"/>
        <color theme="1"/>
        <sz val="11.0"/>
      </rPr>
      <t>VaD was diagnosed when an individual had one or more infarcts detected by CT scanning and/or a history of acute focal neurologic symptoms and signs (restricted to definite symptoms or signs, such as acute hemiparesis or acute motor aphasia). AD with cerebrovascular disease (ADCVD) was diagnosed among individuals with both AD and history of stroke or cerebrovascular disease.</t>
    </r>
    <r>
      <rPr>
        <rFont val="Times New Roman"/>
        <color theme="1"/>
        <sz val="8.0"/>
      </rPr>
      <t xml:space="preserve">16 </t>
    </r>
  </si>
  <si>
    <t>Cox models were adujsted for factors measured in 1968 including age, serum triglcyerides, total serum cholesterol, SBP, age at menopausre, education, and diabetes. In logistic regression models, concurrent (during each exam- ination year) measures were included. In 1968, covariates in- cluded age, education, SBP, serum cholesterol, and serum triglycerides; in 1974, age, education, SBP, serum cholesterol, and serum triglycerides; in 1980, age, education, systolic blood pressure, serum glucose, serum cholesterol, and serum triglycerides; in 1992, age, education, serum cholesterol, and wine and spirit intake; and in 2000, age, education, and serum triglycer- ides. Only participants with complete information were in- cluded in logistic regression analyses.</t>
  </si>
  <si>
    <r>
      <rPr>
        <rFont val="Times, Arial"/>
        <color rgb="FF000000"/>
        <sz val="9.0"/>
      </rPr>
      <t xml:space="preserve">While Cox models showed no association between baseline anthropometric factors and dementia risk, logistic models showed that a midlife WHR (waist-to-hip ratio)  greater than 0.80 increased risk for dementia approximately twofold (odds ratio 2.22, 95% confidence interval 1.00–4.94, </t>
    </r>
    <r>
      <rPr>
        <rFont val="Times Roman"/>
        <i/>
        <color theme="1"/>
        <sz val="9.0"/>
      </rPr>
      <t xml:space="preserve">p </t>
    </r>
    <r>
      <rPr>
        <rFont val="Times Roman"/>
        <color theme="1"/>
        <sz val="9.0"/>
      </rPr>
      <t xml:space="preserve">􏰀 0.049) among surviving participants. Evidence for reverse causality was observed for body weight, BMI, and waist circumference in years preceding dementia diagnosis. Among survivors to age 70, high midlife waist-to-hip ratio may increase odds of dementia. </t>
    </r>
  </si>
  <si>
    <t>More details on the results: Over 32 years, dementia occurred in 161 partici- pants, at an average age of 75.6 (7.29) years (range 48–91 years). Fifteen cases of dementia (9.3%) oc- curred at the age of 65 years or younger; 55 (34.2%) at age 66 through 75 years; 83 (51.6%) at age 76 through 85 years; and 8 (5.0%) at age 86 years or older. There were 75 cases of AD, 108 cases of ADCVD, and 37 cases of pure VaD. Total risk time evaluated was 41,415 risk years. There were 16 “other” dementias (e.g., Parkinson type dementia) that were not included in subtype analyses but were included in analyses of dementia. Among women who participated in the examination beginning in 2000, there were 45 cases of AD, 61 cases of ADCVD, and 22 cases of VaD. There were 4 “other” dementias that were not included in subtype analy- ses, but were included in analyses of dementia.</t>
  </si>
  <si>
    <t>Xu WL, et al 2011</t>
  </si>
  <si>
    <t xml:space="preserve">Midlife overweight and obesity increase </t>
  </si>
  <si>
    <t>Population-based twin study</t>
  </si>
  <si>
    <t>N=8,534 twin individuals aged ≥ (mean age 74.4) were assessed to detect dementia cases (DSM-IV criteria); Twin Registry; Sweden; 1998-2001</t>
  </si>
  <si>
    <r>
      <rPr>
        <rFont val="&quot;EB Garamond&quot;, Arial"/>
        <color rgb="FF000000"/>
        <sz val="8.0"/>
      </rPr>
      <t>BMI was calculated as self-reported weight in kilograms divided by self-reported height in meters squared, and categorized into 4 groups: underweight (&lt;20), normal weight (20</t>
    </r>
    <r>
      <rPr>
        <rFont val="AGaramond"/>
        <b/>
        <color theme="1"/>
        <sz val="8.0"/>
      </rPr>
      <t>–</t>
    </r>
    <r>
      <rPr>
        <rFont val="AGaramond"/>
        <color theme="1"/>
        <sz val="8.0"/>
      </rPr>
      <t>25), overweight (</t>
    </r>
    <r>
      <rPr>
        <rFont val="Universal"/>
        <color theme="1"/>
        <sz val="8.0"/>
      </rPr>
      <t>􏰁</t>
    </r>
    <r>
      <rPr>
        <rFont val="AGaramond"/>
        <color theme="1"/>
        <sz val="8.0"/>
      </rPr>
      <t>25</t>
    </r>
    <r>
      <rPr>
        <rFont val="AGaramond"/>
        <b/>
        <color theme="1"/>
        <sz val="8.0"/>
      </rPr>
      <t>–</t>
    </r>
    <r>
      <rPr>
        <rFont val="AGaramond"/>
        <color theme="1"/>
        <sz val="8.0"/>
      </rPr>
      <t>30), and obese (&gt;30).</t>
    </r>
    <r>
      <rPr>
        <rFont val="AGaramond"/>
        <color theme="1"/>
        <sz val="5.0"/>
      </rPr>
      <t xml:space="preserve">25 </t>
    </r>
    <r>
      <rPr>
        <rFont val="AGaramond"/>
        <color theme="1"/>
        <sz val="8.0"/>
      </rPr>
      <t xml:space="preserve">Midlife BMI was used as both continuous and categorical variables in the analysis. </t>
    </r>
  </si>
  <si>
    <r>
      <rPr>
        <rFont val="&quot;EB Garamond&quot;, Arial"/>
        <color rgb="FF000000"/>
        <sz val="8.0"/>
      </rPr>
      <t xml:space="preserve">The assessment team made an initial diagnosis of dementia and dementia subtypes following the </t>
    </r>
    <r>
      <rPr>
        <rFont val="AGaramond"/>
        <i/>
        <color theme="1"/>
        <sz val="8.0"/>
      </rPr>
      <t xml:space="preserve">DSM-IV </t>
    </r>
    <r>
      <rPr>
        <rFont val="AGaramond"/>
        <color theme="1"/>
        <sz val="8.0"/>
      </rPr>
      <t>criteria.</t>
    </r>
    <r>
      <rPr>
        <rFont val="AGaramond"/>
        <color theme="1"/>
        <sz val="5.0"/>
      </rPr>
      <t xml:space="preserve">21 </t>
    </r>
    <r>
      <rPr>
        <rFont val="AGaramond"/>
        <color theme="1"/>
        <sz val="8.0"/>
      </rPr>
      <t>All pro- tocols were reviewed by a diagnostic board, consisting of a neu- rologist and a neuropsychologist, who were blind to the assessment team’s preliminary diagnosis, and verified the prelim- inary diagnosis. More details of the clinical examination and di- agnostic procedure have been reported previously.</t>
    </r>
    <r>
      <rPr>
        <rFont val="AGaramond"/>
        <color theme="1"/>
        <sz val="5.0"/>
      </rPr>
      <t xml:space="preserve">17 </t>
    </r>
    <r>
      <rPr>
        <rFont val="AGaramond"/>
        <color theme="1"/>
        <sz val="8.0"/>
      </rPr>
      <t xml:space="preserve">The cases completely fulfilling the </t>
    </r>
    <r>
      <rPr>
        <rFont val="AGaramond"/>
        <i/>
        <color theme="1"/>
        <sz val="8.0"/>
      </rPr>
      <t xml:space="preserve">DSM-IV </t>
    </r>
    <r>
      <rPr>
        <rFont val="AGaramond"/>
        <color theme="1"/>
        <sz val="8.0"/>
      </rPr>
      <t xml:space="preserve">criteria were diagnosed as “de- mentia,” in contrast with a category of “questionable dementia,” which was used for individuals who did not fulfill one of the first 3 </t>
    </r>
    <r>
      <rPr>
        <rFont val="AGaramond"/>
        <i/>
        <color theme="1"/>
        <sz val="8.0"/>
      </rPr>
      <t xml:space="preserve">DSM-IV </t>
    </r>
    <r>
      <rPr>
        <rFont val="AGaramond"/>
        <color theme="1"/>
        <sz val="8.0"/>
      </rPr>
      <t>diagnostic criteria, but did exhibit cognitive impair- ment or functional disability. Participants were first classified as no dementia, questionable, or dementia. A differential diagnosis was then given for dementia subtype according to the National Institute of Neurological and Communicative Disorders and Stroke–Alzheimer’s Disease and Related Disorders Association criteria for AD22 and the National Institute of Neurological Dis- orders and Stroke–Association Internationale pour la Recherche et l’Enseignement en Neurosciences criteria for VaD.23 Through the clinical workup, dementia was diagnosed in 350 subjects including 232 AD and 74 VaD cases, and 114 had questionable dementia. Among all participants, 8,070 did not have dementia.</t>
    </r>
  </si>
  <si>
    <t>Age, sex, education, zygosity, diabetes, and vascular diseases</t>
  </si>
  <si>
    <t xml:space="preserve">Among all participants, dementia was diagnosed in 350 subjects, and 114 persons had questionable dementia. Overweight (body mass index [BMI] 􏰁25–30) and obesity (BMI 􏰁30) at midlife were present in 2,541 (29.8%) individuals. In fully adjusted GEE models, compared with normal BMI (20–25), overweight and obesity at midlife were related to dementia with odds ratios (ORs) (95% CIs) of 1.71 (1.30–2.25) and 3.88 (2.12–7.11), respectively. Conditional logistic regression analysis in 137 dementia-discordant twin pairs led to an attenuated midlife BMI- dementia association. The difference in ORs from the GEE and the matched case-control analysis was statistically significant (p 􏰀 0.019)Both overweight and obesity at midlife independently increase the risk of dementia, AD, and VaD. Genetic and early-life environmental factors may contribute to the midlife high adiposity–dementia association. </t>
  </si>
  <si>
    <t>Interesting finding: Compared to participants without dementia, twins with dementia or questionable dementia were older, had a lower level of education and current BMI, had higher midlife BMI, and were more likely to have diabetes, stroke, and heart disease. A total of 2,541 twins (29.8%) were overweight or obese at midlife (table 1).</t>
  </si>
  <si>
    <t>Ravona-Springer R, et al 2013</t>
  </si>
  <si>
    <t xml:space="preserve">Body weight variability in midlife and risk for dementia in old age </t>
  </si>
  <si>
    <t>N=1,889 men from the Israel Ischemic Heart Disease Project (IIHD) between the age of 40-70 YOA; Ischemic Heart Disease Project (IIHD); Israel;</t>
  </si>
  <si>
    <r>
      <rPr>
        <rFont val="advot35fdff1a, Arial"/>
        <color rgb="FF211E1E"/>
        <sz val="8.0"/>
      </rPr>
      <t xml:space="preserve">Subjects were stratified by the 1963 BMI measure to 4 groups: body mass index (BMI) </t>
    </r>
    <r>
      <rPr>
        <rFont val="AdvPS586B"/>
        <color rgb="FF211E1E"/>
        <sz val="8.0"/>
      </rPr>
      <t>,</t>
    </r>
    <r>
      <rPr>
        <rFont val="AdvOT35fdff1a"/>
        <color rgb="FF211E1E"/>
        <sz val="8.0"/>
      </rPr>
      <t>20 kg/m</t>
    </r>
    <r>
      <rPr>
        <rFont val="AdvOT35fdff1a"/>
        <color rgb="FF211E1E"/>
        <sz val="5.0"/>
      </rPr>
      <t xml:space="preserve">2 </t>
    </r>
    <r>
      <rPr>
        <rFont val="AdvOT35fdff1a"/>
        <color rgb="FF211E1E"/>
        <sz val="8.0"/>
      </rPr>
      <t>(group I), 20 kg/m</t>
    </r>
    <r>
      <rPr>
        <rFont val="AdvOT35fdff1a"/>
        <color rgb="FF211E1E"/>
        <sz val="5.0"/>
      </rPr>
      <t xml:space="preserve">2 </t>
    </r>
    <r>
      <rPr>
        <rFont val="AdvPS586B"/>
        <color rgb="FF211E1E"/>
        <sz val="8.0"/>
      </rPr>
      <t xml:space="preserve">, </t>
    </r>
    <r>
      <rPr>
        <rFont val="AdvOT35fdff1a"/>
        <color rgb="FF211E1E"/>
        <sz val="8.0"/>
      </rPr>
      <t xml:space="preserve">BMI </t>
    </r>
    <r>
      <rPr>
        <rFont val="AdvPS586B"/>
        <color rgb="FF211E1E"/>
        <sz val="8.0"/>
      </rPr>
      <t xml:space="preserve">, </t>
    </r>
    <r>
      <rPr>
        <rFont val="AdvOT35fdff1a"/>
        <color rgb="FF211E1E"/>
        <sz val="8.0"/>
      </rPr>
      <t>24.99 kg/m</t>
    </r>
    <r>
      <rPr>
        <rFont val="AdvOT35fdff1a"/>
        <color rgb="FF211E1E"/>
        <sz val="5.0"/>
      </rPr>
      <t xml:space="preserve">2 </t>
    </r>
    <r>
      <rPr>
        <rFont val="AdvOT35fdff1a"/>
        <color rgb="FF211E1E"/>
        <sz val="8.0"/>
      </rPr>
      <t>(group II), 25 kg/m</t>
    </r>
    <r>
      <rPr>
        <rFont val="AdvOT35fdff1a"/>
        <color rgb="FF211E1E"/>
        <sz val="5.0"/>
      </rPr>
      <t xml:space="preserve">2 </t>
    </r>
    <r>
      <rPr>
        <rFont val="AdvPS7DA6"/>
        <color rgb="FF211E1E"/>
        <sz val="8.0"/>
      </rPr>
      <t xml:space="preserve"># </t>
    </r>
    <r>
      <rPr>
        <rFont val="AdvOT35fdff1a"/>
        <color rgb="FF211E1E"/>
        <sz val="8.0"/>
      </rPr>
      <t xml:space="preserve">BMI </t>
    </r>
    <r>
      <rPr>
        <rFont val="AdvPS586B"/>
        <color rgb="FF211E1E"/>
        <sz val="8.0"/>
      </rPr>
      <t xml:space="preserve">, </t>
    </r>
    <r>
      <rPr>
        <rFont val="AdvOT35fdff1a"/>
        <color rgb="FF211E1E"/>
        <sz val="8.0"/>
      </rPr>
      <t>29.99 kg/m</t>
    </r>
    <r>
      <rPr>
        <rFont val="AdvOT35fdff1a"/>
        <color rgb="FF211E1E"/>
        <sz val="5.0"/>
      </rPr>
      <t xml:space="preserve">2 </t>
    </r>
    <r>
      <rPr>
        <rFont val="AdvOT35fdff1a"/>
        <color rgb="FF211E1E"/>
        <sz val="8.0"/>
      </rPr>
      <t xml:space="preserve">(group III), and BMI </t>
    </r>
    <r>
      <rPr>
        <rFont val="AdvPS7DA6"/>
        <color rgb="FF211E1E"/>
        <sz val="8.0"/>
      </rPr>
      <t>$</t>
    </r>
    <r>
      <rPr>
        <rFont val="AdvOT35fdff1a"/>
        <color rgb="FF211E1E"/>
        <sz val="8.0"/>
      </rPr>
      <t>30 kg/m</t>
    </r>
    <r>
      <rPr>
        <rFont val="AdvOT35fdff1a"/>
        <color rgb="FF211E1E"/>
        <sz val="5.0"/>
      </rPr>
      <t xml:space="preserve">2 </t>
    </r>
    <r>
      <rPr>
        <rFont val="AdvOT35fdff1a"/>
        <color rgb="FF211E1E"/>
        <sz val="8.0"/>
      </rPr>
      <t xml:space="preserve">(group IV). Groups of men were also stratified according to quartiles of SD of weight change among 3 measure- ments (1963, 1965, 1968): </t>
    </r>
    <r>
      <rPr>
        <rFont val="AdvPS7DA6"/>
        <color rgb="FF211E1E"/>
        <sz val="8.0"/>
      </rPr>
      <t>#</t>
    </r>
    <r>
      <rPr>
        <rFont val="AdvOT35fdff1a"/>
        <color rgb="FF211E1E"/>
        <sz val="8.0"/>
      </rPr>
      <t>1.15 kg, 1.16</t>
    </r>
    <r>
      <rPr>
        <rFont val="AdvOT35fdff1a+20"/>
        <color rgb="FF211E1E"/>
        <sz val="8.0"/>
      </rPr>
      <t>–</t>
    </r>
    <r>
      <rPr>
        <rFont val="AdvOT35fdff1a"/>
        <color rgb="FF211E1E"/>
        <sz val="8.0"/>
      </rPr>
      <t>1.73 kg, 1.74</t>
    </r>
    <r>
      <rPr>
        <rFont val="AdvOT35fdff1a+20"/>
        <color rgb="FF211E1E"/>
        <sz val="8.0"/>
      </rPr>
      <t>–</t>
    </r>
    <r>
      <rPr>
        <rFont val="AdvOT35fdff1a"/>
        <color rgb="FF211E1E"/>
        <sz val="8.0"/>
      </rPr>
      <t xml:space="preserve">2.65 kg, and </t>
    </r>
    <r>
      <rPr>
        <rFont val="AdvPS7DA6"/>
        <color rgb="FF211E1E"/>
        <sz val="8.0"/>
      </rPr>
      <t>$</t>
    </r>
    <r>
      <rPr>
        <rFont val="AdvOT35fdff1a"/>
        <color rgb="FF211E1E"/>
        <sz val="8.0"/>
      </rPr>
      <t xml:space="preserve">2.66 kg. The analysis regarding associations of weight varia- tion with dementia is based on 4,863 measurements in 1,620 sur- vivors with weight measurements in all 3 examinations. </t>
    </r>
  </si>
  <si>
    <r>
      <rPr>
        <rFont val="advot35fdff1a, Arial"/>
        <color rgb="FF211E1E"/>
        <sz val="8.0"/>
      </rPr>
      <t>Cases of dementia were identified using a 2-step procedure as described in detail elsewhere.</t>
    </r>
    <r>
      <rPr>
        <rFont val="AdvOT35fdff1a"/>
        <color rgb="FF211E1E"/>
        <sz val="5.0"/>
      </rPr>
      <t xml:space="preserve">12 </t>
    </r>
    <r>
      <rPr>
        <rFont val="AdvOT35fdff1a"/>
        <color rgb="FF211E1E"/>
        <sz val="8.0"/>
      </rPr>
      <t>The first step was a tele- phonic screening interview of subjects who consented to participate. They were administered the Hebrew version of the Modified Tele- phone Interview for Cognitive Status (TICS-m).</t>
    </r>
    <r>
      <rPr>
        <rFont val="AdvOT35fdff1a"/>
        <color rgb="FF211E1E"/>
        <sz val="5.0"/>
      </rPr>
      <t xml:space="preserve">13 </t>
    </r>
    <r>
      <rPr>
        <rFont val="AdvOT35fdff1a"/>
        <color rgb="FF211E1E"/>
        <sz val="8.0"/>
      </rPr>
      <t>The second step was a face-to-face interview with all the subjects with a TICS-m score of 27 or lower, aimed to ascertain the diagnosis of dementia among subjects who were identified by the TICS-m as possibly cognitively impaired. The subjects were assessed by a neurologist or psychiatrist, blind to the TICS-m score. The clinical assessment included the Dementia Questionnaire,</t>
    </r>
    <r>
      <rPr>
        <rFont val="AdvOT35fdff1a"/>
        <color rgb="FF211E1E"/>
        <sz val="5.0"/>
      </rPr>
      <t xml:space="preserve">14 </t>
    </r>
    <r>
      <rPr>
        <rFont val="AdvOT35fdff1a"/>
        <color rgb="FF211E1E"/>
        <sz val="8.0"/>
      </rPr>
      <t>Mini-Mental State Examination,</t>
    </r>
    <r>
      <rPr>
        <rFont val="AdvOT35fdff1a"/>
        <color rgb="FF211E1E"/>
        <sz val="5.0"/>
      </rPr>
      <t xml:space="preserve">15 </t>
    </r>
    <r>
      <rPr>
        <rFont val="AdvOT35fdff1a"/>
        <color rgb="FF211E1E"/>
        <sz val="8.0"/>
      </rPr>
      <t>Global Deterioration Scale,</t>
    </r>
    <r>
      <rPr>
        <rFont val="AdvOT35fdff1a"/>
        <color rgb="FF211E1E"/>
        <sz val="5.0"/>
      </rPr>
      <t xml:space="preserve">16 </t>
    </r>
    <r>
      <rPr>
        <rFont val="AdvOT35fdff1a"/>
        <color rgb="FF211E1E"/>
        <sz val="8.0"/>
      </rPr>
      <t>and Hachinski Ischemic Scale.</t>
    </r>
    <r>
      <rPr>
        <rFont val="AdvOT35fdff1a"/>
        <color rgb="FF211E1E"/>
        <sz val="5.0"/>
      </rPr>
      <t xml:space="preserve">17 </t>
    </r>
    <r>
      <rPr>
        <rFont val="AdvOT35fdff1a"/>
        <color rgb="FF211E1E"/>
        <sz val="8.0"/>
      </rPr>
      <t xml:space="preserve">Dementia was diagnosed using </t>
    </r>
    <r>
      <rPr>
        <rFont val="AdvOT819bc6ec.I"/>
        <color rgb="FF211E1E"/>
        <sz val="8.0"/>
      </rPr>
      <t xml:space="preserve">DSM-IV </t>
    </r>
    <r>
      <rPr>
        <rFont val="AdvOT35fdff1a"/>
        <color rgb="FF211E1E"/>
        <sz val="8.0"/>
      </rPr>
      <t>criteria.</t>
    </r>
    <r>
      <rPr>
        <rFont val="AdvOT35fdff1a"/>
        <color rgb="FF211E1E"/>
        <sz val="5.0"/>
      </rPr>
      <t xml:space="preserve">18 </t>
    </r>
    <r>
      <rPr>
        <rFont val="AdvOT35fdff1a"/>
        <color rgb="FF211E1E"/>
        <sz val="8.0"/>
      </rPr>
      <t xml:space="preserve">Subjects were classified as cogni- tively impaired no dementia (CIND) if both subject and informant reported a memory problem but they had normal activities of daily living and no dementia. The primary analysis compares subjects unequivocally with dementia to subjects unequivocally without dementia, excluding the CIND subjects, who are heterogeneous, with some subjects early in the course of cognitive decline. </t>
    </r>
  </si>
  <si>
    <t xml:space="preserve">Adjusted for smoking, diabetes, serum cholesterol, and SES </t>
  </si>
  <si>
    <t>Dementia prevalence was 23.6%, 17.7%, 17.6%, and 23.0% in subjects with midlife BMI groups I, II, III, IV, respectively. Compared to optimal BMI (group II), subjects in the lowest and highest BMI groups were at the highest risk for dementia; however, these differences did not reach statistical significance (table 3). Dementia was more prevalent in men who were above the median of weight change SD values than in men who were below the median (median of SD of 3 weight measurements 5 1.15 kg, p 5 0.0075). Dementia prevalence rates were 13.4%, 18.4%, 20.1%, and 19.2% in quartiles 1–4 of weight change SD, respectively (z 5 2.12, p 5 0.034 in trend test).</t>
  </si>
  <si>
    <t>Virta JJ, et al 2013</t>
  </si>
  <si>
    <t xml:space="preserve">Midlife cardiovascular risk factors and late cognitive impairment </t>
  </si>
  <si>
    <t xml:space="preserve">N=2,149 subjects; </t>
  </si>
  <si>
    <t>Patients self-reported their weight. The subjects were classified according to their body mass index (BMI) as lean or normal weight (BMI \ 25 kg/m2), overweight (BMI C 25 and \ 30 kg/m2) or obese (BMI C 30 BMI kg/m2)</t>
  </si>
  <si>
    <t>Weight Loss</t>
  </si>
  <si>
    <t xml:space="preserve">The RCTs reported memory improvement over 8–48 weeks (SMD=0·4, 95% CI 0·2–0·6) and short-term longitudinal studies found improvement over a median of 24 weeks (SMD=0·7, 95% CI 0·5–0·8); however, data about the long-term effects or the effect of weight loss in preventing dementia are absent. </t>
  </si>
  <si>
    <t>Hypertension</t>
  </si>
  <si>
    <t>McGrath ER, et al 2017</t>
  </si>
  <si>
    <t>Blood pressure from mid- to late life and risk of incident dementia.</t>
  </si>
  <si>
    <t>N=1,440 (758 women, mean age 69 +/- 6 years) Framingham Offspring Study (1971-1975); with them measuring the incident of dementia from 1998-2017; US</t>
  </si>
  <si>
    <t>BP was recorded in a standardized fashion during each examination cycle and was calculated as the mean of 2BP measurements recorded by a physician taken while the partic-ipant was seated for a minimum of 5 minutes with cuff sizeadjusted for arm circumference. We included measurements fromexamination cycles 3 through 7. Systolic hypertension wasdefined as SBP≥140 mm Hg and diastolic hypertension asdiastolic BP (DBP)≥90 mm Hg, in line with Joint NationalCommittee on Prevention, Detection, Evaluation, and Treat-ment of High Blood Pressure 7 (JNC-7) criteria.19Midlife hyper-tension was defined as hypertension present at examination 3,and late life hypertension was defined as hypertension present atexamination 7. Persistent hypertension was defined as SBP≥140 mm Hg and/or DBP$90 mm Hg during both examina-tions 3 and 7. Lower late life BP was defined as SBP,100 mmHg and DBP,70 mm Hg</t>
  </si>
  <si>
    <t>Incidence of dementia (developing at any time after the seventh Offspring examination visit and before December 2014). AD was a secondary outcome measure. Starting at examination 5, participants were systematically screened for the occurrence of dementia. In addition, at Offspring examinations 7 through 9, all participants were given  the  opportunity  to complete  a  45-minute  neuro-psychological test battery and brain MRI. If any concern for cognitive impairment was raised by the participant, a family member, or a Framingham study physician or the Mini-Mental State Examination score was below an education-based cutoff, 3 points lower than the preceding examination, or 5 points lower than the participant’s highest recorded score, more in-depth cognitive testing was performed.16 Participants with suspected cognitive impairment that did not meet diagnostic criteria for dementia underwent further yearly neuropsychological assessments between the scheduled Offspring examinations. Dementia was diagnosed according to the criteria of the DSM-IV, requiring impairment in memory and at least 1 other domain of cognitive function, along with documented functional disability.17 The final diagnosis and date of diagnosis of dementia were established after a review of all available neurologic examination records; neuropsychological assessments; study records; hospital, nursing home, and outpatient clinic records; neuroimaging results; family interview information; and autopsy results (when available) by a committee that included at least 1 neurologist and 1 neuro-psychologist. AD was diagnosed when participants met the criteria of the National Institute of Neurologic and Communicative Disorders and Stroke and the Alzheimer’s Disease and RelatedDisorders Association for definite, probable, or possible AD.18Seee-Methods for additional details.</t>
  </si>
  <si>
    <t>We adjusted for demographics and baseline covari-ates (measured at examination 7) associated with a greater risk of dementia, including age, sex, education, cardiovascular disease, and APOE4 carrier status. Self-reported use of antihypertensive medication was recorded and verified with data from prescriptions and pill bottles when available. For participants with anavailable brain MRI completed within 2 years of examination 7 (median time from examination 7 to completion of MRI 0.5years, range 0–2 years), we also adjusted for radiographic struc-tural brain measures, including presence of covert brain infarcts (CBIs), total cerebral brain volume (TCBV), white matter hy-perintensity volume (WMHV), and hippocampal volume (HV). See e-Methods for further details.</t>
  </si>
  <si>
    <t>Elevated blood pressure during midlife, persistence of elevated blood pressure intolate life, and, among nonhypertensives, a steep decline in blood pressure during mid- to late lifewere associated with an increased dementia risk in a community-based cohort.</t>
  </si>
  <si>
    <t>Thought this was interesting: Our data highlight the potential sustained cognitive benefits of lower blood pressures in midlife but also suggest that declining blood pressure in older adults with prehypertension or normotension, but not in thosewith hypertension, may be a risk marker for dementia.</t>
  </si>
  <si>
    <t>Pase MP, et al 2016</t>
  </si>
  <si>
    <t>Association of Ideal Cardiovascular Health with Vascular Brain Injury and Incident Dementia</t>
  </si>
  <si>
    <t>LEFT OUT as paper was looking at incide of stroke in relationship to risk for incidence of dementia</t>
  </si>
  <si>
    <t>Abell, JG et al 2017</t>
  </si>
  <si>
    <t>Association between systolic blood pressure and dementia in the Whitehall II cohort study: role of age, duration, and threshold used to define hypertension</t>
  </si>
  <si>
    <t>longitudinal observational study</t>
  </si>
  <si>
    <t>N=8,639 (32.5% women); data from the Whitehall II cohort study in 1985, 1991, 1997, &amp; 2003; London, UK</t>
  </si>
  <si>
    <t>Systolic and diastolic blood pressure were measured in the sitting pos- ition after 5 min of rest, using the Hawksley random-zero sphygmoman- ometer in 1985, 1991, and 1997 and an OMRON HEM 907 digital . sphygmomanometer in 2003, 2007, and 2012. At each wave, two meas- ures of SBP and DBP were taken and their mean was used in the analysis. Use of antihypertensive medication was self-reported at each contact.</t>
  </si>
  <si>
    <t>A comprehensive tracing of electronic health records, involving three data- bases, was used for dementia ascertainment: hospital episode statistics (HES) database, the Mental Health Services Data Set (MHSDS), and the mortality register using The International Classification of Disease, Tenth Revision (ICD-10) codes (F00–F04, G30, and G31), record linkage until 31 March 2017. These are national databases: HES and MHSDS contain infor- mation on both in- and out-patient care, with the latter also including data on care in the community.</t>
  </si>
  <si>
    <t>Sociodemographic factors included age, sex, ethnicity (white, non-white), education, and occupational position. Health behaviours included smoking status (current, ex-, and never- smoker); alcohol consumption: non-drinkers, moderate alcohol consumption (1–14 units/week in women or 1–21 units/week in men), and heavy alcohol consumption (&gt;14 units/week in women or &gt;21 units/week in men), one . unit of alcohol (UK) is defined as 10 ml (8 g) of pure alcohol; physical activity (h/week of moderate or vigorous physical activity, categorized as low . &lt;1 h, moderate between 1 and 2.5 h and high &gt;_2.5 h); and frequency of fruit and vegetable consumed per week (&lt;once/day, once/day, or &gt;once/day). Health status. Body mass index (BMI, kg/m2) was calculated from meas- . ured height and weight. Diabetes was determined by fasting glucose . &gt;_7.0 mmol/l, a 2-h post-load glucose &gt;_11.1 mmol/l, doctor-diagnosed . diabetes, or use of diabetes medication. Coronary heart disease (CHD) by . study specific assessments (12-lead resting electrocardiogram (ECG) . recording, coded using the Minnesota system), self-reported CHD (veri- . fied in medical records), and linkage to HES (The International . Classification of Disease, Ninth Revision (ICD-9) codes 410–414, ICD10 . codes I20–I25, or procedures K40–K49, K50, K75, U19). Stroke using the . MONICA-Ausburg stroke questionnaire, corroborated in HES (ICD9 . 430, 431, 434, 436 and ICD10 I60–I64). Atrial fibrillation assessment was . based on data from a 12-lead resting ECG (Mingorec, Siemens . Healthcare, Erlangen, Germany), Minnesota code 8.3 and data from HES . (ICD9 code 427.3 and ICD10 code I48). Heart failure, based on HES . records (ICD10 code I50). Use of medication for CVD was self-reported.</t>
  </si>
  <si>
    <t>We . show that high SBP at age 50 was associated with increased risk of de- . mentia, much under the conventional 140 mmHg threshold used to . define hypertension. In our data, the excess risk was apparent at . around 130 mmHg of SBP. Hypertension at age 70 was not associ- . ated with incidence of dementia. Longer exposure to hypertension in . mid-life was associated with increased hazard of dementia. Although . adjustment for CVD attenuated associations between hypertension . at age 50 and dementia; multi-state models show this association to . be present in those free of CVD, suggesting that clinical CVD does . not fully account for the association between hypertension and de- . mentia. These findings, highlighting the importance of elevated systolic . pressure at age 50 as a risk factor for dementia need to be repli- . cated in larger studies to allow elaboration of evidence based . prevention.</t>
  </si>
  <si>
    <r>
      <rPr>
        <rFont val="&quot;Times New Roman&quot;"/>
        <color rgb="FF000000"/>
        <sz val="12.0"/>
      </rPr>
      <t xml:space="preserve">Interesting: Adding use of antihypertensive medication to SBP to define hypertension yielded results (Supplementary material online, Table S3) . broadly similar to those presented in Table 2. In mutually adjusted models (data not tabulated), SBP &gt;_130mmHg at age 50 was associated . with risk of dementia (HR 1.37; 95% CI 1.11, 1.70), while use of medication was not (HR 1.16, 95% Cl 0.75, 1.80). However, at age 60, SBP &gt;_130 mmHg was not associated with dementia (HR 1.03, 95% CI 0.81, 1.30) but use of antihypertensives was associated with increased risk (HR 1.62, 95% CI 1.21, 2.18). At age 70, SBP &gt;_130mmHg was not associated with dementia (HR 1.14, 95% CI 0.85, 1.54) and neither was use of antihypertensives (HR 1.32, 95% CI 0.96, 1.82). </t>
    </r>
    <r>
      <rPr>
        <rFont val="&quot;Times New Roman&quot;"/>
        <color rgb="FF0000FF"/>
        <sz val="12.0"/>
      </rPr>
      <t>I liked parts of this paper!</t>
    </r>
  </si>
  <si>
    <t>Lane, CA 2019</t>
  </si>
  <si>
    <t>Associations between blood pressure across adulthood and late-life brain structure and pathology in the neuroscience substudy of the 1946 British birth cohort (Insight 46): an epidemiological study</t>
  </si>
  <si>
    <t>cohort observational study</t>
  </si>
  <si>
    <t>Blood pressure measurements had been collected at ages 36, 43, 53, 60–64, and 69 years. We also calculated blood pressure change variables between ages.</t>
  </si>
  <si>
    <t>Primary outcome measures were white matter hyperintensity volume (WMHV) quantified from multimodal MRI using an automated method, amyloid-β positivity or negativity using a standardised uptake value ratio approach, whole-brain and hippocampal volumes quantified from 3D-T1 MRI, and a composite cognitive score—the Preclinical Alzheimer Cognitive Composite (PACC).</t>
  </si>
  <si>
    <t>smoking status, BMI, diabetic status, hypercholesterolaemia status, childhood cognition, and adult socioeconomic position &amp; then adjusted for global WMHV (white matter hyperintensity volume) and amyloid status</t>
  </si>
  <si>
    <t>Higher systolic blood pressure (SBP) and diastolic blood pressure (DBP) at age 53 years and greater increases in SBP and DBP between 43 and 53 years were positively associated with WMHV at 69–71 years of age (increase in mean WMHV per 10 mm Hg greater SBP 7%, 95% CI 1–14, p=0·024; increase in mean WMHV per 10 mm Hg greater DBP 15%, 4–27, p=0·0057; increase in mean WMHV per one SD change in SBP 15%, 3–29, p=0·012; increase in mean WMHV per 1 SD change in DBP 15%, 3–30, p=0·017). Higher DBP at 43 years of age was associated with smaller whole-brain volume at 69–71 years of age (−6·9 mL per 10 mm Hg greater DBP, −11·9 to −1·9, p=0·0068), as were greater increases in DBP between 36 and 43 years of age (−6·5 mL per 1 SD change, −11·1 to −1·9, p=0·0054). Greater increases in SBP between 36 and 43 years of age were associated with smaller hippocampal volumes at 69–71 years of age (−0·03 mL per 1 SD change, −0·06 to −0·001, p=0·043). Neither absolute blood pressure nor change in blood pressure predicted amyloid-β status or PACC score at 69–71 years of age.</t>
  </si>
  <si>
    <t>So a modifiable risk factor in mid-life but not late-life.</t>
  </si>
  <si>
    <t>Walker, KA 2019</t>
  </si>
  <si>
    <t>Association of Midlife to Late-Life Blood Pressure Patterns With Incident Dementia</t>
  </si>
  <si>
    <t>prospective population-based cohort study</t>
  </si>
  <si>
    <t>N=4,761 (59% women, 21% black race, mean age with [SD] is 75 [5] years, age range was 66-90 YOA); Athersclerosis Risk in Communities Prospective Population-Based Cohort Study; 1987-2017; US</t>
  </si>
  <si>
    <t>Five groups based on longitudinal patterns of normotension, hypertension (&gt;140/90 mm Hg), and hypotension (&lt;90/60 mm Hg) at visits 1 to 5.</t>
  </si>
  <si>
    <t>Primary outcome was dementia onset after visit 5, based on Ascertain Dementia-8 informant questionnaires, Six-Item Screener telephone assessments, hospital discharge and death certificate codes, and the visit 6 neurocognitive evaluation. Secondary outcome was mild cognitive impairment at visit 6, based on the neurocognitive evaluation.</t>
  </si>
  <si>
    <t>sex, race (selected from several choices), and years of education, defined at visit 1 based on the participant’s self-report.  Age and cigarette smoking and alcohol use status (current vs former vs never) were defined based on self-report. Body mass index (calculated as weight in kilograms divided by height in meters squared) was calculated, total cholesterol and high-density lipoprotein cholesterol were measured, and history of coronary heart dis- ease, heart failure, and stroke (yes/no) was adjudicated. Diabetes was defined based on self-report of physician diagnosis, diabetes medication use, or HbA1c level of 6.5% or greater. The TaqMan assay was used to assess apolipoprotein E (APOE) genotype (0 vs ≥1 APOEε4 vs missing [n = 139]; Applied Biosys- tems, Foster City, California).</t>
  </si>
  <si>
    <t>The dementia incidence rate for participants with normotension in midlife (n = 833) and late life was 1.31 (95% CI, 1.00-1.72 per 100 person-years); for midlife normotension and late-life hypertension (n = 1559), 1.99 (95% CI, 1.69-2.32 per 100 person-years); for midlife and late-life hypertension (n = 1030), 2.83 (95% CI, 2.40-3.35 per 100 person-years); for midlife normotension and late-life hypotension (n = 927), 2.07 (95% CI, 1.68-2.54 per 100 person-years); and for midlife hypertension and late-life hypotension (n = 389), 4.26 (95% CI, 3.40-5.32 per 100 person-years). Participants in the midlife and late-life hypertension group (hazard ratio [HR], 1.49 [95% CI, 1.06-2.08]) and in the midlife hypertension and late-life hypotension group (HR, 1.62 [95% CI, 1.11-2.37]) had significantly increased risk of subsequent dementia compared with those who remained normotensive. Irrespective of late-life BP, sustained hypertension in midlife was associated with dementia risk (HR, 1.41 [95% CI, 1.17-1.71]). Compared with those who were normotensive in midlife and late life, only participants with midlife hypertension and late-life hypotension had higher risk of mild cognitive impairment (37 affected individuals (odds ratio, 1.65 [95% CI, 1.01-2.69]). There was no significant association of BP patterns with late-life cognitive change.</t>
  </si>
  <si>
    <t>Effect of Intensive vs Standard Blood Pressure Control on Probable Dementia</t>
  </si>
  <si>
    <t>randomized clinical trial</t>
  </si>
  <si>
    <t>Participants were randomized to a systolic blood pressure goal of either less than 120 mm Hg (intensive treatment group; n = 4678) or less than 140 mm Hg (standard treatment group; n = 4683).</t>
  </si>
  <si>
    <t>It's a comment</t>
  </si>
  <si>
    <t>Calcium channel blocker use reduces incident dementia risk in elderly hypertensive patients: a meta-analysis of prospective studies.</t>
  </si>
  <si>
    <t>Statins for the prevention of dementia.</t>
  </si>
  <si>
    <t>Hypertensive Drugs by Class</t>
  </si>
  <si>
    <t>Depression -&gt; Dementia</t>
  </si>
  <si>
    <t>Zotcheva E, et al, 2018</t>
  </si>
  <si>
    <t xml:space="preserve">Midlife physical activity, psychological distress, and dementia risk: The HUNT Study </t>
  </si>
  <si>
    <t>longitudinal cohort study</t>
  </si>
  <si>
    <t>N=28,916 aged 30-60 years of age from the Nord-Trondelag Health Study (HUNT1, 1984-1986); Norway; 1995-2011</t>
  </si>
  <si>
    <t>Distress was assessed in HUNT1 with the Anxiety and Depression Index (ADI-4), consisting of four items addressing issues of nervousness, calmness, mood, and vitality. The nervousness andcalmness items had four response alternatives, ranging from 1) almost all the time, to 4) never. The mood and vitality questions had seven response alternatives; mood, ranging from 1) very downhearted, to 7) very cheerful, and vitality, ranging from 1) very strong and fit, to 7) very tired and worn out. Scores on the “nervousness” and “mood” items were reversed before all four items were z-scored. The standardized scores were summed and categorized into a dichotomous variable (no distress/distress) using a cut-off at the 88th percentile. The ADI-4 has been validated against the Norwegian version of the Hospital Anxiety and Depression Scale (HADS), and a cut- off at the 88th percentile on the ADI-4 has shown to be a reasonable indicator of caseness of distress when evaluated against the HADS total cut-off (sensitivity = 0.51; specificity = 0.93; Cohen’s κ = 0.55) [26]. The HADS is a self-assessment scale [27], and has shown to be a reliable instrument for detecting and assessing symptom severity of anxiety and depression in somatic, psychiatric, and primary care patients, and in the general population [28, 29].</t>
  </si>
  <si>
    <t>The increased risk of dementia</t>
  </si>
  <si>
    <t xml:space="preserve">Information on possible confounders was obtained from the self-report questionnaires in HUNT1 [23]. Age, sex, highest level of education (primary, high school, college or university &lt; 4 years, college or university ≥ 4 years), marital status (unmarried, married, widow/widower, divorced, separated), smoking (never, former, daily smoker), and alcohol consumption during the last 14 days (abstainer/did not drink, 1-10 times, more than 10 times), were identified as potential lifestyle-related confounders in the associations between MVPA and dementia, and distress and dementia. Furthermore, longstanding physical illness or injury which impairs functioning in everyday life (yes, no) was identified as a potential health-related confounder. </t>
  </si>
  <si>
    <t>HR</t>
  </si>
  <si>
    <t xml:space="preserve">Compared to no distress, distress was associated with an increased risk of dementia in Model 1 (HR 1.34, 95% CI 1.03-1.74). The association was not attenuated in Model 2, and in Model 3, distress was still associated with an increased risk of dementia (HR 1.30, 95% CI 0.99-1.70) (Table 2), although the association was no longer statistically significant. Adjusted PAF of dementia attributable to distress was 0.04 (95% CI -0.003-0.12). </t>
  </si>
  <si>
    <t>Singh-Manoux A, et al, 2017</t>
  </si>
  <si>
    <t>Singh-Manoux</t>
  </si>
  <si>
    <t>Trajectories of Depressive Symptoms Before Diagnosis of Dementia: A 28-Year Follow-up Study</t>
  </si>
  <si>
    <t>N=10,189 aged 35-55 years of age; 6,838 men (67%) and 3,351 women (33%); UK; individuals were taken from the Whitehall II cohort study in 1985 with the end of the follow-up in 2015. Data analysis for this study in a UK general community was conducted from October to December 2016</t>
  </si>
  <si>
    <t xml:space="preserve">Depressive symptoms assessed on 9 occasions between 1985 and 2012 using the General Health Questionnaire. </t>
  </si>
  <si>
    <t>incidence of dementia between 1985 and 2015</t>
  </si>
  <si>
    <r>
      <rPr>
        <rFont val="Calibri, Arial"/>
        <color rgb="FF000000"/>
        <sz val="12.0"/>
      </rPr>
      <t>Sociodemographic factors included age, sex, race/ethnicity (white and nonwhite), marital status (married/cohabiting vs other), education (no formal education, lower secondary school, higher secondary school, university, or higher de- gree), and occupational position, a 3-level variable related to salary, social status, and level of responsibility at work.</t>
    </r>
    <r>
      <rPr>
        <rFont val="Calibri"/>
        <color theme="1"/>
        <sz val="12.0"/>
      </rPr>
      <t>12                                                                                                          Health behaviors included smoking (current, former, and never smoker), alcohol consumption (categorized as no/ occasional, moderate [1-21 alcohol units per week for men and 14 alcohol units per week for women], and heavy [≥21 units per week for men and 14 units per week for women]), physi- cal activity (hours per week of moderate or vigorous physical activity), and frequency of fruit and vegetable consumption (less than once daily, once daily, or more than once daily). 
Health status included diabetes (fasting glucose level ≥126.1 mg/dL [to convert to millimoles per liter, multiply by 0.0555], a 2-hour postload glucose level ≥200 mg/dL, reported physician-diagnosed diabetes, or use of diabetes medication); clinically assessed cardiovascular disease including coronary heart disease (International Statistical Classification of Diseases and Related Health Problems, Tenth Revision codes: I20-I25) and stroke (International Statistical Classification of Diseases and Related Health Problems, Tenth Revision codes: I60-I64); cardiovascular disease medication; and antidepressant use.</t>
    </r>
  </si>
  <si>
    <r>
      <rPr>
        <rFont val="Calibri, Arial"/>
        <color rgb="FF000000"/>
        <sz val="12.0"/>
      </rPr>
      <t xml:space="preserve">Those reporting depressive symptoms in 1985 (mean follow-up, 27 years) did not have significantly increased risk for dementia (hazard ratio [HR], 1.21; 95% CI, 0.95-1.54) in Cox regression adjusted for sociodemographic covariates, health behaviors, and chronic conditions. However, those with depressive symptoms in 2003 (mean follow-up, 11 years) had an increased risk (HR, 1.72; 95% CI, 1.21-2.44). Those with chronic/recurring depressive symptoms (􏰀2 of 3 occasions) in the early study phase (mean follow-up, 22 years) did not have excess risk (HR, 1.02; 95% CI, 0.72-1.44) but those with chronic/recurring symptoms in the late phase (mean follow-up, 11 years) did have higher risk for dementia (HR, 1.67; 95% CI, 1.11-2.49). Analysis of retrospective depressive trajectories over 28 years, using mixed models and a backward time scale, shows that in those with dementia, differences in depressive symptoms compared with those without dementia became apparent 11 years (difference, 0.61; 95% CI, 0.09-1.13; </t>
    </r>
    <r>
      <rPr>
        <rFont val="Calibri"/>
        <i/>
        <color theme="1"/>
        <sz val="12.0"/>
      </rPr>
      <t xml:space="preserve">P </t>
    </r>
    <r>
      <rPr>
        <rFont val="Calibri"/>
        <color theme="1"/>
        <sz val="12.0"/>
      </rPr>
      <t xml:space="preserve">= .02) before dementia diagnosis and became more than 9 times larger at the year of diagnosis (difference, 5.81; 95% CI, 4.81-6.81; </t>
    </r>
    <r>
      <rPr>
        <rFont val="Calibri"/>
        <i/>
        <color theme="1"/>
        <sz val="12.0"/>
      </rPr>
      <t xml:space="preserve">P </t>
    </r>
    <r>
      <rPr>
        <rFont val="Calibri"/>
        <color theme="1"/>
        <sz val="12.0"/>
      </rPr>
      <t xml:space="preserve">&lt; .001). </t>
    </r>
  </si>
  <si>
    <t xml:space="preserve">Depressive symptoms in the early phase of the study corresponding to midlife, even when chronic/recurring, do not increase the risk for dementia. Along with our analysis of depressive trajectories over 28 years, these results suggest that depressive symptoms are a prodromal feature of dementia or that the 2 share common causes. The findings do not support the hypothesis that depressive symptoms increase the risk for dementia. </t>
  </si>
  <si>
    <t>Almeida, OP et al, 2017</t>
  </si>
  <si>
    <t>Almeida</t>
  </si>
  <si>
    <t>Depression as a modifiable factor to decrease the risk of dementia</t>
  </si>
  <si>
    <t xml:space="preserve">community-based cohort study </t>
  </si>
  <si>
    <t>N=4,922 between the age of 71-89 years of age; 100% male; Health In Men Study; Western Australia; 1996-2015</t>
  </si>
  <si>
    <t xml:space="preserve">At the 2001–2004 assessment, we asked participants whether they had ‘ever been treated for an emotional or nervous illness such as depression’ (possible answers: yes/no), and considered that past depression was present when men answered in the affirmative. Participants also completed the short version of the Geriatric Depression Scale (GDS-15), and we considered that clinically significant symptoms of depression were present when the total score was 7 or greater.20 As previously described,21 participants were also grouped according to the severity of depressive symptoms: none (GDS-15=0), questionable (GDS-15 between 1 and 4), mild to moderate (GDS-15 between 5 and 9) and severe (GDS-15 ⩾ 10). </t>
  </si>
  <si>
    <t>Dementia was the primary endpoint of the study, and its onset was established through the Western Australian Data Linkage System.</t>
  </si>
  <si>
    <t>Participants provided information about their age (in years), date of birth, educational achievement (completed high school vs incomplete high school), smoking (never, past or current) and medical history. In addition, we asked them whether a doctor had ever told them that they had diabetes, hypertension, coronary heart disease or a stroke (yes/no).</t>
  </si>
  <si>
    <r>
      <rPr>
        <rFont val="advot46dcae81, Arial"/>
        <color rgb="FF000000"/>
        <sz val="9.0"/>
      </rPr>
      <t>Participants were followed, on average, for 8.9 years (range: 0.02</t>
    </r>
    <r>
      <rPr>
        <rFont val="AdvTT2876772e+20"/>
        <color theme="1"/>
        <sz val="9.0"/>
      </rPr>
      <t>–</t>
    </r>
    <r>
      <rPr>
        <rFont val="AdvOT46dcae81"/>
        <color theme="1"/>
        <sz val="9.0"/>
      </rPr>
      <t>14.3 years). During this time, 903 men received the diagnosis of dementia (18.3%) and 1884 died free of dementia (38.3%). The adjusted SHR of dementia among men who had ever been depressed (past or current) was 1.3 (95% CI = 1.2, 1.7), and for men with a past history of depression only was 1.3 (95% CI = 1.0, 1.6) and for men with current depression (with or without past depression) was 1.5 (95% CI=1.2, 2.0; Figure 1). 302 men (6.1%) were using antidepressants at the time of the assessment. Figure 2 shows the SHR of dementia (and respective 95% CI) according to history of depression and antidepressant use. The use of antidepressants did not decrease the risk of dementia (Figure 2). The interaction term between antidepressant use and history of depression did not reach statistical signi</t>
    </r>
    <r>
      <rPr>
        <rFont val="AdvOT46dcae81+fb"/>
        <color theme="1"/>
        <sz val="9.0"/>
      </rPr>
      <t>fi</t>
    </r>
    <r>
      <rPr>
        <rFont val="AdvOT46dcae81"/>
        <color theme="1"/>
        <sz val="9.0"/>
      </rPr>
      <t>cance (</t>
    </r>
    <r>
      <rPr>
        <rFont val="AdvOT65f8a23b.I"/>
        <color theme="1"/>
        <sz val="9.0"/>
      </rPr>
      <t>P</t>
    </r>
    <r>
      <rPr>
        <rFont val="AdvOT46dcae81"/>
        <color theme="1"/>
        <sz val="9.0"/>
      </rPr>
      <t>=0.120). All analyses were adjusted for age, and history of diabetes and stroke (other variables made no signi</t>
    </r>
    <r>
      <rPr>
        <rFont val="AdvOT46dcae81+fb"/>
        <color theme="1"/>
        <sz val="9.0"/>
      </rPr>
      <t>fi</t>
    </r>
    <r>
      <rPr>
        <rFont val="AdvOT46dcae81"/>
        <color theme="1"/>
        <sz val="9.0"/>
      </rPr>
      <t>cant contribution to the model).         We found that 1081 (22.0%) men had no depressive symptoms, 3171 (64.4%) had questionable symptoms, 509 (10.3%) had mild- to-moderate symptoms and 106 (2.1%) had severe symptoms. Fifty-five (1.1%) participants returned missing data for at least one GDS-15 item. Compared with men with no symptoms, the SHRs of dementia were 1.2 (95% CI = 1.0, 1.4), 1.7 (95% CI = 1.4, 2.2) and 2.1 (95% CI=1.4, 3.2) for participants with questionable, mild-to- moderate and severe depressive symptoms. Similarly, the respec- tive adjusted SHRs were 0.2 (95% CI=0.0, 1.6) for men with no depressive symptoms on antidepressants, 1.1 (95% CI = 0.9, 1.4) for men with questionable depressive symptoms not on antidepres- sants, 1.4 (95% CI = 0.9, 2.0) for men with questionable depressive symptoms on antidepressants, 1.6 (95% CI = 1.2, 2.1) for men with mild-to-moderate depressive symptoms who were not on anti- depressants, 2.5 (95% CI = 1.6, 3.8) for men with mild-to-moderate depressive symptoms on antidepressants, 1.5 (95% CI = 0.9, 2.5) for men with severe depressive symptoms not on antidepressants and 4.8 (95% CI=2.3, 9.8) for men with severe depressive symptoms on antidepressants. The interaction between the severity of depressive symptoms and the use of antidepressants on dementia risk was statistically significant (P o 0.05). All analyses were adjusted for age, and history of diabetes and stroke (all other measures made no obvious contribution to the model).</t>
    </r>
  </si>
  <si>
    <t>Also, looked into the incidence of dementia based on which drug a patient treated their depression with. - pg. 3</t>
  </si>
  <si>
    <t>Bartels C, et al, 2018</t>
  </si>
  <si>
    <t>Bartels</t>
  </si>
  <si>
    <r>
      <rPr>
        <rFont val="advot2c8ce45a, Arial"/>
        <b/>
        <color rgb="FF000000"/>
        <sz val="12.0"/>
      </rPr>
      <t>Impact of SSRI Therapy on Risk of Conversion From Mild Cognitive Impairment to Alzheimer</t>
    </r>
    <r>
      <rPr>
        <rFont val="AdvOT2c8ce45a+20"/>
        <b/>
        <color theme="1"/>
        <sz val="12.0"/>
      </rPr>
      <t>’</t>
    </r>
    <r>
      <rPr>
        <rFont val="AdvOT2c8ce45a"/>
        <b/>
        <color theme="1"/>
        <sz val="12.0"/>
      </rPr>
      <t xml:space="preserve">s Dementia in Individuals With Previous Depression </t>
    </r>
  </si>
  <si>
    <t>N=438 participants; mean age in N=301 (no prior depression) was 73.3 YOA &amp; the mean age N=137 (those with prior depression) was 71.1 YOA</t>
  </si>
  <si>
    <t>Pateints were determined to have depression based on the GSD scale, grouping into Normal, mild to moderate depression, and severe depression. Groupings of participants were made into "no history of depression–no antidepressants” group &amp;  “history of depression” group. Then of the "history of depression group" were then grouped into "untreated"  (prior depression–no anti- depressants), "treated - had received SSRIs", &amp; "treated- received antidepressants other than SSRIs (prior depression–other antidepressants)"</t>
  </si>
  <si>
    <r>
      <rPr>
        <rFont val="advotd434b442, Arial"/>
        <color rgb="FF000000"/>
        <sz val="9.0"/>
      </rPr>
      <t xml:space="preserve">Levels of amyloid- </t>
    </r>
    <r>
      <rPr>
        <rFont val="AdvPS7DA6"/>
        <color theme="1"/>
        <sz val="9.0"/>
      </rPr>
      <t>b</t>
    </r>
    <r>
      <rPr>
        <rFont val="AdvOTd434b442"/>
        <color theme="1"/>
        <sz val="7.0"/>
      </rPr>
      <t>1</t>
    </r>
    <r>
      <rPr>
        <rFont val="AdvOTd434b442+20"/>
        <color theme="1"/>
        <sz val="7.0"/>
      </rPr>
      <t>–</t>
    </r>
    <r>
      <rPr>
        <rFont val="AdvOTd434b442"/>
        <color theme="1"/>
        <sz val="7.0"/>
      </rPr>
      <t>42</t>
    </r>
    <r>
      <rPr>
        <rFont val="AdvOTd434b442"/>
        <color theme="1"/>
        <sz val="9.0"/>
      </rPr>
      <t>, total tau, and tau phosphorylated at threonine 181 (p-tau</t>
    </r>
    <r>
      <rPr>
        <rFont val="AdvOTd434b442"/>
        <color theme="1"/>
        <sz val="7.0"/>
      </rPr>
      <t>181</t>
    </r>
    <r>
      <rPr>
        <rFont val="AdvOTd434b442"/>
        <color theme="1"/>
        <sz val="9.0"/>
      </rPr>
      <t>) were determined using the xMAP Luminex platform (Luminex Corporation, Austin, Tex.) and Innogenetics/ Fujirebio AlzBio3 immunoassay kits (Innogenetics, Ghent, Belgium). Baseline values of CSF amyloid-</t>
    </r>
    <r>
      <rPr>
        <rFont val="AdvPS7DA6"/>
        <color theme="1"/>
        <sz val="9.0"/>
      </rPr>
      <t>b</t>
    </r>
    <r>
      <rPr>
        <rFont val="AdvOTd434b442"/>
        <color theme="1"/>
        <sz val="7.0"/>
      </rPr>
      <t>1</t>
    </r>
    <r>
      <rPr>
        <rFont val="AdvOTd434b442+20"/>
        <color theme="1"/>
        <sz val="7.0"/>
      </rPr>
      <t>–</t>
    </r>
    <r>
      <rPr>
        <rFont val="AdvOTd434b442"/>
        <color theme="1"/>
        <sz val="7.0"/>
      </rPr>
      <t>42</t>
    </r>
    <r>
      <rPr>
        <rFont val="AdvOTd434b442"/>
        <color theme="1"/>
        <sz val="9.0"/>
      </rPr>
      <t>, total tau, p-tau</t>
    </r>
    <r>
      <rPr>
        <rFont val="AdvOTd434b442"/>
        <color theme="1"/>
        <sz val="7.0"/>
      </rPr>
      <t>181</t>
    </r>
    <r>
      <rPr>
        <rFont val="AdvOTd434b442"/>
        <color theme="1"/>
        <sz val="9.0"/>
      </rPr>
      <t>, and soluble APP</t>
    </r>
    <r>
      <rPr>
        <rFont val="AdvPS7DA6"/>
        <color theme="1"/>
        <sz val="9.0"/>
      </rPr>
      <t xml:space="preserve">b </t>
    </r>
    <r>
      <rPr>
        <rFont val="AdvOTd434b442"/>
        <color theme="1"/>
        <sz val="9.0"/>
      </rPr>
      <t>(sAPP</t>
    </r>
    <r>
      <rPr>
        <rFont val="AdvPS7DA6"/>
        <color theme="1"/>
        <sz val="9.0"/>
      </rPr>
      <t>b</t>
    </r>
    <r>
      <rPr>
        <rFont val="AdvOTd434b442"/>
        <color theme="1"/>
        <sz val="9.0"/>
      </rPr>
      <t xml:space="preserve">) (27) were downloaded from the ADNI data repository. </t>
    </r>
  </si>
  <si>
    <t>?</t>
  </si>
  <si>
    <r>
      <rPr>
        <rFont val="advotd434b442, Arial"/>
        <color rgb="FF000000"/>
        <sz val="9.0"/>
      </rPr>
      <t>The probability of MCI progression to Alzheimer</t>
    </r>
    <r>
      <rPr>
        <rFont val="AdvOTd434b442+20"/>
        <color theme="1"/>
        <sz val="9.0"/>
      </rPr>
      <t>’</t>
    </r>
    <r>
      <rPr>
        <rFont val="AdvOTd434b442"/>
        <color theme="1"/>
        <sz val="9.0"/>
      </rPr>
      <t xml:space="preserve">s de- mentia was lower in patients with a history of depression and long-term SSRI treatment compared with treatment with other antidepressants (log-rank </t>
    </r>
    <r>
      <rPr>
        <rFont val="AdvPS7DA6"/>
        <color theme="1"/>
        <sz val="9.0"/>
      </rPr>
      <t>x</t>
    </r>
    <r>
      <rPr>
        <rFont val="AdvOTd434b442"/>
        <color theme="1"/>
        <sz val="7.0"/>
      </rPr>
      <t>2</t>
    </r>
    <r>
      <rPr>
        <rFont val="AdvOTd434b442"/>
        <color theme="1"/>
        <sz val="9.0"/>
      </rPr>
      <t>=14.34, p</t>
    </r>
    <r>
      <rPr>
        <rFont val="AdvPS3D56D5"/>
        <color theme="1"/>
        <sz val="9.0"/>
      </rPr>
      <t>#</t>
    </r>
    <r>
      <rPr>
        <rFont val="AdvOTd434b442"/>
        <color theme="1"/>
        <sz val="9.0"/>
      </rPr>
      <t xml:space="preserve">0.001; </t>
    </r>
    <r>
      <rPr>
        <rFont val="AdvPS7DA6"/>
        <color theme="1"/>
        <sz val="9.0"/>
      </rPr>
      <t xml:space="preserve">D </t>
    </r>
    <r>
      <rPr>
        <rFont val="AdvOTd434b442"/>
        <color theme="1"/>
        <sz val="9.0"/>
      </rPr>
      <t>mean survival time=891 days) and short-term SSRI treatment (log- rank x2=7.07, p=0.008; D mean survival time=884 days). All other group comparisons did not show significant differences (Figure 2D), except for the higher conversion rates of the prior depression–other antidepressants group in comparison to the no prior depression–no antidepressants group (log- rank x2=8.66, p=0.003; D mean survival time=2654 days).</t>
    </r>
  </si>
  <si>
    <t>Mirza SS, et al, 2016</t>
  </si>
  <si>
    <t>Mirza</t>
  </si>
  <si>
    <t>10-year trajectories of depressive symptoms and risk of dementia: a population-based study</t>
  </si>
  <si>
    <t>Jang YJ, et al, 2021</t>
  </si>
  <si>
    <t>Jang</t>
  </si>
  <si>
    <t>Additive interaction of mid- to late-life depression and cerebrovascular disease on the risk of dementia: a nationwide population-based cohort study</t>
  </si>
  <si>
    <t>Royall DR and Palmer RF, 2013</t>
  </si>
  <si>
    <t>Royall</t>
  </si>
  <si>
    <t>Alzheimer's disease pathology does not mediate the association between depressive symptoms and subsequent cognitive decline</t>
  </si>
  <si>
    <t>Herbert J and Lucassen PJ, 2016</t>
  </si>
  <si>
    <t>Herbert</t>
  </si>
  <si>
    <t>Depression as a risk factor for Alzheimer's disease: Genes, steroids, cytokines and neurogenesis - What do we need to know?</t>
  </si>
  <si>
    <t>Brommelhoff JA, et al, 2009</t>
  </si>
  <si>
    <t>Brommelhoff</t>
  </si>
  <si>
    <t>Depression as a risk factor or prodromal feature for dementia? Findings in a population-based sample of Swedish twins</t>
  </si>
  <si>
    <t>case-control</t>
  </si>
  <si>
    <t>Association</t>
  </si>
  <si>
    <t>Variable_Name</t>
  </si>
  <si>
    <t>Variable_Phraseology</t>
  </si>
  <si>
    <t>Variable_Type</t>
  </si>
  <si>
    <t>Variable_Category</t>
  </si>
  <si>
    <t>Variable_Subcategory</t>
  </si>
  <si>
    <t>Complex_YN</t>
  </si>
  <si>
    <t>Paper_Nickname</t>
  </si>
  <si>
    <t>Source_Terminology (LOINC, ICD-9, ICD-10)</t>
  </si>
  <si>
    <t>Codes</t>
  </si>
  <si>
    <t>Source_Terminology_Version</t>
  </si>
  <si>
    <t>Dosage_Levels</t>
  </si>
  <si>
    <t>Complex_Definition</t>
  </si>
  <si>
    <t>Timing_Logic</t>
  </si>
  <si>
    <t>Data_type (binary, continuous, categorical, or ordinal)</t>
  </si>
  <si>
    <t>Alt_Source</t>
  </si>
  <si>
    <t>Notes</t>
  </si>
  <si>
    <t>tbi2ad</t>
  </si>
  <si>
    <t>traumatic_brain_injury</t>
  </si>
  <si>
    <t>exposure</t>
  </si>
  <si>
    <t>N</t>
  </si>
  <si>
    <t>NA</t>
  </si>
  <si>
    <t>mild_brain_injury</t>
  </si>
  <si>
    <t>concussion (commotio cerebri)</t>
  </si>
  <si>
    <t>ICD-10</t>
  </si>
  <si>
    <t>S06.0</t>
  </si>
  <si>
    <t>skull fracture</t>
  </si>
  <si>
    <t>fracture_of_vault_of_skull</t>
  </si>
  <si>
    <t>S02.0</t>
  </si>
  <si>
    <t>fracture_of_base_of_skull</t>
  </si>
  <si>
    <t>S02.1</t>
  </si>
  <si>
    <t>multiple_fractures_involving_skull_and_facial_bones</t>
  </si>
  <si>
    <t>S02.7</t>
  </si>
  <si>
    <t>fracture_of_skull_and_facial_bones,_part_unspecified</t>
  </si>
  <si>
    <t>S02.9</t>
  </si>
  <si>
    <t>traumatic_cerebral_edema</t>
  </si>
  <si>
    <t>S06.1</t>
  </si>
  <si>
    <t>severe brain injury</t>
  </si>
  <si>
    <t>diffuse_brain_injury</t>
  </si>
  <si>
    <t>S06.2</t>
  </si>
  <si>
    <t>focal_brain_injury</t>
  </si>
  <si>
    <t>S06.3</t>
  </si>
  <si>
    <t>epidural_hemmorrhage</t>
  </si>
  <si>
    <t>S06.4</t>
  </si>
  <si>
    <t>traumatic_subdural_hemorrhage</t>
  </si>
  <si>
    <t>S06.5</t>
  </si>
  <si>
    <t>traumatic_subarachnoid_hemorrhage</t>
  </si>
  <si>
    <t>S06.6</t>
  </si>
  <si>
    <t>intracranial_injury_with_prolonged_coma</t>
  </si>
  <si>
    <t>S06.7</t>
  </si>
  <si>
    <t>other_intracranial_injuries</t>
  </si>
  <si>
    <t>S06.8</t>
  </si>
  <si>
    <t>intracranial_injury,_unspecified</t>
  </si>
  <si>
    <t>S06.9</t>
  </si>
  <si>
    <t>Data_type (binary, continuous, or ordinal)</t>
  </si>
  <si>
    <t>dementia</t>
  </si>
  <si>
    <t>outcome</t>
  </si>
  <si>
    <t>alzheimer's_disease</t>
  </si>
  <si>
    <t>F00.0|F00.1|F00.2|F00.9|G30.0|G30.1|G30.8|G30.9</t>
  </si>
  <si>
    <t>vascular_dementia</t>
  </si>
  <si>
    <t>F01.0|F01.1|F01.2|F01.3|F01.8|F01.9</t>
  </si>
  <si>
    <t>frontotemporal_dementia</t>
  </si>
  <si>
    <t>ICD010</t>
  </si>
  <si>
    <t>F01.9</t>
  </si>
  <si>
    <t>dementia_without_specification</t>
  </si>
  <si>
    <t>F02.0</t>
  </si>
  <si>
    <t>anticholinesterases</t>
  </si>
  <si>
    <t>tacrine</t>
  </si>
  <si>
    <t>outcome_composite</t>
  </si>
  <si>
    <t>ATC</t>
  </si>
  <si>
    <t>N06DA01</t>
  </si>
  <si>
    <t>donepezil</t>
  </si>
  <si>
    <t>N06DA02</t>
  </si>
  <si>
    <t>rivastigmine</t>
  </si>
  <si>
    <t>N06DA03</t>
  </si>
  <si>
    <t>galantamine</t>
  </si>
  <si>
    <t>N06DA04</t>
  </si>
  <si>
    <t>donepezil_and_memantine</t>
  </si>
  <si>
    <t>N06DA52</t>
  </si>
  <si>
    <t>other_anti-dementia_drugs</t>
  </si>
  <si>
    <t>memantine</t>
  </si>
  <si>
    <t>N06DX01</t>
  </si>
  <si>
    <t>age</t>
  </si>
  <si>
    <t>confounder</t>
  </si>
  <si>
    <t>sociodemographic</t>
  </si>
  <si>
    <t>demographic</t>
  </si>
  <si>
    <t>sex</t>
  </si>
  <si>
    <t>education</t>
  </si>
  <si>
    <t>APOEe4</t>
  </si>
  <si>
    <t>biomarker</t>
  </si>
  <si>
    <t>genetic</t>
  </si>
  <si>
    <t>family_history_of_dementia</t>
  </si>
  <si>
    <t>inheritance</t>
  </si>
  <si>
    <t>hypertension</t>
  </si>
  <si>
    <t>baseline_hypertension</t>
  </si>
  <si>
    <t>health-related</t>
  </si>
  <si>
    <t>vascular_risk_factor</t>
  </si>
  <si>
    <t>smoking</t>
  </si>
  <si>
    <t>baseline_smoking_history</t>
  </si>
  <si>
    <t>health_behavior</t>
  </si>
  <si>
    <t>harmful_behaviors</t>
  </si>
  <si>
    <t>urbanization_level</t>
  </si>
  <si>
    <t>socioeconomic</t>
  </si>
  <si>
    <t>patients_monthly_income</t>
  </si>
  <si>
    <t>patients_geographic_relgion</t>
  </si>
  <si>
    <t>diabetes_mellitus</t>
  </si>
  <si>
    <t>ICD-9-CM</t>
  </si>
  <si>
    <t>ICD-9</t>
  </si>
  <si>
    <t>chronic_renal_failure</t>
  </si>
  <si>
    <t>585.1|585.2|585.2|585.3|585.4|585.9</t>
  </si>
  <si>
    <t>chronic_liver_disease</t>
  </si>
  <si>
    <t>cancer</t>
  </si>
  <si>
    <t>140-239</t>
  </si>
  <si>
    <t>thyroid_disease</t>
  </si>
  <si>
    <t>other</t>
  </si>
  <si>
    <t>240-246, 759.1|759.2</t>
  </si>
  <si>
    <t>cardiovascular_diseases</t>
  </si>
  <si>
    <t>race</t>
  </si>
  <si>
    <t>depression</t>
  </si>
  <si>
    <t>psychiatric_comorbidity</t>
  </si>
  <si>
    <t>delirium</t>
  </si>
  <si>
    <t>drug_or_alcohol_disorders</t>
  </si>
  <si>
    <t>hyperlipidemia</t>
  </si>
  <si>
    <t>coronary_artery_disease</t>
  </si>
  <si>
    <t>peripheral_vascular_disease</t>
  </si>
  <si>
    <t>cerebrovascular_disease</t>
  </si>
  <si>
    <t>trauma_mechanism</t>
  </si>
  <si>
    <t>trauma</t>
  </si>
  <si>
    <t>health_care_use</t>
  </si>
  <si>
    <t>composite</t>
  </si>
  <si>
    <t>Y</t>
  </si>
  <si>
    <t>trauma_severity</t>
  </si>
  <si>
    <t>income_quartile</t>
  </si>
  <si>
    <t>body_height</t>
  </si>
  <si>
    <t>physical_attribute</t>
  </si>
  <si>
    <t>NordstromP</t>
  </si>
  <si>
    <t>body_weight</t>
  </si>
  <si>
    <t>knee_strength</t>
  </si>
  <si>
    <t>systolic_blood_pressure</t>
  </si>
  <si>
    <t>overall_cognitive_function</t>
  </si>
  <si>
    <t>health_status</t>
  </si>
  <si>
    <t>mental_health</t>
  </si>
  <si>
    <t>total_income</t>
  </si>
  <si>
    <t>dementia_in_father</t>
  </si>
  <si>
    <t>dementia_in_mother</t>
  </si>
  <si>
    <t>TBI_in_father</t>
  </si>
  <si>
    <t>TBI_in_mother</t>
  </si>
  <si>
    <t>alcohol_intoxication</t>
  </si>
  <si>
    <t>harmful_behavior</t>
  </si>
  <si>
    <t>stroke</t>
  </si>
  <si>
    <t>myocardial_infarction</t>
  </si>
  <si>
    <t>NordstromA</t>
  </si>
  <si>
    <t>kidney_failure</t>
  </si>
  <si>
    <t>chronic_pulmonary_disease</t>
  </si>
  <si>
    <t>atrial_fibrillation</t>
  </si>
  <si>
    <t>vascular_risk_factors</t>
  </si>
  <si>
    <t>geographic_location_of_residence</t>
  </si>
  <si>
    <t>hyperlipademia</t>
  </si>
  <si>
    <t>CAD</t>
  </si>
  <si>
    <t>heart_failure</t>
  </si>
  <si>
    <t>race_ethnicity</t>
  </si>
  <si>
    <t>TIA/stroke</t>
  </si>
  <si>
    <t>alcohol_consumption</t>
  </si>
  <si>
    <t>alcohol_abuse</t>
  </si>
  <si>
    <t>tobacco_use</t>
  </si>
  <si>
    <t>parkinson's_disease</t>
  </si>
  <si>
    <t>neurological_comorbidity</t>
  </si>
  <si>
    <t>epilepsy</t>
  </si>
  <si>
    <t>bipolar_disorder_or_schizophrenia</t>
  </si>
  <si>
    <t>drug_abuse</t>
  </si>
  <si>
    <t>F32|F33</t>
  </si>
  <si>
    <t>ssri</t>
  </si>
  <si>
    <t>moai</t>
  </si>
  <si>
    <t>opioids</t>
  </si>
  <si>
    <t>cannabinoids</t>
  </si>
  <si>
    <t>sedatives_and_hypnotics</t>
  </si>
  <si>
    <t>cocaine</t>
  </si>
  <si>
    <t>other_stimulants</t>
  </si>
  <si>
    <t>hallucinogens</t>
  </si>
  <si>
    <t>other_and_multiple_drugs</t>
  </si>
  <si>
    <t>alcohol_psychosis_and_abuse_syndrome</t>
  </si>
  <si>
    <t>cirrhosis_and_steatosis_of_the_liver</t>
  </si>
  <si>
    <t>esophageal_varices</t>
  </si>
</sst>
</file>

<file path=xl/styles.xml><?xml version="1.0" encoding="utf-8"?>
<styleSheet xmlns="http://schemas.openxmlformats.org/spreadsheetml/2006/main" xmlns:x14ac="http://schemas.microsoft.com/office/spreadsheetml/2009/9/ac" xmlns:mc="http://schemas.openxmlformats.org/markup-compatibility/2006">
  <fonts count="61">
    <font>
      <sz val="10.0"/>
      <color rgb="FF000000"/>
      <name val="Arial"/>
      <scheme val="minor"/>
    </font>
    <font>
      <b/>
      <sz val="12.0"/>
      <color theme="1"/>
      <name val="Calibri"/>
    </font>
    <font>
      <sz val="12.0"/>
      <color theme="1"/>
      <name val="Calibri"/>
    </font>
    <font>
      <sz val="12.0"/>
      <color rgb="FF000000"/>
      <name val="Calibri"/>
    </font>
    <font>
      <color rgb="FF000000"/>
      <name val="&quot;Times New Roman&quot;"/>
    </font>
    <font>
      <sz val="9.0"/>
      <color rgb="FF000000"/>
      <name val="&quot;Times New Roman&quot;"/>
    </font>
    <font>
      <color rgb="FF211E1E"/>
      <name val="Calibri"/>
    </font>
    <font>
      <sz val="13.0"/>
      <color rgb="FF212121"/>
      <name val="Roboto"/>
    </font>
    <font>
      <sz val="9.0"/>
      <color rgb="FF211E1E"/>
      <name val="Cambria"/>
    </font>
    <font>
      <color rgb="FF212121"/>
      <name val="Calibri"/>
    </font>
    <font>
      <color rgb="FF211E1E"/>
      <name val="Advot2e364b11"/>
    </font>
    <font>
      <color theme="1"/>
      <name val="Calibri"/>
    </font>
    <font>
      <sz val="9.0"/>
      <color theme="1"/>
      <name val="Arial"/>
    </font>
    <font>
      <color rgb="FF191619"/>
      <name val="Calibri"/>
    </font>
    <font>
      <sz val="12.0"/>
      <color rgb="FF212121"/>
      <name val="BlinkMacSystemFont"/>
    </font>
    <font>
      <sz val="8.0"/>
      <color rgb="FF191619"/>
      <name val="Guardiantextegypgr"/>
    </font>
    <font>
      <sz val="8.0"/>
      <color rgb="FF191619"/>
      <name val="Guardiansansgr"/>
    </font>
    <font>
      <sz val="12.0"/>
      <color rgb="FF211E1E"/>
      <name val="Avenir"/>
    </font>
    <font>
      <sz val="9.0"/>
      <color rgb="FF211E1E"/>
      <name val="Garamond"/>
    </font>
    <font>
      <sz val="9.0"/>
      <color rgb="FF211E1E"/>
      <name val="Avenir"/>
    </font>
    <font>
      <color theme="1"/>
      <name val="&quot;EB Garamond&quot;"/>
    </font>
    <font>
      <color rgb="FF000000"/>
      <name val="&quot;EB Garamond&quot;"/>
    </font>
    <font>
      <color rgb="FF000000"/>
      <name val="&quot;Helvetica Neue&quot;"/>
    </font>
    <font>
      <sz val="9.0"/>
      <color rgb="FF000000"/>
      <name val="Advtt5bf2ac07"/>
    </font>
    <font>
      <sz val="9.0"/>
      <color rgb="FF000000"/>
      <name val="Advpecfd32"/>
    </font>
    <font>
      <color rgb="FF211E1E"/>
      <name val="Berkeley"/>
    </font>
    <font>
      <sz val="8.0"/>
      <color rgb="FF000000"/>
      <name val="&quot;EB Garamond&quot;"/>
    </font>
    <font>
      <color rgb="FF000000"/>
      <name val="Calibri"/>
    </font>
    <font>
      <sz val="9.0"/>
      <color rgb="FF000000"/>
      <name val="Galaxiepolaris"/>
    </font>
    <font>
      <sz val="8.0"/>
      <color theme="1"/>
      <name val="&quot;EB Garamond&quot;"/>
    </font>
    <font>
      <sz val="7.0"/>
      <color theme="1"/>
      <name val="Guardiansansgr"/>
    </font>
    <font>
      <sz val="8.0"/>
      <color rgb="FF000000"/>
      <name val="Guardiantextegypgr"/>
    </font>
    <font>
      <sz val="8.0"/>
      <color theme="1"/>
      <name val="Guardiantextegypgr"/>
    </font>
    <font>
      <sz val="8.0"/>
      <color rgb="FF000000"/>
      <name val="Guardiansansgr"/>
    </font>
    <font>
      <sz val="11.0"/>
      <color rgb="FF000000"/>
      <name val="&quot;Helvetica Neue&quot;"/>
    </font>
    <font>
      <sz val="9.0"/>
      <color theme="1"/>
      <name val="&quot;Helvetica Neue&quot;"/>
    </font>
    <font>
      <color rgb="FF211E1E"/>
      <name val="Advpssab"/>
    </font>
    <font>
      <color theme="1"/>
      <name val="Times"/>
    </font>
    <font>
      <sz val="11.0"/>
      <color theme="1"/>
      <name val="&quot;EB Garamond&quot;"/>
    </font>
    <font>
      <sz val="11.0"/>
      <color rgb="FF000000"/>
      <name val="&quot;Times New Roman&quot;"/>
    </font>
    <font>
      <sz val="9.0"/>
      <color rgb="FF000000"/>
      <name val="Times"/>
    </font>
    <font>
      <sz val="8.0"/>
      <color rgb="FF211E1E"/>
      <name val="Advot35fdff1a"/>
    </font>
    <font>
      <color rgb="FF211E1E"/>
      <name val="Advot35fdff1a"/>
    </font>
    <font>
      <sz val="12.0"/>
      <color theme="1"/>
      <name val="&quot;Times New Roman&quot;"/>
    </font>
    <font>
      <sz val="12.0"/>
      <color rgb="FF000000"/>
      <name val="&quot;Times New Roman&quot;"/>
    </font>
    <font>
      <sz val="12.0"/>
      <color theme="1"/>
      <name val="&quot;Source Sans Pro&quot;"/>
    </font>
    <font>
      <sz val="12.0"/>
      <color rgb="FF505050"/>
      <name val="&quot;Source Sans Pro&quot;"/>
    </font>
    <font>
      <sz val="8.0"/>
      <color theme="1"/>
      <name val="GuardianSansGR"/>
    </font>
    <font>
      <sz val="8.0"/>
      <color theme="1"/>
      <name val="Arial"/>
    </font>
    <font>
      <sz val="7.0"/>
      <color theme="1"/>
      <name val="ScalaLancetPro"/>
    </font>
    <font>
      <sz val="12.0"/>
      <color theme="1"/>
      <name val="Arial"/>
    </font>
    <font>
      <sz val="12.0"/>
      <color theme="1"/>
      <name val="Guardiansans"/>
    </font>
    <font>
      <sz val="9.0"/>
      <color rgb="FF000000"/>
      <name val="Advot46dcae81"/>
    </font>
    <font>
      <b/>
      <sz val="12.0"/>
      <color theme="1"/>
      <name val="Arial"/>
    </font>
    <font>
      <b/>
      <sz val="12.0"/>
      <color rgb="FF000000"/>
      <name val="Advot2c8ce45a"/>
    </font>
    <font>
      <sz val="9.0"/>
      <color rgb="FF000000"/>
      <name val="Advotd434b442"/>
    </font>
    <font>
      <b/>
      <sz val="12.0"/>
      <color rgb="FF212121"/>
      <name val="Merriweather"/>
    </font>
    <font>
      <b/>
      <sz val="10.0"/>
      <color theme="1"/>
      <name val="Arial"/>
    </font>
    <font>
      <sz val="10.0"/>
      <color theme="1"/>
      <name val="Arial"/>
    </font>
    <font>
      <color theme="1"/>
      <name val="Arial"/>
      <scheme val="minor"/>
    </font>
    <font>
      <color theme="1"/>
      <name val="Arial"/>
    </font>
  </fonts>
  <fills count="8">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FFFF00"/>
        <bgColor rgb="FFFFFF00"/>
      </patternFill>
    </fill>
    <fill>
      <patternFill patternType="solid">
        <fgColor rgb="FFFBE4D5"/>
        <bgColor rgb="FFFBE4D5"/>
      </patternFill>
    </fill>
    <fill>
      <patternFill patternType="solid">
        <fgColor rgb="FFC55A11"/>
        <bgColor rgb="FFC55A11"/>
      </patternFill>
    </fill>
    <fill>
      <patternFill patternType="solid">
        <fgColor rgb="FF70AD47"/>
        <bgColor rgb="FF70AD47"/>
      </patternFill>
    </fill>
  </fills>
  <borders count="4">
    <border/>
    <border>
      <left style="thin">
        <color rgb="FF000000"/>
      </left>
      <right style="thin">
        <color rgb="FF000000"/>
      </right>
      <top style="thin">
        <color rgb="FF000000"/>
      </top>
      <bottom style="thin">
        <color rgb="FF000000"/>
      </bottom>
    </border>
    <border>
      <top style="thin">
        <color rgb="FF000000"/>
      </top>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0" fontId="1" numFmtId="0" xfId="0" applyAlignment="1" applyBorder="1" applyFont="1">
      <alignment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1"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3" fontId="7" numFmtId="0" xfId="0" applyAlignment="1" applyFill="1" applyFont="1">
      <alignment horizontal="right" vertical="bottom"/>
    </xf>
    <xf borderId="0" fillId="0" fontId="8" numFmtId="0" xfId="0" applyAlignment="1" applyFont="1">
      <alignment shrinkToFit="0" vertical="bottom" wrapText="1"/>
    </xf>
    <xf borderId="1" fillId="0" fontId="2" numFmtId="0" xfId="0" applyAlignment="1" applyBorder="1" applyFont="1">
      <alignment shrinkToFit="0" vertical="bottom" wrapText="1"/>
    </xf>
    <xf borderId="1" fillId="0" fontId="9" numFmtId="0" xfId="0" applyAlignment="1" applyBorder="1" applyFont="1">
      <alignment shrinkToFit="0" vertical="bottom" wrapText="1"/>
    </xf>
    <xf borderId="1" fillId="0" fontId="9" numFmtId="0" xfId="0" applyAlignment="1" applyBorder="1" applyFont="1">
      <alignment horizontal="right" shrinkToFit="0" vertical="bottom" wrapText="1"/>
    </xf>
    <xf borderId="1" fillId="0" fontId="10" numFmtId="0" xfId="0" applyAlignment="1" applyBorder="1" applyFont="1">
      <alignment shrinkToFit="0" vertical="bottom" wrapText="1"/>
    </xf>
    <xf borderId="1" fillId="4" fontId="2" numFmtId="0" xfId="0" applyAlignment="1" applyBorder="1" applyFill="1" applyFont="1">
      <alignment shrinkToFit="0" vertical="bottom" wrapText="1"/>
    </xf>
    <xf borderId="1" fillId="4" fontId="11" numFmtId="0" xfId="0" applyAlignment="1" applyBorder="1" applyFont="1">
      <alignment shrinkToFit="0" vertical="bottom" wrapText="1"/>
    </xf>
    <xf borderId="1" fillId="4" fontId="11" numFmtId="0" xfId="0" applyAlignment="1" applyBorder="1" applyFont="1">
      <alignment horizontal="right" shrinkToFit="0" vertical="bottom" wrapText="1"/>
    </xf>
    <xf borderId="0" fillId="0" fontId="12" numFmtId="0" xfId="0" applyAlignment="1" applyFont="1">
      <alignment shrinkToFit="0" vertical="bottom" wrapText="1"/>
    </xf>
    <xf borderId="0" fillId="0" fontId="13" numFmtId="0" xfId="0" applyAlignment="1" applyFont="1">
      <alignment shrinkToFit="0" vertical="bottom" wrapText="1"/>
    </xf>
    <xf borderId="0" fillId="3" fontId="14" numFmtId="0" xfId="0" applyAlignment="1" applyFont="1">
      <alignment horizontal="right" vertical="bottom"/>
    </xf>
    <xf borderId="0" fillId="0" fontId="15" numFmtId="0" xfId="0" applyAlignment="1" applyFont="1">
      <alignment shrinkToFit="0" vertical="bottom" wrapText="1"/>
    </xf>
    <xf borderId="0" fillId="0" fontId="16" numFmtId="0" xfId="0" applyAlignment="1" applyFont="1">
      <alignment shrinkToFit="0" vertical="bottom" wrapText="1"/>
    </xf>
    <xf borderId="1" fillId="0" fontId="17" numFmtId="0" xfId="0" applyAlignment="1" applyBorder="1" applyFont="1">
      <alignment vertical="bottom"/>
    </xf>
    <xf borderId="1" fillId="0" fontId="6" numFmtId="0" xfId="0" applyAlignment="1" applyBorder="1" applyFont="1">
      <alignment shrinkToFit="0" vertical="bottom" wrapText="1"/>
    </xf>
    <xf borderId="1" fillId="0" fontId="18" numFmtId="0" xfId="0" applyAlignment="1" applyBorder="1" applyFont="1">
      <alignment shrinkToFit="0" vertical="bottom" wrapText="1"/>
    </xf>
    <xf borderId="1" fillId="0" fontId="2" numFmtId="0" xfId="0" applyAlignment="1" applyBorder="1" applyFont="1">
      <alignment vertical="bottom"/>
    </xf>
    <xf borderId="1" fillId="0" fontId="19" numFmtId="0" xfId="0" applyAlignment="1" applyBorder="1" applyFont="1">
      <alignment shrinkToFit="0" vertical="bottom" wrapText="1"/>
    </xf>
    <xf borderId="1" fillId="5" fontId="2" numFmtId="0" xfId="0" applyAlignment="1" applyBorder="1" applyFill="1" applyFont="1">
      <alignment shrinkToFit="0" vertical="bottom" wrapText="1"/>
    </xf>
    <xf borderId="1" fillId="5" fontId="11" numFmtId="0" xfId="0" applyAlignment="1" applyBorder="1" applyFont="1">
      <alignment shrinkToFit="0" vertical="bottom" wrapText="1"/>
    </xf>
    <xf borderId="1" fillId="3" fontId="14" numFmtId="0" xfId="0" applyAlignment="1" applyBorder="1" applyFont="1">
      <alignment horizontal="right" vertical="bottom"/>
    </xf>
    <xf borderId="1" fillId="5" fontId="20" numFmtId="0" xfId="0" applyAlignment="1" applyBorder="1" applyFont="1">
      <alignment shrinkToFit="0" vertical="bottom" wrapText="1"/>
    </xf>
    <xf borderId="1" fillId="5" fontId="21" numFmtId="0" xfId="0" applyAlignment="1" applyBorder="1" applyFont="1">
      <alignment shrinkToFit="0" vertical="bottom" wrapText="1"/>
    </xf>
    <xf borderId="1" fillId="5" fontId="2" numFmtId="0" xfId="0" applyAlignment="1" applyBorder="1" applyFont="1">
      <alignment vertical="bottom"/>
    </xf>
    <xf borderId="1" fillId="5" fontId="22" numFmtId="0" xfId="0" applyAlignment="1" applyBorder="1" applyFont="1">
      <alignment shrinkToFit="0" vertical="bottom" wrapText="1"/>
    </xf>
    <xf borderId="0" fillId="0" fontId="11"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0" fontId="10" numFmtId="0" xfId="0" applyAlignment="1" applyFont="1">
      <alignment shrinkToFit="0" vertical="bottom" wrapText="1"/>
    </xf>
    <xf borderId="0" fillId="0" fontId="10" numFmtId="0" xfId="0" applyAlignment="1" applyFont="1">
      <alignment shrinkToFit="0" vertical="bottom" wrapText="1"/>
    </xf>
    <xf borderId="0" fillId="0" fontId="25" numFmtId="0" xfId="0" applyAlignment="1" applyFont="1">
      <alignment shrinkToFit="0" vertical="bottom" wrapText="1"/>
    </xf>
    <xf borderId="0" fillId="0" fontId="6" numFmtId="0" xfId="0" applyAlignment="1" applyFont="1">
      <alignment shrinkToFit="0" vertical="bottom" wrapText="1"/>
    </xf>
    <xf borderId="0" fillId="0" fontId="26" numFmtId="0" xfId="0" applyAlignment="1" applyFont="1">
      <alignment shrinkToFit="0" vertical="bottom" wrapText="1"/>
    </xf>
    <xf borderId="0" fillId="0" fontId="27" numFmtId="0" xfId="0" applyAlignment="1" applyFont="1">
      <alignment shrinkToFit="0" vertical="bottom" wrapText="1"/>
    </xf>
    <xf borderId="0" fillId="0" fontId="28" numFmtId="0" xfId="0" applyAlignment="1" applyFont="1">
      <alignment shrinkToFit="0" vertical="bottom" wrapText="1"/>
    </xf>
    <xf borderId="1" fillId="0" fontId="11" numFmtId="0" xfId="0" applyAlignment="1" applyBorder="1" applyFont="1">
      <alignment shrinkToFit="0" vertical="bottom" wrapText="1"/>
    </xf>
    <xf borderId="1" fillId="0" fontId="29" numFmtId="0" xfId="0" applyAlignment="1" applyBorder="1" applyFont="1">
      <alignment shrinkToFit="0" vertical="bottom" wrapText="1"/>
    </xf>
    <xf borderId="1" fillId="0" fontId="26" numFmtId="0" xfId="0" applyAlignment="1" applyBorder="1" applyFont="1">
      <alignment shrinkToFit="0" vertical="bottom" wrapText="1"/>
    </xf>
    <xf borderId="1" fillId="6" fontId="30" numFmtId="0" xfId="0" applyAlignment="1" applyBorder="1" applyFill="1" applyFont="1">
      <alignment vertical="bottom"/>
    </xf>
    <xf borderId="1" fillId="6" fontId="2" numFmtId="0" xfId="0" applyAlignment="1" applyBorder="1" applyFont="1">
      <alignment vertical="bottom"/>
    </xf>
    <xf borderId="0" fillId="0" fontId="31" numFmtId="0" xfId="0" applyAlignment="1" applyFont="1">
      <alignment shrinkToFit="0" vertical="bottom" wrapText="1"/>
    </xf>
    <xf borderId="0" fillId="0" fontId="32" numFmtId="0" xfId="0" applyAlignment="1" applyFont="1">
      <alignment shrinkToFit="0" vertical="bottom" wrapText="1"/>
    </xf>
    <xf borderId="0" fillId="0" fontId="33" numFmtId="0" xfId="0" applyAlignment="1" applyFont="1">
      <alignment shrinkToFit="0" vertical="bottom" wrapText="1"/>
    </xf>
    <xf borderId="1" fillId="0" fontId="32" numFmtId="0" xfId="0" applyAlignment="1" applyBorder="1" applyFont="1">
      <alignment shrinkToFit="0" vertical="bottom" wrapText="1"/>
    </xf>
    <xf borderId="1" fillId="0" fontId="34" numFmtId="0" xfId="0" applyAlignment="1" applyBorder="1" applyFont="1">
      <alignment shrinkToFit="0" vertical="bottom" wrapText="1"/>
    </xf>
    <xf borderId="1" fillId="0" fontId="35" numFmtId="0" xfId="0" applyAlignment="1" applyBorder="1" applyFont="1">
      <alignment shrinkToFit="0" vertical="bottom" wrapText="1"/>
    </xf>
    <xf borderId="1" fillId="6" fontId="2" numFmtId="0" xfId="0" applyAlignment="1" applyBorder="1" applyFont="1">
      <alignment shrinkToFit="0" vertical="bottom" wrapText="1"/>
    </xf>
    <xf borderId="0" fillId="0" fontId="29" numFmtId="0" xfId="0" applyAlignment="1" applyFont="1">
      <alignment vertical="bottom"/>
    </xf>
    <xf borderId="0" fillId="0" fontId="29" numFmtId="0" xfId="0" applyAlignment="1" applyFont="1">
      <alignment shrinkToFit="0" vertical="bottom" wrapText="1"/>
    </xf>
    <xf borderId="0" fillId="0" fontId="36" numFmtId="0" xfId="0" applyAlignment="1" applyFont="1">
      <alignment shrinkToFit="0" vertical="bottom" wrapText="1"/>
    </xf>
    <xf borderId="0" fillId="0" fontId="36" numFmtId="0" xfId="0" applyAlignment="1" applyFont="1">
      <alignment shrinkToFit="0" vertical="bottom" wrapText="1"/>
    </xf>
    <xf borderId="1" fillId="0" fontId="1" numFmtId="0" xfId="0" applyAlignment="1" applyBorder="1" applyFont="1">
      <alignment vertical="bottom"/>
    </xf>
    <xf borderId="1" fillId="7" fontId="2" numFmtId="0" xfId="0" applyAlignment="1" applyBorder="1" applyFill="1" applyFont="1">
      <alignment vertical="bottom"/>
    </xf>
    <xf borderId="0" fillId="0" fontId="37" numFmtId="0" xfId="0" applyAlignment="1" applyFont="1">
      <alignment shrinkToFit="0" vertical="bottom" wrapText="1"/>
    </xf>
    <xf borderId="0" fillId="0" fontId="38" numFmtId="0" xfId="0" applyAlignment="1" applyFont="1">
      <alignment shrinkToFit="0" vertical="bottom" wrapText="1"/>
    </xf>
    <xf borderId="0" fillId="0" fontId="39" numFmtId="0" xfId="0" applyAlignment="1" applyFont="1">
      <alignment shrinkToFit="0" wrapText="1"/>
    </xf>
    <xf borderId="0" fillId="0" fontId="40" numFmtId="0" xfId="0" applyAlignment="1" applyFont="1">
      <alignment shrinkToFit="0" vertical="bottom" wrapText="1"/>
    </xf>
    <xf borderId="0" fillId="0" fontId="41" numFmtId="0" xfId="0" applyAlignment="1" applyFont="1">
      <alignment shrinkToFit="0" vertical="bottom" wrapText="1"/>
    </xf>
    <xf borderId="0" fillId="0" fontId="42" numFmtId="0" xfId="0" applyAlignment="1" applyFont="1">
      <alignment vertical="bottom"/>
    </xf>
    <xf borderId="0" fillId="4" fontId="2" numFmtId="0" xfId="0" applyAlignment="1" applyFont="1">
      <alignment vertical="bottom"/>
    </xf>
    <xf borderId="0" fillId="0" fontId="2" numFmtId="0" xfId="0" applyAlignment="1" applyFont="1">
      <alignment horizontal="right" vertical="bottom"/>
    </xf>
    <xf borderId="0" fillId="0" fontId="43" numFmtId="0" xfId="0" applyAlignment="1" applyFont="1">
      <alignment shrinkToFit="0" vertical="bottom" wrapText="1"/>
    </xf>
    <xf borderId="0" fillId="7" fontId="2" numFmtId="0" xfId="0" applyAlignment="1" applyFont="1">
      <alignment vertical="bottom"/>
    </xf>
    <xf borderId="0" fillId="7" fontId="14" numFmtId="0" xfId="0" applyAlignment="1" applyFont="1">
      <alignment horizontal="right" vertical="bottom"/>
    </xf>
    <xf borderId="0" fillId="7" fontId="43" numFmtId="0" xfId="0" applyAlignment="1" applyFont="1">
      <alignment shrinkToFit="0" vertical="bottom" wrapText="1"/>
    </xf>
    <xf borderId="0" fillId="7" fontId="2" numFmtId="0" xfId="0" applyAlignment="1" applyFont="1">
      <alignment shrinkToFit="0" vertical="bottom" wrapText="1"/>
    </xf>
    <xf borderId="0" fillId="0" fontId="14" numFmtId="0" xfId="0" applyAlignment="1" applyFont="1">
      <alignment horizontal="right" vertical="bottom"/>
    </xf>
    <xf borderId="0" fillId="3" fontId="43" numFmtId="0" xfId="0" applyAlignment="1" applyFont="1">
      <alignment shrinkToFit="0" vertical="bottom" wrapText="1"/>
    </xf>
    <xf borderId="0" fillId="0" fontId="44" numFmtId="0" xfId="0" applyAlignment="1" applyFont="1">
      <alignment shrinkToFit="0" vertical="bottom" wrapText="1"/>
    </xf>
    <xf borderId="0" fillId="0" fontId="45" numFmtId="0" xfId="0" applyAlignment="1" applyFont="1">
      <alignment shrinkToFit="0" vertical="bottom" wrapText="1"/>
    </xf>
    <xf borderId="0" fillId="3" fontId="46" numFmtId="0" xfId="0" applyAlignment="1" applyFont="1">
      <alignment shrinkToFit="0" vertical="bottom" wrapText="1"/>
    </xf>
    <xf borderId="0" fillId="0" fontId="47" numFmtId="0" xfId="0" applyAlignment="1" applyFont="1">
      <alignment shrinkToFit="0" vertical="bottom" wrapText="1"/>
    </xf>
    <xf borderId="0" fillId="0" fontId="48" numFmtId="0" xfId="0" applyAlignment="1" applyFont="1">
      <alignment shrinkToFit="0" vertical="bottom" wrapText="1"/>
    </xf>
    <xf borderId="1" fillId="0" fontId="2" numFmtId="0" xfId="0" applyAlignment="1" applyBorder="1" applyFont="1">
      <alignment shrinkToFit="0" vertical="bottom" wrapText="0"/>
    </xf>
    <xf borderId="0" fillId="0" fontId="49" numFmtId="0" xfId="0" applyAlignment="1" applyFont="1">
      <alignment vertical="bottom"/>
    </xf>
    <xf borderId="0" fillId="0" fontId="43" numFmtId="0" xfId="0" applyAlignment="1" applyFont="1">
      <alignment vertical="bottom"/>
    </xf>
    <xf borderId="0" fillId="0" fontId="43" numFmtId="0" xfId="0" applyAlignment="1" applyFont="1">
      <alignment horizontal="right" shrinkToFit="0" vertical="bottom" wrapText="1"/>
    </xf>
    <xf borderId="0" fillId="0" fontId="50" numFmtId="0" xfId="0" applyAlignment="1" applyFont="1">
      <alignment shrinkToFit="0" vertical="bottom" wrapText="1"/>
    </xf>
    <xf borderId="0" fillId="0" fontId="50" numFmtId="0" xfId="0" applyAlignment="1" applyFont="1">
      <alignment horizontal="right" shrinkToFit="0" vertical="bottom" wrapText="1"/>
    </xf>
    <xf borderId="0" fillId="0" fontId="51" numFmtId="0" xfId="0" applyAlignment="1" applyFont="1">
      <alignment shrinkToFit="0" vertical="bottom" wrapText="1"/>
    </xf>
    <xf borderId="0" fillId="0" fontId="1" numFmtId="0" xfId="0" applyAlignment="1" applyFont="1">
      <alignment horizontal="right" shrinkToFit="0" vertical="bottom" wrapText="1"/>
    </xf>
    <xf borderId="0" fillId="0" fontId="52" numFmtId="0" xfId="0" applyAlignment="1" applyFont="1">
      <alignment shrinkToFit="0" vertical="bottom" wrapText="1"/>
    </xf>
    <xf borderId="0" fillId="0" fontId="53" numFmtId="0" xfId="0" applyAlignment="1" applyFont="1">
      <alignment shrinkToFit="0" vertical="bottom" wrapText="1"/>
    </xf>
    <xf borderId="0" fillId="0" fontId="54" numFmtId="0" xfId="0" applyAlignment="1" applyFont="1">
      <alignment shrinkToFit="0" vertical="bottom" wrapText="1"/>
    </xf>
    <xf borderId="0" fillId="0" fontId="55" numFmtId="0" xfId="0" applyAlignment="1" applyFont="1">
      <alignment shrinkToFit="0" vertical="bottom" wrapText="1"/>
    </xf>
    <xf borderId="0" fillId="3" fontId="56" numFmtId="0" xfId="0" applyAlignment="1" applyFont="1">
      <alignment shrinkToFit="0" vertical="bottom" wrapText="1"/>
    </xf>
    <xf borderId="1" fillId="2" fontId="1" numFmtId="0" xfId="0" applyAlignment="1" applyBorder="1" applyFont="1">
      <alignment shrinkToFit="0" vertical="bottom" wrapText="1"/>
    </xf>
    <xf borderId="1" fillId="2" fontId="57" numFmtId="0" xfId="0" applyAlignment="1" applyBorder="1" applyFont="1">
      <alignment readingOrder="0" shrinkToFit="0" vertical="bottom" wrapText="1"/>
    </xf>
    <xf borderId="1" fillId="2" fontId="57" numFmtId="0" xfId="0" applyAlignment="1" applyBorder="1" applyFont="1">
      <alignment shrinkToFit="0" vertical="bottom" wrapText="1"/>
    </xf>
    <xf borderId="1" fillId="2" fontId="2" numFmtId="0" xfId="0" applyAlignment="1" applyBorder="1" applyFont="1">
      <alignment vertical="bottom"/>
    </xf>
    <xf borderId="0" fillId="0" fontId="2" numFmtId="0" xfId="0" applyAlignment="1" applyFont="1">
      <alignment readingOrder="0" vertical="bottom"/>
    </xf>
    <xf borderId="2" fillId="0" fontId="2" numFmtId="0" xfId="0" applyAlignment="1" applyBorder="1" applyFont="1">
      <alignment vertical="bottom"/>
    </xf>
    <xf borderId="1" fillId="2" fontId="1" numFmtId="0" xfId="0" applyAlignment="1" applyBorder="1" applyFont="1">
      <alignment readingOrder="0" shrinkToFit="0" vertical="bottom" wrapText="1"/>
    </xf>
    <xf borderId="0" fillId="2" fontId="2" numFmtId="0" xfId="0" applyAlignment="1" applyFont="1">
      <alignment vertical="bottom"/>
    </xf>
    <xf borderId="0" fillId="0" fontId="58" numFmtId="0" xfId="0" applyAlignment="1" applyFont="1">
      <alignment readingOrder="0"/>
    </xf>
    <xf borderId="1" fillId="0" fontId="2" numFmtId="0" xfId="0" applyAlignment="1" applyBorder="1" applyFont="1">
      <alignment readingOrder="0" shrinkToFit="0" vertical="bottom" wrapText="0"/>
    </xf>
    <xf borderId="0" fillId="0" fontId="59" numFmtId="0" xfId="0" applyAlignment="1" applyFont="1">
      <alignment readingOrder="0"/>
    </xf>
    <xf borderId="3" fillId="0" fontId="2" numFmtId="0" xfId="0" applyAlignment="1" applyBorder="1" applyFont="1">
      <alignment shrinkToFit="0" vertical="bottom" wrapText="0"/>
    </xf>
    <xf borderId="0" fillId="0" fontId="60" numFmtId="0" xfId="0" applyAlignment="1" applyFont="1">
      <alignment vertical="bottom"/>
    </xf>
    <xf borderId="0" fillId="0" fontId="60"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L1" s="2" t="s">
        <v>11</v>
      </c>
      <c r="M1" s="2"/>
      <c r="N1" s="2"/>
      <c r="O1" s="2"/>
      <c r="P1" s="2"/>
      <c r="Q1" s="2"/>
      <c r="R1" s="2"/>
      <c r="S1" s="2"/>
      <c r="T1" s="2"/>
      <c r="U1" s="2"/>
      <c r="V1" s="2"/>
      <c r="W1" s="2"/>
      <c r="X1" s="2"/>
      <c r="Y1" s="2"/>
      <c r="Z1" s="2"/>
      <c r="AA1" s="2"/>
      <c r="AB1" s="2"/>
      <c r="AC1" s="2"/>
    </row>
    <row r="2">
      <c r="A2" s="3" t="s">
        <v>12</v>
      </c>
      <c r="B2" s="4"/>
      <c r="C2" s="4"/>
      <c r="D2" s="4"/>
      <c r="E2" s="5"/>
      <c r="F2" s="5"/>
      <c r="G2" s="5"/>
      <c r="H2" s="5"/>
      <c r="I2" s="5"/>
      <c r="J2" s="5"/>
      <c r="K2" s="5"/>
      <c r="L2" s="5"/>
      <c r="M2" s="5"/>
      <c r="N2" s="5"/>
      <c r="O2" s="5"/>
      <c r="P2" s="5"/>
      <c r="Q2" s="5"/>
      <c r="R2" s="5"/>
      <c r="S2" s="5"/>
      <c r="T2" s="5"/>
      <c r="U2" s="5"/>
      <c r="V2" s="5"/>
      <c r="W2" s="5"/>
      <c r="X2" s="5"/>
      <c r="Y2" s="5"/>
      <c r="Z2" s="5"/>
      <c r="AA2" s="5"/>
      <c r="AB2" s="5"/>
      <c r="AC2" s="5"/>
    </row>
    <row r="3">
      <c r="A3" s="5" t="s">
        <v>13</v>
      </c>
      <c r="B3" s="5"/>
      <c r="C3" s="5"/>
      <c r="D3" s="5"/>
      <c r="E3" s="6" t="s">
        <v>14</v>
      </c>
      <c r="F3" s="6" t="s">
        <v>15</v>
      </c>
      <c r="G3" s="6" t="s">
        <v>16</v>
      </c>
      <c r="H3" s="6" t="s">
        <v>17</v>
      </c>
      <c r="I3" s="6" t="s">
        <v>18</v>
      </c>
      <c r="J3" s="5"/>
      <c r="K3" s="6" t="s">
        <v>19</v>
      </c>
      <c r="L3" s="5"/>
      <c r="M3" s="5"/>
      <c r="N3" s="5"/>
      <c r="O3" s="5"/>
      <c r="P3" s="5"/>
      <c r="Q3" s="5"/>
      <c r="R3" s="5"/>
      <c r="S3" s="5"/>
      <c r="T3" s="5"/>
      <c r="U3" s="5"/>
      <c r="V3" s="5"/>
      <c r="W3" s="5"/>
      <c r="X3" s="5"/>
      <c r="Y3" s="5"/>
      <c r="Z3" s="5"/>
      <c r="AA3" s="5"/>
      <c r="AB3" s="5"/>
      <c r="AC3" s="5"/>
    </row>
    <row r="4">
      <c r="A4" s="6"/>
      <c r="B4" s="6"/>
      <c r="C4" s="6"/>
      <c r="D4" s="6"/>
      <c r="E4" s="6"/>
      <c r="F4" s="6"/>
      <c r="G4" s="6"/>
      <c r="H4" s="6"/>
      <c r="I4" s="6"/>
      <c r="J4" s="6"/>
      <c r="K4" s="6"/>
      <c r="L4" s="6"/>
      <c r="M4" s="6"/>
      <c r="N4" s="6"/>
      <c r="O4" s="6"/>
      <c r="P4" s="6"/>
      <c r="Q4" s="6"/>
      <c r="R4" s="6"/>
      <c r="S4" s="6"/>
      <c r="T4" s="6"/>
      <c r="U4" s="6"/>
      <c r="V4" s="6"/>
      <c r="W4" s="6"/>
      <c r="X4" s="6"/>
      <c r="Y4" s="6"/>
      <c r="Z4" s="6"/>
      <c r="AA4" s="6"/>
      <c r="AB4" s="6"/>
      <c r="AC4" s="6"/>
    </row>
    <row r="5">
      <c r="A5" s="6"/>
      <c r="B5" s="6"/>
      <c r="C5" s="6"/>
      <c r="D5" s="6"/>
      <c r="E5" s="6"/>
      <c r="F5" s="6"/>
      <c r="G5" s="6"/>
      <c r="H5" s="6"/>
      <c r="I5" s="6"/>
      <c r="J5" s="6"/>
      <c r="K5" s="6"/>
      <c r="L5" s="6"/>
      <c r="M5" s="6"/>
      <c r="N5" s="6"/>
      <c r="O5" s="6"/>
      <c r="P5" s="6"/>
      <c r="Q5" s="6"/>
      <c r="R5" s="6"/>
      <c r="S5" s="6"/>
      <c r="T5" s="6"/>
      <c r="U5" s="6"/>
      <c r="V5" s="6"/>
      <c r="W5" s="6"/>
      <c r="X5" s="6"/>
      <c r="Y5" s="6"/>
      <c r="Z5" s="6"/>
      <c r="AA5" s="6"/>
      <c r="AB5" s="6"/>
      <c r="AC5" s="6"/>
    </row>
    <row r="6">
      <c r="A6" s="6"/>
      <c r="B6" s="6"/>
      <c r="C6" s="6"/>
      <c r="D6" s="6"/>
      <c r="E6" s="6"/>
      <c r="F6" s="6"/>
      <c r="G6" s="6"/>
      <c r="H6" s="6"/>
      <c r="I6" s="6"/>
      <c r="J6" s="6"/>
      <c r="K6" s="6"/>
      <c r="L6" s="6"/>
      <c r="M6" s="6"/>
      <c r="N6" s="6"/>
      <c r="O6" s="6"/>
      <c r="P6" s="6"/>
      <c r="Q6" s="6"/>
      <c r="R6" s="6"/>
      <c r="S6" s="6"/>
      <c r="T6" s="6"/>
      <c r="U6" s="6"/>
      <c r="V6" s="6"/>
      <c r="W6" s="6"/>
      <c r="X6" s="6"/>
      <c r="Y6" s="6"/>
      <c r="Z6" s="6"/>
      <c r="AA6" s="6"/>
      <c r="AB6" s="6"/>
      <c r="AC6" s="6"/>
    </row>
    <row r="7">
      <c r="A7" s="7" t="s">
        <v>20</v>
      </c>
      <c r="B7" s="7"/>
      <c r="C7" s="7"/>
      <c r="D7" s="7"/>
      <c r="E7" s="6"/>
      <c r="F7" s="6"/>
      <c r="G7" s="6"/>
      <c r="H7" s="6"/>
      <c r="I7" s="6"/>
      <c r="J7" s="6"/>
      <c r="K7" s="6"/>
      <c r="L7" s="6"/>
      <c r="M7" s="6"/>
      <c r="N7" s="6"/>
      <c r="O7" s="6"/>
      <c r="P7" s="6"/>
      <c r="Q7" s="6"/>
      <c r="R7" s="6"/>
      <c r="S7" s="6"/>
      <c r="T7" s="6"/>
      <c r="U7" s="6"/>
      <c r="V7" s="6"/>
      <c r="W7" s="6"/>
      <c r="X7" s="6"/>
      <c r="Y7" s="6"/>
      <c r="Z7" s="6"/>
      <c r="AA7" s="6"/>
      <c r="AB7" s="6"/>
      <c r="AC7" s="6"/>
    </row>
    <row r="8">
      <c r="A8" s="6" t="s">
        <v>21</v>
      </c>
      <c r="B8" s="6"/>
      <c r="C8" s="6"/>
      <c r="D8" s="6" t="s">
        <v>22</v>
      </c>
      <c r="E8" s="6" t="s">
        <v>23</v>
      </c>
      <c r="F8" s="6" t="s">
        <v>24</v>
      </c>
      <c r="G8" s="6" t="s">
        <v>25</v>
      </c>
      <c r="H8" s="6" t="s">
        <v>26</v>
      </c>
      <c r="I8" s="6" t="s">
        <v>27</v>
      </c>
      <c r="J8" s="6"/>
      <c r="K8" s="6" t="s">
        <v>28</v>
      </c>
      <c r="L8" s="6"/>
      <c r="M8" s="6"/>
      <c r="N8" s="6"/>
      <c r="O8" s="6"/>
      <c r="P8" s="6"/>
      <c r="Q8" s="6"/>
      <c r="R8" s="6"/>
      <c r="S8" s="6"/>
      <c r="T8" s="6"/>
      <c r="U8" s="6"/>
      <c r="V8" s="6"/>
      <c r="W8" s="6"/>
      <c r="X8" s="6"/>
      <c r="Y8" s="6"/>
      <c r="Z8" s="6"/>
      <c r="AA8" s="6"/>
      <c r="AB8" s="6"/>
      <c r="AC8" s="6"/>
    </row>
    <row r="9">
      <c r="A9" s="6" t="s">
        <v>29</v>
      </c>
      <c r="B9" s="6"/>
      <c r="C9" s="6"/>
      <c r="D9" s="6" t="s">
        <v>30</v>
      </c>
      <c r="E9" s="6" t="s">
        <v>23</v>
      </c>
      <c r="F9" s="6" t="s">
        <v>31</v>
      </c>
      <c r="G9" s="6" t="s">
        <v>32</v>
      </c>
      <c r="H9" s="6" t="s">
        <v>33</v>
      </c>
      <c r="I9" s="6" t="s">
        <v>34</v>
      </c>
      <c r="J9" s="6"/>
      <c r="K9" s="8" t="s">
        <v>35</v>
      </c>
      <c r="L9" s="6"/>
      <c r="M9" s="6"/>
      <c r="N9" s="6"/>
      <c r="O9" s="6"/>
      <c r="P9" s="6"/>
      <c r="Q9" s="6"/>
      <c r="R9" s="6"/>
      <c r="S9" s="6"/>
      <c r="T9" s="6"/>
      <c r="U9" s="6"/>
      <c r="V9" s="6"/>
      <c r="W9" s="6"/>
      <c r="X9" s="6"/>
      <c r="Y9" s="6"/>
      <c r="Z9" s="6"/>
      <c r="AA9" s="6"/>
      <c r="AB9" s="6"/>
      <c r="AC9" s="6"/>
    </row>
    <row r="10">
      <c r="A10" s="6" t="s">
        <v>36</v>
      </c>
      <c r="B10" s="6"/>
      <c r="C10" s="6"/>
      <c r="D10" s="6" t="s">
        <v>37</v>
      </c>
      <c r="E10" s="6" t="s">
        <v>23</v>
      </c>
      <c r="F10" s="6" t="s">
        <v>38</v>
      </c>
      <c r="G10" s="9" t="s">
        <v>39</v>
      </c>
      <c r="H10" s="9" t="s">
        <v>40</v>
      </c>
      <c r="I10" s="8" t="s">
        <v>41</v>
      </c>
      <c r="J10" s="5"/>
      <c r="K10" s="10" t="s">
        <v>42</v>
      </c>
      <c r="L10" s="6"/>
      <c r="M10" s="6"/>
      <c r="N10" s="6"/>
      <c r="O10" s="6"/>
      <c r="P10" s="6"/>
      <c r="Q10" s="6"/>
      <c r="R10" s="6"/>
      <c r="S10" s="6"/>
      <c r="T10" s="6"/>
      <c r="U10" s="6"/>
      <c r="V10" s="6"/>
      <c r="W10" s="6"/>
      <c r="X10" s="6"/>
      <c r="Y10" s="6"/>
      <c r="Z10" s="6"/>
      <c r="AA10" s="6"/>
      <c r="AB10" s="6"/>
      <c r="AC10" s="6"/>
    </row>
    <row r="1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row>
    <row r="12">
      <c r="A12" s="7" t="s">
        <v>43</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row>
    <row r="13">
      <c r="A13" s="6" t="s">
        <v>44</v>
      </c>
      <c r="B13" s="11" t="s">
        <v>45</v>
      </c>
      <c r="C13" s="12">
        <v>2.4401791E7</v>
      </c>
      <c r="D13" s="11" t="s">
        <v>46</v>
      </c>
      <c r="E13" s="6" t="s">
        <v>23</v>
      </c>
      <c r="F13" s="6" t="s">
        <v>47</v>
      </c>
      <c r="G13" s="13" t="s">
        <v>48</v>
      </c>
      <c r="H13" s="5"/>
      <c r="I13" s="13" t="s">
        <v>49</v>
      </c>
      <c r="J13" s="5"/>
      <c r="K13" s="5" t="s">
        <v>50</v>
      </c>
      <c r="L13" s="6" t="s">
        <v>51</v>
      </c>
      <c r="M13" s="5"/>
      <c r="N13" s="5"/>
      <c r="O13" s="5"/>
      <c r="P13" s="5"/>
      <c r="Q13" s="5"/>
      <c r="R13" s="5"/>
      <c r="S13" s="5"/>
      <c r="T13" s="5"/>
      <c r="U13" s="5"/>
      <c r="V13" s="5"/>
      <c r="W13" s="5"/>
      <c r="X13" s="5"/>
      <c r="Y13" s="5"/>
      <c r="Z13" s="5"/>
      <c r="AA13" s="5"/>
      <c r="AB13" s="5"/>
      <c r="AC13" s="5"/>
    </row>
    <row r="14">
      <c r="A14" s="14" t="s">
        <v>52</v>
      </c>
      <c r="B14" s="15" t="s">
        <v>53</v>
      </c>
      <c r="C14" s="16">
        <v>2.7614252E7</v>
      </c>
      <c r="D14" s="15" t="s">
        <v>54</v>
      </c>
      <c r="E14" s="17" t="s">
        <v>55</v>
      </c>
      <c r="F14" s="14" t="s">
        <v>56</v>
      </c>
      <c r="G14" s="6" t="s">
        <v>57</v>
      </c>
      <c r="H14" s="6" t="s">
        <v>58</v>
      </c>
      <c r="I14" s="9" t="s">
        <v>59</v>
      </c>
      <c r="J14" s="5"/>
      <c r="K14" s="5" t="s">
        <v>60</v>
      </c>
      <c r="L14" s="5"/>
      <c r="M14" s="5"/>
      <c r="N14" s="5"/>
      <c r="O14" s="5"/>
      <c r="P14" s="5"/>
      <c r="Q14" s="5"/>
      <c r="R14" s="5"/>
      <c r="S14" s="5"/>
      <c r="T14" s="5"/>
      <c r="U14" s="5"/>
      <c r="V14" s="5"/>
      <c r="W14" s="5"/>
      <c r="X14" s="5"/>
      <c r="Y14" s="5"/>
      <c r="Z14" s="5"/>
      <c r="AA14" s="5"/>
      <c r="AB14" s="5"/>
      <c r="AC14" s="5"/>
    </row>
    <row r="15">
      <c r="A15" s="18" t="s">
        <v>61</v>
      </c>
      <c r="B15" s="19" t="s">
        <v>62</v>
      </c>
      <c r="C15" s="20">
        <v>2.9653873E7</v>
      </c>
      <c r="D15" s="19" t="s">
        <v>63</v>
      </c>
      <c r="E15" s="18" t="s">
        <v>64</v>
      </c>
      <c r="F15" s="18" t="s">
        <v>65</v>
      </c>
      <c r="G15" s="21" t="s">
        <v>66</v>
      </c>
      <c r="H15" s="6" t="s">
        <v>67</v>
      </c>
      <c r="I15" s="5"/>
      <c r="J15" s="5"/>
      <c r="K15" s="5"/>
      <c r="L15" s="5"/>
      <c r="M15" s="5"/>
      <c r="N15" s="5"/>
      <c r="O15" s="5"/>
      <c r="P15" s="5"/>
      <c r="Q15" s="5"/>
      <c r="R15" s="5"/>
      <c r="S15" s="5"/>
      <c r="T15" s="5"/>
      <c r="U15" s="5"/>
      <c r="V15" s="5"/>
      <c r="W15" s="5"/>
      <c r="X15" s="5"/>
      <c r="Y15" s="5"/>
      <c r="Z15" s="5"/>
      <c r="AA15" s="5"/>
      <c r="AB15" s="5"/>
      <c r="AC15" s="5"/>
    </row>
    <row r="16">
      <c r="A16" s="6" t="s">
        <v>68</v>
      </c>
      <c r="B16" s="22" t="s">
        <v>69</v>
      </c>
      <c r="C16" s="23">
        <v>2.5347255E7</v>
      </c>
      <c r="D16" s="22" t="s">
        <v>70</v>
      </c>
      <c r="E16" s="6" t="s">
        <v>71</v>
      </c>
      <c r="F16" s="6" t="s">
        <v>72</v>
      </c>
      <c r="G16" s="24" t="s">
        <v>73</v>
      </c>
      <c r="H16" s="6" t="s">
        <v>74</v>
      </c>
      <c r="I16" s="24" t="s">
        <v>75</v>
      </c>
      <c r="J16" s="5"/>
      <c r="K16" s="25" t="s">
        <v>76</v>
      </c>
      <c r="L16" s="5"/>
      <c r="M16" s="5"/>
      <c r="N16" s="5"/>
      <c r="O16" s="5"/>
      <c r="P16" s="5"/>
      <c r="Q16" s="5"/>
      <c r="R16" s="5"/>
      <c r="S16" s="5"/>
      <c r="T16" s="5"/>
      <c r="U16" s="5"/>
      <c r="V16" s="5"/>
      <c r="W16" s="5"/>
      <c r="X16" s="5"/>
      <c r="Y16" s="5"/>
      <c r="Z16" s="5"/>
      <c r="AA16" s="5"/>
      <c r="AB16" s="5"/>
      <c r="AC16" s="5"/>
    </row>
    <row r="17">
      <c r="A17" s="26" t="s">
        <v>77</v>
      </c>
      <c r="B17" s="27" t="s">
        <v>78</v>
      </c>
      <c r="C17" s="23">
        <v>2.4812697E7</v>
      </c>
      <c r="D17" s="27" t="s">
        <v>79</v>
      </c>
      <c r="E17" s="14" t="s">
        <v>71</v>
      </c>
      <c r="F17" s="14" t="s">
        <v>80</v>
      </c>
      <c r="G17" s="28" t="s">
        <v>81</v>
      </c>
      <c r="H17" s="28" t="s">
        <v>82</v>
      </c>
      <c r="I17" s="14" t="s">
        <v>83</v>
      </c>
      <c r="J17" s="29"/>
      <c r="K17" s="30" t="s">
        <v>84</v>
      </c>
      <c r="L17" s="29" t="s">
        <v>85</v>
      </c>
      <c r="M17" s="5"/>
      <c r="N17" s="5"/>
      <c r="O17" s="5"/>
      <c r="P17" s="5"/>
      <c r="Q17" s="5"/>
      <c r="R17" s="5"/>
      <c r="S17" s="5"/>
      <c r="T17" s="5"/>
      <c r="U17" s="5"/>
      <c r="V17" s="5"/>
      <c r="W17" s="5"/>
      <c r="X17" s="5"/>
      <c r="Y17" s="5"/>
      <c r="Z17" s="5"/>
      <c r="AA17" s="5"/>
      <c r="AB17" s="5"/>
      <c r="AC17" s="5"/>
    </row>
    <row r="18">
      <c r="A18" s="31" t="s">
        <v>86</v>
      </c>
      <c r="B18" s="32" t="s">
        <v>78</v>
      </c>
      <c r="C18" s="33">
        <v>2.9381704E7</v>
      </c>
      <c r="D18" s="32" t="s">
        <v>87</v>
      </c>
      <c r="E18" s="31" t="s">
        <v>88</v>
      </c>
      <c r="F18" s="31" t="s">
        <v>89</v>
      </c>
      <c r="G18" s="34" t="s">
        <v>90</v>
      </c>
      <c r="H18" s="34" t="s">
        <v>91</v>
      </c>
      <c r="I18" s="35" t="s">
        <v>92</v>
      </c>
      <c r="J18" s="36"/>
      <c r="K18" s="37" t="s">
        <v>93</v>
      </c>
      <c r="L18" s="31" t="s">
        <v>94</v>
      </c>
      <c r="M18" s="5"/>
      <c r="N18" s="5"/>
      <c r="O18" s="5"/>
      <c r="P18" s="5"/>
      <c r="Q18" s="5"/>
      <c r="R18" s="5"/>
      <c r="S18" s="5"/>
      <c r="T18" s="5"/>
      <c r="U18" s="5"/>
      <c r="V18" s="5"/>
      <c r="W18" s="5"/>
      <c r="X18" s="5"/>
      <c r="Y18" s="5"/>
      <c r="Z18" s="5"/>
      <c r="AA18" s="5"/>
      <c r="AB18" s="5"/>
      <c r="AC18" s="5"/>
    </row>
    <row r="19">
      <c r="A19" s="5" t="s">
        <v>95</v>
      </c>
      <c r="B19" s="38" t="s">
        <v>96</v>
      </c>
      <c r="C19" s="23">
        <v>2.2842203E7</v>
      </c>
      <c r="D19" s="38" t="s">
        <v>97</v>
      </c>
      <c r="E19" s="6" t="s">
        <v>88</v>
      </c>
      <c r="F19" s="6" t="s">
        <v>98</v>
      </c>
      <c r="G19" s="39" t="s">
        <v>99</v>
      </c>
      <c r="H19" s="39" t="s">
        <v>100</v>
      </c>
      <c r="I19" s="6" t="s">
        <v>101</v>
      </c>
      <c r="J19" s="5"/>
      <c r="K19" s="40" t="s">
        <v>102</v>
      </c>
      <c r="L19" s="6" t="s">
        <v>103</v>
      </c>
      <c r="M19" s="5"/>
      <c r="N19" s="5"/>
      <c r="O19" s="5"/>
      <c r="P19" s="5"/>
      <c r="Q19" s="5"/>
      <c r="R19" s="5"/>
      <c r="S19" s="5"/>
      <c r="T19" s="5"/>
      <c r="U19" s="5"/>
      <c r="V19" s="5"/>
      <c r="W19" s="5"/>
      <c r="X19" s="5"/>
      <c r="Y19" s="5"/>
      <c r="Z19" s="5"/>
      <c r="AA19" s="5"/>
      <c r="AB19" s="5"/>
      <c r="AC19" s="5"/>
    </row>
    <row r="20">
      <c r="A20" s="5" t="s">
        <v>104</v>
      </c>
      <c r="B20" s="11" t="s">
        <v>105</v>
      </c>
      <c r="C20" s="23">
        <v>3.0541865E7</v>
      </c>
      <c r="D20" s="11" t="s">
        <v>106</v>
      </c>
      <c r="E20" s="6" t="s">
        <v>88</v>
      </c>
      <c r="F20" s="6" t="s">
        <v>107</v>
      </c>
      <c r="G20" s="41" t="s">
        <v>108</v>
      </c>
      <c r="H20" s="41" t="s">
        <v>109</v>
      </c>
      <c r="I20" s="11" t="s">
        <v>110</v>
      </c>
      <c r="J20" s="42"/>
      <c r="K20" s="41" t="s">
        <v>111</v>
      </c>
      <c r="L20" s="5"/>
      <c r="M20" s="5"/>
      <c r="N20" s="5"/>
      <c r="O20" s="5"/>
      <c r="P20" s="5"/>
      <c r="Q20" s="5"/>
      <c r="R20" s="5"/>
      <c r="S20" s="5"/>
      <c r="T20" s="5"/>
      <c r="U20" s="5"/>
      <c r="V20" s="5"/>
      <c r="W20" s="5"/>
      <c r="X20" s="5"/>
      <c r="Y20" s="5"/>
      <c r="Z20" s="5"/>
      <c r="AA20" s="5"/>
      <c r="AB20" s="5"/>
      <c r="AC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c r="A23" s="7" t="s">
        <v>112</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c r="A24" s="5" t="s">
        <v>113</v>
      </c>
      <c r="B24" s="11"/>
      <c r="C24" s="11"/>
      <c r="D24" s="11" t="s">
        <v>114</v>
      </c>
      <c r="E24" s="5" t="s">
        <v>115</v>
      </c>
      <c r="F24" s="6" t="s">
        <v>116</v>
      </c>
      <c r="G24" s="43" t="s">
        <v>117</v>
      </c>
      <c r="H24" s="44" t="s">
        <v>118</v>
      </c>
      <c r="I24" s="43" t="s">
        <v>119</v>
      </c>
      <c r="J24" s="11"/>
      <c r="K24" s="11" t="s">
        <v>120</v>
      </c>
      <c r="L24" s="6" t="s">
        <v>121</v>
      </c>
      <c r="M24" s="5"/>
      <c r="N24" s="5"/>
      <c r="O24" s="5"/>
      <c r="P24" s="5"/>
      <c r="Q24" s="5"/>
      <c r="R24" s="5"/>
      <c r="S24" s="5"/>
      <c r="T24" s="5"/>
      <c r="U24" s="5"/>
      <c r="V24" s="5"/>
      <c r="W24" s="5"/>
      <c r="X24" s="5"/>
      <c r="Y24" s="5"/>
      <c r="Z24" s="5"/>
      <c r="AA24" s="5"/>
      <c r="AB24" s="5"/>
      <c r="AC24" s="5"/>
    </row>
    <row r="25">
      <c r="A25" s="5" t="s">
        <v>122</v>
      </c>
      <c r="B25" s="38"/>
      <c r="C25" s="38"/>
      <c r="D25" s="38" t="s">
        <v>123</v>
      </c>
      <c r="E25" s="5" t="s">
        <v>124</v>
      </c>
      <c r="F25" s="6" t="s">
        <v>125</v>
      </c>
      <c r="G25" s="45" t="s">
        <v>126</v>
      </c>
      <c r="H25" s="46" t="s">
        <v>127</v>
      </c>
      <c r="I25" s="45" t="s">
        <v>128</v>
      </c>
      <c r="J25" s="5"/>
      <c r="K25" s="47" t="s">
        <v>129</v>
      </c>
      <c r="L25" s="6" t="s">
        <v>130</v>
      </c>
      <c r="M25" s="5"/>
      <c r="N25" s="5"/>
      <c r="O25" s="5"/>
      <c r="P25" s="5"/>
      <c r="Q25" s="5"/>
      <c r="R25" s="5"/>
      <c r="S25" s="5"/>
      <c r="T25" s="5"/>
      <c r="U25" s="5"/>
      <c r="V25" s="5"/>
      <c r="W25" s="5"/>
      <c r="X25" s="5"/>
      <c r="Y25" s="5"/>
      <c r="Z25" s="5"/>
      <c r="AA25" s="5"/>
      <c r="AB25" s="5"/>
      <c r="AC25" s="5"/>
    </row>
    <row r="26">
      <c r="A26" s="29" t="s">
        <v>131</v>
      </c>
      <c r="B26" s="48"/>
      <c r="C26" s="48"/>
      <c r="D26" s="48" t="s">
        <v>132</v>
      </c>
      <c r="E26" s="29" t="s">
        <v>124</v>
      </c>
      <c r="F26" s="14" t="s">
        <v>133</v>
      </c>
      <c r="G26" s="49" t="s">
        <v>134</v>
      </c>
      <c r="H26" s="50" t="s">
        <v>135</v>
      </c>
      <c r="I26" s="49" t="s">
        <v>136</v>
      </c>
      <c r="J26" s="49"/>
      <c r="K26" s="50" t="s">
        <v>137</v>
      </c>
      <c r="L26" s="49" t="s">
        <v>138</v>
      </c>
      <c r="M26" s="5"/>
      <c r="N26" s="5"/>
      <c r="O26" s="5"/>
      <c r="P26" s="5"/>
      <c r="Q26" s="5"/>
      <c r="R26" s="5"/>
      <c r="S26" s="5"/>
      <c r="T26" s="5"/>
      <c r="U26" s="5"/>
      <c r="V26" s="5"/>
      <c r="W26" s="5"/>
      <c r="X26" s="5"/>
      <c r="Y26" s="5"/>
      <c r="Z26" s="5"/>
      <c r="AA26" s="5"/>
      <c r="AB26" s="5"/>
      <c r="AC26" s="5"/>
    </row>
    <row r="27">
      <c r="A27" s="51" t="s">
        <v>139</v>
      </c>
      <c r="B27" s="52"/>
      <c r="C27" s="52"/>
      <c r="D27" s="52" t="s">
        <v>140</v>
      </c>
      <c r="E27" s="52"/>
      <c r="F27" s="52"/>
      <c r="G27" s="52"/>
      <c r="H27" s="52"/>
      <c r="I27" s="52"/>
      <c r="J27" s="52"/>
      <c r="K27" s="52"/>
      <c r="L27" s="52" t="s">
        <v>141</v>
      </c>
      <c r="M27" s="5"/>
      <c r="N27" s="5"/>
      <c r="O27" s="5"/>
      <c r="P27" s="5"/>
      <c r="Q27" s="5"/>
      <c r="R27" s="5"/>
      <c r="S27" s="5"/>
      <c r="T27" s="5"/>
      <c r="U27" s="5"/>
      <c r="V27" s="5"/>
      <c r="W27" s="5"/>
      <c r="X27" s="5"/>
      <c r="Y27" s="5"/>
      <c r="Z27" s="5"/>
      <c r="AA27" s="5"/>
      <c r="AB27" s="5"/>
      <c r="AC27" s="5"/>
    </row>
    <row r="28">
      <c r="A28" s="5" t="s">
        <v>142</v>
      </c>
      <c r="B28" s="38"/>
      <c r="C28" s="38"/>
      <c r="D28" s="38" t="s">
        <v>143</v>
      </c>
      <c r="E28" s="5" t="s">
        <v>144</v>
      </c>
      <c r="F28" s="6" t="s">
        <v>145</v>
      </c>
      <c r="G28" s="53" t="s">
        <v>146</v>
      </c>
      <c r="H28" s="54" t="s">
        <v>147</v>
      </c>
      <c r="I28" s="53" t="s">
        <v>148</v>
      </c>
      <c r="J28" s="5"/>
      <c r="K28" s="55" t="s">
        <v>149</v>
      </c>
      <c r="L28" s="5"/>
      <c r="M28" s="5"/>
      <c r="N28" s="5"/>
      <c r="O28" s="5"/>
      <c r="P28" s="5"/>
      <c r="Q28" s="5"/>
      <c r="R28" s="5"/>
      <c r="S28" s="5"/>
      <c r="T28" s="5"/>
      <c r="U28" s="5"/>
      <c r="V28" s="5"/>
      <c r="W28" s="5"/>
      <c r="X28" s="5"/>
      <c r="Y28" s="5"/>
      <c r="Z28" s="5"/>
      <c r="AA28" s="5"/>
      <c r="AB28" s="5"/>
      <c r="AC28" s="5"/>
    </row>
    <row r="29">
      <c r="A29" s="14" t="s">
        <v>150</v>
      </c>
      <c r="B29" s="48"/>
      <c r="C29" s="48"/>
      <c r="D29" s="48" t="s">
        <v>151</v>
      </c>
      <c r="E29" s="29" t="s">
        <v>124</v>
      </c>
      <c r="F29" s="14" t="s">
        <v>152</v>
      </c>
      <c r="G29" s="29" t="s">
        <v>153</v>
      </c>
      <c r="H29" s="29" t="s">
        <v>154</v>
      </c>
      <c r="I29" s="56" t="s">
        <v>155</v>
      </c>
      <c r="J29" s="29"/>
      <c r="K29" s="29" t="s">
        <v>156</v>
      </c>
      <c r="L29" s="29"/>
      <c r="M29" s="5"/>
      <c r="N29" s="5"/>
      <c r="O29" s="5"/>
      <c r="P29" s="5"/>
      <c r="Q29" s="5"/>
      <c r="R29" s="5"/>
      <c r="S29" s="5"/>
      <c r="T29" s="5"/>
      <c r="U29" s="5"/>
      <c r="V29" s="5"/>
      <c r="W29" s="5"/>
      <c r="X29" s="5"/>
      <c r="Y29" s="5"/>
      <c r="Z29" s="5"/>
      <c r="AA29" s="5"/>
      <c r="AB29" s="5"/>
      <c r="AC29" s="5"/>
    </row>
    <row r="30">
      <c r="A30" s="31" t="s">
        <v>157</v>
      </c>
      <c r="B30" s="32"/>
      <c r="C30" s="32"/>
      <c r="D30" s="32" t="s">
        <v>158</v>
      </c>
      <c r="E30" s="36" t="s">
        <v>124</v>
      </c>
      <c r="F30" s="34" t="s">
        <v>159</v>
      </c>
      <c r="G30" s="34" t="s">
        <v>160</v>
      </c>
      <c r="H30" s="34" t="s">
        <v>161</v>
      </c>
      <c r="I30" s="35" t="s">
        <v>162</v>
      </c>
      <c r="J30" s="34"/>
      <c r="K30" s="34" t="s">
        <v>163</v>
      </c>
      <c r="L30" s="31" t="s">
        <v>164</v>
      </c>
      <c r="M30" s="5"/>
      <c r="N30" s="5"/>
      <c r="O30" s="5"/>
      <c r="P30" s="5"/>
      <c r="Q30" s="5"/>
      <c r="R30" s="5"/>
      <c r="S30" s="5"/>
      <c r="T30" s="5"/>
      <c r="U30" s="5"/>
      <c r="V30" s="5"/>
      <c r="W30" s="5"/>
      <c r="X30" s="5"/>
      <c r="Y30" s="5"/>
      <c r="Z30" s="5"/>
      <c r="AA30" s="5"/>
      <c r="AB30" s="5"/>
      <c r="AC30" s="5"/>
    </row>
    <row r="31">
      <c r="A31" s="14" t="s">
        <v>165</v>
      </c>
      <c r="B31" s="48"/>
      <c r="C31" s="48"/>
      <c r="D31" s="48" t="s">
        <v>166</v>
      </c>
      <c r="E31" s="57" t="s">
        <v>167</v>
      </c>
      <c r="F31" s="58" t="s">
        <v>168</v>
      </c>
      <c r="G31" s="48" t="s">
        <v>169</v>
      </c>
      <c r="H31" s="48" t="s">
        <v>170</v>
      </c>
      <c r="I31" s="48" t="s">
        <v>171</v>
      </c>
      <c r="J31" s="48"/>
      <c r="K31" s="48" t="s">
        <v>172</v>
      </c>
      <c r="L31" s="32" t="s">
        <v>173</v>
      </c>
      <c r="M31" s="5"/>
      <c r="N31" s="5"/>
      <c r="O31" s="5"/>
      <c r="P31" s="5"/>
      <c r="Q31" s="5"/>
      <c r="R31" s="5"/>
      <c r="S31" s="5"/>
      <c r="T31" s="5"/>
      <c r="U31" s="5"/>
      <c r="V31" s="5"/>
      <c r="W31" s="5"/>
      <c r="X31" s="5"/>
      <c r="Y31" s="5"/>
      <c r="Z31" s="5"/>
      <c r="AA31" s="5"/>
      <c r="AB31" s="5"/>
      <c r="AC31" s="5"/>
    </row>
    <row r="32">
      <c r="A32" s="59" t="s">
        <v>174</v>
      </c>
      <c r="B32" s="52"/>
      <c r="C32" s="52"/>
      <c r="D32" s="52" t="s">
        <v>175</v>
      </c>
      <c r="E32" s="52"/>
      <c r="F32" s="52"/>
      <c r="G32" s="52"/>
      <c r="H32" s="52"/>
      <c r="I32" s="52"/>
      <c r="J32" s="52"/>
      <c r="K32" s="52"/>
      <c r="L32" s="52" t="s">
        <v>176</v>
      </c>
      <c r="M32" s="5"/>
      <c r="N32" s="5"/>
      <c r="O32" s="5"/>
      <c r="P32" s="5"/>
      <c r="Q32" s="5"/>
      <c r="R32" s="5"/>
      <c r="S32" s="5"/>
      <c r="T32" s="5"/>
      <c r="U32" s="5"/>
      <c r="V32" s="5"/>
      <c r="W32" s="5"/>
      <c r="X32" s="5"/>
      <c r="Y32" s="5"/>
      <c r="Z32" s="5"/>
      <c r="AA32" s="5"/>
      <c r="AB32" s="5"/>
      <c r="AC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c r="A34" s="4" t="s">
        <v>177</v>
      </c>
      <c r="B34" s="5"/>
      <c r="C34" s="5"/>
      <c r="D34" s="5"/>
      <c r="E34" s="5"/>
      <c r="F34" s="5"/>
      <c r="G34" s="5"/>
      <c r="H34" s="5"/>
      <c r="I34" s="5"/>
      <c r="J34" s="5"/>
      <c r="K34" s="5"/>
      <c r="L34" s="29"/>
      <c r="M34" s="5"/>
      <c r="N34" s="5"/>
      <c r="O34" s="5"/>
      <c r="P34" s="5"/>
      <c r="Q34" s="5"/>
      <c r="R34" s="5"/>
      <c r="S34" s="5"/>
      <c r="T34" s="5"/>
      <c r="U34" s="5"/>
      <c r="V34" s="5"/>
      <c r="W34" s="5"/>
      <c r="X34" s="5"/>
      <c r="Y34" s="5"/>
      <c r="Z34" s="5"/>
      <c r="AA34" s="5"/>
      <c r="AB34" s="5"/>
      <c r="AC34" s="5"/>
    </row>
    <row r="35">
      <c r="A35" s="5" t="s">
        <v>178</v>
      </c>
      <c r="B35" s="38"/>
      <c r="C35" s="38"/>
      <c r="D35" s="38" t="s">
        <v>179</v>
      </c>
      <c r="E35" s="60" t="s">
        <v>180</v>
      </c>
      <c r="F35" s="6" t="s">
        <v>181</v>
      </c>
      <c r="G35" s="61" t="s">
        <v>182</v>
      </c>
      <c r="H35" s="6" t="s">
        <v>183</v>
      </c>
      <c r="I35" s="6" t="s">
        <v>184</v>
      </c>
      <c r="J35" s="61"/>
      <c r="K35" s="49" t="s">
        <v>185</v>
      </c>
      <c r="L35" s="31" t="s">
        <v>186</v>
      </c>
      <c r="M35" s="5"/>
      <c r="N35" s="5"/>
      <c r="O35" s="5"/>
      <c r="P35" s="5"/>
      <c r="Q35" s="5"/>
      <c r="R35" s="5"/>
      <c r="S35" s="5"/>
      <c r="T35" s="5"/>
      <c r="U35" s="5"/>
      <c r="V35" s="5"/>
      <c r="W35" s="5"/>
      <c r="X35" s="5"/>
      <c r="Y35" s="5"/>
      <c r="Z35" s="5"/>
      <c r="AA35" s="5"/>
      <c r="AB35" s="5"/>
      <c r="AC35" s="5"/>
    </row>
    <row r="36">
      <c r="A36" s="5" t="s">
        <v>187</v>
      </c>
      <c r="B36" s="38"/>
      <c r="C36" s="38"/>
      <c r="D36" s="38" t="s">
        <v>188</v>
      </c>
      <c r="E36" s="5" t="s">
        <v>189</v>
      </c>
      <c r="F36" s="6" t="s">
        <v>190</v>
      </c>
      <c r="G36" s="6" t="s">
        <v>191</v>
      </c>
      <c r="H36" s="6" t="s">
        <v>192</v>
      </c>
      <c r="I36" s="6" t="s">
        <v>193</v>
      </c>
      <c r="J36" s="6"/>
      <c r="K36" s="6" t="s">
        <v>194</v>
      </c>
      <c r="L36" s="5"/>
      <c r="M36" s="5"/>
      <c r="N36" s="5"/>
      <c r="O36" s="5"/>
      <c r="P36" s="5"/>
      <c r="Q36" s="5"/>
      <c r="R36" s="5"/>
      <c r="S36" s="5"/>
      <c r="T36" s="5"/>
      <c r="U36" s="5"/>
      <c r="V36" s="5"/>
      <c r="W36" s="5"/>
      <c r="X36" s="5"/>
      <c r="Y36" s="5"/>
      <c r="Z36" s="5"/>
      <c r="AA36" s="5"/>
      <c r="AB36" s="5"/>
      <c r="AC36" s="5"/>
    </row>
    <row r="37">
      <c r="A37" s="5" t="s">
        <v>195</v>
      </c>
      <c r="B37" s="5"/>
      <c r="C37" s="5"/>
      <c r="D37" s="5" t="s">
        <v>196</v>
      </c>
      <c r="E37" s="62" t="s">
        <v>197</v>
      </c>
      <c r="F37" s="6" t="s">
        <v>198</v>
      </c>
      <c r="G37" s="6" t="s">
        <v>199</v>
      </c>
      <c r="H37" s="62" t="s">
        <v>200</v>
      </c>
      <c r="I37" s="63" t="s">
        <v>201</v>
      </c>
      <c r="J37" s="62"/>
      <c r="K37" s="63" t="s">
        <v>202</v>
      </c>
      <c r="L37" s="62" t="s">
        <v>203</v>
      </c>
      <c r="M37" s="5"/>
      <c r="N37" s="5"/>
      <c r="O37" s="5"/>
      <c r="P37" s="5"/>
      <c r="Q37" s="5"/>
      <c r="R37" s="5"/>
      <c r="S37" s="5"/>
      <c r="T37" s="5"/>
      <c r="U37" s="5"/>
      <c r="V37" s="5"/>
      <c r="W37" s="5"/>
      <c r="X37" s="5"/>
      <c r="Y37" s="5"/>
      <c r="Z37" s="5"/>
      <c r="AA37" s="5"/>
      <c r="AB37" s="5"/>
      <c r="AC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c r="A39" s="5" t="s">
        <v>204</v>
      </c>
      <c r="B39" s="5"/>
      <c r="C39" s="5"/>
      <c r="D39" s="5" t="s">
        <v>3</v>
      </c>
      <c r="E39" s="5" t="s">
        <v>4</v>
      </c>
      <c r="F39" s="5" t="s">
        <v>5</v>
      </c>
      <c r="G39" s="5" t="s">
        <v>205</v>
      </c>
      <c r="H39" s="5" t="s">
        <v>7</v>
      </c>
      <c r="I39" s="5" t="s">
        <v>8</v>
      </c>
      <c r="J39" s="5"/>
      <c r="K39" s="5" t="s">
        <v>10</v>
      </c>
      <c r="L39" s="5" t="s">
        <v>11</v>
      </c>
      <c r="M39" s="5"/>
      <c r="N39" s="5"/>
      <c r="O39" s="5"/>
      <c r="P39" s="5"/>
      <c r="Q39" s="5"/>
      <c r="R39" s="5"/>
      <c r="S39" s="5"/>
      <c r="T39" s="5"/>
      <c r="U39" s="5"/>
      <c r="V39" s="5"/>
      <c r="W39" s="5"/>
      <c r="X39" s="5"/>
      <c r="Y39" s="5"/>
      <c r="Z39" s="5"/>
      <c r="AA39" s="5"/>
      <c r="AB39" s="5"/>
      <c r="AC39" s="5"/>
    </row>
    <row r="40">
      <c r="A40" s="64" t="s">
        <v>206</v>
      </c>
      <c r="B40" s="29"/>
      <c r="C40" s="29"/>
      <c r="D40" s="29"/>
      <c r="E40" s="29"/>
      <c r="F40" s="29"/>
      <c r="G40" s="29"/>
      <c r="H40" s="29"/>
      <c r="I40" s="29"/>
      <c r="J40" s="29"/>
      <c r="K40" s="29"/>
      <c r="L40" s="29"/>
      <c r="M40" s="5"/>
      <c r="N40" s="5"/>
      <c r="O40" s="5"/>
      <c r="P40" s="5"/>
      <c r="Q40" s="5"/>
      <c r="R40" s="5"/>
      <c r="S40" s="5"/>
      <c r="T40" s="5"/>
      <c r="U40" s="5"/>
      <c r="V40" s="5"/>
      <c r="W40" s="5"/>
      <c r="X40" s="5"/>
      <c r="Y40" s="5"/>
      <c r="Z40" s="5"/>
      <c r="AA40" s="5"/>
      <c r="AB40" s="5"/>
      <c r="AC40" s="5"/>
    </row>
    <row r="41">
      <c r="A41" s="65" t="s">
        <v>207</v>
      </c>
      <c r="B41" s="65"/>
      <c r="C41" s="65"/>
      <c r="D41" s="65" t="s">
        <v>208</v>
      </c>
      <c r="E41" s="65" t="s">
        <v>209</v>
      </c>
      <c r="F41" s="65"/>
      <c r="G41" s="65"/>
      <c r="H41" s="65"/>
      <c r="I41" s="65"/>
      <c r="J41" s="65"/>
      <c r="K41" s="65" t="s">
        <v>210</v>
      </c>
      <c r="L41" s="65"/>
      <c r="M41" s="5"/>
      <c r="N41" s="5"/>
      <c r="O41" s="5"/>
      <c r="P41" s="5"/>
      <c r="Q41" s="5"/>
      <c r="R41" s="5"/>
      <c r="S41" s="5"/>
      <c r="T41" s="5"/>
      <c r="U41" s="5"/>
      <c r="V41" s="5"/>
      <c r="W41" s="5"/>
      <c r="X41" s="5"/>
      <c r="Y41" s="5"/>
      <c r="Z41" s="5"/>
      <c r="AA41" s="5"/>
      <c r="AB41" s="5"/>
      <c r="AC41" s="5"/>
    </row>
    <row r="42">
      <c r="A42" s="5" t="s">
        <v>211</v>
      </c>
      <c r="B42" s="5"/>
      <c r="C42" s="5"/>
      <c r="D42" s="5" t="s">
        <v>212</v>
      </c>
      <c r="E42" s="6" t="s">
        <v>213</v>
      </c>
      <c r="F42" s="6" t="s">
        <v>214</v>
      </c>
      <c r="G42" s="6" t="s">
        <v>215</v>
      </c>
      <c r="H42" s="66" t="s">
        <v>216</v>
      </c>
      <c r="I42" s="66" t="s">
        <v>217</v>
      </c>
      <c r="J42" s="5"/>
      <c r="K42" s="5" t="s">
        <v>218</v>
      </c>
      <c r="L42" s="5"/>
      <c r="M42" s="5"/>
      <c r="N42" s="5"/>
      <c r="O42" s="5"/>
      <c r="P42" s="5"/>
      <c r="Q42" s="5"/>
      <c r="R42" s="5"/>
      <c r="S42" s="5"/>
      <c r="T42" s="5"/>
      <c r="U42" s="5"/>
      <c r="V42" s="5"/>
      <c r="W42" s="5"/>
      <c r="X42" s="5"/>
      <c r="Y42" s="5"/>
      <c r="Z42" s="5"/>
      <c r="AA42" s="5"/>
      <c r="AB42" s="5"/>
      <c r="AC42" s="5"/>
    </row>
    <row r="43">
      <c r="A43" s="5" t="s">
        <v>219</v>
      </c>
      <c r="B43" s="5"/>
      <c r="C43" s="5"/>
      <c r="D43" s="5" t="s">
        <v>220</v>
      </c>
      <c r="E43" s="6" t="s">
        <v>221</v>
      </c>
      <c r="F43" s="6" t="s">
        <v>222</v>
      </c>
      <c r="G43" s="67" t="s">
        <v>223</v>
      </c>
      <c r="H43" s="68" t="s">
        <v>224</v>
      </c>
      <c r="I43" s="6" t="s">
        <v>225</v>
      </c>
      <c r="J43" s="5"/>
      <c r="K43" s="69" t="s">
        <v>226</v>
      </c>
      <c r="L43" s="6" t="s">
        <v>227</v>
      </c>
      <c r="M43" s="5"/>
      <c r="N43" s="5"/>
      <c r="O43" s="5"/>
      <c r="P43" s="5"/>
      <c r="Q43" s="5"/>
      <c r="R43" s="5"/>
      <c r="S43" s="5"/>
      <c r="T43" s="5"/>
      <c r="U43" s="5"/>
      <c r="V43" s="5"/>
      <c r="W43" s="5"/>
      <c r="X43" s="5"/>
      <c r="Y43" s="5"/>
      <c r="Z43" s="5"/>
      <c r="AA43" s="5"/>
      <c r="AB43" s="5"/>
      <c r="AC43" s="5"/>
    </row>
    <row r="44">
      <c r="A44" s="5" t="s">
        <v>228</v>
      </c>
      <c r="B44" s="5"/>
      <c r="C44" s="5"/>
      <c r="D44" s="5" t="s">
        <v>229</v>
      </c>
      <c r="E44" s="6" t="s">
        <v>230</v>
      </c>
      <c r="F44" s="6" t="s">
        <v>231</v>
      </c>
      <c r="G44" s="45" t="s">
        <v>232</v>
      </c>
      <c r="H44" s="45" t="s">
        <v>233</v>
      </c>
      <c r="I44" s="60" t="s">
        <v>234</v>
      </c>
      <c r="J44" s="5"/>
      <c r="K44" s="5" t="s">
        <v>235</v>
      </c>
      <c r="L44" s="6" t="s">
        <v>236</v>
      </c>
      <c r="M44" s="5"/>
      <c r="N44" s="5"/>
      <c r="O44" s="5"/>
      <c r="P44" s="5"/>
      <c r="Q44" s="5"/>
      <c r="R44" s="5"/>
      <c r="S44" s="5"/>
      <c r="T44" s="5"/>
      <c r="U44" s="5"/>
      <c r="V44" s="5"/>
      <c r="W44" s="5"/>
      <c r="X44" s="5"/>
      <c r="Y44" s="5"/>
      <c r="Z44" s="5"/>
      <c r="AA44" s="5"/>
      <c r="AB44" s="5"/>
      <c r="AC44" s="5"/>
    </row>
    <row r="45">
      <c r="A45" s="6" t="s">
        <v>237</v>
      </c>
      <c r="B45" s="5"/>
      <c r="C45" s="5"/>
      <c r="D45" s="5" t="s">
        <v>238</v>
      </c>
      <c r="E45" s="6" t="s">
        <v>221</v>
      </c>
      <c r="F45" s="6" t="s">
        <v>239</v>
      </c>
      <c r="G45" s="70" t="s">
        <v>240</v>
      </c>
      <c r="H45" s="70" t="s">
        <v>241</v>
      </c>
      <c r="I45" s="71" t="s">
        <v>242</v>
      </c>
      <c r="J45" s="5"/>
      <c r="K45" s="5" t="s">
        <v>243</v>
      </c>
      <c r="L45" s="5"/>
      <c r="M45" s="5"/>
      <c r="N45" s="5"/>
      <c r="O45" s="5"/>
      <c r="P45" s="5"/>
      <c r="Q45" s="5"/>
      <c r="R45" s="5"/>
      <c r="S45" s="5"/>
      <c r="T45" s="5"/>
      <c r="U45" s="5"/>
      <c r="V45" s="5"/>
      <c r="W45" s="5"/>
      <c r="X45" s="5"/>
      <c r="Y45" s="5"/>
      <c r="Z45" s="5"/>
      <c r="AA45" s="5"/>
      <c r="AB45" s="5"/>
      <c r="AC45" s="5"/>
    </row>
    <row r="46">
      <c r="A46" s="72" t="s">
        <v>244</v>
      </c>
      <c r="B46" s="72"/>
      <c r="C46" s="72"/>
      <c r="D46" s="72" t="s">
        <v>245</v>
      </c>
      <c r="E46" s="5"/>
      <c r="F46" s="6" t="s">
        <v>246</v>
      </c>
      <c r="G46" s="6" t="s">
        <v>247</v>
      </c>
      <c r="H46" s="5"/>
      <c r="I46" s="5"/>
      <c r="J46" s="5"/>
      <c r="K46" s="5"/>
      <c r="L46" s="5"/>
      <c r="M46" s="5"/>
      <c r="N46" s="5"/>
      <c r="O46" s="5"/>
      <c r="P46" s="5"/>
      <c r="Q46" s="5"/>
      <c r="R46" s="5"/>
      <c r="S46" s="5"/>
      <c r="T46" s="5"/>
      <c r="U46" s="5"/>
      <c r="V46" s="5"/>
      <c r="W46" s="5"/>
      <c r="X46" s="5"/>
      <c r="Y46" s="5"/>
      <c r="Z46" s="5"/>
      <c r="AA46" s="5"/>
      <c r="AB46" s="5"/>
      <c r="AC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c r="A54" s="73">
        <v>11.0</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c r="A55" s="5" t="s">
        <v>248</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c r="A56" s="73">
        <v>110.0</v>
      </c>
      <c r="B56" s="5"/>
      <c r="C56" s="5"/>
      <c r="D56" s="5"/>
      <c r="E56" s="5"/>
      <c r="F56" s="5"/>
      <c r="G56" s="5"/>
      <c r="H56" s="5"/>
      <c r="I56" s="5"/>
      <c r="J56" s="5"/>
      <c r="K56" s="5" t="s">
        <v>249</v>
      </c>
      <c r="L56" s="5"/>
      <c r="M56" s="5"/>
      <c r="N56" s="5"/>
      <c r="O56" s="5"/>
      <c r="P56" s="5"/>
      <c r="Q56" s="5"/>
      <c r="R56" s="5"/>
      <c r="S56" s="5"/>
      <c r="T56" s="5"/>
      <c r="U56" s="5"/>
      <c r="V56" s="5"/>
      <c r="W56" s="5"/>
      <c r="X56" s="5"/>
      <c r="Y56" s="5"/>
      <c r="Z56" s="5"/>
      <c r="AA56" s="5"/>
      <c r="AB56" s="5"/>
      <c r="AC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c r="A63" s="5" t="s">
        <v>250</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c r="A64" s="5" t="s">
        <v>251</v>
      </c>
      <c r="B64" s="5"/>
      <c r="C64" s="5"/>
      <c r="D64" s="74" t="s">
        <v>252</v>
      </c>
      <c r="E64" s="6"/>
      <c r="F64" s="6" t="s">
        <v>253</v>
      </c>
      <c r="G64" s="6" t="s">
        <v>254</v>
      </c>
      <c r="H64" s="6" t="s">
        <v>255</v>
      </c>
      <c r="I64" s="6" t="s">
        <v>256</v>
      </c>
      <c r="J64" s="5"/>
      <c r="K64" s="6" t="s">
        <v>257</v>
      </c>
      <c r="L64" s="6" t="s">
        <v>258</v>
      </c>
      <c r="M64" s="5"/>
      <c r="N64" s="5"/>
      <c r="O64" s="5"/>
      <c r="P64" s="5"/>
      <c r="Q64" s="5"/>
      <c r="R64" s="5"/>
      <c r="S64" s="5"/>
      <c r="T64" s="5"/>
      <c r="U64" s="5"/>
      <c r="V64" s="5"/>
      <c r="W64" s="5"/>
      <c r="X64" s="5"/>
      <c r="Y64" s="5"/>
      <c r="Z64" s="5"/>
      <c r="AA64" s="5"/>
      <c r="AB64" s="5"/>
      <c r="AC64" s="5"/>
    </row>
    <row r="65">
      <c r="A65" s="75" t="s">
        <v>259</v>
      </c>
      <c r="B65" s="75"/>
      <c r="C65" s="76">
        <v>2.7073239E7</v>
      </c>
      <c r="D65" s="77" t="s">
        <v>260</v>
      </c>
      <c r="E65" s="75"/>
      <c r="F65" s="75"/>
      <c r="G65" s="75"/>
      <c r="H65" s="75"/>
      <c r="I65" s="75"/>
      <c r="J65" s="75"/>
      <c r="K65" s="75"/>
      <c r="L65" s="78" t="s">
        <v>261</v>
      </c>
      <c r="M65" s="5"/>
      <c r="N65" s="5"/>
      <c r="O65" s="5"/>
      <c r="P65" s="5"/>
      <c r="Q65" s="5"/>
      <c r="R65" s="5"/>
      <c r="S65" s="5"/>
      <c r="T65" s="5"/>
      <c r="U65" s="5"/>
      <c r="V65" s="5"/>
      <c r="W65" s="5"/>
      <c r="X65" s="5"/>
      <c r="Y65" s="5"/>
      <c r="Z65" s="5"/>
      <c r="AA65" s="5"/>
      <c r="AB65" s="5"/>
      <c r="AC65" s="5"/>
    </row>
    <row r="66">
      <c r="A66" s="5" t="s">
        <v>262</v>
      </c>
      <c r="B66" s="5"/>
      <c r="C66" s="79">
        <v>2.9901708E7</v>
      </c>
      <c r="D66" s="80" t="s">
        <v>263</v>
      </c>
      <c r="E66" s="6" t="s">
        <v>264</v>
      </c>
      <c r="F66" s="6" t="s">
        <v>265</v>
      </c>
      <c r="G66" s="74" t="s">
        <v>266</v>
      </c>
      <c r="H66" s="74" t="s">
        <v>267</v>
      </c>
      <c r="I66" s="74" t="s">
        <v>268</v>
      </c>
      <c r="J66" s="5"/>
      <c r="K66" s="21" t="s">
        <v>269</v>
      </c>
      <c r="L66" s="81" t="s">
        <v>270</v>
      </c>
      <c r="M66" s="5"/>
      <c r="N66" s="5"/>
      <c r="O66" s="5"/>
      <c r="P66" s="5"/>
      <c r="Q66" s="5"/>
      <c r="R66" s="5"/>
      <c r="S66" s="5"/>
      <c r="T66" s="5"/>
      <c r="U66" s="5"/>
      <c r="V66" s="5"/>
      <c r="W66" s="5"/>
      <c r="X66" s="5"/>
      <c r="Y66" s="5"/>
      <c r="Z66" s="5"/>
      <c r="AA66" s="5"/>
      <c r="AB66" s="5"/>
      <c r="AC66" s="5"/>
    </row>
    <row r="67">
      <c r="A67" s="5" t="s">
        <v>271</v>
      </c>
      <c r="B67" s="5"/>
      <c r="C67" s="5"/>
      <c r="D67" s="82" t="s">
        <v>272</v>
      </c>
      <c r="E67" s="5" t="s">
        <v>273</v>
      </c>
      <c r="F67" s="6" t="s">
        <v>265</v>
      </c>
      <c r="G67" s="83" t="s">
        <v>274</v>
      </c>
      <c r="H67" s="83" t="s">
        <v>275</v>
      </c>
      <c r="I67" s="83" t="s">
        <v>276</v>
      </c>
      <c r="J67" s="5"/>
      <c r="K67" s="83" t="s">
        <v>277</v>
      </c>
      <c r="L67" s="5" t="s">
        <v>278</v>
      </c>
      <c r="M67" s="5"/>
      <c r="N67" s="5"/>
      <c r="O67" s="5"/>
      <c r="P67" s="5"/>
      <c r="Q67" s="5"/>
      <c r="R67" s="5"/>
      <c r="S67" s="5"/>
      <c r="T67" s="5"/>
      <c r="U67" s="5"/>
      <c r="V67" s="5"/>
      <c r="W67" s="5"/>
      <c r="X67" s="5"/>
      <c r="Y67" s="5"/>
      <c r="Z67" s="5"/>
      <c r="AA67" s="5"/>
      <c r="AB67" s="5"/>
      <c r="AC67" s="5"/>
    </row>
    <row r="68">
      <c r="A68" s="5" t="s">
        <v>279</v>
      </c>
      <c r="B68" s="5"/>
      <c r="C68" s="5"/>
      <c r="D68" s="74" t="s">
        <v>280</v>
      </c>
      <c r="E68" s="6" t="s">
        <v>281</v>
      </c>
      <c r="F68" s="6" t="s">
        <v>282</v>
      </c>
      <c r="G68" s="74" t="s">
        <v>283</v>
      </c>
      <c r="H68" s="74" t="s">
        <v>284</v>
      </c>
      <c r="I68" s="6" t="s">
        <v>285</v>
      </c>
      <c r="J68" s="5"/>
      <c r="K68" s="84" t="s">
        <v>286</v>
      </c>
      <c r="L68" s="5"/>
      <c r="M68" s="5"/>
      <c r="N68" s="5"/>
      <c r="O68" s="5"/>
      <c r="P68" s="5"/>
      <c r="Q68" s="5"/>
      <c r="R68" s="5"/>
      <c r="S68" s="5"/>
      <c r="T68" s="5"/>
      <c r="U68" s="5"/>
      <c r="V68" s="5"/>
      <c r="W68" s="5"/>
      <c r="X68" s="5"/>
      <c r="Y68" s="5"/>
      <c r="Z68" s="5"/>
      <c r="AA68" s="5"/>
      <c r="AB68" s="5"/>
      <c r="AC68" s="5"/>
    </row>
    <row r="69">
      <c r="A69" s="73">
        <v>79.0</v>
      </c>
      <c r="B69" s="5"/>
      <c r="C69" s="5"/>
      <c r="D69" s="74" t="s">
        <v>287</v>
      </c>
      <c r="E69" s="5" t="s">
        <v>288</v>
      </c>
      <c r="F69" s="5"/>
      <c r="G69" s="85" t="s">
        <v>289</v>
      </c>
      <c r="H69" s="5"/>
      <c r="I69" s="5"/>
      <c r="J69" s="5"/>
      <c r="K69" s="5"/>
      <c r="L69" s="5"/>
      <c r="M69" s="5"/>
      <c r="N69" s="5"/>
      <c r="O69" s="5"/>
      <c r="P69" s="5"/>
      <c r="Q69" s="5"/>
      <c r="R69" s="5"/>
      <c r="S69" s="5"/>
      <c r="T69" s="5"/>
      <c r="U69" s="5"/>
      <c r="V69" s="5"/>
      <c r="W69" s="5"/>
      <c r="X69" s="5"/>
      <c r="Y69" s="5"/>
      <c r="Z69" s="5"/>
      <c r="AA69" s="5"/>
      <c r="AB69" s="5"/>
      <c r="AC69" s="5"/>
    </row>
    <row r="70">
      <c r="A70" s="73">
        <v>80.0</v>
      </c>
      <c r="B70" s="5"/>
      <c r="C70" s="86" t="s">
        <v>290</v>
      </c>
      <c r="D70" s="5"/>
      <c r="E70" s="5"/>
      <c r="F70" s="5"/>
      <c r="G70" s="5"/>
      <c r="H70" s="5"/>
      <c r="I70" s="5"/>
      <c r="J70" s="5"/>
      <c r="K70" s="5"/>
      <c r="L70" s="5"/>
      <c r="M70" s="5"/>
      <c r="N70" s="5"/>
      <c r="O70" s="5"/>
      <c r="P70" s="5"/>
      <c r="Q70" s="5"/>
      <c r="R70" s="5"/>
      <c r="S70" s="5"/>
      <c r="T70" s="5"/>
      <c r="U70" s="5"/>
      <c r="V70" s="5"/>
      <c r="W70" s="5"/>
      <c r="X70" s="5"/>
      <c r="Y70" s="5"/>
      <c r="Z70" s="5"/>
      <c r="AA70" s="5"/>
      <c r="AB70" s="5"/>
      <c r="AC70" s="5"/>
    </row>
    <row r="71">
      <c r="A71" s="73">
        <v>84.0</v>
      </c>
      <c r="B71" s="5"/>
      <c r="C71" s="79">
        <v>2.9452176E7</v>
      </c>
      <c r="D71" s="74" t="s">
        <v>291</v>
      </c>
      <c r="E71" s="5" t="s">
        <v>209</v>
      </c>
      <c r="F71" s="5"/>
      <c r="G71" s="5"/>
      <c r="H71" s="5"/>
      <c r="I71" s="5"/>
      <c r="J71" s="5"/>
      <c r="K71" s="5"/>
      <c r="L71" s="5"/>
      <c r="M71" s="5"/>
      <c r="N71" s="5"/>
      <c r="O71" s="5"/>
      <c r="P71" s="5"/>
      <c r="Q71" s="5"/>
      <c r="R71" s="5"/>
      <c r="S71" s="5"/>
      <c r="T71" s="5"/>
      <c r="U71" s="5"/>
      <c r="V71" s="5"/>
      <c r="W71" s="5"/>
      <c r="X71" s="5"/>
      <c r="Y71" s="5"/>
      <c r="Z71" s="5"/>
      <c r="AA71" s="5"/>
      <c r="AB71" s="5"/>
      <c r="AC71" s="5"/>
    </row>
    <row r="72">
      <c r="A72" s="73">
        <v>86.0</v>
      </c>
      <c r="B72" s="5"/>
      <c r="C72" s="5"/>
      <c r="D72" s="87" t="s">
        <v>292</v>
      </c>
      <c r="E72" s="5"/>
      <c r="F72" s="5"/>
      <c r="G72" s="5"/>
      <c r="H72" s="5"/>
      <c r="I72" s="5"/>
      <c r="J72" s="5"/>
      <c r="K72" s="5"/>
      <c r="L72" s="5"/>
      <c r="M72" s="5"/>
      <c r="N72" s="5"/>
      <c r="O72" s="5"/>
      <c r="P72" s="5"/>
      <c r="Q72" s="5"/>
      <c r="R72" s="5"/>
      <c r="S72" s="5"/>
      <c r="T72" s="5"/>
      <c r="U72" s="5"/>
      <c r="V72" s="5"/>
      <c r="W72" s="5"/>
      <c r="X72" s="5"/>
      <c r="Y72" s="5"/>
      <c r="Z72" s="5"/>
      <c r="AA72" s="5"/>
      <c r="AB72" s="5"/>
      <c r="AC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c r="A74" s="6" t="s">
        <v>293</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c r="A94" s="5" t="s">
        <v>294</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c r="A95" s="88" t="s">
        <v>295</v>
      </c>
      <c r="B95" s="5"/>
      <c r="C95" s="89">
        <v>3.0320592E7</v>
      </c>
      <c r="D95" s="74" t="s">
        <v>296</v>
      </c>
      <c r="E95" s="6" t="s">
        <v>297</v>
      </c>
      <c r="F95" s="6" t="s">
        <v>298</v>
      </c>
      <c r="G95" s="74" t="s">
        <v>299</v>
      </c>
      <c r="H95" s="5" t="s">
        <v>300</v>
      </c>
      <c r="I95" s="74" t="s">
        <v>301</v>
      </c>
      <c r="J95" s="5" t="s">
        <v>302</v>
      </c>
      <c r="K95" s="74" t="s">
        <v>303</v>
      </c>
      <c r="L95" s="5"/>
      <c r="M95" s="5"/>
      <c r="N95" s="5"/>
      <c r="O95" s="5"/>
      <c r="P95" s="5"/>
      <c r="Q95" s="5"/>
      <c r="R95" s="5"/>
      <c r="S95" s="5"/>
      <c r="T95" s="5"/>
      <c r="U95" s="5"/>
      <c r="V95" s="5"/>
      <c r="W95" s="5"/>
      <c r="X95" s="5"/>
      <c r="Y95" s="5"/>
      <c r="Z95" s="5"/>
      <c r="AA95" s="5"/>
      <c r="AB95" s="5"/>
      <c r="AC95" s="5"/>
    </row>
    <row r="96">
      <c r="A96" s="6" t="s">
        <v>304</v>
      </c>
      <c r="B96" s="90" t="s">
        <v>305</v>
      </c>
      <c r="C96" s="91">
        <v>2.8514478E7</v>
      </c>
      <c r="D96" s="92" t="s">
        <v>306</v>
      </c>
      <c r="E96" s="6" t="s">
        <v>297</v>
      </c>
      <c r="F96" s="6" t="s">
        <v>307</v>
      </c>
      <c r="G96" s="6" t="s">
        <v>308</v>
      </c>
      <c r="H96" s="5" t="s">
        <v>309</v>
      </c>
      <c r="I96" s="8" t="s">
        <v>310</v>
      </c>
      <c r="J96" s="5" t="s">
        <v>302</v>
      </c>
      <c r="K96" s="8" t="s">
        <v>311</v>
      </c>
      <c r="L96" s="6" t="s">
        <v>312</v>
      </c>
      <c r="M96" s="5"/>
      <c r="N96" s="5"/>
      <c r="O96" s="5"/>
      <c r="P96" s="5"/>
      <c r="Q96" s="5"/>
      <c r="R96" s="5"/>
      <c r="S96" s="5"/>
      <c r="T96" s="5"/>
      <c r="U96" s="5"/>
      <c r="V96" s="5"/>
      <c r="W96" s="5"/>
      <c r="X96" s="5"/>
      <c r="Y96" s="5"/>
      <c r="Z96" s="5"/>
      <c r="AA96" s="5"/>
      <c r="AB96" s="5"/>
      <c r="AC96" s="5"/>
    </row>
    <row r="97">
      <c r="A97" s="5" t="s">
        <v>313</v>
      </c>
      <c r="B97" s="7" t="s">
        <v>314</v>
      </c>
      <c r="C97" s="93">
        <v>2.8463236E7</v>
      </c>
      <c r="D97" s="7" t="s">
        <v>315</v>
      </c>
      <c r="E97" s="6" t="s">
        <v>316</v>
      </c>
      <c r="F97" s="6" t="s">
        <v>317</v>
      </c>
      <c r="G97" s="5" t="s">
        <v>318</v>
      </c>
      <c r="H97" s="6" t="s">
        <v>319</v>
      </c>
      <c r="I97" s="6" t="s">
        <v>320</v>
      </c>
      <c r="J97" s="21" t="s">
        <v>302</v>
      </c>
      <c r="K97" s="94" t="s">
        <v>321</v>
      </c>
      <c r="L97" s="5" t="s">
        <v>322</v>
      </c>
      <c r="M97" s="5"/>
      <c r="N97" s="5"/>
      <c r="O97" s="5"/>
      <c r="P97" s="5"/>
      <c r="Q97" s="5"/>
      <c r="R97" s="5"/>
      <c r="S97" s="5"/>
      <c r="T97" s="5"/>
      <c r="U97" s="5"/>
      <c r="V97" s="5"/>
      <c r="W97" s="5"/>
      <c r="X97" s="5"/>
      <c r="Y97" s="5"/>
      <c r="Z97" s="5"/>
      <c r="AA97" s="5"/>
      <c r="AB97" s="5"/>
      <c r="AC97" s="5"/>
    </row>
    <row r="98">
      <c r="A98" s="5" t="s">
        <v>323</v>
      </c>
      <c r="B98" s="95" t="s">
        <v>324</v>
      </c>
      <c r="C98" s="95"/>
      <c r="D98" s="96" t="s">
        <v>325</v>
      </c>
      <c r="E98" s="6" t="s">
        <v>124</v>
      </c>
      <c r="F98" s="6" t="s">
        <v>326</v>
      </c>
      <c r="G98" s="6" t="s">
        <v>327</v>
      </c>
      <c r="H98" s="97" t="s">
        <v>328</v>
      </c>
      <c r="I98" s="5"/>
      <c r="J98" s="21" t="s">
        <v>329</v>
      </c>
      <c r="K98" s="97" t="s">
        <v>330</v>
      </c>
      <c r="L98" s="5"/>
      <c r="M98" s="5"/>
      <c r="N98" s="5"/>
      <c r="O98" s="5"/>
      <c r="P98" s="5"/>
      <c r="Q98" s="5"/>
      <c r="R98" s="5"/>
      <c r="S98" s="5"/>
      <c r="T98" s="5"/>
      <c r="U98" s="5"/>
      <c r="V98" s="5"/>
      <c r="W98" s="5"/>
      <c r="X98" s="5"/>
      <c r="Y98" s="5"/>
      <c r="Z98" s="5"/>
      <c r="AA98" s="5"/>
      <c r="AB98" s="5"/>
      <c r="AC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c r="A101" s="5" t="s">
        <v>331</v>
      </c>
      <c r="B101" s="5" t="s">
        <v>332</v>
      </c>
      <c r="C101" s="73">
        <v>2.713897E7</v>
      </c>
      <c r="D101" s="98" t="s">
        <v>333</v>
      </c>
      <c r="E101" s="5" t="s">
        <v>124</v>
      </c>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c r="A102" s="5" t="s">
        <v>334</v>
      </c>
      <c r="B102" s="5" t="s">
        <v>335</v>
      </c>
      <c r="C102" s="73">
        <v>3.3726788E7</v>
      </c>
      <c r="D102" s="98" t="s">
        <v>336</v>
      </c>
      <c r="E102" s="5" t="s">
        <v>124</v>
      </c>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c r="A103" s="5" t="s">
        <v>337</v>
      </c>
      <c r="B103" s="5" t="s">
        <v>338</v>
      </c>
      <c r="C103" s="73">
        <v>2.315405E7</v>
      </c>
      <c r="D103" s="98" t="s">
        <v>339</v>
      </c>
      <c r="E103" s="5"/>
      <c r="F103" s="5"/>
      <c r="G103" s="5"/>
      <c r="H103" s="5"/>
      <c r="I103" s="74"/>
      <c r="J103" s="5"/>
      <c r="K103" s="5"/>
      <c r="L103" s="5"/>
      <c r="M103" s="5"/>
      <c r="N103" s="5"/>
      <c r="O103" s="5"/>
      <c r="P103" s="5"/>
      <c r="Q103" s="5"/>
      <c r="R103" s="5"/>
      <c r="S103" s="5"/>
      <c r="T103" s="5"/>
      <c r="U103" s="5"/>
      <c r="V103" s="5"/>
      <c r="W103" s="5"/>
      <c r="X103" s="5"/>
      <c r="Y103" s="5"/>
      <c r="Z103" s="5"/>
      <c r="AA103" s="5"/>
      <c r="AB103" s="5"/>
      <c r="AC103" s="5"/>
    </row>
    <row r="104">
      <c r="A104" s="5" t="s">
        <v>340</v>
      </c>
      <c r="B104" s="5" t="s">
        <v>341</v>
      </c>
      <c r="C104" s="73">
        <v>2.6746105E7</v>
      </c>
      <c r="D104" s="98" t="s">
        <v>342</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c r="A105" s="5" t="s">
        <v>343</v>
      </c>
      <c r="B105" s="5" t="s">
        <v>344</v>
      </c>
      <c r="C105" s="73">
        <v>1.9485655E7</v>
      </c>
      <c r="D105" s="98" t="s">
        <v>345</v>
      </c>
      <c r="E105" s="5" t="s">
        <v>346</v>
      </c>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c r="A115" s="88"/>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c r="A117" s="5" t="s">
        <v>204</v>
      </c>
      <c r="B117" s="5"/>
      <c r="C117" s="5"/>
      <c r="D117" s="5" t="s">
        <v>3</v>
      </c>
      <c r="E117" s="5" t="s">
        <v>4</v>
      </c>
      <c r="F117" s="5" t="s">
        <v>5</v>
      </c>
      <c r="G117" s="5" t="s">
        <v>205</v>
      </c>
      <c r="H117" s="5" t="s">
        <v>7</v>
      </c>
      <c r="I117" s="5" t="s">
        <v>8</v>
      </c>
      <c r="J117" s="5"/>
      <c r="K117" s="5" t="s">
        <v>10</v>
      </c>
      <c r="L117" s="5" t="s">
        <v>11</v>
      </c>
      <c r="M117" s="5"/>
      <c r="N117" s="5"/>
      <c r="O117" s="5"/>
      <c r="P117" s="5"/>
      <c r="Q117" s="5"/>
      <c r="R117" s="5"/>
      <c r="S117" s="5"/>
      <c r="T117" s="5"/>
      <c r="U117" s="5"/>
      <c r="V117" s="5"/>
      <c r="W117" s="5"/>
      <c r="X117" s="5"/>
      <c r="Y117" s="5"/>
      <c r="Z117" s="5"/>
      <c r="AA117" s="5"/>
      <c r="AB117" s="5"/>
      <c r="AC117" s="5"/>
    </row>
    <row r="118">
      <c r="A118" s="3" t="s">
        <v>12</v>
      </c>
      <c r="B118" s="4"/>
      <c r="C118" s="4"/>
      <c r="D118" s="4"/>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c r="A119" s="5" t="s">
        <v>13</v>
      </c>
      <c r="B119" s="5"/>
      <c r="C119" s="5"/>
      <c r="D119" s="5"/>
      <c r="E119" s="6" t="s">
        <v>14</v>
      </c>
      <c r="F119" s="6" t="s">
        <v>15</v>
      </c>
      <c r="G119" s="6" t="s">
        <v>16</v>
      </c>
      <c r="H119" s="6" t="s">
        <v>17</v>
      </c>
      <c r="I119" s="6" t="s">
        <v>18</v>
      </c>
      <c r="J119" s="6"/>
      <c r="K119" s="6" t="s">
        <v>19</v>
      </c>
      <c r="L119" s="5"/>
      <c r="M119" s="5"/>
      <c r="N119" s="5"/>
      <c r="O119" s="5"/>
      <c r="P119" s="5"/>
      <c r="Q119" s="5"/>
      <c r="R119" s="5"/>
      <c r="S119" s="5"/>
      <c r="T119" s="5"/>
      <c r="U119" s="5"/>
      <c r="V119" s="5"/>
      <c r="W119" s="5"/>
      <c r="X119" s="5"/>
      <c r="Y119" s="5"/>
      <c r="Z119" s="5"/>
      <c r="AA119" s="5"/>
      <c r="AB119" s="5"/>
      <c r="AC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63"/>
    <col customWidth="1" min="5" max="5" width="3.13"/>
    <col customWidth="1" min="6" max="6" width="2.75"/>
    <col customWidth="1" min="7" max="7" width="4.63"/>
  </cols>
  <sheetData>
    <row r="1">
      <c r="A1" s="1" t="s">
        <v>347</v>
      </c>
      <c r="B1" s="2" t="s">
        <v>348</v>
      </c>
      <c r="C1" s="2" t="s">
        <v>349</v>
      </c>
      <c r="D1" s="2" t="s">
        <v>350</v>
      </c>
      <c r="E1" s="2" t="s">
        <v>351</v>
      </c>
      <c r="F1" s="2" t="s">
        <v>352</v>
      </c>
      <c r="G1" s="2" t="s">
        <v>353</v>
      </c>
      <c r="H1" s="2" t="s">
        <v>2</v>
      </c>
      <c r="I1" s="2" t="s">
        <v>354</v>
      </c>
      <c r="J1" s="99" t="s">
        <v>355</v>
      </c>
      <c r="K1" s="99" t="s">
        <v>356</v>
      </c>
      <c r="L1" s="99" t="s">
        <v>357</v>
      </c>
      <c r="M1" s="100" t="s">
        <v>358</v>
      </c>
      <c r="N1" s="99" t="s">
        <v>359</v>
      </c>
      <c r="O1" s="101" t="s">
        <v>360</v>
      </c>
      <c r="P1" s="99" t="s">
        <v>361</v>
      </c>
      <c r="Q1" s="99" t="s">
        <v>362</v>
      </c>
      <c r="R1" s="99" t="s">
        <v>363</v>
      </c>
      <c r="S1" s="102"/>
      <c r="T1" s="102"/>
      <c r="U1" s="102"/>
      <c r="V1" s="102"/>
      <c r="W1" s="102"/>
      <c r="X1" s="102"/>
      <c r="Y1" s="102"/>
      <c r="Z1" s="102"/>
      <c r="AA1" s="102"/>
      <c r="AB1" s="102"/>
      <c r="AC1" s="102"/>
      <c r="AD1" s="102"/>
      <c r="AE1" s="102"/>
      <c r="AF1" s="102"/>
      <c r="AG1" s="102"/>
      <c r="AH1" s="102"/>
      <c r="AI1" s="102"/>
      <c r="AJ1" s="102"/>
    </row>
    <row r="2">
      <c r="A2" s="103" t="s">
        <v>364</v>
      </c>
      <c r="B2" s="86" t="s">
        <v>365</v>
      </c>
      <c r="C2" s="5"/>
      <c r="D2" s="5" t="s">
        <v>366</v>
      </c>
      <c r="E2" s="5"/>
      <c r="G2" s="104" t="s">
        <v>367</v>
      </c>
      <c r="H2" s="73">
        <v>2.4401791E7</v>
      </c>
      <c r="I2" s="5" t="s">
        <v>45</v>
      </c>
      <c r="J2" s="5" t="s">
        <v>368</v>
      </c>
      <c r="K2" s="5" t="s">
        <v>368</v>
      </c>
      <c r="L2" s="5" t="s">
        <v>368</v>
      </c>
      <c r="M2" s="5"/>
      <c r="N2" s="5" t="s">
        <v>368</v>
      </c>
      <c r="O2" s="5"/>
      <c r="P2" s="5" t="s">
        <v>368</v>
      </c>
      <c r="Q2" s="5"/>
      <c r="R2" s="5"/>
      <c r="S2" s="5"/>
      <c r="T2" s="5"/>
      <c r="U2" s="5"/>
      <c r="V2" s="5"/>
      <c r="W2" s="5"/>
      <c r="X2" s="5"/>
      <c r="Y2" s="5"/>
      <c r="Z2" s="5"/>
      <c r="AA2" s="5"/>
      <c r="AB2" s="5"/>
      <c r="AC2" s="5"/>
      <c r="AD2" s="5"/>
      <c r="AE2" s="5"/>
      <c r="AF2" s="5"/>
      <c r="AG2" s="5"/>
      <c r="AH2" s="5"/>
      <c r="AI2" s="5"/>
      <c r="AJ2" s="5"/>
    </row>
    <row r="3">
      <c r="A3" s="103" t="s">
        <v>364</v>
      </c>
      <c r="B3" s="86" t="s">
        <v>365</v>
      </c>
      <c r="C3" s="5"/>
      <c r="D3" s="5" t="s">
        <v>366</v>
      </c>
      <c r="E3" s="5"/>
      <c r="G3" s="5" t="s">
        <v>367</v>
      </c>
      <c r="H3" s="73">
        <v>2.7614252E7</v>
      </c>
      <c r="I3" s="5" t="s">
        <v>53</v>
      </c>
      <c r="J3" s="5" t="s">
        <v>368</v>
      </c>
      <c r="K3" s="5" t="s">
        <v>368</v>
      </c>
      <c r="L3" s="5" t="s">
        <v>368</v>
      </c>
      <c r="M3" s="5"/>
      <c r="N3" s="5" t="s">
        <v>368</v>
      </c>
      <c r="O3" s="5"/>
      <c r="P3" s="5" t="s">
        <v>368</v>
      </c>
      <c r="Q3" s="5"/>
      <c r="R3" s="5"/>
      <c r="S3" s="5"/>
      <c r="T3" s="5"/>
      <c r="U3" s="5"/>
      <c r="V3" s="5"/>
      <c r="W3" s="5"/>
      <c r="X3" s="5"/>
      <c r="Y3" s="5"/>
      <c r="Z3" s="5"/>
      <c r="AA3" s="5"/>
      <c r="AB3" s="5"/>
      <c r="AC3" s="5"/>
      <c r="AD3" s="5"/>
      <c r="AE3" s="5"/>
      <c r="AF3" s="5"/>
      <c r="AG3" s="5"/>
      <c r="AH3" s="5"/>
      <c r="AI3" s="5"/>
      <c r="AJ3" s="5"/>
    </row>
    <row r="4">
      <c r="A4" s="103" t="s">
        <v>364</v>
      </c>
      <c r="B4" s="86" t="s">
        <v>365</v>
      </c>
      <c r="C4" s="5"/>
      <c r="D4" s="5" t="s">
        <v>366</v>
      </c>
      <c r="E4" s="5"/>
      <c r="G4" s="5" t="s">
        <v>367</v>
      </c>
      <c r="H4" s="73">
        <v>2.9653873E7</v>
      </c>
      <c r="I4" s="5" t="s">
        <v>62</v>
      </c>
      <c r="J4" s="5" t="s">
        <v>368</v>
      </c>
      <c r="K4" s="5" t="s">
        <v>368</v>
      </c>
      <c r="L4" s="5" t="s">
        <v>368</v>
      </c>
      <c r="M4" s="5"/>
      <c r="N4" s="5" t="s">
        <v>368</v>
      </c>
      <c r="O4" s="5"/>
      <c r="P4" s="5" t="s">
        <v>368</v>
      </c>
      <c r="Q4" s="5"/>
      <c r="R4" s="5"/>
      <c r="S4" s="5"/>
      <c r="T4" s="5"/>
      <c r="U4" s="5"/>
      <c r="V4" s="5"/>
      <c r="W4" s="5"/>
      <c r="X4" s="5"/>
      <c r="Y4" s="5"/>
      <c r="Z4" s="5"/>
      <c r="AA4" s="5"/>
      <c r="AB4" s="5"/>
      <c r="AC4" s="5"/>
      <c r="AD4" s="5"/>
      <c r="AE4" s="5"/>
      <c r="AF4" s="5"/>
      <c r="AG4" s="5"/>
      <c r="AH4" s="5"/>
      <c r="AI4" s="5"/>
      <c r="AJ4" s="5"/>
    </row>
    <row r="5">
      <c r="A5" s="103" t="s">
        <v>364</v>
      </c>
      <c r="B5" s="86" t="s">
        <v>365</v>
      </c>
      <c r="C5" s="5"/>
      <c r="D5" s="5" t="s">
        <v>366</v>
      </c>
      <c r="E5" s="5"/>
      <c r="G5" s="5" t="s">
        <v>367</v>
      </c>
      <c r="H5" s="73">
        <v>2.5347255E7</v>
      </c>
      <c r="I5" s="5" t="s">
        <v>69</v>
      </c>
      <c r="J5" s="5" t="s">
        <v>368</v>
      </c>
      <c r="K5" s="5" t="s">
        <v>368</v>
      </c>
      <c r="L5" s="5" t="s">
        <v>368</v>
      </c>
      <c r="M5" s="5"/>
      <c r="N5" s="5" t="s">
        <v>368</v>
      </c>
      <c r="O5" s="5"/>
      <c r="P5" s="5" t="s">
        <v>368</v>
      </c>
      <c r="Q5" s="5"/>
      <c r="R5" s="5"/>
      <c r="S5" s="5"/>
      <c r="T5" s="5"/>
      <c r="U5" s="5"/>
      <c r="V5" s="5"/>
      <c r="W5" s="5"/>
      <c r="X5" s="5"/>
      <c r="Y5" s="5"/>
      <c r="Z5" s="5"/>
      <c r="AA5" s="5"/>
      <c r="AB5" s="5"/>
      <c r="AC5" s="5"/>
      <c r="AD5" s="5"/>
      <c r="AE5" s="5"/>
      <c r="AF5" s="5"/>
      <c r="AG5" s="5"/>
      <c r="AH5" s="5"/>
      <c r="AI5" s="5"/>
      <c r="AJ5" s="5"/>
    </row>
    <row r="6">
      <c r="A6" s="103" t="s">
        <v>364</v>
      </c>
      <c r="B6" s="86" t="s">
        <v>365</v>
      </c>
      <c r="C6" s="5"/>
      <c r="D6" s="5" t="s">
        <v>366</v>
      </c>
      <c r="E6" s="5"/>
      <c r="G6" s="5" t="s">
        <v>367</v>
      </c>
      <c r="H6" s="73">
        <v>2.4812697E7</v>
      </c>
      <c r="I6" s="5" t="s">
        <v>78</v>
      </c>
      <c r="J6" s="5" t="s">
        <v>368</v>
      </c>
      <c r="K6" s="5" t="s">
        <v>368</v>
      </c>
      <c r="L6" s="5" t="s">
        <v>368</v>
      </c>
      <c r="M6" s="5"/>
      <c r="N6" s="5" t="s">
        <v>368</v>
      </c>
      <c r="O6" s="5"/>
      <c r="P6" s="5" t="s">
        <v>368</v>
      </c>
      <c r="Q6" s="5"/>
      <c r="R6" s="5"/>
      <c r="S6" s="5"/>
      <c r="T6" s="5"/>
      <c r="U6" s="5"/>
      <c r="V6" s="5"/>
      <c r="W6" s="5"/>
      <c r="X6" s="5"/>
      <c r="Y6" s="5"/>
      <c r="Z6" s="5"/>
      <c r="AA6" s="5"/>
      <c r="AB6" s="5"/>
      <c r="AC6" s="5"/>
      <c r="AD6" s="5"/>
      <c r="AE6" s="5"/>
      <c r="AF6" s="5"/>
      <c r="AG6" s="5"/>
      <c r="AH6" s="5"/>
      <c r="AI6" s="5"/>
      <c r="AJ6" s="5"/>
    </row>
    <row r="7">
      <c r="A7" s="103" t="s">
        <v>364</v>
      </c>
      <c r="B7" s="86" t="s">
        <v>365</v>
      </c>
      <c r="C7" s="5"/>
      <c r="D7" s="5" t="s">
        <v>366</v>
      </c>
      <c r="E7" s="5"/>
      <c r="G7" s="5" t="s">
        <v>367</v>
      </c>
      <c r="H7" s="73">
        <v>2.9381704E7</v>
      </c>
      <c r="I7" s="5" t="s">
        <v>78</v>
      </c>
      <c r="J7" s="5" t="s">
        <v>368</v>
      </c>
      <c r="K7" s="5" t="s">
        <v>368</v>
      </c>
      <c r="L7" s="5" t="s">
        <v>368</v>
      </c>
      <c r="M7" s="5"/>
      <c r="N7" s="5" t="s">
        <v>368</v>
      </c>
      <c r="O7" s="5"/>
      <c r="P7" s="5" t="s">
        <v>368</v>
      </c>
      <c r="Q7" s="5"/>
      <c r="R7" s="5"/>
      <c r="S7" s="5"/>
      <c r="T7" s="5"/>
      <c r="U7" s="5"/>
      <c r="V7" s="5"/>
      <c r="W7" s="5"/>
      <c r="X7" s="5"/>
      <c r="Y7" s="5"/>
      <c r="Z7" s="5"/>
      <c r="AA7" s="5"/>
      <c r="AB7" s="5"/>
      <c r="AC7" s="5"/>
      <c r="AD7" s="5"/>
      <c r="AE7" s="5"/>
      <c r="AF7" s="5"/>
      <c r="AG7" s="5"/>
      <c r="AH7" s="5"/>
      <c r="AI7" s="5"/>
      <c r="AJ7" s="5"/>
    </row>
    <row r="8">
      <c r="A8" s="103" t="s">
        <v>364</v>
      </c>
      <c r="B8" s="86" t="s">
        <v>365</v>
      </c>
      <c r="C8" s="5"/>
      <c r="D8" s="5" t="s">
        <v>366</v>
      </c>
      <c r="E8" s="5"/>
      <c r="G8" s="5" t="s">
        <v>367</v>
      </c>
      <c r="H8" s="73">
        <v>2.2842203E7</v>
      </c>
      <c r="I8" s="5" t="s">
        <v>96</v>
      </c>
      <c r="J8" s="5" t="s">
        <v>368</v>
      </c>
      <c r="K8" s="5" t="s">
        <v>368</v>
      </c>
      <c r="L8" s="5" t="s">
        <v>368</v>
      </c>
      <c r="M8" s="5"/>
      <c r="N8" s="5" t="s">
        <v>368</v>
      </c>
      <c r="O8" s="5"/>
      <c r="P8" s="5" t="s">
        <v>368</v>
      </c>
      <c r="Q8" s="5"/>
      <c r="R8" s="5"/>
      <c r="S8" s="5"/>
      <c r="T8" s="5"/>
      <c r="U8" s="5"/>
      <c r="V8" s="5"/>
      <c r="W8" s="5"/>
      <c r="X8" s="5"/>
      <c r="Y8" s="5"/>
      <c r="Z8" s="5"/>
      <c r="AA8" s="5"/>
      <c r="AB8" s="5"/>
      <c r="AC8" s="5"/>
      <c r="AD8" s="5"/>
      <c r="AE8" s="5"/>
      <c r="AF8" s="5"/>
      <c r="AG8" s="5"/>
      <c r="AH8" s="5"/>
      <c r="AI8" s="5"/>
      <c r="AJ8" s="5"/>
    </row>
    <row r="9">
      <c r="A9" s="103" t="s">
        <v>364</v>
      </c>
      <c r="B9" s="86" t="s">
        <v>365</v>
      </c>
      <c r="C9" s="5"/>
      <c r="D9" s="5" t="s">
        <v>366</v>
      </c>
      <c r="E9" s="5"/>
      <c r="G9" s="5" t="s">
        <v>367</v>
      </c>
      <c r="H9" s="73">
        <v>3.0541865E7</v>
      </c>
      <c r="I9" s="5" t="s">
        <v>105</v>
      </c>
      <c r="J9" s="5" t="s">
        <v>368</v>
      </c>
      <c r="K9" s="5" t="s">
        <v>368</v>
      </c>
      <c r="L9" s="5" t="s">
        <v>368</v>
      </c>
      <c r="M9" s="5"/>
      <c r="N9" s="5" t="s">
        <v>368</v>
      </c>
      <c r="O9" s="5"/>
      <c r="P9" s="5" t="s">
        <v>368</v>
      </c>
      <c r="Q9" s="5"/>
      <c r="R9" s="5"/>
      <c r="S9" s="5"/>
      <c r="T9" s="5"/>
      <c r="U9" s="5"/>
      <c r="V9" s="5"/>
      <c r="W9" s="5"/>
      <c r="X9" s="5"/>
      <c r="Y9" s="5"/>
      <c r="Z9" s="5"/>
      <c r="AA9" s="5"/>
      <c r="AB9" s="5"/>
      <c r="AC9" s="5"/>
      <c r="AD9" s="5"/>
      <c r="AE9" s="5"/>
      <c r="AF9" s="5"/>
      <c r="AG9" s="5"/>
      <c r="AH9" s="5"/>
      <c r="AI9" s="5"/>
      <c r="AJ9" s="5"/>
    </row>
    <row r="10">
      <c r="A10" s="103" t="s">
        <v>364</v>
      </c>
      <c r="B10" s="103" t="s">
        <v>369</v>
      </c>
      <c r="C10" s="103" t="s">
        <v>370</v>
      </c>
      <c r="D10" s="5" t="s">
        <v>366</v>
      </c>
      <c r="E10" s="5"/>
      <c r="G10" s="5" t="s">
        <v>367</v>
      </c>
      <c r="H10" s="103">
        <v>2.9653873E7</v>
      </c>
      <c r="I10" s="103" t="s">
        <v>62</v>
      </c>
      <c r="J10" s="103" t="s">
        <v>371</v>
      </c>
      <c r="K10" s="103" t="s">
        <v>372</v>
      </c>
      <c r="L10" s="5"/>
      <c r="M10" s="5"/>
      <c r="N10" s="5"/>
      <c r="O10" s="5"/>
      <c r="P10" s="5"/>
      <c r="Q10" s="5"/>
      <c r="R10" s="5"/>
      <c r="S10" s="5"/>
      <c r="T10" s="5"/>
      <c r="U10" s="5"/>
      <c r="V10" s="5"/>
      <c r="W10" s="5"/>
      <c r="X10" s="5"/>
      <c r="Y10" s="5"/>
      <c r="Z10" s="5"/>
      <c r="AA10" s="5"/>
      <c r="AB10" s="5"/>
      <c r="AC10" s="5"/>
      <c r="AD10" s="5"/>
      <c r="AE10" s="5"/>
      <c r="AF10" s="5"/>
      <c r="AG10" s="5"/>
      <c r="AH10" s="5"/>
      <c r="AI10" s="5"/>
      <c r="AJ10" s="5"/>
    </row>
    <row r="11">
      <c r="A11" s="103" t="s">
        <v>364</v>
      </c>
      <c r="B11" s="103" t="s">
        <v>373</v>
      </c>
      <c r="C11" s="103" t="s">
        <v>374</v>
      </c>
      <c r="D11" s="5" t="s">
        <v>366</v>
      </c>
      <c r="E11" s="5"/>
      <c r="G11" s="5" t="s">
        <v>367</v>
      </c>
      <c r="H11" s="103">
        <v>2.9653873E7</v>
      </c>
      <c r="I11" s="103" t="s">
        <v>62</v>
      </c>
      <c r="J11" s="103" t="s">
        <v>371</v>
      </c>
      <c r="K11" s="103" t="s">
        <v>375</v>
      </c>
      <c r="L11" s="5"/>
      <c r="M11" s="5"/>
      <c r="N11" s="5"/>
      <c r="O11" s="5"/>
      <c r="P11" s="5"/>
      <c r="Q11" s="5"/>
      <c r="R11" s="5"/>
      <c r="S11" s="5"/>
      <c r="T11" s="5"/>
      <c r="U11" s="5"/>
      <c r="V11" s="5"/>
      <c r="W11" s="5"/>
      <c r="X11" s="5"/>
      <c r="Y11" s="5"/>
      <c r="Z11" s="5"/>
      <c r="AA11" s="5"/>
      <c r="AB11" s="5"/>
      <c r="AC11" s="5"/>
      <c r="AD11" s="5"/>
      <c r="AE11" s="5"/>
      <c r="AF11" s="5"/>
      <c r="AG11" s="5"/>
      <c r="AH11" s="5"/>
      <c r="AI11" s="5"/>
      <c r="AJ11" s="5"/>
    </row>
    <row r="12">
      <c r="A12" s="103" t="s">
        <v>364</v>
      </c>
      <c r="B12" s="103" t="s">
        <v>373</v>
      </c>
      <c r="C12" s="103" t="s">
        <v>376</v>
      </c>
      <c r="D12" s="5" t="s">
        <v>366</v>
      </c>
      <c r="E12" s="5"/>
      <c r="G12" s="5" t="s">
        <v>367</v>
      </c>
      <c r="H12" s="103">
        <v>2.9653873E7</v>
      </c>
      <c r="I12" s="103" t="s">
        <v>62</v>
      </c>
      <c r="J12" s="103" t="s">
        <v>371</v>
      </c>
      <c r="K12" s="103" t="s">
        <v>377</v>
      </c>
      <c r="L12" s="5"/>
      <c r="M12" s="5"/>
      <c r="N12" s="5"/>
      <c r="O12" s="5"/>
      <c r="P12" s="5"/>
      <c r="Q12" s="5"/>
      <c r="R12" s="5"/>
      <c r="S12" s="5"/>
      <c r="T12" s="5"/>
      <c r="U12" s="5"/>
      <c r="V12" s="5"/>
      <c r="W12" s="5"/>
      <c r="X12" s="5"/>
      <c r="Y12" s="5"/>
      <c r="Z12" s="5"/>
      <c r="AA12" s="5"/>
      <c r="AB12" s="5"/>
      <c r="AC12" s="5"/>
      <c r="AD12" s="5"/>
      <c r="AE12" s="5"/>
      <c r="AF12" s="5"/>
      <c r="AG12" s="5"/>
      <c r="AH12" s="5"/>
      <c r="AI12" s="5"/>
      <c r="AJ12" s="5"/>
    </row>
    <row r="13">
      <c r="A13" s="103" t="s">
        <v>364</v>
      </c>
      <c r="B13" s="103" t="s">
        <v>373</v>
      </c>
      <c r="C13" s="103" t="s">
        <v>378</v>
      </c>
      <c r="D13" s="5" t="s">
        <v>366</v>
      </c>
      <c r="E13" s="5"/>
      <c r="G13" s="5" t="s">
        <v>367</v>
      </c>
      <c r="H13" s="103">
        <v>2.9653873E7</v>
      </c>
      <c r="I13" s="103" t="s">
        <v>62</v>
      </c>
      <c r="J13" s="103" t="s">
        <v>371</v>
      </c>
      <c r="K13" s="103" t="s">
        <v>379</v>
      </c>
      <c r="L13" s="5"/>
      <c r="M13" s="5"/>
      <c r="N13" s="5"/>
      <c r="O13" s="5"/>
      <c r="P13" s="5"/>
      <c r="Q13" s="5"/>
      <c r="R13" s="5"/>
      <c r="S13" s="5"/>
      <c r="T13" s="5"/>
      <c r="U13" s="5"/>
      <c r="V13" s="5"/>
      <c r="W13" s="5"/>
      <c r="X13" s="5"/>
      <c r="Y13" s="5"/>
      <c r="Z13" s="5"/>
      <c r="AA13" s="5"/>
      <c r="AB13" s="5"/>
      <c r="AC13" s="5"/>
      <c r="AD13" s="5"/>
      <c r="AE13" s="5"/>
      <c r="AF13" s="5"/>
      <c r="AG13" s="5"/>
      <c r="AH13" s="5"/>
      <c r="AI13" s="5"/>
      <c r="AJ13" s="5"/>
    </row>
    <row r="14">
      <c r="A14" s="103" t="s">
        <v>364</v>
      </c>
      <c r="B14" s="103" t="s">
        <v>373</v>
      </c>
      <c r="C14" s="103" t="s">
        <v>380</v>
      </c>
      <c r="D14" s="5" t="s">
        <v>366</v>
      </c>
      <c r="E14" s="5"/>
      <c r="G14" s="5" t="s">
        <v>367</v>
      </c>
      <c r="H14" s="103">
        <v>2.9653873E7</v>
      </c>
      <c r="I14" s="103" t="s">
        <v>62</v>
      </c>
      <c r="J14" s="103" t="s">
        <v>371</v>
      </c>
      <c r="K14" s="103" t="s">
        <v>381</v>
      </c>
      <c r="L14" s="5"/>
      <c r="M14" s="5"/>
      <c r="N14" s="5"/>
      <c r="O14" s="5"/>
      <c r="P14" s="5"/>
      <c r="Q14" s="5"/>
      <c r="R14" s="5"/>
      <c r="S14" s="5"/>
      <c r="T14" s="5"/>
      <c r="U14" s="5"/>
      <c r="V14" s="5"/>
      <c r="W14" s="5"/>
      <c r="X14" s="5"/>
      <c r="Y14" s="5"/>
      <c r="Z14" s="5"/>
      <c r="AA14" s="5"/>
      <c r="AB14" s="5"/>
      <c r="AC14" s="5"/>
      <c r="AD14" s="5"/>
      <c r="AE14" s="5"/>
      <c r="AF14" s="5"/>
      <c r="AG14" s="5"/>
      <c r="AH14" s="5"/>
      <c r="AI14" s="5"/>
      <c r="AJ14" s="5"/>
    </row>
    <row r="15">
      <c r="A15" s="103" t="s">
        <v>364</v>
      </c>
      <c r="B15" s="103" t="s">
        <v>373</v>
      </c>
      <c r="C15" s="103" t="s">
        <v>382</v>
      </c>
      <c r="D15" s="5" t="s">
        <v>366</v>
      </c>
      <c r="E15" s="5"/>
      <c r="G15" s="5" t="s">
        <v>367</v>
      </c>
      <c r="H15" s="103">
        <v>2.9653873E7</v>
      </c>
      <c r="I15" s="103" t="s">
        <v>62</v>
      </c>
      <c r="J15" s="103" t="s">
        <v>371</v>
      </c>
      <c r="K15" s="103" t="s">
        <v>383</v>
      </c>
      <c r="L15" s="5"/>
      <c r="M15" s="5"/>
      <c r="N15" s="5"/>
      <c r="O15" s="5"/>
      <c r="P15" s="5"/>
      <c r="Q15" s="5"/>
      <c r="R15" s="5"/>
      <c r="S15" s="5"/>
      <c r="T15" s="5"/>
      <c r="U15" s="5"/>
      <c r="V15" s="5"/>
      <c r="W15" s="5"/>
      <c r="X15" s="5"/>
      <c r="Y15" s="5"/>
      <c r="Z15" s="5"/>
      <c r="AA15" s="5"/>
      <c r="AB15" s="5"/>
      <c r="AC15" s="5"/>
      <c r="AD15" s="5"/>
      <c r="AE15" s="5"/>
      <c r="AF15" s="5"/>
      <c r="AG15" s="5"/>
      <c r="AH15" s="5"/>
      <c r="AI15" s="5"/>
      <c r="AJ15" s="5"/>
    </row>
    <row r="16">
      <c r="A16" s="103" t="s">
        <v>364</v>
      </c>
      <c r="B16" s="103" t="s">
        <v>384</v>
      </c>
      <c r="C16" s="103" t="s">
        <v>385</v>
      </c>
      <c r="D16" s="5" t="s">
        <v>366</v>
      </c>
      <c r="E16" s="5"/>
      <c r="G16" s="5" t="s">
        <v>367</v>
      </c>
      <c r="H16" s="103">
        <v>2.9653873E7</v>
      </c>
      <c r="I16" s="103" t="s">
        <v>62</v>
      </c>
      <c r="J16" s="103" t="s">
        <v>371</v>
      </c>
      <c r="K16" s="103" t="s">
        <v>386</v>
      </c>
      <c r="L16" s="5"/>
      <c r="M16" s="5"/>
      <c r="N16" s="5"/>
      <c r="O16" s="5"/>
      <c r="P16" s="5"/>
      <c r="Q16" s="5"/>
      <c r="R16" s="5"/>
      <c r="S16" s="5"/>
      <c r="T16" s="5"/>
      <c r="U16" s="5"/>
      <c r="V16" s="5"/>
      <c r="W16" s="5"/>
      <c r="X16" s="5"/>
      <c r="Y16" s="5"/>
      <c r="Z16" s="5"/>
      <c r="AA16" s="5"/>
      <c r="AB16" s="5"/>
      <c r="AC16" s="5"/>
      <c r="AD16" s="5"/>
      <c r="AE16" s="5"/>
      <c r="AF16" s="5"/>
      <c r="AG16" s="5"/>
      <c r="AH16" s="5"/>
      <c r="AI16" s="5"/>
      <c r="AJ16" s="5"/>
    </row>
    <row r="17">
      <c r="A17" s="103" t="s">
        <v>364</v>
      </c>
      <c r="B17" s="103" t="s">
        <v>384</v>
      </c>
      <c r="C17" s="103" t="s">
        <v>387</v>
      </c>
      <c r="D17" s="5" t="s">
        <v>366</v>
      </c>
      <c r="E17" s="5"/>
      <c r="G17" s="5" t="s">
        <v>367</v>
      </c>
      <c r="H17" s="103">
        <v>2.9653873E7</v>
      </c>
      <c r="I17" s="103" t="s">
        <v>62</v>
      </c>
      <c r="J17" s="103" t="s">
        <v>371</v>
      </c>
      <c r="K17" s="103" t="s">
        <v>388</v>
      </c>
      <c r="L17" s="5"/>
      <c r="M17" s="5"/>
      <c r="N17" s="5"/>
      <c r="O17" s="5"/>
      <c r="P17" s="5"/>
      <c r="Q17" s="5"/>
      <c r="R17" s="5"/>
      <c r="S17" s="5"/>
      <c r="T17" s="5"/>
      <c r="U17" s="5"/>
      <c r="V17" s="5"/>
      <c r="W17" s="5"/>
      <c r="X17" s="5"/>
      <c r="Y17" s="5"/>
      <c r="Z17" s="5"/>
      <c r="AA17" s="5"/>
      <c r="AB17" s="5"/>
      <c r="AC17" s="5"/>
      <c r="AD17" s="5"/>
      <c r="AE17" s="5"/>
      <c r="AF17" s="5"/>
      <c r="AG17" s="5"/>
      <c r="AH17" s="5"/>
      <c r="AI17" s="5"/>
      <c r="AJ17" s="5"/>
    </row>
    <row r="18">
      <c r="A18" s="103" t="s">
        <v>364</v>
      </c>
      <c r="B18" s="103" t="s">
        <v>384</v>
      </c>
      <c r="C18" s="103" t="s">
        <v>389</v>
      </c>
      <c r="D18" s="5" t="s">
        <v>366</v>
      </c>
      <c r="E18" s="5"/>
      <c r="G18" s="5" t="s">
        <v>367</v>
      </c>
      <c r="H18" s="103">
        <v>2.9653873E7</v>
      </c>
      <c r="I18" s="103" t="s">
        <v>62</v>
      </c>
      <c r="J18" s="103" t="s">
        <v>371</v>
      </c>
      <c r="K18" s="103" t="s">
        <v>390</v>
      </c>
      <c r="L18" s="5"/>
      <c r="M18" s="5"/>
      <c r="N18" s="5"/>
      <c r="O18" s="5"/>
      <c r="P18" s="5"/>
      <c r="Q18" s="5"/>
      <c r="R18" s="5"/>
      <c r="S18" s="5"/>
      <c r="T18" s="5"/>
      <c r="U18" s="5"/>
      <c r="V18" s="5"/>
      <c r="W18" s="5"/>
      <c r="X18" s="5"/>
      <c r="Y18" s="5"/>
      <c r="Z18" s="5"/>
      <c r="AA18" s="5"/>
      <c r="AB18" s="5"/>
      <c r="AC18" s="5"/>
      <c r="AD18" s="5"/>
      <c r="AE18" s="5"/>
      <c r="AF18" s="5"/>
      <c r="AG18" s="5"/>
      <c r="AH18" s="5"/>
      <c r="AI18" s="5"/>
      <c r="AJ18" s="5"/>
    </row>
    <row r="19">
      <c r="A19" s="103" t="s">
        <v>364</v>
      </c>
      <c r="B19" s="103" t="s">
        <v>384</v>
      </c>
      <c r="C19" s="103" t="s">
        <v>391</v>
      </c>
      <c r="D19" s="5" t="s">
        <v>366</v>
      </c>
      <c r="E19" s="5"/>
      <c r="G19" s="5" t="s">
        <v>367</v>
      </c>
      <c r="H19" s="103">
        <v>2.9653873E7</v>
      </c>
      <c r="I19" s="103" t="s">
        <v>62</v>
      </c>
      <c r="J19" s="103" t="s">
        <v>371</v>
      </c>
      <c r="K19" s="103" t="s">
        <v>392</v>
      </c>
      <c r="L19" s="5"/>
      <c r="M19" s="5"/>
      <c r="N19" s="5"/>
      <c r="O19" s="5"/>
      <c r="P19" s="5"/>
      <c r="Q19" s="5"/>
      <c r="R19" s="5"/>
      <c r="S19" s="5"/>
      <c r="T19" s="5"/>
      <c r="U19" s="5"/>
      <c r="V19" s="5"/>
      <c r="W19" s="5"/>
      <c r="X19" s="5"/>
      <c r="Y19" s="5"/>
      <c r="Z19" s="5"/>
      <c r="AA19" s="5"/>
      <c r="AB19" s="5"/>
      <c r="AC19" s="5"/>
      <c r="AD19" s="5"/>
      <c r="AE19" s="5"/>
      <c r="AF19" s="5"/>
      <c r="AG19" s="5"/>
      <c r="AH19" s="5"/>
      <c r="AI19" s="5"/>
      <c r="AJ19" s="5"/>
    </row>
    <row r="20">
      <c r="A20" s="103" t="s">
        <v>364</v>
      </c>
      <c r="B20" s="103" t="s">
        <v>384</v>
      </c>
      <c r="C20" s="103" t="s">
        <v>393</v>
      </c>
      <c r="D20" s="5" t="s">
        <v>366</v>
      </c>
      <c r="E20" s="5"/>
      <c r="G20" s="5" t="s">
        <v>367</v>
      </c>
      <c r="H20" s="103">
        <v>2.9653873E7</v>
      </c>
      <c r="I20" s="103" t="s">
        <v>62</v>
      </c>
      <c r="J20" s="103" t="s">
        <v>371</v>
      </c>
      <c r="K20" s="103" t="s">
        <v>394</v>
      </c>
      <c r="L20" s="5"/>
      <c r="M20" s="5"/>
      <c r="N20" s="5"/>
      <c r="O20" s="5"/>
      <c r="P20" s="5"/>
      <c r="Q20" s="5"/>
      <c r="R20" s="5"/>
      <c r="S20" s="5"/>
      <c r="T20" s="5"/>
      <c r="U20" s="5"/>
      <c r="V20" s="5"/>
      <c r="W20" s="5"/>
      <c r="X20" s="5"/>
      <c r="Y20" s="5"/>
      <c r="Z20" s="5"/>
      <c r="AA20" s="5"/>
      <c r="AB20" s="5"/>
      <c r="AC20" s="5"/>
      <c r="AD20" s="5"/>
      <c r="AE20" s="5"/>
      <c r="AF20" s="5"/>
      <c r="AG20" s="5"/>
      <c r="AH20" s="5"/>
      <c r="AI20" s="5"/>
      <c r="AJ20" s="5"/>
    </row>
    <row r="21">
      <c r="A21" s="103" t="s">
        <v>364</v>
      </c>
      <c r="B21" s="103" t="s">
        <v>384</v>
      </c>
      <c r="C21" s="103" t="s">
        <v>395</v>
      </c>
      <c r="D21" s="5" t="s">
        <v>366</v>
      </c>
      <c r="E21" s="5"/>
      <c r="G21" s="5" t="s">
        <v>367</v>
      </c>
      <c r="H21" s="103">
        <v>2.9653873E7</v>
      </c>
      <c r="I21" s="103" t="s">
        <v>62</v>
      </c>
      <c r="J21" s="103" t="s">
        <v>371</v>
      </c>
      <c r="K21" s="103" t="s">
        <v>396</v>
      </c>
      <c r="L21" s="5"/>
      <c r="M21" s="5"/>
      <c r="N21" s="5"/>
      <c r="O21" s="5"/>
      <c r="P21" s="5"/>
      <c r="Q21" s="5"/>
      <c r="R21" s="5"/>
      <c r="S21" s="5"/>
      <c r="T21" s="5"/>
      <c r="U21" s="5"/>
      <c r="V21" s="5"/>
      <c r="W21" s="5"/>
      <c r="X21" s="5"/>
      <c r="Y21" s="5"/>
      <c r="Z21" s="5"/>
      <c r="AA21" s="5"/>
      <c r="AB21" s="5"/>
      <c r="AC21" s="5"/>
      <c r="AD21" s="5"/>
      <c r="AE21" s="5"/>
      <c r="AF21" s="5"/>
      <c r="AG21" s="5"/>
      <c r="AH21" s="5"/>
      <c r="AI21" s="5"/>
      <c r="AJ21" s="5"/>
    </row>
    <row r="22">
      <c r="A22" s="103" t="s">
        <v>364</v>
      </c>
      <c r="B22" s="103" t="s">
        <v>384</v>
      </c>
      <c r="C22" s="103" t="s">
        <v>397</v>
      </c>
      <c r="D22" s="5" t="s">
        <v>366</v>
      </c>
      <c r="E22" s="5"/>
      <c r="G22" s="5" t="s">
        <v>367</v>
      </c>
      <c r="H22" s="103">
        <v>2.9653873E7</v>
      </c>
      <c r="I22" s="103" t="s">
        <v>62</v>
      </c>
      <c r="J22" s="103" t="s">
        <v>371</v>
      </c>
      <c r="K22" s="103" t="s">
        <v>398</v>
      </c>
      <c r="L22" s="5"/>
      <c r="M22" s="5"/>
      <c r="N22" s="5"/>
      <c r="O22" s="5"/>
      <c r="P22" s="5"/>
      <c r="Q22" s="5"/>
      <c r="R22" s="5"/>
      <c r="S22" s="5"/>
      <c r="T22" s="5"/>
      <c r="U22" s="5"/>
      <c r="V22" s="5"/>
      <c r="W22" s="5"/>
      <c r="X22" s="5"/>
      <c r="Y22" s="5"/>
      <c r="Z22" s="5"/>
      <c r="AA22" s="5"/>
      <c r="AB22" s="5"/>
      <c r="AC22" s="5"/>
      <c r="AD22" s="5"/>
      <c r="AE22" s="5"/>
      <c r="AF22" s="5"/>
      <c r="AG22" s="5"/>
      <c r="AH22" s="5"/>
      <c r="AI22" s="5"/>
      <c r="AJ22" s="5"/>
    </row>
    <row r="23">
      <c r="A23" s="103" t="s">
        <v>364</v>
      </c>
      <c r="B23" s="103" t="s">
        <v>384</v>
      </c>
      <c r="C23" s="103" t="s">
        <v>399</v>
      </c>
      <c r="D23" s="5" t="s">
        <v>366</v>
      </c>
      <c r="E23" s="5"/>
      <c r="G23" s="5" t="s">
        <v>367</v>
      </c>
      <c r="H23" s="103">
        <v>2.9653873E7</v>
      </c>
      <c r="I23" s="103" t="s">
        <v>62</v>
      </c>
      <c r="J23" s="103" t="s">
        <v>371</v>
      </c>
      <c r="K23" s="103" t="s">
        <v>400</v>
      </c>
      <c r="L23" s="5"/>
      <c r="M23" s="5"/>
      <c r="N23" s="5"/>
      <c r="O23" s="5"/>
      <c r="P23" s="5"/>
      <c r="Q23" s="5"/>
      <c r="R23" s="5"/>
      <c r="S23" s="5"/>
      <c r="T23" s="5"/>
      <c r="U23" s="5"/>
      <c r="V23" s="5"/>
      <c r="W23" s="5"/>
      <c r="X23" s="5"/>
      <c r="Y23" s="5"/>
      <c r="Z23" s="5"/>
      <c r="AA23" s="5"/>
      <c r="AB23" s="5"/>
      <c r="AC23" s="5"/>
      <c r="AD23" s="5"/>
      <c r="AE23" s="5"/>
      <c r="AF23" s="5"/>
      <c r="AG23" s="5"/>
      <c r="AH23" s="5"/>
      <c r="AI23" s="5"/>
      <c r="AJ23" s="5"/>
    </row>
    <row r="24">
      <c r="A24" s="103"/>
      <c r="B24" s="103"/>
      <c r="D24" s="103"/>
      <c r="E24" s="5"/>
      <c r="G24" s="103"/>
      <c r="H24" s="103"/>
      <c r="I24" s="103"/>
      <c r="J24" s="103"/>
      <c r="K24" s="103"/>
      <c r="L24" s="5"/>
      <c r="M24" s="5"/>
      <c r="N24" s="5"/>
      <c r="O24" s="5"/>
      <c r="P24" s="5"/>
      <c r="Q24" s="5"/>
      <c r="R24" s="5"/>
      <c r="S24" s="5"/>
      <c r="T24" s="5"/>
      <c r="U24" s="5"/>
      <c r="V24" s="5"/>
      <c r="W24" s="5"/>
      <c r="X24" s="5"/>
      <c r="Y24" s="5"/>
      <c r="Z24" s="5"/>
      <c r="AA24" s="5"/>
      <c r="AB24" s="5"/>
      <c r="AC24" s="5"/>
      <c r="AD24" s="5"/>
      <c r="AE24" s="5"/>
      <c r="AF24" s="5"/>
      <c r="AG24" s="5"/>
      <c r="AH24" s="5"/>
      <c r="AI24" s="5"/>
      <c r="AJ24" s="5"/>
    </row>
    <row r="25">
      <c r="A25" s="103"/>
      <c r="B25" s="103"/>
      <c r="D25" s="103"/>
      <c r="E25" s="5"/>
      <c r="F25" s="5"/>
      <c r="G25" s="103"/>
      <c r="H25" s="103"/>
      <c r="I25" s="103"/>
      <c r="J25" s="103"/>
      <c r="K25" s="103"/>
      <c r="L25" s="5"/>
      <c r="M25" s="5"/>
      <c r="N25" s="5"/>
      <c r="O25" s="5"/>
      <c r="P25" s="5"/>
      <c r="Q25" s="5"/>
      <c r="R25" s="5"/>
      <c r="S25" s="5"/>
      <c r="T25" s="5"/>
      <c r="U25" s="5"/>
      <c r="V25" s="5"/>
      <c r="W25" s="5"/>
      <c r="X25" s="5"/>
      <c r="Y25" s="5"/>
      <c r="Z25" s="5"/>
      <c r="AA25" s="5"/>
      <c r="AB25" s="5"/>
      <c r="AC25" s="5"/>
      <c r="AD25" s="5"/>
      <c r="AE25" s="5"/>
      <c r="AF25" s="5"/>
      <c r="AG25" s="5"/>
      <c r="AH25" s="5"/>
      <c r="AI25" s="5"/>
      <c r="AJ25" s="5"/>
    </row>
    <row r="26">
      <c r="A26" s="103"/>
      <c r="B26" s="103"/>
      <c r="D26" s="103"/>
      <c r="E26" s="5"/>
      <c r="F26" s="5"/>
      <c r="G26" s="103"/>
      <c r="H26" s="103"/>
      <c r="I26" s="103"/>
      <c r="J26" s="103"/>
      <c r="K26" s="103"/>
      <c r="L26" s="103">
        <v>15.0</v>
      </c>
      <c r="M26" s="103">
        <v>7.0</v>
      </c>
      <c r="N26" s="5"/>
      <c r="O26" s="5"/>
      <c r="P26" s="5"/>
      <c r="Q26" s="5"/>
      <c r="R26" s="5"/>
      <c r="S26" s="5"/>
      <c r="T26" s="5"/>
      <c r="U26" s="5"/>
      <c r="V26" s="5"/>
      <c r="W26" s="5"/>
      <c r="X26" s="5"/>
      <c r="Y26" s="5"/>
      <c r="Z26" s="5"/>
      <c r="AA26" s="5"/>
      <c r="AB26" s="5"/>
      <c r="AC26" s="5"/>
      <c r="AD26" s="5"/>
      <c r="AE26" s="5"/>
      <c r="AF26" s="5"/>
      <c r="AG26" s="5"/>
      <c r="AH26" s="5"/>
      <c r="AI26" s="5"/>
      <c r="AJ26" s="5"/>
    </row>
    <row r="27">
      <c r="A27" s="103"/>
      <c r="B27" s="103"/>
      <c r="D27" s="103"/>
      <c r="E27" s="5"/>
      <c r="F27" s="5"/>
      <c r="G27" s="103"/>
      <c r="H27" s="103"/>
      <c r="I27" s="103"/>
      <c r="J27" s="103"/>
      <c r="K27" s="103"/>
      <c r="L27" s="103">
        <v>4.0</v>
      </c>
      <c r="M27" s="103">
        <v>2.0</v>
      </c>
      <c r="N27" s="5"/>
      <c r="O27" s="5"/>
      <c r="P27" s="5"/>
      <c r="Q27" s="5"/>
      <c r="R27" s="5"/>
      <c r="S27" s="5"/>
      <c r="T27" s="5"/>
      <c r="U27" s="5"/>
      <c r="V27" s="5"/>
      <c r="W27" s="5"/>
      <c r="X27" s="5"/>
      <c r="Y27" s="5"/>
      <c r="Z27" s="5"/>
      <c r="AA27" s="5"/>
      <c r="AB27" s="5"/>
      <c r="AC27" s="5"/>
      <c r="AD27" s="5"/>
      <c r="AE27" s="5"/>
      <c r="AF27" s="5"/>
      <c r="AG27" s="5"/>
      <c r="AH27" s="5"/>
      <c r="AI27" s="5"/>
      <c r="AJ27" s="5"/>
    </row>
    <row r="28">
      <c r="A28" s="103"/>
      <c r="B28" s="103"/>
      <c r="D28" s="103"/>
      <c r="E28" s="5"/>
      <c r="F28" s="5"/>
      <c r="G28" s="103"/>
      <c r="H28" s="103"/>
      <c r="I28" s="103"/>
      <c r="J28" s="103"/>
      <c r="K28" s="103"/>
      <c r="L28" s="103">
        <v>19.0</v>
      </c>
      <c r="M28" s="103">
        <v>15.0</v>
      </c>
      <c r="N28" s="5"/>
      <c r="O28" s="5"/>
      <c r="P28" s="5"/>
      <c r="Q28" s="5"/>
      <c r="R28" s="5"/>
      <c r="S28" s="5"/>
      <c r="T28" s="5"/>
      <c r="U28" s="5"/>
      <c r="V28" s="5"/>
      <c r="W28" s="5"/>
      <c r="X28" s="5"/>
      <c r="Y28" s="5"/>
      <c r="Z28" s="5"/>
      <c r="AA28" s="5"/>
      <c r="AB28" s="5"/>
      <c r="AC28" s="5"/>
      <c r="AD28" s="5"/>
      <c r="AE28" s="5"/>
      <c r="AF28" s="5"/>
      <c r="AG28" s="5"/>
      <c r="AH28" s="5"/>
      <c r="AI28" s="5"/>
      <c r="AJ28" s="5"/>
    </row>
    <row r="29">
      <c r="A29" s="103"/>
      <c r="B29" s="103"/>
      <c r="D29" s="103"/>
      <c r="E29" s="5"/>
      <c r="F29" s="5"/>
      <c r="G29" s="103"/>
      <c r="H29" s="103"/>
      <c r="I29" s="103"/>
      <c r="J29" s="103"/>
      <c r="K29" s="103"/>
      <c r="L29" s="4">
        <f t="shared" ref="L29:M29" si="1">SUM(L26:L28)</f>
        <v>38</v>
      </c>
      <c r="M29" s="4">
        <f t="shared" si="1"/>
        <v>24</v>
      </c>
      <c r="N29" s="5">
        <f>sum(38+24)</f>
        <v>62</v>
      </c>
      <c r="O29" s="5">
        <f>38/62</f>
        <v>0.6129032258</v>
      </c>
      <c r="P29" s="5"/>
      <c r="Q29" s="5"/>
      <c r="R29" s="5"/>
      <c r="S29" s="5"/>
      <c r="T29" s="5"/>
      <c r="U29" s="5"/>
      <c r="V29" s="5"/>
      <c r="W29" s="5"/>
      <c r="X29" s="5"/>
      <c r="Y29" s="5"/>
      <c r="Z29" s="5"/>
      <c r="AA29" s="5"/>
      <c r="AB29" s="5"/>
      <c r="AC29" s="5"/>
      <c r="AD29" s="5"/>
      <c r="AE29" s="5"/>
      <c r="AF29" s="5"/>
      <c r="AG29" s="5"/>
      <c r="AH29" s="5"/>
      <c r="AI29" s="5"/>
      <c r="AJ29" s="5"/>
    </row>
    <row r="30">
      <c r="A30" s="103"/>
      <c r="B30" s="103"/>
      <c r="D30" s="103"/>
      <c r="E30" s="5"/>
      <c r="F30" s="5"/>
      <c r="G30" s="103"/>
      <c r="H30" s="103"/>
      <c r="I30" s="103"/>
      <c r="J30" s="103"/>
      <c r="K30" s="103"/>
      <c r="L30" s="5"/>
      <c r="M30" s="5"/>
      <c r="N30" s="5"/>
      <c r="O30" s="5"/>
      <c r="P30" s="5"/>
      <c r="Q30" s="5"/>
      <c r="R30" s="5"/>
      <c r="S30" s="5"/>
      <c r="T30" s="5"/>
      <c r="U30" s="5"/>
      <c r="V30" s="5"/>
      <c r="W30" s="5"/>
      <c r="X30" s="5"/>
      <c r="Y30" s="5"/>
      <c r="Z30" s="5"/>
      <c r="AA30" s="5"/>
      <c r="AB30" s="5"/>
      <c r="AC30" s="5"/>
      <c r="AD30" s="5"/>
      <c r="AE30" s="5"/>
      <c r="AF30" s="5"/>
      <c r="AG30" s="5"/>
      <c r="AH30" s="5"/>
      <c r="AI30" s="5"/>
      <c r="AJ30" s="5"/>
    </row>
    <row r="31">
      <c r="A31" s="103"/>
      <c r="B31" s="103"/>
      <c r="D31" s="103"/>
      <c r="E31" s="5"/>
      <c r="F31" s="5"/>
      <c r="G31" s="103"/>
      <c r="H31" s="103"/>
      <c r="I31" s="103"/>
      <c r="J31" s="103"/>
      <c r="K31" s="103"/>
      <c r="L31" s="5"/>
      <c r="M31" s="5"/>
      <c r="N31" s="5"/>
      <c r="O31" s="5"/>
      <c r="P31" s="5"/>
      <c r="Q31" s="5"/>
      <c r="R31" s="5"/>
      <c r="S31" s="5"/>
      <c r="T31" s="5"/>
      <c r="U31" s="5"/>
      <c r="V31" s="5"/>
      <c r="W31" s="5"/>
      <c r="X31" s="5"/>
      <c r="Y31" s="5"/>
      <c r="Z31" s="5"/>
      <c r="AA31" s="5"/>
      <c r="AB31" s="5"/>
      <c r="AC31" s="5"/>
      <c r="AD31" s="5"/>
      <c r="AE31" s="5"/>
      <c r="AF31" s="5"/>
      <c r="AG31" s="5"/>
      <c r="AH31" s="5"/>
      <c r="AI31" s="5"/>
      <c r="AJ31" s="5"/>
    </row>
    <row r="32">
      <c r="A32" s="103"/>
      <c r="B32" s="103"/>
      <c r="D32" s="103"/>
      <c r="E32" s="5"/>
      <c r="F32" s="5"/>
      <c r="G32" s="103"/>
      <c r="H32" s="103"/>
      <c r="I32" s="103"/>
      <c r="J32" s="103"/>
      <c r="K32" s="103"/>
      <c r="L32" s="5"/>
      <c r="M32" s="5"/>
      <c r="N32" s="5"/>
      <c r="O32" s="5"/>
      <c r="P32" s="5"/>
      <c r="Q32" s="5"/>
      <c r="R32" s="5"/>
      <c r="S32" s="5"/>
      <c r="T32" s="5"/>
      <c r="U32" s="5"/>
      <c r="V32" s="5"/>
      <c r="W32" s="5"/>
      <c r="X32" s="5"/>
      <c r="Y32" s="5"/>
      <c r="Z32" s="5"/>
      <c r="AA32" s="5"/>
      <c r="AB32" s="5"/>
      <c r="AC32" s="5"/>
      <c r="AD32" s="5"/>
      <c r="AE32" s="5"/>
      <c r="AF32" s="5"/>
      <c r="AG32" s="5"/>
      <c r="AH32" s="5"/>
      <c r="AI32" s="5"/>
      <c r="AJ32" s="5"/>
    </row>
    <row r="33">
      <c r="A33" s="5"/>
      <c r="B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c r="A34" s="5"/>
      <c r="B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c r="A35" s="5"/>
      <c r="B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c r="A36" s="5"/>
      <c r="B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c r="A37" s="5"/>
      <c r="B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c r="A38" s="5"/>
      <c r="B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c r="A39" s="5"/>
      <c r="B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c r="A40" s="5"/>
      <c r="B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c r="A42" s="5"/>
      <c r="B42" s="5"/>
      <c r="C42" s="5"/>
      <c r="D42" s="5"/>
      <c r="E42" s="5"/>
      <c r="F42" s="5"/>
      <c r="G42" s="73">
        <v>2.9381704E7</v>
      </c>
      <c r="H42" s="5" t="s">
        <v>78</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c r="A43" s="5"/>
      <c r="B43" s="5"/>
      <c r="C43" s="5"/>
      <c r="D43" s="5"/>
      <c r="E43" s="5"/>
      <c r="F43" s="5"/>
      <c r="G43" s="73">
        <v>2.2842203E7</v>
      </c>
      <c r="H43" s="5" t="s">
        <v>96</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c r="A44" s="5"/>
      <c r="B44" s="5"/>
      <c r="C44" s="5"/>
      <c r="D44" s="5"/>
      <c r="E44" s="5"/>
      <c r="F44" s="5"/>
      <c r="G44" s="73">
        <v>3.0541865E7</v>
      </c>
      <c r="H44" s="5" t="s">
        <v>105</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347</v>
      </c>
      <c r="B1" s="2" t="s">
        <v>348</v>
      </c>
      <c r="C1" s="2" t="s">
        <v>349</v>
      </c>
      <c r="D1" s="2" t="s">
        <v>350</v>
      </c>
      <c r="E1" s="2" t="s">
        <v>2</v>
      </c>
      <c r="F1" s="2" t="s">
        <v>354</v>
      </c>
      <c r="G1" s="99" t="s">
        <v>355</v>
      </c>
      <c r="H1" s="99" t="s">
        <v>356</v>
      </c>
      <c r="I1" s="99" t="s">
        <v>357</v>
      </c>
      <c r="J1" s="99" t="s">
        <v>358</v>
      </c>
      <c r="K1" s="105" t="s">
        <v>359</v>
      </c>
      <c r="L1" s="99" t="s">
        <v>360</v>
      </c>
      <c r="M1" s="99" t="s">
        <v>401</v>
      </c>
      <c r="N1" s="99" t="s">
        <v>363</v>
      </c>
      <c r="O1" s="102"/>
      <c r="P1" s="102"/>
      <c r="Q1" s="102"/>
      <c r="R1" s="102"/>
      <c r="S1" s="102"/>
      <c r="T1" s="102"/>
      <c r="U1" s="102"/>
      <c r="V1" s="102"/>
      <c r="W1" s="102"/>
      <c r="X1" s="102"/>
      <c r="Y1" s="102"/>
      <c r="Z1" s="102"/>
      <c r="AA1" s="102"/>
      <c r="AB1" s="102"/>
      <c r="AC1" s="102"/>
      <c r="AD1" s="102"/>
      <c r="AE1" s="102"/>
      <c r="AF1" s="106"/>
      <c r="AG1" s="106"/>
      <c r="AH1" s="106"/>
      <c r="AI1" s="106"/>
      <c r="AJ1" s="106"/>
    </row>
    <row r="2">
      <c r="A2" s="103" t="s">
        <v>364</v>
      </c>
      <c r="B2" s="5" t="s">
        <v>402</v>
      </c>
      <c r="C2" s="5" t="s">
        <v>402</v>
      </c>
      <c r="D2" s="5" t="s">
        <v>403</v>
      </c>
      <c r="E2" s="73">
        <v>2.4401791E7</v>
      </c>
      <c r="F2" s="5" t="s">
        <v>45</v>
      </c>
      <c r="G2" s="5" t="s">
        <v>368</v>
      </c>
      <c r="H2" s="5" t="s">
        <v>368</v>
      </c>
      <c r="I2" s="5" t="s">
        <v>368</v>
      </c>
      <c r="J2" s="5" t="s">
        <v>368</v>
      </c>
      <c r="K2" s="5"/>
      <c r="L2" s="5" t="s">
        <v>368</v>
      </c>
      <c r="M2" s="5" t="s">
        <v>368</v>
      </c>
      <c r="N2" s="5" t="s">
        <v>368</v>
      </c>
      <c r="O2" s="5"/>
      <c r="P2" s="5"/>
      <c r="Q2" s="5"/>
      <c r="R2" s="5"/>
      <c r="S2" s="5"/>
      <c r="T2" s="5"/>
      <c r="U2" s="5"/>
      <c r="V2" s="5"/>
      <c r="W2" s="5"/>
      <c r="X2" s="5"/>
      <c r="Y2" s="5"/>
      <c r="Z2" s="5"/>
      <c r="AA2" s="5"/>
      <c r="AB2" s="5"/>
      <c r="AC2" s="5"/>
      <c r="AD2" s="5"/>
      <c r="AE2" s="5"/>
      <c r="AF2" s="5"/>
      <c r="AG2" s="5"/>
      <c r="AH2" s="5"/>
      <c r="AI2" s="5"/>
      <c r="AJ2" s="5"/>
    </row>
    <row r="3">
      <c r="A3" s="103" t="s">
        <v>364</v>
      </c>
      <c r="B3" s="5" t="s">
        <v>402</v>
      </c>
      <c r="C3" s="5" t="s">
        <v>402</v>
      </c>
      <c r="D3" s="5" t="s">
        <v>403</v>
      </c>
      <c r="E3" s="73">
        <v>2.7614252E7</v>
      </c>
      <c r="F3" s="5" t="s">
        <v>53</v>
      </c>
      <c r="G3" s="5" t="s">
        <v>368</v>
      </c>
      <c r="H3" s="5" t="s">
        <v>368</v>
      </c>
      <c r="I3" s="5" t="s">
        <v>368</v>
      </c>
      <c r="J3" s="5" t="s">
        <v>368</v>
      </c>
      <c r="K3" s="5"/>
      <c r="L3" s="5" t="s">
        <v>368</v>
      </c>
      <c r="M3" s="5" t="s">
        <v>368</v>
      </c>
      <c r="N3" s="5" t="s">
        <v>368</v>
      </c>
      <c r="O3" s="5"/>
      <c r="P3" s="5"/>
      <c r="Q3" s="5"/>
      <c r="R3" s="5"/>
      <c r="S3" s="5"/>
      <c r="T3" s="5"/>
      <c r="U3" s="5"/>
      <c r="V3" s="5"/>
      <c r="W3" s="5"/>
      <c r="X3" s="5"/>
      <c r="Y3" s="5"/>
      <c r="Z3" s="5"/>
      <c r="AA3" s="5"/>
      <c r="AB3" s="5"/>
      <c r="AC3" s="5"/>
      <c r="AD3" s="5"/>
      <c r="AE3" s="5"/>
      <c r="AF3" s="5"/>
      <c r="AG3" s="5"/>
      <c r="AH3" s="5"/>
      <c r="AI3" s="5"/>
      <c r="AJ3" s="5"/>
    </row>
    <row r="4">
      <c r="A4" s="103" t="s">
        <v>364</v>
      </c>
      <c r="B4" s="5" t="s">
        <v>402</v>
      </c>
      <c r="C4" s="5" t="s">
        <v>402</v>
      </c>
      <c r="D4" s="5" t="s">
        <v>403</v>
      </c>
      <c r="E4" s="73">
        <v>2.9653873E7</v>
      </c>
      <c r="F4" s="5" t="s">
        <v>62</v>
      </c>
      <c r="G4" s="5" t="s">
        <v>368</v>
      </c>
      <c r="H4" s="5" t="s">
        <v>368</v>
      </c>
      <c r="I4" s="5" t="s">
        <v>368</v>
      </c>
      <c r="J4" s="5" t="s">
        <v>368</v>
      </c>
      <c r="K4" s="5"/>
      <c r="L4" s="5" t="s">
        <v>368</v>
      </c>
      <c r="M4" s="5" t="s">
        <v>368</v>
      </c>
      <c r="N4" s="5" t="s">
        <v>368</v>
      </c>
      <c r="O4" s="5"/>
      <c r="P4" s="5"/>
      <c r="Q4" s="5"/>
      <c r="R4" s="5"/>
      <c r="S4" s="5"/>
      <c r="T4" s="5"/>
      <c r="U4" s="5"/>
      <c r="V4" s="5"/>
      <c r="W4" s="5"/>
      <c r="X4" s="5"/>
      <c r="Y4" s="5"/>
      <c r="Z4" s="5"/>
      <c r="AA4" s="5"/>
      <c r="AB4" s="5"/>
      <c r="AC4" s="5"/>
      <c r="AD4" s="5"/>
      <c r="AE4" s="5"/>
      <c r="AF4" s="5"/>
      <c r="AG4" s="5"/>
      <c r="AH4" s="5"/>
      <c r="AI4" s="5"/>
      <c r="AJ4" s="5"/>
    </row>
    <row r="5">
      <c r="A5" s="103" t="s">
        <v>364</v>
      </c>
      <c r="B5" s="5" t="s">
        <v>402</v>
      </c>
      <c r="C5" s="5" t="s">
        <v>402</v>
      </c>
      <c r="D5" s="5" t="s">
        <v>403</v>
      </c>
      <c r="E5" s="73">
        <v>2.5347255E7</v>
      </c>
      <c r="F5" s="5" t="s">
        <v>69</v>
      </c>
      <c r="G5" s="5" t="s">
        <v>368</v>
      </c>
      <c r="H5" s="5" t="s">
        <v>368</v>
      </c>
      <c r="I5" s="5" t="s">
        <v>368</v>
      </c>
      <c r="J5" s="5" t="s">
        <v>368</v>
      </c>
      <c r="K5" s="5"/>
      <c r="L5" s="5" t="s">
        <v>368</v>
      </c>
      <c r="M5" s="5" t="s">
        <v>368</v>
      </c>
      <c r="N5" s="5" t="s">
        <v>368</v>
      </c>
      <c r="O5" s="5"/>
      <c r="P5" s="5"/>
      <c r="Q5" s="5"/>
      <c r="R5" s="5"/>
      <c r="S5" s="5"/>
      <c r="T5" s="5"/>
      <c r="U5" s="5"/>
      <c r="V5" s="5"/>
      <c r="W5" s="5"/>
      <c r="X5" s="5"/>
      <c r="Y5" s="5"/>
      <c r="Z5" s="5"/>
      <c r="AA5" s="5"/>
      <c r="AB5" s="5"/>
      <c r="AC5" s="5"/>
      <c r="AD5" s="5"/>
      <c r="AE5" s="5"/>
      <c r="AF5" s="5"/>
      <c r="AG5" s="5"/>
      <c r="AH5" s="5"/>
      <c r="AI5" s="5"/>
      <c r="AJ5" s="5"/>
    </row>
    <row r="6">
      <c r="A6" s="103" t="s">
        <v>364</v>
      </c>
      <c r="B6" s="5" t="s">
        <v>402</v>
      </c>
      <c r="C6" s="5" t="s">
        <v>402</v>
      </c>
      <c r="D6" s="5" t="s">
        <v>403</v>
      </c>
      <c r="E6" s="73">
        <v>2.4812697E7</v>
      </c>
      <c r="F6" s="5" t="s">
        <v>78</v>
      </c>
      <c r="G6" s="5" t="s">
        <v>368</v>
      </c>
      <c r="H6" s="5" t="s">
        <v>368</v>
      </c>
      <c r="I6" s="5" t="s">
        <v>368</v>
      </c>
      <c r="J6" s="5" t="s">
        <v>368</v>
      </c>
      <c r="K6" s="5"/>
      <c r="L6" s="5" t="s">
        <v>368</v>
      </c>
      <c r="M6" s="5" t="s">
        <v>368</v>
      </c>
      <c r="N6" s="5" t="s">
        <v>368</v>
      </c>
      <c r="O6" s="5"/>
      <c r="P6" s="5"/>
      <c r="Q6" s="5"/>
      <c r="R6" s="5"/>
      <c r="S6" s="5"/>
      <c r="T6" s="5"/>
      <c r="U6" s="5"/>
      <c r="V6" s="5"/>
      <c r="W6" s="5"/>
      <c r="X6" s="5"/>
      <c r="Y6" s="5"/>
      <c r="Z6" s="5"/>
      <c r="AA6" s="5"/>
      <c r="AB6" s="5"/>
      <c r="AC6" s="5"/>
      <c r="AD6" s="5"/>
      <c r="AE6" s="5"/>
      <c r="AF6" s="5"/>
      <c r="AG6" s="5"/>
      <c r="AH6" s="5"/>
      <c r="AI6" s="5"/>
      <c r="AJ6" s="5"/>
    </row>
    <row r="7">
      <c r="A7" s="103" t="s">
        <v>364</v>
      </c>
      <c r="B7" s="5" t="s">
        <v>402</v>
      </c>
      <c r="C7" s="5" t="s">
        <v>402</v>
      </c>
      <c r="D7" s="5" t="s">
        <v>403</v>
      </c>
      <c r="E7" s="73">
        <v>2.9381704E7</v>
      </c>
      <c r="F7" s="5" t="s">
        <v>78</v>
      </c>
      <c r="G7" s="5" t="s">
        <v>368</v>
      </c>
      <c r="H7" s="5" t="s">
        <v>368</v>
      </c>
      <c r="I7" s="5" t="s">
        <v>368</v>
      </c>
      <c r="J7" s="5" t="s">
        <v>368</v>
      </c>
      <c r="K7" s="5"/>
      <c r="L7" s="5" t="s">
        <v>368</v>
      </c>
      <c r="M7" s="5" t="s">
        <v>368</v>
      </c>
      <c r="N7" s="5" t="s">
        <v>368</v>
      </c>
      <c r="O7" s="5"/>
      <c r="P7" s="5"/>
      <c r="Q7" s="5"/>
      <c r="R7" s="5"/>
      <c r="S7" s="5"/>
      <c r="T7" s="5"/>
      <c r="U7" s="5"/>
      <c r="V7" s="5"/>
      <c r="W7" s="5"/>
      <c r="X7" s="5"/>
      <c r="Y7" s="5"/>
      <c r="Z7" s="5"/>
      <c r="AA7" s="5"/>
      <c r="AB7" s="5"/>
      <c r="AC7" s="5"/>
      <c r="AD7" s="5"/>
      <c r="AE7" s="5"/>
      <c r="AF7" s="5"/>
      <c r="AG7" s="5"/>
      <c r="AH7" s="5"/>
      <c r="AI7" s="5"/>
      <c r="AJ7" s="5"/>
    </row>
    <row r="8">
      <c r="A8" s="103" t="s">
        <v>364</v>
      </c>
      <c r="B8" s="5" t="s">
        <v>402</v>
      </c>
      <c r="C8" s="5" t="s">
        <v>402</v>
      </c>
      <c r="D8" s="5" t="s">
        <v>403</v>
      </c>
      <c r="E8" s="73">
        <v>2.2842203E7</v>
      </c>
      <c r="F8" s="5" t="s">
        <v>96</v>
      </c>
      <c r="G8" s="5" t="s">
        <v>368</v>
      </c>
      <c r="H8" s="5" t="s">
        <v>368</v>
      </c>
      <c r="I8" s="5" t="s">
        <v>368</v>
      </c>
      <c r="J8" s="5" t="s">
        <v>368</v>
      </c>
      <c r="K8" s="5"/>
      <c r="L8" s="5" t="s">
        <v>368</v>
      </c>
      <c r="M8" s="5" t="s">
        <v>368</v>
      </c>
      <c r="N8" s="5" t="s">
        <v>368</v>
      </c>
      <c r="O8" s="5"/>
      <c r="P8" s="5"/>
      <c r="Q8" s="5"/>
      <c r="R8" s="5"/>
      <c r="S8" s="5"/>
      <c r="T8" s="5"/>
      <c r="U8" s="5"/>
      <c r="V8" s="5"/>
      <c r="W8" s="5"/>
      <c r="X8" s="5"/>
      <c r="Y8" s="5"/>
      <c r="Z8" s="5"/>
      <c r="AA8" s="5"/>
      <c r="AB8" s="5"/>
      <c r="AC8" s="5"/>
      <c r="AD8" s="5"/>
      <c r="AE8" s="5"/>
      <c r="AF8" s="5"/>
      <c r="AG8" s="5"/>
      <c r="AH8" s="5"/>
      <c r="AI8" s="5"/>
      <c r="AJ8" s="5"/>
    </row>
    <row r="9">
      <c r="A9" s="103" t="s">
        <v>364</v>
      </c>
      <c r="B9" s="5" t="s">
        <v>402</v>
      </c>
      <c r="C9" s="5" t="s">
        <v>402</v>
      </c>
      <c r="D9" s="5" t="s">
        <v>403</v>
      </c>
      <c r="E9" s="73">
        <v>3.0541865E7</v>
      </c>
      <c r="F9" s="5" t="s">
        <v>105</v>
      </c>
      <c r="G9" s="5" t="s">
        <v>368</v>
      </c>
      <c r="H9" s="5" t="s">
        <v>368</v>
      </c>
      <c r="I9" s="5" t="s">
        <v>368</v>
      </c>
      <c r="J9" s="5" t="s">
        <v>368</v>
      </c>
      <c r="K9" s="5"/>
      <c r="L9" s="5" t="s">
        <v>368</v>
      </c>
      <c r="M9" s="5" t="s">
        <v>368</v>
      </c>
      <c r="N9" s="5" t="s">
        <v>368</v>
      </c>
      <c r="O9" s="5"/>
      <c r="P9" s="5"/>
      <c r="Q9" s="5"/>
      <c r="R9" s="5"/>
      <c r="S9" s="5"/>
      <c r="T9" s="5"/>
      <c r="U9" s="5"/>
      <c r="V9" s="5"/>
      <c r="W9" s="5"/>
      <c r="X9" s="5"/>
      <c r="Y9" s="5"/>
      <c r="Z9" s="5"/>
      <c r="AA9" s="5"/>
      <c r="AB9" s="5"/>
      <c r="AC9" s="5"/>
      <c r="AD9" s="5"/>
      <c r="AE9" s="5"/>
      <c r="AF9" s="5"/>
      <c r="AG9" s="5"/>
      <c r="AH9" s="5"/>
      <c r="AI9" s="5"/>
      <c r="AJ9" s="5"/>
    </row>
    <row r="10">
      <c r="A10" s="103" t="s">
        <v>364</v>
      </c>
      <c r="B10" s="103" t="s">
        <v>404</v>
      </c>
      <c r="C10" s="5" t="s">
        <v>402</v>
      </c>
      <c r="D10" s="5" t="s">
        <v>403</v>
      </c>
      <c r="E10" s="103">
        <v>2.9653873E7</v>
      </c>
      <c r="F10" s="103" t="s">
        <v>62</v>
      </c>
      <c r="G10" s="103" t="s">
        <v>371</v>
      </c>
      <c r="H10" s="103" t="s">
        <v>405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c r="A11" s="103" t="s">
        <v>364</v>
      </c>
      <c r="B11" s="103" t="s">
        <v>406</v>
      </c>
      <c r="C11" s="5" t="s">
        <v>402</v>
      </c>
      <c r="D11" s="5" t="s">
        <v>403</v>
      </c>
      <c r="E11" s="103">
        <v>2.9653873E7</v>
      </c>
      <c r="F11" s="103" t="s">
        <v>62</v>
      </c>
      <c r="G11" s="103" t="s">
        <v>371</v>
      </c>
      <c r="H11" s="103" t="s">
        <v>407</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c r="A12" s="103" t="s">
        <v>364</v>
      </c>
      <c r="B12" s="103" t="s">
        <v>408</v>
      </c>
      <c r="C12" s="5" t="s">
        <v>402</v>
      </c>
      <c r="D12" s="5" t="s">
        <v>403</v>
      </c>
      <c r="E12" s="103">
        <v>2.9653873E7</v>
      </c>
      <c r="F12" s="103" t="s">
        <v>62</v>
      </c>
      <c r="G12" s="103" t="s">
        <v>409</v>
      </c>
      <c r="H12" s="103" t="s">
        <v>410</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c r="A13" s="103" t="s">
        <v>364</v>
      </c>
      <c r="B13" s="103" t="s">
        <v>411</v>
      </c>
      <c r="C13" s="5" t="s">
        <v>402</v>
      </c>
      <c r="D13" s="5" t="s">
        <v>403</v>
      </c>
      <c r="E13" s="103">
        <v>2.9653873E7</v>
      </c>
      <c r="F13" s="103" t="s">
        <v>62</v>
      </c>
      <c r="G13" s="103" t="s">
        <v>409</v>
      </c>
      <c r="H13" s="103" t="s">
        <v>412</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c r="A14" s="103" t="s">
        <v>364</v>
      </c>
      <c r="B14" s="103" t="s">
        <v>413</v>
      </c>
      <c r="C14" s="103" t="s">
        <v>414</v>
      </c>
      <c r="D14" s="103" t="s">
        <v>415</v>
      </c>
      <c r="E14" s="103">
        <v>2.9653873E7</v>
      </c>
      <c r="F14" s="103" t="s">
        <v>62</v>
      </c>
      <c r="G14" s="103" t="s">
        <v>416</v>
      </c>
      <c r="H14" s="103" t="s">
        <v>417</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c r="A15" s="103" t="s">
        <v>364</v>
      </c>
      <c r="B15" s="103" t="s">
        <v>413</v>
      </c>
      <c r="C15" s="103" t="s">
        <v>418</v>
      </c>
      <c r="D15" s="103" t="s">
        <v>415</v>
      </c>
      <c r="E15" s="103">
        <v>2.9653873E7</v>
      </c>
      <c r="F15" s="103" t="s">
        <v>62</v>
      </c>
      <c r="G15" s="103" t="s">
        <v>416</v>
      </c>
      <c r="H15" s="103" t="s">
        <v>419</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c r="A16" s="103" t="s">
        <v>364</v>
      </c>
      <c r="B16" s="103" t="s">
        <v>413</v>
      </c>
      <c r="C16" s="103" t="s">
        <v>420</v>
      </c>
      <c r="D16" s="103" t="s">
        <v>415</v>
      </c>
      <c r="E16" s="103">
        <v>2.9653873E7</v>
      </c>
      <c r="F16" s="103" t="s">
        <v>62</v>
      </c>
      <c r="G16" s="103" t="s">
        <v>416</v>
      </c>
      <c r="H16" s="103" t="s">
        <v>421</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c r="A17" s="103" t="s">
        <v>364</v>
      </c>
      <c r="B17" s="103" t="s">
        <v>413</v>
      </c>
      <c r="C17" s="103" t="s">
        <v>422</v>
      </c>
      <c r="D17" s="103" t="s">
        <v>415</v>
      </c>
      <c r="E17" s="103">
        <v>2.9653873E7</v>
      </c>
      <c r="F17" s="103" t="s">
        <v>62</v>
      </c>
      <c r="G17" s="103" t="s">
        <v>416</v>
      </c>
      <c r="H17" s="103" t="s">
        <v>423</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c r="A18" s="103" t="s">
        <v>364</v>
      </c>
      <c r="B18" s="103" t="s">
        <v>413</v>
      </c>
      <c r="C18" s="103" t="s">
        <v>424</v>
      </c>
      <c r="D18" s="103" t="s">
        <v>415</v>
      </c>
      <c r="E18" s="103">
        <v>2.9653873E7</v>
      </c>
      <c r="F18" s="103" t="s">
        <v>62</v>
      </c>
      <c r="G18" s="103" t="s">
        <v>416</v>
      </c>
      <c r="H18" s="103" t="s">
        <v>425</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c r="A19" s="103" t="s">
        <v>364</v>
      </c>
      <c r="B19" s="103" t="s">
        <v>426</v>
      </c>
      <c r="C19" s="103" t="s">
        <v>427</v>
      </c>
      <c r="D19" s="103" t="s">
        <v>415</v>
      </c>
      <c r="E19" s="103">
        <v>2.9653873E7</v>
      </c>
      <c r="F19" s="103" t="s">
        <v>62</v>
      </c>
      <c r="G19" s="103" t="s">
        <v>416</v>
      </c>
      <c r="H19" s="103" t="s">
        <v>428</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c r="A21" s="5"/>
      <c r="B21" s="5"/>
      <c r="C21" s="5"/>
      <c r="D21" s="5"/>
      <c r="E21" s="5"/>
      <c r="F21" s="5"/>
      <c r="G21" s="5"/>
      <c r="H21" s="5"/>
      <c r="I21" s="103">
        <v>10.0</v>
      </c>
      <c r="J21" s="103">
        <v>8.0</v>
      </c>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c r="A22" s="5"/>
      <c r="B22" s="5"/>
      <c r="C22" s="5"/>
      <c r="D22" s="5"/>
      <c r="E22" s="5"/>
      <c r="F22" s="5"/>
      <c r="G22" s="5"/>
      <c r="H22" s="5"/>
      <c r="I22" s="103">
        <v>2.0</v>
      </c>
      <c r="J22" s="103">
        <v>3.0</v>
      </c>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c r="A23" s="5"/>
      <c r="B23" s="5"/>
      <c r="C23" s="5"/>
      <c r="D23" s="5"/>
      <c r="E23" s="5"/>
      <c r="F23" s="5"/>
      <c r="G23" s="5"/>
      <c r="H23" s="5"/>
      <c r="I23" s="103">
        <v>11.0</v>
      </c>
      <c r="J23" s="103">
        <v>1.0</v>
      </c>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c r="A24" s="5"/>
      <c r="B24" s="5"/>
      <c r="C24" s="5"/>
      <c r="D24" s="5"/>
      <c r="E24" s="5"/>
      <c r="F24" s="5"/>
      <c r="G24" s="5"/>
      <c r="H24" s="5"/>
      <c r="I24" s="4">
        <f t="shared" ref="I24:J24" si="1">SUM(I21:I23)</f>
        <v>23</v>
      </c>
      <c r="J24" s="4">
        <f t="shared" si="1"/>
        <v>12</v>
      </c>
      <c r="K24" s="5">
        <f>sum(23+12)</f>
        <v>35</v>
      </c>
      <c r="L24" s="103">
        <f>23/35</f>
        <v>0.6571428571</v>
      </c>
      <c r="M24" s="5"/>
      <c r="N24" s="5"/>
      <c r="O24" s="5"/>
      <c r="P24" s="5"/>
      <c r="Q24" s="5"/>
      <c r="R24" s="5"/>
      <c r="S24" s="5"/>
      <c r="T24" s="5"/>
      <c r="U24" s="5"/>
      <c r="V24" s="5"/>
      <c r="W24" s="5"/>
      <c r="X24" s="5"/>
      <c r="Y24" s="5"/>
      <c r="Z24" s="5"/>
      <c r="AA24" s="5"/>
      <c r="AB24" s="5"/>
      <c r="AC24" s="5"/>
      <c r="AD24" s="5"/>
      <c r="AE24" s="5"/>
      <c r="AF24" s="5"/>
      <c r="AG24" s="5"/>
      <c r="AH24" s="5"/>
      <c r="AI24" s="5"/>
      <c r="AJ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6.5"/>
  </cols>
  <sheetData>
    <row r="1">
      <c r="A1" s="1" t="s">
        <v>347</v>
      </c>
      <c r="B1" s="2" t="s">
        <v>348</v>
      </c>
      <c r="C1" s="2" t="s">
        <v>349</v>
      </c>
      <c r="D1" s="2" t="s">
        <v>350</v>
      </c>
      <c r="E1" s="2" t="s">
        <v>351</v>
      </c>
      <c r="F1" s="2" t="s">
        <v>352</v>
      </c>
      <c r="G1" s="2" t="s">
        <v>353</v>
      </c>
      <c r="H1" s="2" t="s">
        <v>2</v>
      </c>
      <c r="I1" s="2" t="s">
        <v>354</v>
      </c>
      <c r="J1" s="99" t="s">
        <v>355</v>
      </c>
      <c r="K1" s="99" t="s">
        <v>356</v>
      </c>
      <c r="L1" s="99" t="s">
        <v>357</v>
      </c>
      <c r="M1" s="105" t="s">
        <v>358</v>
      </c>
      <c r="N1" s="99" t="s">
        <v>359</v>
      </c>
      <c r="O1" s="99" t="s">
        <v>360</v>
      </c>
      <c r="P1" s="99" t="s">
        <v>361</v>
      </c>
      <c r="Q1" s="99" t="s">
        <v>362</v>
      </c>
      <c r="R1" s="99" t="s">
        <v>363</v>
      </c>
      <c r="S1" s="102"/>
      <c r="T1" s="102"/>
      <c r="U1" s="102"/>
      <c r="V1" s="102"/>
      <c r="W1" s="102"/>
      <c r="X1" s="102"/>
      <c r="Y1" s="102"/>
      <c r="Z1" s="102"/>
      <c r="AA1" s="102"/>
      <c r="AB1" s="102"/>
      <c r="AC1" s="102"/>
      <c r="AD1" s="102"/>
      <c r="AE1" s="102"/>
      <c r="AF1" s="102"/>
      <c r="AG1" s="102"/>
      <c r="AH1" s="102"/>
      <c r="AI1" s="102"/>
      <c r="AJ1" s="102"/>
    </row>
    <row r="2">
      <c r="A2" s="103" t="s">
        <v>364</v>
      </c>
      <c r="B2" s="5" t="s">
        <v>429</v>
      </c>
      <c r="C2" s="5" t="s">
        <v>429</v>
      </c>
      <c r="D2" s="5" t="s">
        <v>430</v>
      </c>
      <c r="E2" s="5" t="s">
        <v>431</v>
      </c>
      <c r="F2" s="5" t="s">
        <v>432</v>
      </c>
      <c r="G2" s="5" t="s">
        <v>367</v>
      </c>
      <c r="H2" s="73">
        <v>2.4401791E7</v>
      </c>
      <c r="I2" s="5" t="s">
        <v>45</v>
      </c>
      <c r="J2" s="5" t="s">
        <v>368</v>
      </c>
      <c r="K2" s="5" t="s">
        <v>368</v>
      </c>
      <c r="L2" s="5" t="s">
        <v>368</v>
      </c>
      <c r="M2" s="5" t="s">
        <v>368</v>
      </c>
      <c r="N2" s="5" t="s">
        <v>368</v>
      </c>
      <c r="O2" s="5" t="s">
        <v>368</v>
      </c>
      <c r="P2" s="5" t="s">
        <v>368</v>
      </c>
      <c r="Q2" s="5" t="s">
        <v>368</v>
      </c>
      <c r="R2" s="5" t="s">
        <v>368</v>
      </c>
      <c r="S2" s="5"/>
      <c r="T2" s="5"/>
      <c r="U2" s="5"/>
      <c r="V2" s="5"/>
      <c r="W2" s="5"/>
      <c r="X2" s="5"/>
      <c r="Y2" s="5"/>
      <c r="Z2" s="5"/>
      <c r="AA2" s="5"/>
      <c r="AB2" s="5"/>
      <c r="AC2" s="5"/>
      <c r="AD2" s="5"/>
      <c r="AE2" s="5"/>
      <c r="AF2" s="5"/>
      <c r="AG2" s="5"/>
      <c r="AH2" s="5"/>
      <c r="AI2" s="5"/>
      <c r="AJ2" s="5"/>
    </row>
    <row r="3">
      <c r="A3" s="103" t="s">
        <v>364</v>
      </c>
      <c r="B3" s="5" t="s">
        <v>433</v>
      </c>
      <c r="C3" s="5" t="s">
        <v>433</v>
      </c>
      <c r="D3" s="5" t="s">
        <v>430</v>
      </c>
      <c r="E3" s="5" t="s">
        <v>431</v>
      </c>
      <c r="F3" s="5" t="s">
        <v>432</v>
      </c>
      <c r="G3" s="5" t="s">
        <v>367</v>
      </c>
      <c r="H3" s="73">
        <v>2.4401791E7</v>
      </c>
      <c r="I3" s="5" t="s">
        <v>45</v>
      </c>
      <c r="J3" s="5" t="s">
        <v>368</v>
      </c>
      <c r="K3" s="5" t="s">
        <v>368</v>
      </c>
      <c r="L3" s="5" t="s">
        <v>368</v>
      </c>
      <c r="M3" s="5" t="s">
        <v>368</v>
      </c>
      <c r="N3" s="5" t="s">
        <v>368</v>
      </c>
      <c r="O3" s="5" t="s">
        <v>368</v>
      </c>
      <c r="P3" s="5" t="s">
        <v>368</v>
      </c>
      <c r="Q3" s="5" t="s">
        <v>368</v>
      </c>
      <c r="R3" s="5" t="s">
        <v>368</v>
      </c>
      <c r="S3" s="5"/>
      <c r="T3" s="5"/>
      <c r="U3" s="5"/>
      <c r="V3" s="5"/>
      <c r="W3" s="5"/>
      <c r="X3" s="5"/>
      <c r="Y3" s="5"/>
      <c r="Z3" s="5"/>
      <c r="AA3" s="5"/>
      <c r="AB3" s="5"/>
      <c r="AC3" s="5"/>
      <c r="AD3" s="5"/>
      <c r="AE3" s="5"/>
      <c r="AF3" s="5"/>
      <c r="AG3" s="5"/>
      <c r="AH3" s="5"/>
      <c r="AI3" s="5"/>
      <c r="AJ3" s="5"/>
    </row>
    <row r="4">
      <c r="A4" s="103" t="s">
        <v>364</v>
      </c>
      <c r="B4" s="5" t="s">
        <v>434</v>
      </c>
      <c r="C4" s="5" t="s">
        <v>434</v>
      </c>
      <c r="D4" s="5" t="s">
        <v>430</v>
      </c>
      <c r="E4" s="5" t="s">
        <v>431</v>
      </c>
      <c r="F4" s="5" t="s">
        <v>432</v>
      </c>
      <c r="G4" s="5" t="s">
        <v>367</v>
      </c>
      <c r="H4" s="73">
        <v>2.4401791E7</v>
      </c>
      <c r="I4" s="5" t="s">
        <v>45</v>
      </c>
      <c r="J4" s="5" t="s">
        <v>368</v>
      </c>
      <c r="K4" s="5" t="s">
        <v>368</v>
      </c>
      <c r="L4" s="5" t="s">
        <v>368</v>
      </c>
      <c r="M4" s="5" t="s">
        <v>368</v>
      </c>
      <c r="N4" s="5" t="s">
        <v>368</v>
      </c>
      <c r="O4" s="5" t="s">
        <v>368</v>
      </c>
      <c r="P4" s="5" t="s">
        <v>368</v>
      </c>
      <c r="Q4" s="5" t="s">
        <v>368</v>
      </c>
      <c r="R4" s="5" t="s">
        <v>368</v>
      </c>
      <c r="S4" s="5"/>
      <c r="T4" s="5"/>
      <c r="U4" s="5"/>
      <c r="V4" s="5"/>
      <c r="W4" s="5"/>
      <c r="X4" s="5"/>
      <c r="Y4" s="5"/>
      <c r="Z4" s="5"/>
      <c r="AA4" s="5"/>
      <c r="AB4" s="5"/>
      <c r="AC4" s="5"/>
      <c r="AD4" s="5"/>
      <c r="AE4" s="5"/>
      <c r="AF4" s="5"/>
      <c r="AG4" s="5"/>
      <c r="AH4" s="5"/>
      <c r="AI4" s="5"/>
      <c r="AJ4" s="5"/>
    </row>
    <row r="5">
      <c r="A5" s="103" t="s">
        <v>364</v>
      </c>
      <c r="B5" s="5" t="s">
        <v>435</v>
      </c>
      <c r="C5" s="5" t="s">
        <v>435</v>
      </c>
      <c r="D5" s="5" t="s">
        <v>430</v>
      </c>
      <c r="E5" s="5" t="s">
        <v>436</v>
      </c>
      <c r="F5" s="5" t="s">
        <v>437</v>
      </c>
      <c r="G5" s="5" t="s">
        <v>367</v>
      </c>
      <c r="H5" s="73">
        <v>2.4401791E7</v>
      </c>
      <c r="I5" s="5" t="s">
        <v>45</v>
      </c>
      <c r="J5" s="5" t="s">
        <v>368</v>
      </c>
      <c r="K5" s="5" t="s">
        <v>368</v>
      </c>
      <c r="L5" s="5" t="s">
        <v>368</v>
      </c>
      <c r="M5" s="5" t="s">
        <v>368</v>
      </c>
      <c r="N5" s="5" t="s">
        <v>368</v>
      </c>
      <c r="O5" s="5" t="s">
        <v>368</v>
      </c>
      <c r="P5" s="5" t="s">
        <v>368</v>
      </c>
      <c r="Q5" s="5" t="s">
        <v>368</v>
      </c>
      <c r="R5" s="5" t="s">
        <v>368</v>
      </c>
      <c r="S5" s="5"/>
      <c r="T5" s="5"/>
      <c r="U5" s="5"/>
      <c r="V5" s="5"/>
      <c r="W5" s="5"/>
      <c r="X5" s="5"/>
      <c r="Y5" s="5"/>
      <c r="Z5" s="5"/>
      <c r="AA5" s="5"/>
      <c r="AB5" s="5"/>
      <c r="AC5" s="5"/>
      <c r="AD5" s="5"/>
      <c r="AE5" s="5"/>
      <c r="AF5" s="5"/>
      <c r="AG5" s="5"/>
      <c r="AH5" s="5"/>
      <c r="AI5" s="5"/>
      <c r="AJ5" s="5"/>
    </row>
    <row r="6">
      <c r="A6" s="103" t="s">
        <v>364</v>
      </c>
      <c r="B6" s="5" t="s">
        <v>438</v>
      </c>
      <c r="C6" s="5" t="s">
        <v>438</v>
      </c>
      <c r="D6" s="5" t="s">
        <v>430</v>
      </c>
      <c r="E6" s="103" t="s">
        <v>436</v>
      </c>
      <c r="F6" s="103" t="s">
        <v>439</v>
      </c>
      <c r="G6" s="5" t="s">
        <v>367</v>
      </c>
      <c r="H6" s="73">
        <v>2.4401791E7</v>
      </c>
      <c r="I6" s="5" t="s">
        <v>45</v>
      </c>
      <c r="J6" s="5" t="s">
        <v>368</v>
      </c>
      <c r="K6" s="5" t="s">
        <v>368</v>
      </c>
      <c r="L6" s="5" t="s">
        <v>368</v>
      </c>
      <c r="M6" s="5" t="s">
        <v>368</v>
      </c>
      <c r="N6" s="5" t="s">
        <v>368</v>
      </c>
      <c r="O6" s="5" t="s">
        <v>368</v>
      </c>
      <c r="P6" s="5" t="s">
        <v>368</v>
      </c>
      <c r="Q6" s="5" t="s">
        <v>368</v>
      </c>
      <c r="R6" s="5" t="s">
        <v>368</v>
      </c>
      <c r="S6" s="5"/>
      <c r="T6" s="5"/>
      <c r="U6" s="5"/>
      <c r="V6" s="5"/>
      <c r="W6" s="5"/>
      <c r="X6" s="5"/>
      <c r="Y6" s="5"/>
      <c r="Z6" s="5"/>
      <c r="AA6" s="5"/>
      <c r="AB6" s="5"/>
      <c r="AC6" s="5"/>
      <c r="AD6" s="5"/>
      <c r="AE6" s="5"/>
      <c r="AF6" s="5"/>
      <c r="AG6" s="5"/>
      <c r="AH6" s="5"/>
      <c r="AI6" s="5"/>
      <c r="AJ6" s="5"/>
    </row>
    <row r="7">
      <c r="A7" s="103" t="s">
        <v>364</v>
      </c>
      <c r="B7" s="5" t="s">
        <v>440</v>
      </c>
      <c r="C7" s="5" t="s">
        <v>441</v>
      </c>
      <c r="D7" s="5" t="s">
        <v>430</v>
      </c>
      <c r="E7" s="5" t="s">
        <v>442</v>
      </c>
      <c r="F7" s="5" t="s">
        <v>443</v>
      </c>
      <c r="G7" s="5" t="s">
        <v>367</v>
      </c>
      <c r="H7" s="73">
        <v>2.4401791E7</v>
      </c>
      <c r="I7" s="5" t="s">
        <v>45</v>
      </c>
      <c r="J7" s="5" t="s">
        <v>368</v>
      </c>
      <c r="K7" s="5" t="s">
        <v>368</v>
      </c>
      <c r="L7" s="5" t="s">
        <v>368</v>
      </c>
      <c r="M7" s="5" t="s">
        <v>368</v>
      </c>
      <c r="N7" s="5" t="s">
        <v>368</v>
      </c>
      <c r="O7" s="5" t="s">
        <v>368</v>
      </c>
      <c r="P7" s="5" t="s">
        <v>368</v>
      </c>
      <c r="Q7" s="5" t="s">
        <v>368</v>
      </c>
      <c r="R7" s="5" t="s">
        <v>368</v>
      </c>
      <c r="S7" s="5"/>
      <c r="T7" s="5"/>
      <c r="U7" s="5"/>
      <c r="V7" s="5"/>
      <c r="W7" s="5"/>
      <c r="X7" s="5"/>
      <c r="Y7" s="5"/>
      <c r="Z7" s="5"/>
      <c r="AA7" s="5"/>
      <c r="AB7" s="5"/>
      <c r="AC7" s="5"/>
      <c r="AD7" s="5"/>
      <c r="AE7" s="5"/>
      <c r="AF7" s="5"/>
      <c r="AG7" s="5"/>
      <c r="AH7" s="5"/>
      <c r="AI7" s="5"/>
      <c r="AJ7" s="5"/>
    </row>
    <row r="8">
      <c r="A8" s="103" t="s">
        <v>364</v>
      </c>
      <c r="B8" s="5" t="s">
        <v>444</v>
      </c>
      <c r="C8" s="5" t="s">
        <v>445</v>
      </c>
      <c r="D8" s="5" t="s">
        <v>430</v>
      </c>
      <c r="E8" s="107" t="s">
        <v>446</v>
      </c>
      <c r="F8" s="5" t="s">
        <v>447</v>
      </c>
      <c r="G8" s="5" t="s">
        <v>367</v>
      </c>
      <c r="H8" s="73">
        <v>2.4401791E7</v>
      </c>
      <c r="I8" s="5" t="s">
        <v>45</v>
      </c>
      <c r="J8" s="5" t="s">
        <v>368</v>
      </c>
      <c r="K8" s="5" t="s">
        <v>368</v>
      </c>
      <c r="L8" s="5" t="s">
        <v>368</v>
      </c>
      <c r="M8" s="5" t="s">
        <v>368</v>
      </c>
      <c r="N8" s="5" t="s">
        <v>368</v>
      </c>
      <c r="O8" s="5" t="s">
        <v>368</v>
      </c>
      <c r="P8" s="5" t="s">
        <v>368</v>
      </c>
      <c r="Q8" s="5" t="s">
        <v>368</v>
      </c>
      <c r="R8" s="5" t="s">
        <v>368</v>
      </c>
      <c r="S8" s="5"/>
      <c r="T8" s="5"/>
      <c r="U8" s="5"/>
      <c r="V8" s="5"/>
      <c r="W8" s="5"/>
      <c r="X8" s="5"/>
      <c r="Y8" s="5"/>
      <c r="Z8" s="5"/>
      <c r="AA8" s="5"/>
      <c r="AB8" s="5"/>
      <c r="AC8" s="5"/>
      <c r="AD8" s="5"/>
      <c r="AE8" s="5"/>
      <c r="AF8" s="5"/>
      <c r="AG8" s="5"/>
      <c r="AH8" s="5"/>
      <c r="AI8" s="5"/>
      <c r="AJ8" s="5"/>
    </row>
    <row r="9">
      <c r="A9" s="103" t="s">
        <v>364</v>
      </c>
      <c r="B9" s="5" t="s">
        <v>448</v>
      </c>
      <c r="C9" s="5" t="s">
        <v>448</v>
      </c>
      <c r="D9" s="5" t="s">
        <v>430</v>
      </c>
      <c r="E9" s="5" t="s">
        <v>431</v>
      </c>
      <c r="F9" s="5" t="s">
        <v>449</v>
      </c>
      <c r="G9" s="5" t="s">
        <v>367</v>
      </c>
      <c r="H9" s="73">
        <v>2.7614252E7</v>
      </c>
      <c r="I9" s="5" t="s">
        <v>53</v>
      </c>
      <c r="J9" s="5" t="s">
        <v>368</v>
      </c>
      <c r="K9" s="5" t="s">
        <v>368</v>
      </c>
      <c r="L9" s="5" t="s">
        <v>368</v>
      </c>
      <c r="M9" s="5" t="s">
        <v>368</v>
      </c>
      <c r="N9" s="5" t="s">
        <v>368</v>
      </c>
      <c r="O9" s="5" t="s">
        <v>368</v>
      </c>
      <c r="P9" s="5" t="s">
        <v>368</v>
      </c>
      <c r="Q9" s="5" t="s">
        <v>368</v>
      </c>
      <c r="R9" s="5" t="s">
        <v>368</v>
      </c>
      <c r="S9" s="5"/>
      <c r="T9" s="5"/>
      <c r="U9" s="5"/>
      <c r="V9" s="5"/>
      <c r="W9" s="5"/>
      <c r="X9" s="5"/>
      <c r="Y9" s="5"/>
      <c r="Z9" s="5"/>
      <c r="AA9" s="5"/>
      <c r="AB9" s="5"/>
      <c r="AC9" s="5"/>
      <c r="AD9" s="5"/>
      <c r="AE9" s="5"/>
      <c r="AF9" s="5"/>
      <c r="AG9" s="5"/>
      <c r="AH9" s="5"/>
      <c r="AI9" s="5"/>
      <c r="AJ9" s="5"/>
    </row>
    <row r="10">
      <c r="A10" s="103" t="s">
        <v>364</v>
      </c>
      <c r="B10" s="5" t="s">
        <v>450</v>
      </c>
      <c r="C10" s="5" t="s">
        <v>450</v>
      </c>
      <c r="D10" s="5" t="s">
        <v>430</v>
      </c>
      <c r="E10" s="103" t="s">
        <v>436</v>
      </c>
      <c r="F10" s="103" t="s">
        <v>439</v>
      </c>
      <c r="G10" s="5" t="s">
        <v>367</v>
      </c>
      <c r="H10" s="73">
        <v>2.7614252E7</v>
      </c>
      <c r="I10" s="5" t="s">
        <v>53</v>
      </c>
      <c r="J10" s="5" t="s">
        <v>368</v>
      </c>
      <c r="K10" s="5" t="s">
        <v>368</v>
      </c>
      <c r="L10" s="5" t="s">
        <v>368</v>
      </c>
      <c r="M10" s="5" t="s">
        <v>368</v>
      </c>
      <c r="N10" s="5" t="s">
        <v>368</v>
      </c>
      <c r="O10" s="5" t="s">
        <v>368</v>
      </c>
      <c r="P10" s="5" t="s">
        <v>368</v>
      </c>
      <c r="Q10" s="5" t="s">
        <v>368</v>
      </c>
      <c r="R10" s="5" t="s">
        <v>368</v>
      </c>
      <c r="S10" s="5"/>
      <c r="T10" s="5"/>
      <c r="U10" s="5"/>
      <c r="V10" s="5"/>
      <c r="W10" s="5"/>
      <c r="X10" s="5"/>
      <c r="Y10" s="5"/>
      <c r="Z10" s="5"/>
      <c r="AA10" s="5"/>
      <c r="AB10" s="5"/>
      <c r="AC10" s="5"/>
      <c r="AD10" s="5"/>
      <c r="AE10" s="5"/>
      <c r="AF10" s="5"/>
      <c r="AG10" s="5"/>
      <c r="AH10" s="5"/>
      <c r="AI10" s="5"/>
      <c r="AJ10" s="5"/>
    </row>
    <row r="11">
      <c r="A11" s="103" t="s">
        <v>364</v>
      </c>
      <c r="B11" s="5" t="s">
        <v>451</v>
      </c>
      <c r="C11" s="5" t="s">
        <v>451</v>
      </c>
      <c r="D11" s="5" t="s">
        <v>430</v>
      </c>
      <c r="E11" s="86" t="s">
        <v>431</v>
      </c>
      <c r="F11" s="103" t="s">
        <v>449</v>
      </c>
      <c r="G11" s="5" t="s">
        <v>367</v>
      </c>
      <c r="H11" s="73">
        <v>2.7614252E7</v>
      </c>
      <c r="I11" s="5" t="s">
        <v>53</v>
      </c>
      <c r="J11" s="5" t="s">
        <v>368</v>
      </c>
      <c r="K11" s="5" t="s">
        <v>368</v>
      </c>
      <c r="L11" s="5" t="s">
        <v>368</v>
      </c>
      <c r="M11" s="5" t="s">
        <v>368</v>
      </c>
      <c r="N11" s="5" t="s">
        <v>368</v>
      </c>
      <c r="O11" s="5" t="s">
        <v>368</v>
      </c>
      <c r="P11" s="5" t="s">
        <v>368</v>
      </c>
      <c r="Q11" s="5" t="s">
        <v>368</v>
      </c>
      <c r="R11" s="5" t="s">
        <v>368</v>
      </c>
      <c r="S11" s="5"/>
      <c r="T11" s="5"/>
      <c r="U11" s="5"/>
      <c r="V11" s="5"/>
      <c r="W11" s="5"/>
      <c r="X11" s="5"/>
      <c r="Y11" s="5"/>
      <c r="Z11" s="5"/>
      <c r="AA11" s="5"/>
      <c r="AB11" s="5"/>
      <c r="AC11" s="5"/>
      <c r="AD11" s="5"/>
      <c r="AE11" s="5"/>
      <c r="AF11" s="5"/>
      <c r="AG11" s="5"/>
      <c r="AH11" s="5"/>
      <c r="AI11" s="5"/>
      <c r="AJ11" s="5"/>
    </row>
    <row r="12">
      <c r="A12" s="103" t="s">
        <v>364</v>
      </c>
      <c r="B12" s="5" t="s">
        <v>452</v>
      </c>
      <c r="C12" s="5" t="s">
        <v>452</v>
      </c>
      <c r="D12" s="5" t="s">
        <v>430</v>
      </c>
      <c r="E12" s="5" t="s">
        <v>442</v>
      </c>
      <c r="F12" s="5" t="s">
        <v>443</v>
      </c>
      <c r="G12" s="5" t="s">
        <v>367</v>
      </c>
      <c r="H12" s="73">
        <v>2.7614252E7</v>
      </c>
      <c r="I12" s="5" t="s">
        <v>53</v>
      </c>
      <c r="J12" s="5" t="s">
        <v>453</v>
      </c>
      <c r="K12" s="73">
        <v>250.0</v>
      </c>
      <c r="L12" s="5" t="s">
        <v>454</v>
      </c>
      <c r="M12" s="5" t="s">
        <v>368</v>
      </c>
      <c r="N12" s="5" t="s">
        <v>368</v>
      </c>
      <c r="O12" s="5" t="s">
        <v>368</v>
      </c>
      <c r="P12" s="5" t="s">
        <v>368</v>
      </c>
      <c r="Q12" s="5" t="s">
        <v>368</v>
      </c>
      <c r="R12" s="5" t="s">
        <v>368</v>
      </c>
      <c r="S12" s="5"/>
      <c r="T12" s="5"/>
      <c r="U12" s="5"/>
      <c r="V12" s="5"/>
      <c r="W12" s="5"/>
      <c r="X12" s="5"/>
      <c r="Y12" s="5"/>
      <c r="Z12" s="5"/>
      <c r="AA12" s="5"/>
      <c r="AB12" s="5"/>
      <c r="AC12" s="5"/>
      <c r="AD12" s="5"/>
      <c r="AE12" s="5"/>
      <c r="AF12" s="5"/>
      <c r="AG12" s="5"/>
      <c r="AH12" s="5"/>
      <c r="AI12" s="5"/>
      <c r="AJ12" s="5"/>
    </row>
    <row r="13">
      <c r="A13" s="103" t="s">
        <v>364</v>
      </c>
      <c r="B13" s="5" t="s">
        <v>455</v>
      </c>
      <c r="C13" s="5" t="s">
        <v>455</v>
      </c>
      <c r="D13" s="5" t="s">
        <v>430</v>
      </c>
      <c r="E13" s="5" t="s">
        <v>442</v>
      </c>
      <c r="F13" s="5" t="s">
        <v>443</v>
      </c>
      <c r="G13" s="5" t="s">
        <v>367</v>
      </c>
      <c r="H13" s="73">
        <v>2.7614252E7</v>
      </c>
      <c r="I13" s="5" t="s">
        <v>53</v>
      </c>
      <c r="J13" s="5" t="s">
        <v>453</v>
      </c>
      <c r="K13" s="86" t="s">
        <v>456</v>
      </c>
      <c r="L13" s="5"/>
      <c r="M13" s="5" t="s">
        <v>368</v>
      </c>
      <c r="N13" s="5" t="s">
        <v>368</v>
      </c>
      <c r="O13" s="5" t="s">
        <v>368</v>
      </c>
      <c r="P13" s="5" t="s">
        <v>368</v>
      </c>
      <c r="Q13" s="5" t="s">
        <v>368</v>
      </c>
      <c r="R13" s="5" t="s">
        <v>368</v>
      </c>
      <c r="S13" s="5"/>
      <c r="T13" s="5"/>
      <c r="U13" s="5"/>
      <c r="V13" s="5"/>
      <c r="W13" s="5"/>
      <c r="X13" s="5"/>
      <c r="Y13" s="5"/>
      <c r="Z13" s="5"/>
      <c r="AA13" s="5"/>
      <c r="AB13" s="5"/>
      <c r="AC13" s="5"/>
      <c r="AD13" s="5"/>
      <c r="AE13" s="5"/>
      <c r="AF13" s="5"/>
      <c r="AG13" s="5"/>
      <c r="AH13" s="5"/>
      <c r="AI13" s="5"/>
      <c r="AJ13" s="5"/>
    </row>
    <row r="14">
      <c r="A14" s="103" t="s">
        <v>364</v>
      </c>
      <c r="B14" s="5" t="s">
        <v>457</v>
      </c>
      <c r="C14" s="5" t="s">
        <v>457</v>
      </c>
      <c r="D14" s="5" t="s">
        <v>430</v>
      </c>
      <c r="E14" s="5" t="s">
        <v>442</v>
      </c>
      <c r="F14" s="103" t="s">
        <v>443</v>
      </c>
      <c r="G14" s="5" t="s">
        <v>367</v>
      </c>
      <c r="H14" s="73">
        <v>2.7614252E7</v>
      </c>
      <c r="I14" s="5" t="s">
        <v>53</v>
      </c>
      <c r="J14" s="5" t="s">
        <v>453</v>
      </c>
      <c r="K14" s="73">
        <v>571.0</v>
      </c>
      <c r="L14" s="5" t="s">
        <v>368</v>
      </c>
      <c r="M14" s="5" t="s">
        <v>368</v>
      </c>
      <c r="N14" s="5" t="s">
        <v>368</v>
      </c>
      <c r="O14" s="5" t="s">
        <v>368</v>
      </c>
      <c r="P14" s="5" t="s">
        <v>368</v>
      </c>
      <c r="Q14" s="5" t="s">
        <v>368</v>
      </c>
      <c r="R14" s="5" t="s">
        <v>368</v>
      </c>
      <c r="S14" s="5"/>
      <c r="T14" s="5"/>
      <c r="U14" s="5"/>
      <c r="V14" s="5"/>
      <c r="W14" s="5"/>
      <c r="X14" s="5"/>
      <c r="Y14" s="5"/>
      <c r="Z14" s="5"/>
      <c r="AA14" s="5"/>
      <c r="AB14" s="5"/>
      <c r="AC14" s="5"/>
      <c r="AD14" s="5"/>
      <c r="AE14" s="5"/>
      <c r="AF14" s="5"/>
      <c r="AG14" s="5"/>
      <c r="AH14" s="5"/>
      <c r="AI14" s="5"/>
      <c r="AJ14" s="5"/>
    </row>
    <row r="15">
      <c r="A15" s="103" t="s">
        <v>364</v>
      </c>
      <c r="B15" s="5" t="s">
        <v>458</v>
      </c>
      <c r="C15" s="5" t="s">
        <v>458</v>
      </c>
      <c r="D15" s="5" t="s">
        <v>430</v>
      </c>
      <c r="E15" s="5" t="s">
        <v>442</v>
      </c>
      <c r="F15" s="103" t="s">
        <v>458</v>
      </c>
      <c r="G15" s="5" t="s">
        <v>367</v>
      </c>
      <c r="H15" s="73">
        <v>2.7614252E7</v>
      </c>
      <c r="I15" s="5" t="s">
        <v>53</v>
      </c>
      <c r="J15" s="5" t="s">
        <v>453</v>
      </c>
      <c r="K15" s="5" t="s">
        <v>459</v>
      </c>
      <c r="L15" s="5" t="s">
        <v>368</v>
      </c>
      <c r="M15" s="5" t="s">
        <v>368</v>
      </c>
      <c r="N15" s="5" t="s">
        <v>368</v>
      </c>
      <c r="O15" s="5" t="s">
        <v>368</v>
      </c>
      <c r="P15" s="5" t="s">
        <v>368</v>
      </c>
      <c r="Q15" s="5" t="s">
        <v>368</v>
      </c>
      <c r="R15" s="5" t="s">
        <v>368</v>
      </c>
      <c r="S15" s="5"/>
      <c r="T15" s="5"/>
      <c r="U15" s="5"/>
      <c r="V15" s="5"/>
      <c r="W15" s="5"/>
      <c r="X15" s="5"/>
      <c r="Y15" s="5"/>
      <c r="Z15" s="5"/>
      <c r="AA15" s="5"/>
      <c r="AB15" s="5"/>
      <c r="AC15" s="5"/>
      <c r="AD15" s="5"/>
      <c r="AE15" s="5"/>
      <c r="AF15" s="5"/>
      <c r="AG15" s="5"/>
      <c r="AH15" s="5"/>
      <c r="AI15" s="5"/>
      <c r="AJ15" s="5"/>
    </row>
    <row r="16">
      <c r="A16" s="103" t="s">
        <v>364</v>
      </c>
      <c r="B16" s="5" t="s">
        <v>460</v>
      </c>
      <c r="C16" s="5" t="s">
        <v>460</v>
      </c>
      <c r="D16" s="5" t="s">
        <v>430</v>
      </c>
      <c r="E16" s="5" t="s">
        <v>442</v>
      </c>
      <c r="F16" s="103" t="s">
        <v>461</v>
      </c>
      <c r="G16" s="5" t="s">
        <v>367</v>
      </c>
      <c r="H16" s="73">
        <v>2.7614252E7</v>
      </c>
      <c r="I16" s="5" t="s">
        <v>53</v>
      </c>
      <c r="J16" s="5" t="s">
        <v>453</v>
      </c>
      <c r="K16" s="86" t="s">
        <v>462</v>
      </c>
      <c r="L16" s="5"/>
      <c r="M16" s="5" t="s">
        <v>368</v>
      </c>
      <c r="N16" s="5" t="s">
        <v>368</v>
      </c>
      <c r="O16" s="5" t="s">
        <v>368</v>
      </c>
      <c r="P16" s="5" t="s">
        <v>368</v>
      </c>
      <c r="Q16" s="5" t="s">
        <v>368</v>
      </c>
      <c r="R16" s="5" t="s">
        <v>368</v>
      </c>
      <c r="S16" s="5"/>
      <c r="T16" s="5"/>
      <c r="U16" s="5"/>
      <c r="V16" s="5"/>
      <c r="W16" s="5"/>
      <c r="X16" s="5"/>
      <c r="Y16" s="5"/>
      <c r="Z16" s="5"/>
      <c r="AA16" s="5"/>
      <c r="AB16" s="5"/>
      <c r="AC16" s="5"/>
      <c r="AD16" s="5"/>
      <c r="AE16" s="5"/>
      <c r="AF16" s="5"/>
      <c r="AG16" s="5"/>
      <c r="AH16" s="5"/>
      <c r="AI16" s="5"/>
      <c r="AJ16" s="5"/>
    </row>
    <row r="17">
      <c r="A17" s="103" t="s">
        <v>364</v>
      </c>
      <c r="B17" s="5" t="s">
        <v>463</v>
      </c>
      <c r="C17" s="5" t="s">
        <v>463</v>
      </c>
      <c r="D17" s="5" t="s">
        <v>430</v>
      </c>
      <c r="E17" s="5" t="s">
        <v>442</v>
      </c>
      <c r="F17" s="103" t="s">
        <v>443</v>
      </c>
      <c r="G17" s="5" t="s">
        <v>367</v>
      </c>
      <c r="H17" s="73">
        <v>2.7614252E7</v>
      </c>
      <c r="I17" s="5" t="s">
        <v>53</v>
      </c>
      <c r="J17" s="5" t="s">
        <v>453</v>
      </c>
      <c r="K17" s="73">
        <v>429.2</v>
      </c>
      <c r="L17" s="5" t="s">
        <v>368</v>
      </c>
      <c r="M17" s="5" t="s">
        <v>368</v>
      </c>
      <c r="N17" s="5" t="s">
        <v>368</v>
      </c>
      <c r="O17" s="5" t="s">
        <v>368</v>
      </c>
      <c r="P17" s="5" t="s">
        <v>368</v>
      </c>
      <c r="Q17" s="5" t="s">
        <v>368</v>
      </c>
      <c r="R17" s="5" t="s">
        <v>368</v>
      </c>
      <c r="S17" s="5"/>
      <c r="T17" s="5"/>
      <c r="U17" s="5"/>
      <c r="V17" s="5"/>
      <c r="W17" s="5"/>
      <c r="X17" s="5"/>
      <c r="Y17" s="5"/>
      <c r="Z17" s="5"/>
      <c r="AA17" s="5"/>
      <c r="AB17" s="5"/>
      <c r="AC17" s="5"/>
      <c r="AD17" s="5"/>
      <c r="AE17" s="5"/>
      <c r="AF17" s="5"/>
      <c r="AG17" s="5"/>
      <c r="AH17" s="5"/>
      <c r="AI17" s="5"/>
      <c r="AJ17" s="5"/>
    </row>
    <row r="18">
      <c r="A18" s="103" t="s">
        <v>364</v>
      </c>
      <c r="B18" s="5" t="s">
        <v>429</v>
      </c>
      <c r="C18" s="5" t="s">
        <v>429</v>
      </c>
      <c r="D18" s="5" t="s">
        <v>430</v>
      </c>
      <c r="E18" s="5" t="s">
        <v>431</v>
      </c>
      <c r="F18" s="5" t="s">
        <v>432</v>
      </c>
      <c r="G18" s="5" t="s">
        <v>367</v>
      </c>
      <c r="H18" s="73">
        <v>2.5347255E7</v>
      </c>
      <c r="I18" s="5" t="s">
        <v>69</v>
      </c>
      <c r="J18" s="5" t="s">
        <v>368</v>
      </c>
      <c r="K18" s="5" t="s">
        <v>368</v>
      </c>
      <c r="L18" s="5" t="s">
        <v>368</v>
      </c>
      <c r="M18" s="5" t="s">
        <v>368</v>
      </c>
      <c r="N18" s="5" t="s">
        <v>368</v>
      </c>
      <c r="O18" s="5" t="s">
        <v>368</v>
      </c>
      <c r="P18" s="5" t="s">
        <v>368</v>
      </c>
      <c r="Q18" s="5" t="s">
        <v>368</v>
      </c>
      <c r="R18" s="5" t="s">
        <v>368</v>
      </c>
      <c r="S18" s="5"/>
      <c r="T18" s="5"/>
      <c r="U18" s="5"/>
      <c r="V18" s="5"/>
      <c r="W18" s="5"/>
      <c r="X18" s="5"/>
      <c r="Y18" s="5"/>
      <c r="Z18" s="5"/>
      <c r="AA18" s="5"/>
      <c r="AB18" s="5"/>
      <c r="AC18" s="5"/>
      <c r="AD18" s="5"/>
      <c r="AE18" s="5"/>
      <c r="AF18" s="5"/>
      <c r="AG18" s="5"/>
      <c r="AH18" s="5"/>
      <c r="AI18" s="5"/>
      <c r="AJ18" s="5"/>
    </row>
    <row r="19">
      <c r="A19" s="103" t="s">
        <v>364</v>
      </c>
      <c r="B19" s="5" t="s">
        <v>433</v>
      </c>
      <c r="C19" s="5" t="s">
        <v>433</v>
      </c>
      <c r="D19" s="5" t="s">
        <v>430</v>
      </c>
      <c r="E19" s="5" t="s">
        <v>431</v>
      </c>
      <c r="F19" s="5" t="s">
        <v>432</v>
      </c>
      <c r="G19" s="5" t="s">
        <v>367</v>
      </c>
      <c r="H19" s="73">
        <v>2.5347255E7</v>
      </c>
      <c r="I19" s="5" t="s">
        <v>69</v>
      </c>
      <c r="J19" s="5" t="s">
        <v>368</v>
      </c>
      <c r="K19" s="5" t="s">
        <v>368</v>
      </c>
      <c r="L19" s="5" t="s">
        <v>368</v>
      </c>
      <c r="M19" s="5" t="s">
        <v>368</v>
      </c>
      <c r="N19" s="5" t="s">
        <v>368</v>
      </c>
      <c r="O19" s="5" t="s">
        <v>368</v>
      </c>
      <c r="P19" s="5" t="s">
        <v>368</v>
      </c>
      <c r="Q19" s="5" t="s">
        <v>368</v>
      </c>
      <c r="R19" s="5" t="s">
        <v>368</v>
      </c>
      <c r="S19" s="5"/>
      <c r="T19" s="5"/>
      <c r="U19" s="5"/>
      <c r="V19" s="5"/>
      <c r="W19" s="5"/>
      <c r="X19" s="5"/>
      <c r="Y19" s="5"/>
      <c r="Z19" s="5"/>
      <c r="AA19" s="5"/>
      <c r="AB19" s="5"/>
      <c r="AC19" s="5"/>
      <c r="AD19" s="5"/>
      <c r="AE19" s="5"/>
      <c r="AF19" s="5"/>
      <c r="AG19" s="5"/>
      <c r="AH19" s="5"/>
      <c r="AI19" s="5"/>
      <c r="AJ19" s="5"/>
    </row>
    <row r="20">
      <c r="A20" s="103" t="s">
        <v>364</v>
      </c>
      <c r="B20" s="5" t="s">
        <v>464</v>
      </c>
      <c r="C20" s="5" t="s">
        <v>464</v>
      </c>
      <c r="D20" s="5" t="s">
        <v>430</v>
      </c>
      <c r="E20" s="5" t="s">
        <v>431</v>
      </c>
      <c r="F20" s="103" t="s">
        <v>432</v>
      </c>
      <c r="G20" s="5" t="s">
        <v>367</v>
      </c>
      <c r="H20" s="73">
        <v>2.5347255E7</v>
      </c>
      <c r="I20" s="5" t="s">
        <v>69</v>
      </c>
      <c r="J20" s="5" t="s">
        <v>368</v>
      </c>
      <c r="K20" s="5" t="s">
        <v>368</v>
      </c>
      <c r="L20" s="5" t="s">
        <v>368</v>
      </c>
      <c r="M20" s="5" t="s">
        <v>368</v>
      </c>
      <c r="N20" s="5" t="s">
        <v>368</v>
      </c>
      <c r="O20" s="5" t="s">
        <v>368</v>
      </c>
      <c r="P20" s="5" t="s">
        <v>368</v>
      </c>
      <c r="Q20" s="5" t="s">
        <v>368</v>
      </c>
      <c r="R20" s="5" t="s">
        <v>368</v>
      </c>
      <c r="S20" s="5"/>
      <c r="T20" s="5"/>
      <c r="U20" s="5"/>
      <c r="V20" s="5"/>
      <c r="W20" s="5"/>
      <c r="X20" s="5"/>
      <c r="Y20" s="5"/>
      <c r="Z20" s="5"/>
      <c r="AA20" s="5"/>
      <c r="AB20" s="5"/>
      <c r="AC20" s="5"/>
      <c r="AD20" s="5"/>
      <c r="AE20" s="5"/>
      <c r="AF20" s="5"/>
      <c r="AG20" s="5"/>
      <c r="AH20" s="5"/>
      <c r="AI20" s="5"/>
      <c r="AJ20" s="5"/>
    </row>
    <row r="21">
      <c r="A21" s="103" t="s">
        <v>364</v>
      </c>
      <c r="B21" s="5" t="s">
        <v>465</v>
      </c>
      <c r="C21" s="5" t="s">
        <v>465</v>
      </c>
      <c r="D21" s="5" t="s">
        <v>430</v>
      </c>
      <c r="E21" s="5" t="s">
        <v>442</v>
      </c>
      <c r="F21" s="103" t="s">
        <v>466</v>
      </c>
      <c r="G21" s="5" t="s">
        <v>367</v>
      </c>
      <c r="H21" s="73">
        <v>2.5347255E7</v>
      </c>
      <c r="I21" s="5" t="s">
        <v>69</v>
      </c>
      <c r="J21" s="5" t="s">
        <v>368</v>
      </c>
      <c r="K21" s="5" t="s">
        <v>368</v>
      </c>
      <c r="L21" s="5" t="s">
        <v>368</v>
      </c>
      <c r="M21" s="5" t="s">
        <v>368</v>
      </c>
      <c r="N21" s="5" t="s">
        <v>368</v>
      </c>
      <c r="O21" s="5" t="s">
        <v>368</v>
      </c>
      <c r="P21" s="5" t="s">
        <v>368</v>
      </c>
      <c r="Q21" s="5" t="s">
        <v>368</v>
      </c>
      <c r="R21" s="5" t="s">
        <v>368</v>
      </c>
      <c r="S21" s="5"/>
      <c r="T21" s="5"/>
      <c r="U21" s="5"/>
      <c r="V21" s="5"/>
      <c r="W21" s="5"/>
      <c r="X21" s="5"/>
      <c r="Y21" s="5"/>
      <c r="Z21" s="5"/>
      <c r="AA21" s="5"/>
      <c r="AB21" s="5"/>
      <c r="AC21" s="5"/>
      <c r="AD21" s="5"/>
      <c r="AE21" s="5"/>
      <c r="AF21" s="5"/>
      <c r="AG21" s="5"/>
      <c r="AH21" s="5"/>
      <c r="AI21" s="5"/>
      <c r="AJ21" s="5"/>
    </row>
    <row r="22">
      <c r="A22" s="103" t="s">
        <v>364</v>
      </c>
      <c r="B22" s="5" t="s">
        <v>467</v>
      </c>
      <c r="C22" s="5" t="s">
        <v>467</v>
      </c>
      <c r="D22" s="5" t="s">
        <v>430</v>
      </c>
      <c r="E22" s="5" t="s">
        <v>442</v>
      </c>
      <c r="F22" s="103" t="s">
        <v>466</v>
      </c>
      <c r="G22" s="5" t="s">
        <v>367</v>
      </c>
      <c r="H22" s="73">
        <v>2.5347255E7</v>
      </c>
      <c r="I22" s="5" t="s">
        <v>69</v>
      </c>
      <c r="J22" s="5" t="s">
        <v>368</v>
      </c>
      <c r="K22" s="5" t="s">
        <v>368</v>
      </c>
      <c r="L22" s="5" t="s">
        <v>368</v>
      </c>
      <c r="M22" s="5" t="s">
        <v>368</v>
      </c>
      <c r="N22" s="5" t="s">
        <v>368</v>
      </c>
      <c r="O22" s="5" t="s">
        <v>368</v>
      </c>
      <c r="P22" s="5" t="s">
        <v>368</v>
      </c>
      <c r="Q22" s="5" t="s">
        <v>368</v>
      </c>
      <c r="R22" s="5" t="s">
        <v>368</v>
      </c>
      <c r="S22" s="5"/>
      <c r="T22" s="5"/>
      <c r="U22" s="5"/>
      <c r="V22" s="5"/>
      <c r="W22" s="5"/>
      <c r="X22" s="5"/>
      <c r="Y22" s="5"/>
      <c r="Z22" s="5"/>
      <c r="AA22" s="5"/>
      <c r="AB22" s="5"/>
      <c r="AC22" s="5"/>
      <c r="AD22" s="5"/>
      <c r="AE22" s="5"/>
      <c r="AF22" s="5"/>
      <c r="AG22" s="5"/>
      <c r="AH22" s="5"/>
      <c r="AI22" s="5"/>
      <c r="AJ22" s="5"/>
    </row>
    <row r="23">
      <c r="A23" s="103" t="s">
        <v>364</v>
      </c>
      <c r="B23" s="5" t="s">
        <v>468</v>
      </c>
      <c r="C23" s="5" t="s">
        <v>468</v>
      </c>
      <c r="D23" s="5" t="s">
        <v>430</v>
      </c>
      <c r="E23" s="103" t="s">
        <v>446</v>
      </c>
      <c r="F23" s="5" t="s">
        <v>447</v>
      </c>
      <c r="G23" s="5" t="s">
        <v>367</v>
      </c>
      <c r="H23" s="73">
        <v>2.5347255E7</v>
      </c>
      <c r="I23" s="5" t="s">
        <v>69</v>
      </c>
      <c r="J23" s="5" t="s">
        <v>368</v>
      </c>
      <c r="K23" s="5" t="s">
        <v>368</v>
      </c>
      <c r="L23" s="5" t="s">
        <v>368</v>
      </c>
      <c r="M23" s="5" t="s">
        <v>368</v>
      </c>
      <c r="N23" s="5" t="s">
        <v>368</v>
      </c>
      <c r="O23" s="5" t="s">
        <v>368</v>
      </c>
      <c r="P23" s="5" t="s">
        <v>368</v>
      </c>
      <c r="Q23" s="5" t="s">
        <v>368</v>
      </c>
      <c r="R23" s="5" t="s">
        <v>368</v>
      </c>
      <c r="S23" s="5"/>
      <c r="T23" s="5"/>
      <c r="U23" s="5"/>
      <c r="V23" s="5"/>
      <c r="W23" s="5"/>
      <c r="X23" s="5"/>
      <c r="Y23" s="5"/>
      <c r="Z23" s="5"/>
      <c r="AA23" s="5"/>
      <c r="AB23" s="5"/>
      <c r="AC23" s="5"/>
      <c r="AD23" s="5"/>
      <c r="AE23" s="5"/>
      <c r="AF23" s="5"/>
      <c r="AG23" s="5"/>
      <c r="AH23" s="5"/>
      <c r="AI23" s="5"/>
      <c r="AJ23" s="5"/>
    </row>
    <row r="24">
      <c r="A24" s="103" t="s">
        <v>364</v>
      </c>
      <c r="B24" s="5" t="s">
        <v>440</v>
      </c>
      <c r="C24" s="5" t="s">
        <v>440</v>
      </c>
      <c r="D24" s="5" t="s">
        <v>430</v>
      </c>
      <c r="E24" s="5" t="s">
        <v>442</v>
      </c>
      <c r="F24" s="103" t="s">
        <v>443</v>
      </c>
      <c r="G24" s="5" t="s">
        <v>367</v>
      </c>
      <c r="H24" s="73">
        <v>2.5347255E7</v>
      </c>
      <c r="I24" s="5" t="s">
        <v>69</v>
      </c>
      <c r="J24" s="5" t="s">
        <v>368</v>
      </c>
      <c r="K24" s="5" t="s">
        <v>368</v>
      </c>
      <c r="L24" s="5" t="s">
        <v>368</v>
      </c>
      <c r="M24" s="5" t="s">
        <v>368</v>
      </c>
      <c r="N24" s="5" t="s">
        <v>368</v>
      </c>
      <c r="O24" s="5" t="s">
        <v>368</v>
      </c>
      <c r="P24" s="5" t="s">
        <v>368</v>
      </c>
      <c r="Q24" s="5" t="s">
        <v>368</v>
      </c>
      <c r="R24" s="5" t="s">
        <v>368</v>
      </c>
      <c r="S24" s="5"/>
      <c r="T24" s="5"/>
      <c r="U24" s="5"/>
      <c r="V24" s="5"/>
      <c r="W24" s="5"/>
      <c r="X24" s="5"/>
      <c r="Y24" s="5"/>
      <c r="Z24" s="5"/>
      <c r="AA24" s="5"/>
      <c r="AB24" s="5"/>
      <c r="AC24" s="5"/>
      <c r="AD24" s="5"/>
      <c r="AE24" s="5"/>
      <c r="AF24" s="5"/>
      <c r="AG24" s="5"/>
      <c r="AH24" s="5"/>
      <c r="AI24" s="5"/>
      <c r="AJ24" s="5"/>
    </row>
    <row r="25">
      <c r="A25" s="103" t="s">
        <v>364</v>
      </c>
      <c r="B25" s="5" t="s">
        <v>469</v>
      </c>
      <c r="C25" s="5" t="s">
        <v>469</v>
      </c>
      <c r="D25" s="5" t="s">
        <v>430</v>
      </c>
      <c r="E25" s="5" t="s">
        <v>442</v>
      </c>
      <c r="F25" s="103" t="s">
        <v>443</v>
      </c>
      <c r="G25" s="5" t="s">
        <v>367</v>
      </c>
      <c r="H25" s="73">
        <v>2.5347255E7</v>
      </c>
      <c r="I25" s="5" t="s">
        <v>69</v>
      </c>
      <c r="J25" s="5" t="s">
        <v>368</v>
      </c>
      <c r="K25" s="5" t="s">
        <v>368</v>
      </c>
      <c r="L25" s="5" t="s">
        <v>368</v>
      </c>
      <c r="M25" s="5" t="s">
        <v>368</v>
      </c>
      <c r="N25" s="5" t="s">
        <v>368</v>
      </c>
      <c r="O25" s="5" t="s">
        <v>368</v>
      </c>
      <c r="P25" s="5" t="s">
        <v>368</v>
      </c>
      <c r="Q25" s="5" t="s">
        <v>368</v>
      </c>
      <c r="R25" s="5" t="s">
        <v>368</v>
      </c>
      <c r="S25" s="5"/>
      <c r="T25" s="5"/>
      <c r="U25" s="5"/>
      <c r="V25" s="5"/>
      <c r="W25" s="5"/>
      <c r="X25" s="5"/>
      <c r="Y25" s="5"/>
      <c r="Z25" s="5"/>
      <c r="AA25" s="5"/>
      <c r="AB25" s="5"/>
      <c r="AC25" s="5"/>
      <c r="AD25" s="5"/>
      <c r="AE25" s="5"/>
      <c r="AF25" s="5"/>
      <c r="AG25" s="5"/>
      <c r="AH25" s="5"/>
      <c r="AI25" s="5"/>
      <c r="AJ25" s="5"/>
    </row>
    <row r="26">
      <c r="A26" s="103" t="s">
        <v>364</v>
      </c>
      <c r="B26" s="5" t="s">
        <v>452</v>
      </c>
      <c r="C26" s="5" t="s">
        <v>452</v>
      </c>
      <c r="D26" s="5" t="s">
        <v>430</v>
      </c>
      <c r="E26" s="5" t="s">
        <v>442</v>
      </c>
      <c r="F26" s="108" t="s">
        <v>443</v>
      </c>
      <c r="G26" s="5" t="s">
        <v>367</v>
      </c>
      <c r="H26" s="73">
        <v>2.5347255E7</v>
      </c>
      <c r="I26" s="5" t="s">
        <v>69</v>
      </c>
      <c r="J26" s="5" t="s">
        <v>368</v>
      </c>
      <c r="K26" s="5" t="s">
        <v>368</v>
      </c>
      <c r="L26" s="5" t="s">
        <v>368</v>
      </c>
      <c r="M26" s="5" t="s">
        <v>368</v>
      </c>
      <c r="N26" s="5" t="s">
        <v>368</v>
      </c>
      <c r="O26" s="5" t="s">
        <v>368</v>
      </c>
      <c r="P26" s="5" t="s">
        <v>368</v>
      </c>
      <c r="Q26" s="5" t="s">
        <v>368</v>
      </c>
      <c r="R26" s="5" t="s">
        <v>368</v>
      </c>
      <c r="S26" s="5"/>
      <c r="T26" s="5"/>
      <c r="U26" s="5"/>
      <c r="V26" s="5"/>
      <c r="W26" s="5"/>
      <c r="X26" s="5"/>
      <c r="Y26" s="5"/>
      <c r="Z26" s="5"/>
      <c r="AA26" s="5"/>
      <c r="AB26" s="5"/>
      <c r="AC26" s="5"/>
      <c r="AD26" s="5"/>
      <c r="AE26" s="5"/>
      <c r="AF26" s="5"/>
      <c r="AG26" s="5"/>
      <c r="AH26" s="5"/>
      <c r="AI26" s="5"/>
      <c r="AJ26" s="5"/>
    </row>
    <row r="27">
      <c r="A27" s="103" t="s">
        <v>364</v>
      </c>
      <c r="B27" s="5" t="s">
        <v>470</v>
      </c>
      <c r="C27" s="5" t="s">
        <v>470</v>
      </c>
      <c r="D27" s="5" t="s">
        <v>430</v>
      </c>
      <c r="E27" s="5" t="s">
        <v>442</v>
      </c>
      <c r="F27" s="108" t="s">
        <v>443</v>
      </c>
      <c r="G27" s="5" t="s">
        <v>367</v>
      </c>
      <c r="H27" s="73">
        <v>2.5347255E7</v>
      </c>
      <c r="I27" s="5" t="s">
        <v>69</v>
      </c>
      <c r="J27" s="5" t="s">
        <v>368</v>
      </c>
      <c r="K27" s="5" t="s">
        <v>368</v>
      </c>
      <c r="L27" s="5" t="s">
        <v>368</v>
      </c>
      <c r="M27" s="5" t="s">
        <v>368</v>
      </c>
      <c r="N27" s="5" t="s">
        <v>368</v>
      </c>
      <c r="O27" s="5" t="s">
        <v>368</v>
      </c>
      <c r="P27" s="5" t="s">
        <v>368</v>
      </c>
      <c r="Q27" s="5" t="s">
        <v>368</v>
      </c>
      <c r="R27" s="5" t="s">
        <v>368</v>
      </c>
      <c r="S27" s="5"/>
      <c r="T27" s="5"/>
      <c r="U27" s="5"/>
      <c r="V27" s="5"/>
      <c r="W27" s="5"/>
      <c r="X27" s="5"/>
      <c r="Y27" s="5"/>
      <c r="Z27" s="5"/>
      <c r="AA27" s="5"/>
      <c r="AB27" s="5"/>
      <c r="AC27" s="5"/>
      <c r="AD27" s="5"/>
      <c r="AE27" s="5"/>
      <c r="AF27" s="5"/>
      <c r="AG27" s="5"/>
      <c r="AH27" s="5"/>
      <c r="AI27" s="5"/>
      <c r="AJ27" s="5"/>
    </row>
    <row r="28">
      <c r="A28" s="103" t="s">
        <v>364</v>
      </c>
      <c r="B28" s="5" t="s">
        <v>471</v>
      </c>
      <c r="C28" s="5" t="s">
        <v>471</v>
      </c>
      <c r="D28" s="5" t="s">
        <v>430</v>
      </c>
      <c r="E28" s="5" t="s">
        <v>442</v>
      </c>
      <c r="F28" s="108" t="s">
        <v>443</v>
      </c>
      <c r="G28" s="5" t="s">
        <v>367</v>
      </c>
      <c r="H28" s="73">
        <v>2.5347255E7</v>
      </c>
      <c r="I28" s="5" t="s">
        <v>69</v>
      </c>
      <c r="J28" s="5" t="s">
        <v>368</v>
      </c>
      <c r="K28" s="5" t="s">
        <v>368</v>
      </c>
      <c r="L28" s="5" t="s">
        <v>368</v>
      </c>
      <c r="M28" s="5" t="s">
        <v>368</v>
      </c>
      <c r="N28" s="5" t="s">
        <v>368</v>
      </c>
      <c r="O28" s="5" t="s">
        <v>368</v>
      </c>
      <c r="P28" s="5" t="s">
        <v>368</v>
      </c>
      <c r="Q28" s="5" t="s">
        <v>368</v>
      </c>
      <c r="R28" s="5" t="s">
        <v>368</v>
      </c>
      <c r="S28" s="5"/>
      <c r="T28" s="5"/>
      <c r="U28" s="5"/>
      <c r="V28" s="5"/>
      <c r="W28" s="5"/>
      <c r="X28" s="5"/>
      <c r="Y28" s="5"/>
      <c r="Z28" s="5"/>
      <c r="AA28" s="5"/>
      <c r="AB28" s="5"/>
      <c r="AC28" s="5"/>
      <c r="AD28" s="5"/>
      <c r="AE28" s="5"/>
      <c r="AF28" s="5"/>
      <c r="AG28" s="5"/>
      <c r="AH28" s="5"/>
      <c r="AI28" s="5"/>
      <c r="AJ28" s="5"/>
    </row>
    <row r="29">
      <c r="A29" s="103" t="s">
        <v>364</v>
      </c>
      <c r="B29" s="5" t="s">
        <v>472</v>
      </c>
      <c r="C29" s="5" t="s">
        <v>472</v>
      </c>
      <c r="D29" s="5" t="s">
        <v>430</v>
      </c>
      <c r="E29" s="5" t="s">
        <v>442</v>
      </c>
      <c r="F29" s="108" t="s">
        <v>443</v>
      </c>
      <c r="G29" s="5" t="s">
        <v>367</v>
      </c>
      <c r="H29" s="73">
        <v>2.5347255E7</v>
      </c>
      <c r="I29" s="5" t="s">
        <v>69</v>
      </c>
      <c r="J29" s="5" t="s">
        <v>368</v>
      </c>
      <c r="K29" s="5" t="s">
        <v>368</v>
      </c>
      <c r="L29" s="5" t="s">
        <v>368</v>
      </c>
      <c r="M29" s="5" t="s">
        <v>368</v>
      </c>
      <c r="N29" s="5" t="s">
        <v>368</v>
      </c>
      <c r="O29" s="5" t="s">
        <v>368</v>
      </c>
      <c r="P29" s="5" t="s">
        <v>368</v>
      </c>
      <c r="Q29" s="5" t="s">
        <v>368</v>
      </c>
      <c r="R29" s="5" t="s">
        <v>368</v>
      </c>
      <c r="S29" s="5"/>
      <c r="T29" s="5"/>
      <c r="U29" s="5"/>
      <c r="V29" s="5"/>
      <c r="W29" s="5"/>
      <c r="X29" s="5"/>
      <c r="Y29" s="5"/>
      <c r="Z29" s="5"/>
      <c r="AA29" s="5"/>
      <c r="AB29" s="5"/>
      <c r="AC29" s="5"/>
      <c r="AD29" s="5"/>
      <c r="AE29" s="5"/>
      <c r="AF29" s="5"/>
      <c r="AG29" s="5"/>
      <c r="AH29" s="5"/>
      <c r="AI29" s="5"/>
      <c r="AJ29" s="5"/>
    </row>
    <row r="30">
      <c r="A30" s="103" t="s">
        <v>364</v>
      </c>
      <c r="B30" s="5" t="s">
        <v>473</v>
      </c>
      <c r="C30" s="5" t="s">
        <v>473</v>
      </c>
      <c r="D30" s="5" t="s">
        <v>430</v>
      </c>
      <c r="E30" s="5" t="s">
        <v>442</v>
      </c>
      <c r="F30" s="5" t="s">
        <v>474</v>
      </c>
      <c r="G30" s="5" t="s">
        <v>367</v>
      </c>
      <c r="H30" s="73">
        <v>2.5347255E7</v>
      </c>
      <c r="I30" s="5" t="s">
        <v>69</v>
      </c>
      <c r="J30" s="5" t="s">
        <v>368</v>
      </c>
      <c r="K30" s="5" t="s">
        <v>368</v>
      </c>
      <c r="L30" s="5" t="s">
        <v>368</v>
      </c>
      <c r="M30" s="5" t="s">
        <v>368</v>
      </c>
      <c r="N30" s="5" t="s">
        <v>368</v>
      </c>
      <c r="O30" s="5" t="s">
        <v>368</v>
      </c>
      <c r="P30" s="5" t="s">
        <v>368</v>
      </c>
      <c r="Q30" s="5" t="s">
        <v>368</v>
      </c>
      <c r="R30" s="5" t="s">
        <v>368</v>
      </c>
      <c r="S30" s="5"/>
      <c r="T30" s="5"/>
      <c r="U30" s="5"/>
      <c r="V30" s="5"/>
      <c r="W30" s="5"/>
      <c r="X30" s="5"/>
      <c r="Y30" s="5"/>
      <c r="Z30" s="5"/>
      <c r="AA30" s="5"/>
      <c r="AB30" s="5"/>
      <c r="AC30" s="5"/>
      <c r="AD30" s="5"/>
      <c r="AE30" s="5"/>
      <c r="AF30" s="5"/>
      <c r="AG30" s="5"/>
      <c r="AH30" s="5"/>
      <c r="AI30" s="5"/>
      <c r="AJ30" s="5"/>
    </row>
    <row r="31">
      <c r="A31" s="103" t="s">
        <v>364</v>
      </c>
      <c r="B31" s="5" t="s">
        <v>475</v>
      </c>
      <c r="C31" s="5" t="s">
        <v>475</v>
      </c>
      <c r="D31" s="5" t="s">
        <v>430</v>
      </c>
      <c r="E31" s="5" t="s">
        <v>442</v>
      </c>
      <c r="F31" s="5" t="s">
        <v>476</v>
      </c>
      <c r="G31" s="5" t="s">
        <v>477</v>
      </c>
      <c r="H31" s="73">
        <v>2.5347255E7</v>
      </c>
      <c r="I31" s="5" t="s">
        <v>69</v>
      </c>
      <c r="J31" s="5" t="s">
        <v>368</v>
      </c>
      <c r="K31" s="5" t="s">
        <v>368</v>
      </c>
      <c r="L31" s="5" t="s">
        <v>368</v>
      </c>
      <c r="M31" s="5" t="s">
        <v>368</v>
      </c>
      <c r="N31" s="5" t="s">
        <v>368</v>
      </c>
      <c r="O31" s="5" t="s">
        <v>368</v>
      </c>
      <c r="P31" s="5" t="s">
        <v>368</v>
      </c>
      <c r="Q31" s="5" t="s">
        <v>368</v>
      </c>
      <c r="R31" s="5" t="s">
        <v>368</v>
      </c>
      <c r="S31" s="5"/>
      <c r="T31" s="5"/>
      <c r="U31" s="5"/>
      <c r="V31" s="5"/>
      <c r="W31" s="5"/>
      <c r="X31" s="5"/>
      <c r="Y31" s="5"/>
      <c r="Z31" s="5"/>
      <c r="AA31" s="5"/>
      <c r="AB31" s="5"/>
      <c r="AC31" s="5"/>
      <c r="AD31" s="5"/>
      <c r="AE31" s="5"/>
      <c r="AF31" s="5"/>
      <c r="AG31" s="5"/>
      <c r="AH31" s="5"/>
      <c r="AI31" s="5"/>
      <c r="AJ31" s="5"/>
    </row>
    <row r="32">
      <c r="A32" s="103" t="s">
        <v>364</v>
      </c>
      <c r="B32" s="5" t="s">
        <v>478</v>
      </c>
      <c r="C32" s="5" t="s">
        <v>478</v>
      </c>
      <c r="D32" s="5" t="s">
        <v>430</v>
      </c>
      <c r="E32" s="5" t="s">
        <v>442</v>
      </c>
      <c r="F32" s="5" t="s">
        <v>474</v>
      </c>
      <c r="G32" s="5" t="s">
        <v>367</v>
      </c>
      <c r="H32" s="73">
        <v>2.5347255E7</v>
      </c>
      <c r="I32" s="5" t="s">
        <v>69</v>
      </c>
      <c r="J32" s="5" t="s">
        <v>368</v>
      </c>
      <c r="K32" s="5" t="s">
        <v>368</v>
      </c>
      <c r="L32" s="5" t="s">
        <v>368</v>
      </c>
      <c r="M32" s="5" t="s">
        <v>368</v>
      </c>
      <c r="N32" s="5" t="s">
        <v>368</v>
      </c>
      <c r="O32" s="5" t="s">
        <v>368</v>
      </c>
      <c r="P32" s="5" t="s">
        <v>368</v>
      </c>
      <c r="Q32" s="5" t="s">
        <v>368</v>
      </c>
      <c r="R32" s="5" t="s">
        <v>368</v>
      </c>
      <c r="S32" s="5"/>
      <c r="T32" s="5"/>
      <c r="U32" s="5"/>
      <c r="V32" s="5"/>
      <c r="W32" s="5"/>
      <c r="X32" s="5"/>
      <c r="Y32" s="5"/>
      <c r="Z32" s="5"/>
      <c r="AA32" s="5"/>
      <c r="AB32" s="5"/>
      <c r="AC32" s="5"/>
      <c r="AD32" s="5"/>
      <c r="AE32" s="5"/>
      <c r="AF32" s="5"/>
      <c r="AG32" s="5"/>
      <c r="AH32" s="5"/>
      <c r="AI32" s="5"/>
      <c r="AJ32" s="5"/>
    </row>
    <row r="33">
      <c r="A33" s="103" t="s">
        <v>364</v>
      </c>
      <c r="B33" s="5" t="s">
        <v>479</v>
      </c>
      <c r="C33" s="5" t="s">
        <v>479</v>
      </c>
      <c r="D33" s="5" t="s">
        <v>430</v>
      </c>
      <c r="E33" s="5" t="s">
        <v>431</v>
      </c>
      <c r="F33" s="5" t="s">
        <v>449</v>
      </c>
      <c r="G33" s="5" t="s">
        <v>367</v>
      </c>
      <c r="H33" s="73">
        <v>2.5347255E7</v>
      </c>
      <c r="I33" s="5" t="s">
        <v>69</v>
      </c>
      <c r="J33" s="5" t="s">
        <v>368</v>
      </c>
      <c r="K33" s="5" t="s">
        <v>368</v>
      </c>
      <c r="L33" s="5" t="s">
        <v>368</v>
      </c>
      <c r="M33" s="5" t="s">
        <v>368</v>
      </c>
      <c r="N33" s="5" t="s">
        <v>368</v>
      </c>
      <c r="O33" s="5" t="s">
        <v>368</v>
      </c>
      <c r="P33" s="5" t="s">
        <v>368</v>
      </c>
      <c r="Q33" s="5" t="s">
        <v>368</v>
      </c>
      <c r="R33" s="5" t="s">
        <v>368</v>
      </c>
      <c r="S33" s="5"/>
      <c r="T33" s="5"/>
      <c r="U33" s="5"/>
      <c r="V33" s="5"/>
      <c r="W33" s="5"/>
      <c r="X33" s="5"/>
      <c r="Y33" s="5"/>
      <c r="Z33" s="5"/>
      <c r="AA33" s="5"/>
      <c r="AB33" s="5"/>
      <c r="AC33" s="5"/>
      <c r="AD33" s="5"/>
      <c r="AE33" s="5"/>
      <c r="AF33" s="5"/>
      <c r="AG33" s="5"/>
      <c r="AH33" s="5"/>
      <c r="AI33" s="5"/>
      <c r="AJ33" s="5"/>
    </row>
    <row r="34">
      <c r="A34" s="103" t="s">
        <v>364</v>
      </c>
      <c r="B34" s="5" t="s">
        <v>480</v>
      </c>
      <c r="C34" s="5"/>
      <c r="D34" s="5" t="s">
        <v>430</v>
      </c>
      <c r="E34" s="5" t="s">
        <v>442</v>
      </c>
      <c r="F34" s="108" t="s">
        <v>481</v>
      </c>
      <c r="G34" s="5" t="s">
        <v>367</v>
      </c>
      <c r="H34" s="73">
        <v>2.4812697E7</v>
      </c>
      <c r="I34" s="5" t="s">
        <v>482</v>
      </c>
      <c r="J34" s="5" t="s">
        <v>368</v>
      </c>
      <c r="K34" s="5" t="s">
        <v>368</v>
      </c>
      <c r="L34" s="5" t="s">
        <v>368</v>
      </c>
      <c r="M34" s="5" t="s">
        <v>368</v>
      </c>
      <c r="N34" s="5" t="s">
        <v>368</v>
      </c>
      <c r="O34" s="5" t="s">
        <v>368</v>
      </c>
      <c r="P34" s="5" t="s">
        <v>368</v>
      </c>
      <c r="Q34" s="5" t="s">
        <v>368</v>
      </c>
      <c r="R34" s="5" t="s">
        <v>368</v>
      </c>
      <c r="S34" s="5"/>
      <c r="T34" s="5"/>
      <c r="U34" s="5"/>
      <c r="V34" s="5"/>
      <c r="W34" s="5"/>
      <c r="X34" s="5"/>
      <c r="Y34" s="5"/>
      <c r="Z34" s="5"/>
      <c r="AA34" s="5"/>
      <c r="AB34" s="5"/>
      <c r="AC34" s="5"/>
      <c r="AD34" s="5"/>
      <c r="AE34" s="5"/>
      <c r="AF34" s="5"/>
      <c r="AG34" s="5"/>
      <c r="AH34" s="5"/>
      <c r="AI34" s="5"/>
      <c r="AJ34" s="5"/>
    </row>
    <row r="35">
      <c r="A35" s="103" t="s">
        <v>364</v>
      </c>
      <c r="B35" s="5" t="s">
        <v>483</v>
      </c>
      <c r="C35" s="5"/>
      <c r="D35" s="5" t="s">
        <v>430</v>
      </c>
      <c r="E35" s="5" t="s">
        <v>442</v>
      </c>
      <c r="F35" s="108" t="s">
        <v>481</v>
      </c>
      <c r="G35" s="5" t="s">
        <v>367</v>
      </c>
      <c r="H35" s="73">
        <v>2.4812697E7</v>
      </c>
      <c r="I35" s="5" t="s">
        <v>482</v>
      </c>
      <c r="J35" s="5" t="s">
        <v>368</v>
      </c>
      <c r="K35" s="5" t="s">
        <v>368</v>
      </c>
      <c r="L35" s="5" t="s">
        <v>368</v>
      </c>
      <c r="M35" s="5" t="s">
        <v>368</v>
      </c>
      <c r="N35" s="5" t="s">
        <v>368</v>
      </c>
      <c r="O35" s="5" t="s">
        <v>368</v>
      </c>
      <c r="P35" s="5" t="s">
        <v>368</v>
      </c>
      <c r="Q35" s="5" t="s">
        <v>368</v>
      </c>
      <c r="R35" s="5" t="s">
        <v>368</v>
      </c>
      <c r="S35" s="5"/>
      <c r="T35" s="5"/>
      <c r="U35" s="5"/>
      <c r="V35" s="5"/>
      <c r="W35" s="5"/>
      <c r="X35" s="5"/>
      <c r="Y35" s="5"/>
      <c r="Z35" s="5"/>
      <c r="AA35" s="5"/>
      <c r="AB35" s="5"/>
      <c r="AC35" s="5"/>
      <c r="AD35" s="5"/>
      <c r="AE35" s="5"/>
      <c r="AF35" s="5"/>
      <c r="AG35" s="5"/>
      <c r="AH35" s="5"/>
      <c r="AI35" s="5"/>
      <c r="AJ35" s="5"/>
    </row>
    <row r="36">
      <c r="A36" s="103" t="s">
        <v>364</v>
      </c>
      <c r="B36" s="5" t="s">
        <v>484</v>
      </c>
      <c r="C36" s="5"/>
      <c r="D36" s="5" t="s">
        <v>430</v>
      </c>
      <c r="E36" s="5" t="s">
        <v>442</v>
      </c>
      <c r="F36" s="108" t="s">
        <v>481</v>
      </c>
      <c r="G36" s="5" t="s">
        <v>367</v>
      </c>
      <c r="H36" s="73">
        <v>2.4812697E7</v>
      </c>
      <c r="I36" s="5" t="s">
        <v>482</v>
      </c>
      <c r="J36" s="5" t="s">
        <v>368</v>
      </c>
      <c r="K36" s="5" t="s">
        <v>368</v>
      </c>
      <c r="L36" s="5" t="s">
        <v>368</v>
      </c>
      <c r="M36" s="5" t="s">
        <v>368</v>
      </c>
      <c r="N36" s="5" t="s">
        <v>368</v>
      </c>
      <c r="O36" s="5" t="s">
        <v>368</v>
      </c>
      <c r="P36" s="5" t="s">
        <v>368</v>
      </c>
      <c r="Q36" s="5" t="s">
        <v>368</v>
      </c>
      <c r="R36" s="5" t="s">
        <v>368</v>
      </c>
      <c r="S36" s="5"/>
      <c r="T36" s="5"/>
      <c r="U36" s="5"/>
      <c r="V36" s="5"/>
      <c r="W36" s="5"/>
      <c r="X36" s="5"/>
      <c r="Y36" s="5"/>
      <c r="Z36" s="5"/>
      <c r="AA36" s="5"/>
      <c r="AB36" s="5"/>
      <c r="AC36" s="5"/>
      <c r="AD36" s="5"/>
      <c r="AE36" s="5"/>
      <c r="AF36" s="5"/>
      <c r="AG36" s="5"/>
      <c r="AH36" s="5"/>
      <c r="AI36" s="5"/>
      <c r="AJ36" s="5"/>
    </row>
    <row r="37">
      <c r="A37" s="103" t="s">
        <v>364</v>
      </c>
      <c r="B37" s="5" t="s">
        <v>485</v>
      </c>
      <c r="C37" s="5"/>
      <c r="D37" s="5" t="s">
        <v>430</v>
      </c>
      <c r="E37" s="5" t="s">
        <v>442</v>
      </c>
      <c r="F37" s="108" t="s">
        <v>443</v>
      </c>
      <c r="G37" s="5" t="s">
        <v>367</v>
      </c>
      <c r="H37" s="73">
        <v>2.4812697E7</v>
      </c>
      <c r="I37" s="5" t="s">
        <v>482</v>
      </c>
      <c r="J37" s="5" t="s">
        <v>368</v>
      </c>
      <c r="K37" s="5" t="s">
        <v>368</v>
      </c>
      <c r="L37" s="5" t="s">
        <v>368</v>
      </c>
      <c r="M37" s="5" t="s">
        <v>368</v>
      </c>
      <c r="N37" s="5" t="s">
        <v>368</v>
      </c>
      <c r="O37" s="5" t="s">
        <v>368</v>
      </c>
      <c r="P37" s="5" t="s">
        <v>368</v>
      </c>
      <c r="Q37" s="5" t="s">
        <v>368</v>
      </c>
      <c r="R37" s="5" t="s">
        <v>368</v>
      </c>
      <c r="S37" s="5"/>
      <c r="T37" s="5"/>
      <c r="U37" s="5"/>
      <c r="V37" s="5"/>
      <c r="W37" s="5"/>
      <c r="X37" s="5"/>
      <c r="Y37" s="5"/>
      <c r="Z37" s="5"/>
      <c r="AA37" s="5"/>
      <c r="AB37" s="5"/>
      <c r="AC37" s="5"/>
      <c r="AD37" s="5"/>
      <c r="AE37" s="5"/>
      <c r="AF37" s="5"/>
      <c r="AG37" s="5"/>
      <c r="AH37" s="5"/>
      <c r="AI37" s="5"/>
      <c r="AJ37" s="5"/>
    </row>
    <row r="38">
      <c r="A38" s="103" t="s">
        <v>364</v>
      </c>
      <c r="B38" s="5" t="s">
        <v>486</v>
      </c>
      <c r="C38" s="5"/>
      <c r="D38" s="5" t="s">
        <v>430</v>
      </c>
      <c r="E38" s="103" t="s">
        <v>487</v>
      </c>
      <c r="F38" s="5" t="s">
        <v>488</v>
      </c>
      <c r="G38" s="5" t="s">
        <v>367</v>
      </c>
      <c r="H38" s="73">
        <v>2.4812697E7</v>
      </c>
      <c r="I38" s="5" t="s">
        <v>482</v>
      </c>
      <c r="J38" s="5" t="s">
        <v>368</v>
      </c>
      <c r="K38" s="5" t="s">
        <v>368</v>
      </c>
      <c r="L38" s="5" t="s">
        <v>368</v>
      </c>
      <c r="M38" s="5" t="s">
        <v>368</v>
      </c>
      <c r="N38" s="5" t="s">
        <v>368</v>
      </c>
      <c r="O38" s="5" t="s">
        <v>368</v>
      </c>
      <c r="P38" s="5" t="s">
        <v>368</v>
      </c>
      <c r="Q38" s="5" t="s">
        <v>368</v>
      </c>
      <c r="R38" s="5" t="s">
        <v>368</v>
      </c>
      <c r="S38" s="5"/>
      <c r="T38" s="5"/>
      <c r="U38" s="5"/>
      <c r="V38" s="5"/>
      <c r="W38" s="5"/>
      <c r="X38" s="5"/>
      <c r="Y38" s="5"/>
      <c r="Z38" s="5"/>
      <c r="AA38" s="5"/>
      <c r="AB38" s="5"/>
      <c r="AC38" s="5"/>
      <c r="AD38" s="5"/>
      <c r="AE38" s="5"/>
      <c r="AF38" s="5"/>
      <c r="AG38" s="5"/>
      <c r="AH38" s="5"/>
      <c r="AI38" s="5"/>
      <c r="AJ38" s="5"/>
    </row>
    <row r="39">
      <c r="A39" s="103" t="s">
        <v>364</v>
      </c>
      <c r="B39" s="5" t="s">
        <v>489</v>
      </c>
      <c r="C39" s="5"/>
      <c r="D39" s="5" t="s">
        <v>430</v>
      </c>
      <c r="E39" s="5" t="s">
        <v>431</v>
      </c>
      <c r="F39" s="5" t="s">
        <v>449</v>
      </c>
      <c r="G39" s="5" t="s">
        <v>367</v>
      </c>
      <c r="H39" s="73">
        <v>2.4812697E7</v>
      </c>
      <c r="I39" s="5" t="s">
        <v>482</v>
      </c>
      <c r="J39" s="5" t="s">
        <v>368</v>
      </c>
      <c r="K39" s="5" t="s">
        <v>368</v>
      </c>
      <c r="L39" s="5" t="s">
        <v>368</v>
      </c>
      <c r="M39" s="5" t="s">
        <v>368</v>
      </c>
      <c r="N39" s="5" t="s">
        <v>368</v>
      </c>
      <c r="O39" s="5" t="s">
        <v>368</v>
      </c>
      <c r="P39" s="5" t="s">
        <v>368</v>
      </c>
      <c r="Q39" s="5" t="s">
        <v>368</v>
      </c>
      <c r="R39" s="5" t="s">
        <v>368</v>
      </c>
      <c r="S39" s="5"/>
      <c r="T39" s="5"/>
      <c r="U39" s="5"/>
      <c r="V39" s="5"/>
      <c r="W39" s="5"/>
      <c r="X39" s="5"/>
      <c r="Y39" s="5"/>
      <c r="Z39" s="5"/>
      <c r="AA39" s="5"/>
      <c r="AB39" s="5"/>
      <c r="AC39" s="5"/>
      <c r="AD39" s="5"/>
      <c r="AE39" s="5"/>
      <c r="AF39" s="5"/>
      <c r="AG39" s="5"/>
      <c r="AH39" s="5"/>
      <c r="AI39" s="5"/>
      <c r="AJ39" s="5"/>
    </row>
    <row r="40">
      <c r="A40" s="103" t="s">
        <v>364</v>
      </c>
      <c r="B40" s="5" t="s">
        <v>434</v>
      </c>
      <c r="C40" s="5"/>
      <c r="D40" s="5" t="s">
        <v>430</v>
      </c>
      <c r="E40" s="5" t="s">
        <v>431</v>
      </c>
      <c r="F40" s="5" t="s">
        <v>449</v>
      </c>
      <c r="G40" s="5" t="s">
        <v>367</v>
      </c>
      <c r="H40" s="73">
        <v>2.4812697E7</v>
      </c>
      <c r="I40" s="5" t="s">
        <v>482</v>
      </c>
      <c r="J40" s="5" t="s">
        <v>368</v>
      </c>
      <c r="K40" s="5" t="s">
        <v>368</v>
      </c>
      <c r="L40" s="5" t="s">
        <v>368</v>
      </c>
      <c r="M40" s="5" t="s">
        <v>368</v>
      </c>
      <c r="N40" s="5" t="s">
        <v>368</v>
      </c>
      <c r="O40" s="5" t="s">
        <v>368</v>
      </c>
      <c r="P40" s="5" t="s">
        <v>368</v>
      </c>
      <c r="Q40" s="5" t="s">
        <v>368</v>
      </c>
      <c r="R40" s="5" t="s">
        <v>368</v>
      </c>
      <c r="S40" s="5"/>
      <c r="T40" s="5"/>
      <c r="U40" s="5"/>
      <c r="V40" s="5"/>
      <c r="W40" s="5"/>
      <c r="X40" s="5"/>
      <c r="Y40" s="5"/>
      <c r="Z40" s="5"/>
      <c r="AA40" s="5"/>
      <c r="AB40" s="5"/>
      <c r="AC40" s="5"/>
      <c r="AD40" s="5"/>
      <c r="AE40" s="5"/>
      <c r="AF40" s="5"/>
      <c r="AG40" s="5"/>
      <c r="AH40" s="5"/>
      <c r="AI40" s="5"/>
      <c r="AJ40" s="5"/>
    </row>
    <row r="41">
      <c r="A41" s="103" t="s">
        <v>364</v>
      </c>
      <c r="B41" s="5" t="s">
        <v>490</v>
      </c>
      <c r="C41" s="5"/>
      <c r="D41" s="5" t="s">
        <v>430</v>
      </c>
      <c r="E41" s="5" t="s">
        <v>442</v>
      </c>
      <c r="F41" s="5" t="s">
        <v>439</v>
      </c>
      <c r="G41" s="5" t="s">
        <v>367</v>
      </c>
      <c r="H41" s="73">
        <v>2.4812697E7</v>
      </c>
      <c r="I41" s="5" t="s">
        <v>482</v>
      </c>
      <c r="J41" s="5" t="s">
        <v>368</v>
      </c>
      <c r="K41" s="5" t="s">
        <v>368</v>
      </c>
      <c r="L41" s="5" t="s">
        <v>368</v>
      </c>
      <c r="M41" s="5" t="s">
        <v>368</v>
      </c>
      <c r="N41" s="5" t="s">
        <v>368</v>
      </c>
      <c r="O41" s="5" t="s">
        <v>368</v>
      </c>
      <c r="P41" s="5" t="s">
        <v>368</v>
      </c>
      <c r="Q41" s="5" t="s">
        <v>368</v>
      </c>
      <c r="R41" s="5" t="s">
        <v>368</v>
      </c>
      <c r="S41" s="5"/>
      <c r="T41" s="5"/>
      <c r="U41" s="5"/>
      <c r="V41" s="5"/>
      <c r="W41" s="5"/>
      <c r="X41" s="5"/>
      <c r="Y41" s="5"/>
      <c r="Z41" s="5"/>
      <c r="AA41" s="5"/>
      <c r="AB41" s="5"/>
      <c r="AC41" s="5"/>
      <c r="AD41" s="5"/>
      <c r="AE41" s="5"/>
      <c r="AF41" s="5"/>
      <c r="AG41" s="5"/>
      <c r="AH41" s="5"/>
      <c r="AI41" s="5"/>
      <c r="AJ41" s="5"/>
    </row>
    <row r="42">
      <c r="A42" s="103" t="s">
        <v>364</v>
      </c>
      <c r="B42" s="5" t="s">
        <v>491</v>
      </c>
      <c r="C42" s="5"/>
      <c r="D42" s="5" t="s">
        <v>430</v>
      </c>
      <c r="E42" s="5" t="s">
        <v>442</v>
      </c>
      <c r="F42" s="5" t="s">
        <v>439</v>
      </c>
      <c r="G42" s="5" t="s">
        <v>367</v>
      </c>
      <c r="H42" s="73">
        <v>2.4812697E7</v>
      </c>
      <c r="I42" s="5" t="s">
        <v>482</v>
      </c>
      <c r="J42" s="5" t="s">
        <v>368</v>
      </c>
      <c r="K42" s="5" t="s">
        <v>368</v>
      </c>
      <c r="L42" s="5" t="s">
        <v>368</v>
      </c>
      <c r="M42" s="5" t="s">
        <v>368</v>
      </c>
      <c r="N42" s="5" t="s">
        <v>368</v>
      </c>
      <c r="O42" s="5" t="s">
        <v>368</v>
      </c>
      <c r="P42" s="5" t="s">
        <v>368</v>
      </c>
      <c r="Q42" s="5" t="s">
        <v>368</v>
      </c>
      <c r="R42" s="5" t="s">
        <v>368</v>
      </c>
      <c r="S42" s="5"/>
      <c r="T42" s="5"/>
      <c r="U42" s="5"/>
      <c r="V42" s="5"/>
      <c r="W42" s="5"/>
      <c r="X42" s="5"/>
      <c r="Y42" s="5"/>
      <c r="Z42" s="5"/>
      <c r="AA42" s="5"/>
      <c r="AB42" s="5"/>
      <c r="AC42" s="5"/>
      <c r="AD42" s="5"/>
      <c r="AE42" s="5"/>
      <c r="AF42" s="5"/>
      <c r="AG42" s="5"/>
      <c r="AH42" s="5"/>
      <c r="AI42" s="5"/>
      <c r="AJ42" s="5"/>
    </row>
    <row r="43">
      <c r="A43" s="103" t="s">
        <v>364</v>
      </c>
      <c r="B43" s="5" t="s">
        <v>492</v>
      </c>
      <c r="C43" s="5"/>
      <c r="D43" s="5" t="s">
        <v>430</v>
      </c>
      <c r="E43" s="103" t="s">
        <v>436</v>
      </c>
      <c r="F43" s="103" t="s">
        <v>439</v>
      </c>
      <c r="G43" s="5" t="s">
        <v>367</v>
      </c>
      <c r="H43" s="73">
        <v>2.4812697E7</v>
      </c>
      <c r="I43" s="5" t="s">
        <v>482</v>
      </c>
      <c r="J43" s="5" t="s">
        <v>368</v>
      </c>
      <c r="K43" s="5" t="s">
        <v>368</v>
      </c>
      <c r="L43" s="5" t="s">
        <v>368</v>
      </c>
      <c r="M43" s="5" t="s">
        <v>368</v>
      </c>
      <c r="N43" s="5" t="s">
        <v>368</v>
      </c>
      <c r="O43" s="5" t="s">
        <v>368</v>
      </c>
      <c r="P43" s="5" t="s">
        <v>368</v>
      </c>
      <c r="Q43" s="5" t="s">
        <v>368</v>
      </c>
      <c r="R43" s="5" t="s">
        <v>368</v>
      </c>
      <c r="S43" s="5"/>
      <c r="T43" s="5"/>
      <c r="U43" s="5"/>
      <c r="V43" s="5"/>
      <c r="W43" s="5"/>
      <c r="X43" s="5"/>
      <c r="Y43" s="5"/>
      <c r="Z43" s="5"/>
      <c r="AA43" s="5"/>
      <c r="AB43" s="5"/>
      <c r="AC43" s="5"/>
      <c r="AD43" s="5"/>
      <c r="AE43" s="5"/>
      <c r="AF43" s="5"/>
      <c r="AG43" s="5"/>
      <c r="AH43" s="5"/>
      <c r="AI43" s="5"/>
      <c r="AJ43" s="5"/>
    </row>
    <row r="44">
      <c r="A44" s="103" t="s">
        <v>364</v>
      </c>
      <c r="B44" s="5" t="s">
        <v>493</v>
      </c>
      <c r="C44" s="5"/>
      <c r="D44" s="5" t="s">
        <v>430</v>
      </c>
      <c r="E44" s="103" t="s">
        <v>436</v>
      </c>
      <c r="F44" s="103" t="s">
        <v>439</v>
      </c>
      <c r="G44" s="5" t="s">
        <v>367</v>
      </c>
      <c r="H44" s="73">
        <v>2.4812697E7</v>
      </c>
      <c r="I44" s="5" t="s">
        <v>482</v>
      </c>
      <c r="J44" s="5" t="s">
        <v>368</v>
      </c>
      <c r="K44" s="5" t="s">
        <v>368</v>
      </c>
      <c r="L44" s="5" t="s">
        <v>368</v>
      </c>
      <c r="M44" s="5" t="s">
        <v>368</v>
      </c>
      <c r="N44" s="5" t="s">
        <v>368</v>
      </c>
      <c r="O44" s="5" t="s">
        <v>368</v>
      </c>
      <c r="P44" s="5" t="s">
        <v>368</v>
      </c>
      <c r="Q44" s="5" t="s">
        <v>368</v>
      </c>
      <c r="R44" s="5" t="s">
        <v>368</v>
      </c>
      <c r="S44" s="5"/>
      <c r="T44" s="5"/>
      <c r="U44" s="5"/>
      <c r="V44" s="5"/>
      <c r="W44" s="5"/>
      <c r="X44" s="5"/>
      <c r="Y44" s="5"/>
      <c r="Z44" s="5"/>
      <c r="AA44" s="5"/>
      <c r="AB44" s="5"/>
      <c r="AC44" s="5"/>
      <c r="AD44" s="5"/>
      <c r="AE44" s="5"/>
      <c r="AF44" s="5"/>
      <c r="AG44" s="5"/>
      <c r="AH44" s="5"/>
      <c r="AI44" s="5"/>
      <c r="AJ44" s="5"/>
    </row>
    <row r="45">
      <c r="A45" s="103" t="s">
        <v>364</v>
      </c>
      <c r="B45" s="5" t="s">
        <v>494</v>
      </c>
      <c r="C45" s="5"/>
      <c r="D45" s="5" t="s">
        <v>430</v>
      </c>
      <c r="E45" s="103" t="s">
        <v>446</v>
      </c>
      <c r="F45" s="108" t="s">
        <v>495</v>
      </c>
      <c r="G45" s="5" t="s">
        <v>367</v>
      </c>
      <c r="H45" s="73">
        <v>2.4812697E7</v>
      </c>
      <c r="I45" s="5" t="s">
        <v>482</v>
      </c>
      <c r="J45" s="5" t="s">
        <v>368</v>
      </c>
      <c r="K45" s="5" t="s">
        <v>368</v>
      </c>
      <c r="L45" s="5" t="s">
        <v>368</v>
      </c>
      <c r="M45" s="5" t="s">
        <v>368</v>
      </c>
      <c r="N45" s="5" t="s">
        <v>368</v>
      </c>
      <c r="O45" s="5" t="s">
        <v>368</v>
      </c>
      <c r="P45" s="5" t="s">
        <v>368</v>
      </c>
      <c r="Q45" s="5" t="s">
        <v>368</v>
      </c>
      <c r="R45" s="5" t="s">
        <v>368</v>
      </c>
      <c r="S45" s="5"/>
      <c r="T45" s="5"/>
      <c r="U45" s="5"/>
      <c r="V45" s="5"/>
      <c r="W45" s="5"/>
      <c r="X45" s="5"/>
      <c r="Y45" s="5"/>
      <c r="Z45" s="5"/>
      <c r="AA45" s="5"/>
      <c r="AB45" s="5"/>
      <c r="AC45" s="5"/>
      <c r="AD45" s="5"/>
      <c r="AE45" s="5"/>
      <c r="AF45" s="5"/>
      <c r="AG45" s="5"/>
      <c r="AH45" s="5"/>
      <c r="AI45" s="5"/>
      <c r="AJ45" s="5"/>
    </row>
    <row r="46">
      <c r="A46" s="103" t="s">
        <v>364</v>
      </c>
      <c r="B46" s="5" t="s">
        <v>496</v>
      </c>
      <c r="C46" s="5"/>
      <c r="D46" s="5" t="s">
        <v>430</v>
      </c>
      <c r="E46" s="5" t="s">
        <v>442</v>
      </c>
      <c r="F46" s="108" t="s">
        <v>443</v>
      </c>
      <c r="G46" s="5" t="s">
        <v>367</v>
      </c>
      <c r="H46" s="73">
        <v>2.4812697E7</v>
      </c>
      <c r="I46" s="5" t="s">
        <v>482</v>
      </c>
      <c r="J46" s="5" t="s">
        <v>368</v>
      </c>
      <c r="K46" s="5" t="s">
        <v>368</v>
      </c>
      <c r="L46" s="5" t="s">
        <v>368</v>
      </c>
      <c r="M46" s="5" t="s">
        <v>368</v>
      </c>
      <c r="N46" s="5" t="s">
        <v>368</v>
      </c>
      <c r="O46" s="5" t="s">
        <v>368</v>
      </c>
      <c r="P46" s="5" t="s">
        <v>368</v>
      </c>
      <c r="Q46" s="5" t="s">
        <v>368</v>
      </c>
      <c r="R46" s="5" t="s">
        <v>368</v>
      </c>
      <c r="S46" s="5"/>
      <c r="T46" s="5"/>
      <c r="U46" s="5"/>
      <c r="V46" s="5"/>
      <c r="W46" s="5"/>
      <c r="X46" s="5"/>
      <c r="Y46" s="5"/>
      <c r="Z46" s="5"/>
      <c r="AA46" s="5"/>
      <c r="AB46" s="5"/>
      <c r="AC46" s="5"/>
      <c r="AD46" s="5"/>
      <c r="AE46" s="5"/>
      <c r="AF46" s="5"/>
      <c r="AG46" s="5"/>
      <c r="AH46" s="5"/>
      <c r="AI46" s="5"/>
      <c r="AJ46" s="5"/>
    </row>
    <row r="47">
      <c r="A47" s="103" t="s">
        <v>364</v>
      </c>
      <c r="B47" s="5" t="s">
        <v>465</v>
      </c>
      <c r="C47" s="5"/>
      <c r="D47" s="5" t="s">
        <v>430</v>
      </c>
      <c r="E47" s="5" t="s">
        <v>442</v>
      </c>
      <c r="F47" s="5" t="s">
        <v>488</v>
      </c>
      <c r="G47" s="5" t="s">
        <v>367</v>
      </c>
      <c r="H47" s="73">
        <v>2.4812697E7</v>
      </c>
      <c r="I47" s="5" t="s">
        <v>482</v>
      </c>
      <c r="J47" s="5" t="s">
        <v>368</v>
      </c>
      <c r="K47" s="5" t="s">
        <v>368</v>
      </c>
      <c r="L47" s="5" t="s">
        <v>368</v>
      </c>
      <c r="M47" s="5" t="s">
        <v>368</v>
      </c>
      <c r="N47" s="5" t="s">
        <v>368</v>
      </c>
      <c r="O47" s="5" t="s">
        <v>368</v>
      </c>
      <c r="P47" s="5" t="s">
        <v>368</v>
      </c>
      <c r="Q47" s="5" t="s">
        <v>368</v>
      </c>
      <c r="R47" s="5" t="s">
        <v>368</v>
      </c>
      <c r="S47" s="5"/>
      <c r="T47" s="5"/>
      <c r="U47" s="5"/>
      <c r="V47" s="5"/>
      <c r="W47" s="5"/>
      <c r="X47" s="5"/>
      <c r="Y47" s="5"/>
      <c r="Z47" s="5"/>
      <c r="AA47" s="5"/>
      <c r="AB47" s="5"/>
      <c r="AC47" s="5"/>
      <c r="AD47" s="5"/>
      <c r="AE47" s="5"/>
      <c r="AF47" s="5"/>
      <c r="AG47" s="5"/>
      <c r="AH47" s="5"/>
      <c r="AI47" s="5"/>
      <c r="AJ47" s="5"/>
    </row>
    <row r="48">
      <c r="A48" s="103" t="s">
        <v>364</v>
      </c>
      <c r="B48" s="5" t="s">
        <v>497</v>
      </c>
      <c r="C48" s="5"/>
      <c r="D48" s="5" t="s">
        <v>430</v>
      </c>
      <c r="E48" s="5" t="s">
        <v>442</v>
      </c>
      <c r="F48" s="108" t="s">
        <v>443</v>
      </c>
      <c r="G48" s="5" t="s">
        <v>367</v>
      </c>
      <c r="H48" s="73">
        <v>2.9381704E7</v>
      </c>
      <c r="I48" s="5" t="s">
        <v>498</v>
      </c>
      <c r="J48" s="5" t="s">
        <v>368</v>
      </c>
      <c r="K48" s="5" t="s">
        <v>368</v>
      </c>
      <c r="L48" s="5" t="s">
        <v>368</v>
      </c>
      <c r="M48" s="5" t="s">
        <v>368</v>
      </c>
      <c r="N48" s="5" t="s">
        <v>368</v>
      </c>
      <c r="O48" s="5" t="s">
        <v>368</v>
      </c>
      <c r="P48" s="5" t="s">
        <v>368</v>
      </c>
      <c r="Q48" s="5" t="s">
        <v>368</v>
      </c>
      <c r="R48" s="5" t="s">
        <v>368</v>
      </c>
      <c r="S48" s="5"/>
      <c r="T48" s="5"/>
      <c r="U48" s="5"/>
      <c r="V48" s="5"/>
      <c r="W48" s="5"/>
      <c r="X48" s="5"/>
      <c r="Y48" s="5"/>
      <c r="Z48" s="5"/>
      <c r="AA48" s="5"/>
      <c r="AB48" s="5"/>
      <c r="AC48" s="5"/>
      <c r="AD48" s="5"/>
      <c r="AE48" s="5"/>
      <c r="AF48" s="5"/>
      <c r="AG48" s="5"/>
      <c r="AH48" s="5"/>
      <c r="AI48" s="5"/>
      <c r="AJ48" s="5"/>
    </row>
    <row r="49">
      <c r="A49" s="103" t="s">
        <v>364</v>
      </c>
      <c r="B49" s="5" t="s">
        <v>496</v>
      </c>
      <c r="C49" s="5"/>
      <c r="D49" s="5" t="s">
        <v>430</v>
      </c>
      <c r="E49" s="5" t="s">
        <v>442</v>
      </c>
      <c r="F49" s="108" t="s">
        <v>443</v>
      </c>
      <c r="G49" s="5" t="s">
        <v>367</v>
      </c>
      <c r="H49" s="73">
        <v>2.9381704E7</v>
      </c>
      <c r="I49" s="5" t="s">
        <v>498</v>
      </c>
      <c r="J49" s="5" t="s">
        <v>368</v>
      </c>
      <c r="K49" s="5" t="s">
        <v>368</v>
      </c>
      <c r="L49" s="5" t="s">
        <v>368</v>
      </c>
      <c r="M49" s="5" t="s">
        <v>368</v>
      </c>
      <c r="N49" s="5" t="s">
        <v>368</v>
      </c>
      <c r="O49" s="5" t="s">
        <v>368</v>
      </c>
      <c r="P49" s="5" t="s">
        <v>368</v>
      </c>
      <c r="Q49" s="5" t="s">
        <v>368</v>
      </c>
      <c r="R49" s="5" t="s">
        <v>368</v>
      </c>
      <c r="S49" s="5"/>
      <c r="T49" s="5"/>
      <c r="U49" s="5"/>
      <c r="V49" s="5"/>
      <c r="W49" s="5"/>
      <c r="X49" s="5"/>
      <c r="Y49" s="5"/>
      <c r="Z49" s="5"/>
      <c r="AA49" s="5"/>
      <c r="AB49" s="5"/>
      <c r="AC49" s="5"/>
      <c r="AD49" s="5"/>
      <c r="AE49" s="5"/>
      <c r="AF49" s="5"/>
      <c r="AG49" s="5"/>
      <c r="AH49" s="5"/>
      <c r="AI49" s="5"/>
      <c r="AJ49" s="5"/>
    </row>
    <row r="50">
      <c r="A50" s="103" t="s">
        <v>364</v>
      </c>
      <c r="B50" s="5" t="s">
        <v>458</v>
      </c>
      <c r="C50" s="5"/>
      <c r="D50" s="5" t="s">
        <v>430</v>
      </c>
      <c r="E50" s="5" t="s">
        <v>442</v>
      </c>
      <c r="F50" s="5" t="s">
        <v>458</v>
      </c>
      <c r="G50" s="5" t="s">
        <v>367</v>
      </c>
      <c r="H50" s="73">
        <v>2.9381704E7</v>
      </c>
      <c r="I50" s="5" t="s">
        <v>498</v>
      </c>
      <c r="J50" s="5" t="s">
        <v>368</v>
      </c>
      <c r="K50" s="5" t="s">
        <v>368</v>
      </c>
      <c r="L50" s="5" t="s">
        <v>368</v>
      </c>
      <c r="M50" s="5" t="s">
        <v>368</v>
      </c>
      <c r="N50" s="5" t="s">
        <v>368</v>
      </c>
      <c r="O50" s="5" t="s">
        <v>368</v>
      </c>
      <c r="P50" s="5" t="s">
        <v>368</v>
      </c>
      <c r="Q50" s="5" t="s">
        <v>368</v>
      </c>
      <c r="R50" s="5" t="s">
        <v>368</v>
      </c>
      <c r="S50" s="5"/>
      <c r="T50" s="5"/>
      <c r="U50" s="5"/>
      <c r="V50" s="5"/>
      <c r="W50" s="5"/>
      <c r="X50" s="5"/>
      <c r="Y50" s="5"/>
      <c r="Z50" s="5"/>
      <c r="AA50" s="5"/>
      <c r="AB50" s="5"/>
      <c r="AC50" s="5"/>
      <c r="AD50" s="5"/>
      <c r="AE50" s="5"/>
      <c r="AF50" s="5"/>
      <c r="AG50" s="5"/>
      <c r="AH50" s="5"/>
      <c r="AI50" s="5"/>
      <c r="AJ50" s="5"/>
    </row>
    <row r="51">
      <c r="A51" s="103" t="s">
        <v>364</v>
      </c>
      <c r="B51" s="5" t="s">
        <v>499</v>
      </c>
      <c r="C51" s="5"/>
      <c r="D51" s="5" t="s">
        <v>430</v>
      </c>
      <c r="E51" s="5" t="s">
        <v>442</v>
      </c>
      <c r="F51" s="108" t="s">
        <v>443</v>
      </c>
      <c r="G51" s="5" t="s">
        <v>367</v>
      </c>
      <c r="H51" s="73">
        <v>2.9381704E7</v>
      </c>
      <c r="I51" s="5" t="s">
        <v>498</v>
      </c>
      <c r="J51" s="5" t="s">
        <v>368</v>
      </c>
      <c r="K51" s="5" t="s">
        <v>368</v>
      </c>
      <c r="L51" s="5" t="s">
        <v>368</v>
      </c>
      <c r="M51" s="5" t="s">
        <v>368</v>
      </c>
      <c r="N51" s="5" t="s">
        <v>368</v>
      </c>
      <c r="O51" s="5" t="s">
        <v>368</v>
      </c>
      <c r="P51" s="5" t="s">
        <v>368</v>
      </c>
      <c r="Q51" s="5" t="s">
        <v>368</v>
      </c>
      <c r="R51" s="5" t="s">
        <v>368</v>
      </c>
      <c r="S51" s="5"/>
      <c r="T51" s="5"/>
      <c r="U51" s="5"/>
      <c r="V51" s="5"/>
      <c r="W51" s="5"/>
      <c r="X51" s="5"/>
      <c r="Y51" s="5"/>
      <c r="Z51" s="5"/>
      <c r="AA51" s="5"/>
      <c r="AB51" s="5"/>
      <c r="AC51" s="5"/>
      <c r="AD51" s="5"/>
      <c r="AE51" s="5"/>
      <c r="AF51" s="5"/>
      <c r="AG51" s="5"/>
      <c r="AH51" s="5"/>
      <c r="AI51" s="5"/>
      <c r="AJ51" s="5"/>
    </row>
    <row r="52">
      <c r="A52" s="103" t="s">
        <v>364</v>
      </c>
      <c r="B52" s="5" t="s">
        <v>500</v>
      </c>
      <c r="C52" s="5"/>
      <c r="D52" s="5" t="s">
        <v>430</v>
      </c>
      <c r="E52" s="5" t="s">
        <v>442</v>
      </c>
      <c r="F52" s="108" t="s">
        <v>443</v>
      </c>
      <c r="G52" s="5" t="s">
        <v>367</v>
      </c>
      <c r="H52" s="73">
        <v>2.9381704E7</v>
      </c>
      <c r="I52" s="5" t="s">
        <v>498</v>
      </c>
      <c r="J52" s="5" t="s">
        <v>368</v>
      </c>
      <c r="K52" s="5" t="s">
        <v>368</v>
      </c>
      <c r="L52" s="5" t="s">
        <v>368</v>
      </c>
      <c r="M52" s="5" t="s">
        <v>368</v>
      </c>
      <c r="N52" s="5" t="s">
        <v>368</v>
      </c>
      <c r="O52" s="5" t="s">
        <v>368</v>
      </c>
      <c r="P52" s="5" t="s">
        <v>368</v>
      </c>
      <c r="Q52" s="5" t="s">
        <v>368</v>
      </c>
      <c r="R52" s="5" t="s">
        <v>368</v>
      </c>
      <c r="S52" s="5"/>
      <c r="T52" s="5"/>
      <c r="U52" s="5"/>
      <c r="V52" s="5"/>
      <c r="W52" s="5"/>
      <c r="X52" s="5"/>
      <c r="Y52" s="5"/>
      <c r="Z52" s="5"/>
      <c r="AA52" s="5"/>
      <c r="AB52" s="5"/>
      <c r="AC52" s="5"/>
      <c r="AD52" s="5"/>
      <c r="AE52" s="5"/>
      <c r="AF52" s="5"/>
      <c r="AG52" s="5"/>
      <c r="AH52" s="5"/>
      <c r="AI52" s="5"/>
      <c r="AJ52" s="5"/>
    </row>
    <row r="53">
      <c r="A53" s="103" t="s">
        <v>364</v>
      </c>
      <c r="B53" s="5" t="s">
        <v>501</v>
      </c>
      <c r="C53" s="5"/>
      <c r="D53" s="5" t="s">
        <v>430</v>
      </c>
      <c r="E53" s="5" t="s">
        <v>442</v>
      </c>
      <c r="F53" s="86" t="s">
        <v>502</v>
      </c>
      <c r="G53" s="5" t="s">
        <v>367</v>
      </c>
      <c r="H53" s="73">
        <v>2.9381704E7</v>
      </c>
      <c r="I53" s="5" t="s">
        <v>498</v>
      </c>
      <c r="J53" s="5" t="s">
        <v>368</v>
      </c>
      <c r="K53" s="5" t="s">
        <v>368</v>
      </c>
      <c r="L53" s="5" t="s">
        <v>368</v>
      </c>
      <c r="M53" s="5" t="s">
        <v>368</v>
      </c>
      <c r="N53" s="5" t="s">
        <v>368</v>
      </c>
      <c r="O53" s="5" t="s">
        <v>368</v>
      </c>
      <c r="P53" s="5" t="s">
        <v>368</v>
      </c>
      <c r="Q53" s="5" t="s">
        <v>368</v>
      </c>
      <c r="R53" s="5" t="s">
        <v>368</v>
      </c>
      <c r="S53" s="5"/>
      <c r="T53" s="5"/>
      <c r="U53" s="5"/>
      <c r="V53" s="5"/>
      <c r="W53" s="5"/>
      <c r="X53" s="5"/>
      <c r="Y53" s="5"/>
      <c r="Z53" s="5"/>
      <c r="AA53" s="5"/>
      <c r="AB53" s="5"/>
      <c r="AC53" s="5"/>
      <c r="AD53" s="5"/>
      <c r="AE53" s="5"/>
      <c r="AF53" s="5"/>
      <c r="AG53" s="5"/>
      <c r="AH53" s="5"/>
      <c r="AI53" s="5"/>
      <c r="AJ53" s="5"/>
    </row>
    <row r="54">
      <c r="A54" s="103" t="s">
        <v>364</v>
      </c>
      <c r="B54" s="5" t="s">
        <v>494</v>
      </c>
      <c r="C54" s="5"/>
      <c r="D54" s="5" t="s">
        <v>430</v>
      </c>
      <c r="E54" s="103" t="s">
        <v>446</v>
      </c>
      <c r="F54" s="108" t="s">
        <v>495</v>
      </c>
      <c r="G54" s="5" t="s">
        <v>367</v>
      </c>
      <c r="H54" s="73">
        <v>2.9381704E7</v>
      </c>
      <c r="I54" s="5" t="s">
        <v>498</v>
      </c>
      <c r="J54" s="5" t="s">
        <v>368</v>
      </c>
      <c r="K54" s="5" t="s">
        <v>368</v>
      </c>
      <c r="L54" s="5" t="s">
        <v>368</v>
      </c>
      <c r="M54" s="5" t="s">
        <v>368</v>
      </c>
      <c r="N54" s="5" t="s">
        <v>368</v>
      </c>
      <c r="O54" s="5" t="s">
        <v>368</v>
      </c>
      <c r="P54" s="5" t="s">
        <v>368</v>
      </c>
      <c r="Q54" s="5" t="s">
        <v>368</v>
      </c>
      <c r="R54" s="5" t="s">
        <v>368</v>
      </c>
      <c r="S54" s="5"/>
      <c r="T54" s="5"/>
      <c r="U54" s="5"/>
      <c r="V54" s="5"/>
      <c r="W54" s="5"/>
      <c r="X54" s="5"/>
      <c r="Y54" s="5"/>
      <c r="Z54" s="5"/>
      <c r="AA54" s="5"/>
      <c r="AB54" s="5"/>
      <c r="AC54" s="5"/>
      <c r="AD54" s="5"/>
      <c r="AE54" s="5"/>
      <c r="AF54" s="5"/>
      <c r="AG54" s="5"/>
      <c r="AH54" s="5"/>
      <c r="AI54" s="5"/>
      <c r="AJ54" s="5"/>
    </row>
    <row r="55">
      <c r="A55" s="103" t="s">
        <v>364</v>
      </c>
      <c r="B55" s="5" t="s">
        <v>465</v>
      </c>
      <c r="C55" s="5"/>
      <c r="D55" s="5" t="s">
        <v>430</v>
      </c>
      <c r="E55" s="5" t="s">
        <v>442</v>
      </c>
      <c r="F55" s="5" t="s">
        <v>488</v>
      </c>
      <c r="G55" s="5" t="s">
        <v>367</v>
      </c>
      <c r="H55" s="73">
        <v>2.9381704E7</v>
      </c>
      <c r="I55" s="5" t="s">
        <v>498</v>
      </c>
      <c r="J55" s="5" t="s">
        <v>368</v>
      </c>
      <c r="K55" s="5" t="s">
        <v>368</v>
      </c>
      <c r="L55" s="5" t="s">
        <v>368</v>
      </c>
      <c r="M55" s="5" t="s">
        <v>368</v>
      </c>
      <c r="N55" s="5" t="s">
        <v>368</v>
      </c>
      <c r="O55" s="5" t="s">
        <v>368</v>
      </c>
      <c r="P55" s="5" t="s">
        <v>368</v>
      </c>
      <c r="Q55" s="5" t="s">
        <v>368</v>
      </c>
      <c r="R55" s="5" t="s">
        <v>368</v>
      </c>
      <c r="S55" s="5"/>
      <c r="T55" s="5"/>
      <c r="U55" s="5"/>
      <c r="V55" s="5"/>
      <c r="W55" s="5"/>
      <c r="X55" s="5"/>
      <c r="Y55" s="5"/>
      <c r="Z55" s="5"/>
      <c r="AA55" s="5"/>
      <c r="AB55" s="5"/>
      <c r="AC55" s="5"/>
      <c r="AD55" s="5"/>
      <c r="AE55" s="5"/>
      <c r="AF55" s="5"/>
      <c r="AG55" s="5"/>
      <c r="AH55" s="5"/>
      <c r="AI55" s="5"/>
      <c r="AJ55" s="5"/>
    </row>
    <row r="56">
      <c r="A56" s="103" t="s">
        <v>364</v>
      </c>
      <c r="B56" s="5" t="s">
        <v>452</v>
      </c>
      <c r="C56" s="5"/>
      <c r="D56" s="5" t="s">
        <v>430</v>
      </c>
      <c r="E56" s="5" t="s">
        <v>442</v>
      </c>
      <c r="F56" s="108" t="s">
        <v>443</v>
      </c>
      <c r="G56" s="5" t="s">
        <v>367</v>
      </c>
      <c r="H56" s="73">
        <v>2.9381704E7</v>
      </c>
      <c r="I56" s="5" t="s">
        <v>498</v>
      </c>
      <c r="J56" s="5" t="s">
        <v>368</v>
      </c>
      <c r="K56" s="5" t="s">
        <v>368</v>
      </c>
      <c r="L56" s="5" t="s">
        <v>368</v>
      </c>
      <c r="M56" s="5" t="s">
        <v>368</v>
      </c>
      <c r="N56" s="5" t="s">
        <v>368</v>
      </c>
      <c r="O56" s="5" t="s">
        <v>368</v>
      </c>
      <c r="P56" s="5" t="s">
        <v>368</v>
      </c>
      <c r="Q56" s="5" t="s">
        <v>368</v>
      </c>
      <c r="R56" s="5" t="s">
        <v>368</v>
      </c>
      <c r="S56" s="5"/>
      <c r="T56" s="5"/>
      <c r="U56" s="5"/>
      <c r="V56" s="5"/>
      <c r="W56" s="5"/>
      <c r="X56" s="5"/>
      <c r="Y56" s="5"/>
      <c r="Z56" s="5"/>
      <c r="AA56" s="5"/>
      <c r="AB56" s="5"/>
      <c r="AC56" s="5"/>
      <c r="AD56" s="5"/>
      <c r="AE56" s="5"/>
      <c r="AF56" s="5"/>
      <c r="AG56" s="5"/>
      <c r="AH56" s="5"/>
      <c r="AI56" s="5"/>
      <c r="AJ56" s="5"/>
    </row>
    <row r="57">
      <c r="A57" s="103" t="s">
        <v>364</v>
      </c>
      <c r="B57" s="5" t="s">
        <v>429</v>
      </c>
      <c r="C57" s="5"/>
      <c r="D57" s="5" t="s">
        <v>430</v>
      </c>
      <c r="E57" s="5" t="s">
        <v>431</v>
      </c>
      <c r="F57" s="5" t="s">
        <v>432</v>
      </c>
      <c r="G57" s="5" t="s">
        <v>367</v>
      </c>
      <c r="H57" s="73">
        <v>2.2842203E7</v>
      </c>
      <c r="I57" s="5" t="s">
        <v>96</v>
      </c>
      <c r="J57" s="5" t="s">
        <v>368</v>
      </c>
      <c r="K57" s="5" t="s">
        <v>368</v>
      </c>
      <c r="L57" s="5" t="s">
        <v>368</v>
      </c>
      <c r="M57" s="5" t="s">
        <v>368</v>
      </c>
      <c r="N57" s="5" t="s">
        <v>368</v>
      </c>
      <c r="O57" s="5" t="s">
        <v>368</v>
      </c>
      <c r="P57" s="5" t="s">
        <v>368</v>
      </c>
      <c r="Q57" s="5" t="s">
        <v>368</v>
      </c>
      <c r="R57" s="5" t="s">
        <v>368</v>
      </c>
      <c r="S57" s="5"/>
      <c r="T57" s="5"/>
      <c r="U57" s="5"/>
      <c r="V57" s="5"/>
      <c r="W57" s="5"/>
      <c r="X57" s="5"/>
      <c r="Y57" s="5"/>
      <c r="Z57" s="5"/>
      <c r="AA57" s="5"/>
      <c r="AB57" s="5"/>
      <c r="AC57" s="5"/>
      <c r="AD57" s="5"/>
      <c r="AE57" s="5"/>
      <c r="AF57" s="5"/>
      <c r="AG57" s="5"/>
      <c r="AH57" s="5"/>
      <c r="AI57" s="5"/>
      <c r="AJ57" s="5"/>
    </row>
    <row r="58">
      <c r="A58" s="103" t="s">
        <v>364</v>
      </c>
      <c r="B58" s="5" t="s">
        <v>503</v>
      </c>
      <c r="C58" s="5"/>
      <c r="D58" s="5" t="s">
        <v>430</v>
      </c>
      <c r="E58" s="5" t="s">
        <v>431</v>
      </c>
      <c r="F58" s="5" t="s">
        <v>449</v>
      </c>
      <c r="G58" s="5" t="s">
        <v>367</v>
      </c>
      <c r="H58" s="73">
        <v>2.2842203E7</v>
      </c>
      <c r="I58" s="5" t="s">
        <v>96</v>
      </c>
      <c r="J58" s="5" t="s">
        <v>368</v>
      </c>
      <c r="K58" s="5" t="s">
        <v>368</v>
      </c>
      <c r="L58" s="5" t="s">
        <v>368</v>
      </c>
      <c r="M58" s="5" t="s">
        <v>368</v>
      </c>
      <c r="N58" s="5" t="s">
        <v>368</v>
      </c>
      <c r="O58" s="5" t="s">
        <v>368</v>
      </c>
      <c r="P58" s="5" t="s">
        <v>368</v>
      </c>
      <c r="Q58" s="5" t="s">
        <v>368</v>
      </c>
      <c r="R58" s="5" t="s">
        <v>368</v>
      </c>
      <c r="S58" s="5"/>
      <c r="T58" s="5"/>
      <c r="U58" s="5"/>
      <c r="V58" s="5"/>
      <c r="W58" s="5"/>
      <c r="X58" s="5"/>
      <c r="Y58" s="5"/>
      <c r="Z58" s="5"/>
      <c r="AA58" s="5"/>
      <c r="AB58" s="5"/>
      <c r="AC58" s="5"/>
      <c r="AD58" s="5"/>
      <c r="AE58" s="5"/>
      <c r="AF58" s="5"/>
      <c r="AG58" s="5"/>
      <c r="AH58" s="5"/>
      <c r="AI58" s="5"/>
      <c r="AJ58" s="5"/>
    </row>
    <row r="59">
      <c r="A59" s="103" t="s">
        <v>364</v>
      </c>
      <c r="B59" s="5" t="s">
        <v>496</v>
      </c>
      <c r="C59" s="5"/>
      <c r="D59" s="5" t="s">
        <v>430</v>
      </c>
      <c r="E59" s="5" t="s">
        <v>442</v>
      </c>
      <c r="F59" s="108" t="s">
        <v>443</v>
      </c>
      <c r="G59" s="5" t="s">
        <v>367</v>
      </c>
      <c r="H59" s="73">
        <v>2.2842203E7</v>
      </c>
      <c r="I59" s="5" t="s">
        <v>96</v>
      </c>
      <c r="J59" s="5" t="s">
        <v>368</v>
      </c>
      <c r="K59" s="5" t="s">
        <v>368</v>
      </c>
      <c r="L59" s="5" t="s">
        <v>368</v>
      </c>
      <c r="M59" s="5" t="s">
        <v>368</v>
      </c>
      <c r="N59" s="5" t="s">
        <v>368</v>
      </c>
      <c r="O59" s="5" t="s">
        <v>368</v>
      </c>
      <c r="P59" s="5" t="s">
        <v>368</v>
      </c>
      <c r="Q59" s="5" t="s">
        <v>368</v>
      </c>
      <c r="R59" s="5" t="s">
        <v>368</v>
      </c>
      <c r="S59" s="5"/>
      <c r="T59" s="5"/>
      <c r="U59" s="5"/>
      <c r="V59" s="5"/>
      <c r="W59" s="5"/>
      <c r="X59" s="5"/>
      <c r="Y59" s="5"/>
      <c r="Z59" s="5"/>
      <c r="AA59" s="5"/>
      <c r="AB59" s="5"/>
      <c r="AC59" s="5"/>
      <c r="AD59" s="5"/>
      <c r="AE59" s="5"/>
      <c r="AF59" s="5"/>
      <c r="AG59" s="5"/>
      <c r="AH59" s="5"/>
      <c r="AI59" s="5"/>
      <c r="AJ59" s="5"/>
    </row>
    <row r="60">
      <c r="A60" s="103" t="s">
        <v>364</v>
      </c>
      <c r="B60" s="5" t="s">
        <v>452</v>
      </c>
      <c r="C60" s="5"/>
      <c r="D60" s="5" t="s">
        <v>430</v>
      </c>
      <c r="E60" s="5" t="s">
        <v>442</v>
      </c>
      <c r="F60" s="108" t="s">
        <v>443</v>
      </c>
      <c r="G60" s="5" t="s">
        <v>367</v>
      </c>
      <c r="H60" s="73">
        <v>2.2842203E7</v>
      </c>
      <c r="I60" s="5" t="s">
        <v>96</v>
      </c>
      <c r="J60" s="5" t="s">
        <v>368</v>
      </c>
      <c r="K60" s="5" t="s">
        <v>368</v>
      </c>
      <c r="L60" s="5" t="s">
        <v>368</v>
      </c>
      <c r="M60" s="5" t="s">
        <v>368</v>
      </c>
      <c r="N60" s="5" t="s">
        <v>368</v>
      </c>
      <c r="O60" s="5" t="s">
        <v>368</v>
      </c>
      <c r="P60" s="5" t="s">
        <v>368</v>
      </c>
      <c r="Q60" s="5" t="s">
        <v>368</v>
      </c>
      <c r="R60" s="5" t="s">
        <v>368</v>
      </c>
      <c r="S60" s="5"/>
      <c r="T60" s="5"/>
      <c r="U60" s="5"/>
      <c r="V60" s="5"/>
      <c r="W60" s="5"/>
      <c r="X60" s="5"/>
      <c r="Y60" s="5"/>
      <c r="Z60" s="5"/>
      <c r="AA60" s="5"/>
      <c r="AB60" s="5"/>
      <c r="AC60" s="5"/>
      <c r="AD60" s="5"/>
      <c r="AE60" s="5"/>
      <c r="AF60" s="5"/>
      <c r="AG60" s="5"/>
      <c r="AH60" s="5"/>
      <c r="AI60" s="5"/>
      <c r="AJ60" s="5"/>
    </row>
    <row r="61">
      <c r="A61" s="103" t="s">
        <v>364</v>
      </c>
      <c r="B61" s="5" t="s">
        <v>504</v>
      </c>
      <c r="C61" s="5"/>
      <c r="D61" s="5" t="s">
        <v>430</v>
      </c>
      <c r="E61" s="5" t="s">
        <v>442</v>
      </c>
      <c r="F61" s="108" t="s">
        <v>443</v>
      </c>
      <c r="G61" s="5" t="s">
        <v>367</v>
      </c>
      <c r="H61" s="73">
        <v>2.2842203E7</v>
      </c>
      <c r="I61" s="5" t="s">
        <v>96</v>
      </c>
      <c r="J61" s="5" t="s">
        <v>368</v>
      </c>
      <c r="K61" s="5" t="s">
        <v>368</v>
      </c>
      <c r="L61" s="5" t="s">
        <v>368</v>
      </c>
      <c r="M61" s="5" t="s">
        <v>368</v>
      </c>
      <c r="N61" s="5" t="s">
        <v>368</v>
      </c>
      <c r="O61" s="5" t="s">
        <v>368</v>
      </c>
      <c r="P61" s="5" t="s">
        <v>368</v>
      </c>
      <c r="Q61" s="5" t="s">
        <v>368</v>
      </c>
      <c r="R61" s="5" t="s">
        <v>368</v>
      </c>
      <c r="S61" s="5"/>
      <c r="T61" s="5"/>
      <c r="U61" s="5"/>
      <c r="V61" s="5"/>
      <c r="W61" s="5"/>
      <c r="X61" s="5"/>
      <c r="Y61" s="5"/>
      <c r="Z61" s="5"/>
      <c r="AA61" s="5"/>
      <c r="AB61" s="5"/>
      <c r="AC61" s="5"/>
      <c r="AD61" s="5"/>
      <c r="AE61" s="5"/>
      <c r="AF61" s="5"/>
      <c r="AG61" s="5"/>
      <c r="AH61" s="5"/>
      <c r="AI61" s="5"/>
      <c r="AJ61" s="5"/>
    </row>
    <row r="62">
      <c r="A62" s="103" t="s">
        <v>364</v>
      </c>
      <c r="B62" s="5" t="s">
        <v>440</v>
      </c>
      <c r="C62" s="5"/>
      <c r="D62" s="5" t="s">
        <v>430</v>
      </c>
      <c r="E62" s="5" t="s">
        <v>442</v>
      </c>
      <c r="F62" s="108" t="s">
        <v>443</v>
      </c>
      <c r="G62" s="5" t="s">
        <v>367</v>
      </c>
      <c r="H62" s="73">
        <v>2.2842203E7</v>
      </c>
      <c r="I62" s="5" t="s">
        <v>96</v>
      </c>
      <c r="J62" s="5" t="s">
        <v>368</v>
      </c>
      <c r="K62" s="5" t="s">
        <v>368</v>
      </c>
      <c r="L62" s="5" t="s">
        <v>368</v>
      </c>
      <c r="M62" s="5" t="s">
        <v>368</v>
      </c>
      <c r="N62" s="5" t="s">
        <v>368</v>
      </c>
      <c r="O62" s="5" t="s">
        <v>368</v>
      </c>
      <c r="P62" s="5" t="s">
        <v>368</v>
      </c>
      <c r="Q62" s="5" t="s">
        <v>368</v>
      </c>
      <c r="R62" s="5" t="s">
        <v>368</v>
      </c>
      <c r="S62" s="5"/>
      <c r="T62" s="5"/>
      <c r="U62" s="5"/>
      <c r="V62" s="5"/>
      <c r="W62" s="5"/>
      <c r="X62" s="5"/>
      <c r="Y62" s="5"/>
      <c r="Z62" s="5"/>
      <c r="AA62" s="5"/>
      <c r="AB62" s="5"/>
      <c r="AC62" s="5"/>
      <c r="AD62" s="5"/>
      <c r="AE62" s="5"/>
      <c r="AF62" s="5"/>
      <c r="AG62" s="5"/>
      <c r="AH62" s="5"/>
      <c r="AI62" s="5"/>
      <c r="AJ62" s="5"/>
    </row>
    <row r="63">
      <c r="A63" s="103" t="s">
        <v>364</v>
      </c>
      <c r="B63" s="5" t="s">
        <v>505</v>
      </c>
      <c r="C63" s="5"/>
      <c r="D63" s="5" t="s">
        <v>430</v>
      </c>
      <c r="E63" s="5" t="s">
        <v>442</v>
      </c>
      <c r="F63" s="108" t="s">
        <v>443</v>
      </c>
      <c r="G63" s="5" t="s">
        <v>367</v>
      </c>
      <c r="H63" s="73">
        <v>2.2842203E7</v>
      </c>
      <c r="I63" s="5" t="s">
        <v>96</v>
      </c>
      <c r="J63" s="5" t="s">
        <v>368</v>
      </c>
      <c r="K63" s="5" t="s">
        <v>368</v>
      </c>
      <c r="L63" s="5" t="s">
        <v>368</v>
      </c>
      <c r="M63" s="5" t="s">
        <v>368</v>
      </c>
      <c r="N63" s="5" t="s">
        <v>368</v>
      </c>
      <c r="O63" s="5" t="s">
        <v>368</v>
      </c>
      <c r="P63" s="5" t="s">
        <v>368</v>
      </c>
      <c r="Q63" s="5" t="s">
        <v>368</v>
      </c>
      <c r="R63" s="5" t="s">
        <v>368</v>
      </c>
      <c r="S63" s="5"/>
      <c r="T63" s="5"/>
      <c r="U63" s="5"/>
      <c r="V63" s="5"/>
      <c r="W63" s="5"/>
      <c r="X63" s="5"/>
      <c r="Y63" s="5"/>
      <c r="Z63" s="5"/>
      <c r="AA63" s="5"/>
      <c r="AB63" s="5"/>
      <c r="AC63" s="5"/>
      <c r="AD63" s="5"/>
      <c r="AE63" s="5"/>
      <c r="AF63" s="5"/>
      <c r="AG63" s="5"/>
      <c r="AH63" s="5"/>
      <c r="AI63" s="5"/>
      <c r="AJ63" s="5"/>
    </row>
    <row r="64">
      <c r="A64" s="103" t="s">
        <v>364</v>
      </c>
      <c r="B64" s="103" t="s">
        <v>506</v>
      </c>
      <c r="C64" s="5"/>
      <c r="D64" s="5" t="s">
        <v>430</v>
      </c>
      <c r="E64" s="5" t="s">
        <v>442</v>
      </c>
      <c r="F64" s="108" t="s">
        <v>443</v>
      </c>
      <c r="G64" s="5" t="s">
        <v>367</v>
      </c>
      <c r="H64" s="73">
        <v>2.2842203E7</v>
      </c>
      <c r="I64" s="5" t="s">
        <v>96</v>
      </c>
      <c r="J64" s="5" t="s">
        <v>368</v>
      </c>
      <c r="K64" s="5" t="s">
        <v>368</v>
      </c>
      <c r="L64" s="5" t="s">
        <v>368</v>
      </c>
      <c r="M64" s="5" t="s">
        <v>368</v>
      </c>
      <c r="N64" s="5" t="s">
        <v>368</v>
      </c>
      <c r="O64" s="5" t="s">
        <v>368</v>
      </c>
      <c r="P64" s="5" t="s">
        <v>368</v>
      </c>
      <c r="Q64" s="5" t="s">
        <v>368</v>
      </c>
      <c r="R64" s="5" t="s">
        <v>368</v>
      </c>
      <c r="S64" s="5"/>
      <c r="T64" s="5"/>
      <c r="U64" s="5"/>
      <c r="V64" s="5"/>
      <c r="W64" s="5"/>
      <c r="X64" s="5"/>
      <c r="Y64" s="5"/>
      <c r="Z64" s="5"/>
      <c r="AA64" s="5"/>
      <c r="AB64" s="5"/>
      <c r="AC64" s="5"/>
      <c r="AD64" s="5"/>
      <c r="AE64" s="5"/>
      <c r="AF64" s="5"/>
      <c r="AG64" s="5"/>
      <c r="AH64" s="5"/>
      <c r="AI64" s="5"/>
      <c r="AJ64" s="5"/>
    </row>
    <row r="65">
      <c r="A65" s="103" t="s">
        <v>364</v>
      </c>
      <c r="B65" s="5" t="s">
        <v>501</v>
      </c>
      <c r="C65" s="5"/>
      <c r="D65" s="5" t="s">
        <v>430</v>
      </c>
      <c r="E65" s="5" t="s">
        <v>442</v>
      </c>
      <c r="F65" s="108" t="s">
        <v>443</v>
      </c>
      <c r="G65" s="5" t="s">
        <v>367</v>
      </c>
      <c r="H65" s="73">
        <v>2.2842203E7</v>
      </c>
      <c r="I65" s="5" t="s">
        <v>96</v>
      </c>
      <c r="J65" s="5" t="s">
        <v>368</v>
      </c>
      <c r="K65" s="5" t="s">
        <v>368</v>
      </c>
      <c r="L65" s="5" t="s">
        <v>368</v>
      </c>
      <c r="M65" s="5" t="s">
        <v>368</v>
      </c>
      <c r="N65" s="5" t="s">
        <v>368</v>
      </c>
      <c r="O65" s="5" t="s">
        <v>368</v>
      </c>
      <c r="P65" s="5" t="s">
        <v>368</v>
      </c>
      <c r="Q65" s="5" t="s">
        <v>368</v>
      </c>
      <c r="R65" s="5" t="s">
        <v>368</v>
      </c>
      <c r="S65" s="5"/>
      <c r="T65" s="5"/>
      <c r="U65" s="5"/>
      <c r="V65" s="5"/>
      <c r="W65" s="5"/>
      <c r="X65" s="5"/>
      <c r="Y65" s="5"/>
      <c r="Z65" s="5"/>
      <c r="AA65" s="5"/>
      <c r="AB65" s="5"/>
      <c r="AC65" s="5"/>
      <c r="AD65" s="5"/>
      <c r="AE65" s="5"/>
      <c r="AF65" s="5"/>
      <c r="AG65" s="5"/>
      <c r="AH65" s="5"/>
      <c r="AI65" s="5"/>
      <c r="AJ65" s="5"/>
    </row>
    <row r="66">
      <c r="A66" s="103" t="s">
        <v>364</v>
      </c>
      <c r="B66" s="5" t="s">
        <v>429</v>
      </c>
      <c r="C66" s="5" t="s">
        <v>429</v>
      </c>
      <c r="D66" s="5" t="s">
        <v>430</v>
      </c>
      <c r="E66" s="5" t="s">
        <v>431</v>
      </c>
      <c r="F66" s="5" t="s">
        <v>432</v>
      </c>
      <c r="G66" s="5" t="s">
        <v>367</v>
      </c>
      <c r="H66" s="73">
        <v>3.0541865E7</v>
      </c>
      <c r="I66" s="5" t="s">
        <v>105</v>
      </c>
      <c r="J66" s="5" t="s">
        <v>368</v>
      </c>
      <c r="K66" s="5" t="s">
        <v>368</v>
      </c>
      <c r="L66" s="5" t="s">
        <v>368</v>
      </c>
      <c r="M66" s="5" t="s">
        <v>368</v>
      </c>
      <c r="N66" s="5" t="s">
        <v>368</v>
      </c>
      <c r="O66" s="5" t="s">
        <v>368</v>
      </c>
      <c r="P66" s="5" t="s">
        <v>368</v>
      </c>
      <c r="Q66" s="5" t="s">
        <v>368</v>
      </c>
      <c r="R66" s="5" t="s">
        <v>368</v>
      </c>
      <c r="S66" s="5"/>
      <c r="T66" s="5"/>
      <c r="U66" s="5"/>
      <c r="V66" s="5"/>
      <c r="W66" s="5"/>
      <c r="X66" s="5"/>
      <c r="Y66" s="5"/>
      <c r="Z66" s="5"/>
      <c r="AA66" s="5"/>
      <c r="AB66" s="5"/>
      <c r="AC66" s="5"/>
      <c r="AD66" s="5"/>
      <c r="AE66" s="5"/>
      <c r="AF66" s="5"/>
      <c r="AG66" s="5"/>
      <c r="AH66" s="5"/>
      <c r="AI66" s="5"/>
      <c r="AJ66" s="5"/>
    </row>
    <row r="67">
      <c r="A67" s="103" t="s">
        <v>364</v>
      </c>
      <c r="B67" s="5" t="s">
        <v>507</v>
      </c>
      <c r="C67" s="5" t="s">
        <v>507</v>
      </c>
      <c r="D67" s="5" t="s">
        <v>430</v>
      </c>
      <c r="E67" s="5" t="s">
        <v>431</v>
      </c>
      <c r="F67" s="5" t="s">
        <v>432</v>
      </c>
      <c r="G67" s="5" t="s">
        <v>367</v>
      </c>
      <c r="H67" s="73">
        <v>3.0541865E7</v>
      </c>
      <c r="I67" s="5" t="s">
        <v>105</v>
      </c>
      <c r="J67" s="5" t="s">
        <v>368</v>
      </c>
      <c r="K67" s="5" t="s">
        <v>368</v>
      </c>
      <c r="L67" s="5" t="s">
        <v>368</v>
      </c>
      <c r="M67" s="5" t="s">
        <v>368</v>
      </c>
      <c r="N67" s="5" t="s">
        <v>368</v>
      </c>
      <c r="O67" s="5" t="s">
        <v>368</v>
      </c>
      <c r="P67" s="5" t="s">
        <v>368</v>
      </c>
      <c r="Q67" s="5" t="s">
        <v>368</v>
      </c>
      <c r="R67" s="5" t="s">
        <v>368</v>
      </c>
      <c r="S67" s="5"/>
      <c r="T67" s="5"/>
      <c r="U67" s="5"/>
      <c r="V67" s="5"/>
      <c r="W67" s="5"/>
      <c r="X67" s="5"/>
      <c r="Y67" s="5"/>
      <c r="Z67" s="5"/>
      <c r="AA67" s="5"/>
      <c r="AB67" s="5"/>
      <c r="AC67" s="5"/>
      <c r="AD67" s="5"/>
      <c r="AE67" s="5"/>
      <c r="AF67" s="5"/>
      <c r="AG67" s="5"/>
      <c r="AH67" s="5"/>
      <c r="AI67" s="5"/>
      <c r="AJ67" s="5"/>
    </row>
    <row r="68">
      <c r="A68" s="103" t="s">
        <v>364</v>
      </c>
      <c r="B68" s="5" t="s">
        <v>434</v>
      </c>
      <c r="C68" s="5" t="s">
        <v>434</v>
      </c>
      <c r="D68" s="5" t="s">
        <v>430</v>
      </c>
      <c r="E68" s="5" t="s">
        <v>431</v>
      </c>
      <c r="F68" s="5" t="s">
        <v>449</v>
      </c>
      <c r="G68" s="5" t="s">
        <v>367</v>
      </c>
      <c r="H68" s="73">
        <v>3.0541865E7</v>
      </c>
      <c r="I68" s="5" t="s">
        <v>105</v>
      </c>
      <c r="J68" s="5" t="s">
        <v>368</v>
      </c>
      <c r="K68" s="5" t="s">
        <v>368</v>
      </c>
      <c r="L68" s="5" t="s">
        <v>368</v>
      </c>
      <c r="M68" s="5" t="s">
        <v>368</v>
      </c>
      <c r="N68" s="5" t="s">
        <v>368</v>
      </c>
      <c r="O68" s="5" t="s">
        <v>368</v>
      </c>
      <c r="P68" s="5" t="s">
        <v>368</v>
      </c>
      <c r="Q68" s="5" t="s">
        <v>368</v>
      </c>
      <c r="R68" s="5" t="s">
        <v>368</v>
      </c>
      <c r="S68" s="5"/>
      <c r="T68" s="5"/>
      <c r="U68" s="5"/>
      <c r="V68" s="5"/>
      <c r="W68" s="5"/>
      <c r="X68" s="5"/>
      <c r="Y68" s="5"/>
      <c r="Z68" s="5"/>
      <c r="AA68" s="5"/>
      <c r="AB68" s="5"/>
      <c r="AC68" s="5"/>
      <c r="AD68" s="5"/>
      <c r="AE68" s="5"/>
      <c r="AF68" s="5"/>
      <c r="AG68" s="5"/>
      <c r="AH68" s="5"/>
      <c r="AI68" s="5"/>
      <c r="AJ68" s="5"/>
    </row>
    <row r="69">
      <c r="A69" s="103" t="s">
        <v>364</v>
      </c>
      <c r="B69" s="5" t="s">
        <v>452</v>
      </c>
      <c r="C69" s="5" t="s">
        <v>452</v>
      </c>
      <c r="D69" s="5" t="s">
        <v>430</v>
      </c>
      <c r="E69" s="5" t="s">
        <v>442</v>
      </c>
      <c r="F69" s="108" t="s">
        <v>443</v>
      </c>
      <c r="G69" s="5" t="s">
        <v>367</v>
      </c>
      <c r="H69" s="73">
        <v>3.0541865E7</v>
      </c>
      <c r="I69" s="5" t="s">
        <v>105</v>
      </c>
      <c r="J69" s="5" t="s">
        <v>368</v>
      </c>
      <c r="K69" s="5" t="s">
        <v>368</v>
      </c>
      <c r="L69" s="5" t="s">
        <v>368</v>
      </c>
      <c r="M69" s="5" t="s">
        <v>368</v>
      </c>
      <c r="N69" s="5" t="s">
        <v>368</v>
      </c>
      <c r="O69" s="5" t="s">
        <v>368</v>
      </c>
      <c r="P69" s="5" t="s">
        <v>368</v>
      </c>
      <c r="Q69" s="5" t="s">
        <v>368</v>
      </c>
      <c r="R69" s="5" t="s">
        <v>368</v>
      </c>
      <c r="S69" s="5"/>
      <c r="T69" s="5"/>
      <c r="U69" s="5"/>
      <c r="V69" s="5"/>
      <c r="W69" s="5"/>
      <c r="X69" s="5"/>
      <c r="Y69" s="5"/>
      <c r="Z69" s="5"/>
      <c r="AA69" s="5"/>
      <c r="AB69" s="5"/>
      <c r="AC69" s="5"/>
      <c r="AD69" s="5"/>
      <c r="AE69" s="5"/>
      <c r="AF69" s="5"/>
      <c r="AG69" s="5"/>
      <c r="AH69" s="5"/>
      <c r="AI69" s="5"/>
      <c r="AJ69" s="5"/>
    </row>
    <row r="70">
      <c r="A70" s="103" t="s">
        <v>364</v>
      </c>
      <c r="B70" s="5" t="s">
        <v>440</v>
      </c>
      <c r="C70" s="5" t="s">
        <v>440</v>
      </c>
      <c r="D70" s="5" t="s">
        <v>430</v>
      </c>
      <c r="E70" s="5" t="s">
        <v>442</v>
      </c>
      <c r="F70" s="108" t="s">
        <v>443</v>
      </c>
      <c r="G70" s="5" t="s">
        <v>367</v>
      </c>
      <c r="H70" s="73">
        <v>3.0541865E7</v>
      </c>
      <c r="I70" s="5" t="s">
        <v>105</v>
      </c>
      <c r="J70" s="5" t="s">
        <v>368</v>
      </c>
      <c r="K70" s="5" t="s">
        <v>368</v>
      </c>
      <c r="L70" s="5" t="s">
        <v>368</v>
      </c>
      <c r="M70" s="5" t="s">
        <v>368</v>
      </c>
      <c r="N70" s="5" t="s">
        <v>368</v>
      </c>
      <c r="O70" s="5" t="s">
        <v>368</v>
      </c>
      <c r="P70" s="5" t="s">
        <v>368</v>
      </c>
      <c r="Q70" s="5" t="s">
        <v>368</v>
      </c>
      <c r="R70" s="5" t="s">
        <v>368</v>
      </c>
      <c r="S70" s="5"/>
      <c r="T70" s="5"/>
      <c r="U70" s="5"/>
      <c r="V70" s="5"/>
      <c r="W70" s="5"/>
      <c r="X70" s="5"/>
      <c r="Y70" s="5"/>
      <c r="Z70" s="5"/>
      <c r="AA70" s="5"/>
      <c r="AB70" s="5"/>
      <c r="AC70" s="5"/>
      <c r="AD70" s="5"/>
      <c r="AE70" s="5"/>
      <c r="AF70" s="5"/>
      <c r="AG70" s="5"/>
      <c r="AH70" s="5"/>
      <c r="AI70" s="5"/>
      <c r="AJ70" s="5"/>
    </row>
    <row r="71">
      <c r="A71" s="103" t="s">
        <v>364</v>
      </c>
      <c r="B71" s="5" t="s">
        <v>497</v>
      </c>
      <c r="C71" s="5" t="s">
        <v>497</v>
      </c>
      <c r="D71" s="5" t="s">
        <v>430</v>
      </c>
      <c r="E71" s="5" t="s">
        <v>442</v>
      </c>
      <c r="F71" s="108" t="s">
        <v>443</v>
      </c>
      <c r="G71" s="5" t="s">
        <v>367</v>
      </c>
      <c r="H71" s="73">
        <v>3.0541865E7</v>
      </c>
      <c r="I71" s="5" t="s">
        <v>105</v>
      </c>
      <c r="J71" s="5" t="s">
        <v>368</v>
      </c>
      <c r="K71" s="5" t="s">
        <v>368</v>
      </c>
      <c r="L71" s="5" t="s">
        <v>368</v>
      </c>
      <c r="M71" s="5" t="s">
        <v>368</v>
      </c>
      <c r="N71" s="5" t="s">
        <v>368</v>
      </c>
      <c r="O71" s="5" t="s">
        <v>368</v>
      </c>
      <c r="P71" s="5" t="s">
        <v>368</v>
      </c>
      <c r="Q71" s="5" t="s">
        <v>368</v>
      </c>
      <c r="R71" s="5" t="s">
        <v>368</v>
      </c>
      <c r="S71" s="5"/>
      <c r="T71" s="5"/>
      <c r="U71" s="5"/>
      <c r="V71" s="5"/>
      <c r="W71" s="5"/>
      <c r="X71" s="5"/>
      <c r="Y71" s="5"/>
      <c r="Z71" s="5"/>
      <c r="AA71" s="5"/>
      <c r="AB71" s="5"/>
      <c r="AC71" s="5"/>
      <c r="AD71" s="5"/>
      <c r="AE71" s="5"/>
      <c r="AF71" s="5"/>
      <c r="AG71" s="5"/>
      <c r="AH71" s="5"/>
      <c r="AI71" s="5"/>
      <c r="AJ71" s="5"/>
    </row>
    <row r="72">
      <c r="A72" s="103" t="s">
        <v>364</v>
      </c>
      <c r="B72" s="5" t="s">
        <v>496</v>
      </c>
      <c r="C72" s="5" t="s">
        <v>508</v>
      </c>
      <c r="D72" s="5" t="s">
        <v>430</v>
      </c>
      <c r="E72" s="5" t="s">
        <v>442</v>
      </c>
      <c r="F72" s="108" t="s">
        <v>443</v>
      </c>
      <c r="G72" s="5" t="s">
        <v>367</v>
      </c>
      <c r="H72" s="73">
        <v>3.0541865E7</v>
      </c>
      <c r="I72" s="5" t="s">
        <v>105</v>
      </c>
      <c r="J72" s="5" t="s">
        <v>368</v>
      </c>
      <c r="K72" s="5" t="s">
        <v>368</v>
      </c>
      <c r="L72" s="5" t="s">
        <v>368</v>
      </c>
      <c r="M72" s="5" t="s">
        <v>368</v>
      </c>
      <c r="N72" s="5" t="s">
        <v>368</v>
      </c>
      <c r="O72" s="5" t="s">
        <v>368</v>
      </c>
      <c r="P72" s="5" t="s">
        <v>368</v>
      </c>
      <c r="Q72" s="5" t="s">
        <v>368</v>
      </c>
      <c r="R72" s="5" t="s">
        <v>368</v>
      </c>
      <c r="S72" s="5"/>
      <c r="T72" s="5"/>
      <c r="U72" s="5"/>
      <c r="V72" s="5"/>
      <c r="W72" s="5"/>
      <c r="X72" s="5"/>
      <c r="Y72" s="5"/>
      <c r="Z72" s="5"/>
      <c r="AA72" s="5"/>
      <c r="AB72" s="5"/>
      <c r="AC72" s="5"/>
      <c r="AD72" s="5"/>
      <c r="AE72" s="5"/>
      <c r="AF72" s="5"/>
      <c r="AG72" s="5"/>
      <c r="AH72" s="5"/>
      <c r="AI72" s="5"/>
      <c r="AJ72" s="5"/>
    </row>
    <row r="73">
      <c r="A73" s="103" t="s">
        <v>364</v>
      </c>
      <c r="B73" s="5" t="s">
        <v>509</v>
      </c>
      <c r="C73" s="5" t="s">
        <v>510</v>
      </c>
      <c r="D73" s="5" t="s">
        <v>430</v>
      </c>
      <c r="E73" s="103" t="s">
        <v>446</v>
      </c>
      <c r="F73" s="103" t="s">
        <v>495</v>
      </c>
      <c r="G73" s="5" t="s">
        <v>367</v>
      </c>
      <c r="H73" s="73">
        <v>3.0541865E7</v>
      </c>
      <c r="I73" s="5" t="s">
        <v>105</v>
      </c>
      <c r="J73" s="5" t="s">
        <v>368</v>
      </c>
      <c r="K73" s="5" t="s">
        <v>368</v>
      </c>
      <c r="L73" s="5" t="s">
        <v>368</v>
      </c>
      <c r="M73" s="5" t="s">
        <v>368</v>
      </c>
      <c r="N73" s="5" t="s">
        <v>368</v>
      </c>
      <c r="O73" s="5" t="s">
        <v>368</v>
      </c>
      <c r="P73" s="5" t="s">
        <v>368</v>
      </c>
      <c r="Q73" s="5" t="s">
        <v>368</v>
      </c>
      <c r="R73" s="5" t="s">
        <v>368</v>
      </c>
      <c r="S73" s="5"/>
      <c r="T73" s="5"/>
      <c r="U73" s="5"/>
      <c r="V73" s="5"/>
      <c r="W73" s="5"/>
      <c r="X73" s="5"/>
      <c r="Y73" s="5"/>
      <c r="Z73" s="5"/>
      <c r="AA73" s="5"/>
      <c r="AB73" s="5"/>
      <c r="AC73" s="5"/>
      <c r="AD73" s="5"/>
      <c r="AE73" s="5"/>
      <c r="AF73" s="5"/>
      <c r="AG73" s="5"/>
      <c r="AH73" s="5"/>
      <c r="AI73" s="5"/>
      <c r="AJ73" s="5"/>
    </row>
    <row r="74">
      <c r="A74" s="103" t="s">
        <v>364</v>
      </c>
      <c r="B74" s="5" t="s">
        <v>444</v>
      </c>
      <c r="C74" s="5" t="s">
        <v>511</v>
      </c>
      <c r="D74" s="5" t="s">
        <v>430</v>
      </c>
      <c r="E74" s="103" t="s">
        <v>446</v>
      </c>
      <c r="F74" s="103" t="s">
        <v>495</v>
      </c>
      <c r="G74" s="5" t="s">
        <v>367</v>
      </c>
      <c r="H74" s="73">
        <v>3.0541865E7</v>
      </c>
      <c r="I74" s="5" t="s">
        <v>105</v>
      </c>
      <c r="J74" s="5" t="s">
        <v>368</v>
      </c>
      <c r="K74" s="5" t="s">
        <v>368</v>
      </c>
      <c r="L74" s="5" t="s">
        <v>368</v>
      </c>
      <c r="M74" s="5" t="s">
        <v>368</v>
      </c>
      <c r="N74" s="5" t="s">
        <v>368</v>
      </c>
      <c r="O74" s="5" t="s">
        <v>368</v>
      </c>
      <c r="P74" s="5" t="s">
        <v>368</v>
      </c>
      <c r="Q74" s="5" t="s">
        <v>368</v>
      </c>
      <c r="R74" s="5" t="s">
        <v>368</v>
      </c>
      <c r="S74" s="5"/>
      <c r="T74" s="5"/>
      <c r="U74" s="5"/>
      <c r="V74" s="5"/>
      <c r="W74" s="5"/>
      <c r="X74" s="5"/>
      <c r="Y74" s="5"/>
      <c r="Z74" s="5"/>
      <c r="AA74" s="5"/>
      <c r="AB74" s="5"/>
      <c r="AC74" s="5"/>
      <c r="AD74" s="5"/>
      <c r="AE74" s="5"/>
      <c r="AF74" s="5"/>
      <c r="AG74" s="5"/>
      <c r="AH74" s="5"/>
      <c r="AI74" s="5"/>
      <c r="AJ74" s="5"/>
    </row>
    <row r="75">
      <c r="A75" s="103" t="s">
        <v>364</v>
      </c>
      <c r="B75" s="103" t="s">
        <v>433</v>
      </c>
      <c r="C75" s="5"/>
      <c r="D75" s="5" t="s">
        <v>430</v>
      </c>
      <c r="E75" s="103" t="s">
        <v>431</v>
      </c>
      <c r="F75" s="103" t="s">
        <v>432</v>
      </c>
      <c r="G75" s="5" t="s">
        <v>367</v>
      </c>
      <c r="H75" s="103">
        <v>2.9653873E7</v>
      </c>
      <c r="I75" s="103" t="s">
        <v>62</v>
      </c>
      <c r="J75" s="103" t="s">
        <v>371</v>
      </c>
      <c r="K75" s="5"/>
      <c r="L75" s="5"/>
      <c r="M75" s="5"/>
      <c r="N75" s="5"/>
      <c r="O75" s="5"/>
      <c r="P75" s="5"/>
      <c r="Q75" s="5"/>
      <c r="R75" s="5"/>
      <c r="S75" s="5"/>
      <c r="T75" s="5"/>
      <c r="U75" s="5"/>
      <c r="V75" s="5"/>
      <c r="W75" s="5"/>
      <c r="X75" s="5"/>
      <c r="Y75" s="5"/>
      <c r="Z75" s="5"/>
      <c r="AA75" s="5"/>
      <c r="AB75" s="5"/>
      <c r="AC75" s="5"/>
      <c r="AD75" s="5"/>
      <c r="AE75" s="5"/>
      <c r="AF75" s="5"/>
      <c r="AG75" s="5"/>
      <c r="AH75" s="5"/>
      <c r="AI75" s="5"/>
      <c r="AJ75" s="5"/>
    </row>
    <row r="76">
      <c r="A76" s="103" t="s">
        <v>364</v>
      </c>
      <c r="B76" s="103" t="s">
        <v>429</v>
      </c>
      <c r="C76" s="5"/>
      <c r="D76" s="5" t="s">
        <v>430</v>
      </c>
      <c r="E76" s="103" t="s">
        <v>431</v>
      </c>
      <c r="F76" s="103" t="s">
        <v>432</v>
      </c>
      <c r="G76" s="5" t="s">
        <v>367</v>
      </c>
      <c r="H76" s="103">
        <v>2.9653873E7</v>
      </c>
      <c r="I76" s="103" t="s">
        <v>62</v>
      </c>
      <c r="J76" s="103" t="s">
        <v>371</v>
      </c>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c r="A77" s="103" t="s">
        <v>364</v>
      </c>
      <c r="B77" s="103" t="s">
        <v>512</v>
      </c>
      <c r="C77" s="5"/>
      <c r="D77" s="5" t="s">
        <v>430</v>
      </c>
      <c r="E77" s="103" t="s">
        <v>487</v>
      </c>
      <c r="F77" s="103" t="s">
        <v>513</v>
      </c>
      <c r="G77" s="5" t="s">
        <v>367</v>
      </c>
      <c r="H77" s="103">
        <v>2.9653873E7</v>
      </c>
      <c r="I77" s="103" t="s">
        <v>62</v>
      </c>
      <c r="J77" s="103" t="s">
        <v>371</v>
      </c>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c r="A78" s="103" t="s">
        <v>364</v>
      </c>
      <c r="B78" s="103" t="s">
        <v>514</v>
      </c>
      <c r="C78" s="5"/>
      <c r="D78" s="5" t="s">
        <v>430</v>
      </c>
      <c r="E78" s="103" t="s">
        <v>487</v>
      </c>
      <c r="F78" s="103" t="s">
        <v>513</v>
      </c>
      <c r="G78" s="5" t="s">
        <v>367</v>
      </c>
      <c r="H78" s="103">
        <v>2.9653873E7</v>
      </c>
      <c r="I78" s="103" t="s">
        <v>62</v>
      </c>
      <c r="J78" s="103" t="s">
        <v>371</v>
      </c>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c r="A79" s="103" t="s">
        <v>364</v>
      </c>
      <c r="B79" s="103" t="s">
        <v>465</v>
      </c>
      <c r="C79" s="5"/>
      <c r="D79" s="5" t="s">
        <v>430</v>
      </c>
      <c r="E79" s="103" t="s">
        <v>487</v>
      </c>
      <c r="F79" s="103" t="s">
        <v>466</v>
      </c>
      <c r="G79" s="5" t="s">
        <v>367</v>
      </c>
      <c r="H79" s="103">
        <v>2.9653873E7</v>
      </c>
      <c r="I79" s="103" t="s">
        <v>62</v>
      </c>
      <c r="J79" s="103" t="s">
        <v>371</v>
      </c>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c r="A80" s="103" t="s">
        <v>364</v>
      </c>
      <c r="B80" s="103" t="s">
        <v>515</v>
      </c>
      <c r="C80" s="5"/>
      <c r="D80" s="5" t="s">
        <v>430</v>
      </c>
      <c r="E80" s="103" t="s">
        <v>487</v>
      </c>
      <c r="F80" s="103" t="s">
        <v>466</v>
      </c>
      <c r="G80" s="5" t="s">
        <v>367</v>
      </c>
      <c r="H80" s="103">
        <v>2.9653873E7</v>
      </c>
      <c r="I80" s="103" t="s">
        <v>62</v>
      </c>
      <c r="J80" s="103" t="s">
        <v>371</v>
      </c>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c r="A81" s="103" t="s">
        <v>364</v>
      </c>
      <c r="B81" s="103" t="s">
        <v>510</v>
      </c>
      <c r="C81" s="5"/>
      <c r="D81" s="5" t="s">
        <v>430</v>
      </c>
      <c r="E81" s="103" t="s">
        <v>446</v>
      </c>
      <c r="F81" s="103" t="s">
        <v>495</v>
      </c>
      <c r="G81" s="5" t="s">
        <v>367</v>
      </c>
      <c r="H81" s="103">
        <v>2.9653873E7</v>
      </c>
      <c r="I81" s="103" t="s">
        <v>62</v>
      </c>
      <c r="J81" s="103" t="s">
        <v>371</v>
      </c>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c r="A82" s="103" t="s">
        <v>364</v>
      </c>
      <c r="B82" s="103" t="s">
        <v>516</v>
      </c>
      <c r="C82" s="5"/>
      <c r="D82" s="5" t="s">
        <v>430</v>
      </c>
      <c r="E82" s="103" t="s">
        <v>446</v>
      </c>
      <c r="F82" s="103" t="s">
        <v>495</v>
      </c>
      <c r="G82" s="5" t="s">
        <v>367</v>
      </c>
      <c r="H82" s="103">
        <v>2.9653873E7</v>
      </c>
      <c r="I82" s="103" t="s">
        <v>62</v>
      </c>
      <c r="J82" s="103" t="s">
        <v>371</v>
      </c>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c r="A84" s="5"/>
      <c r="B84" s="5"/>
      <c r="C84" s="5"/>
      <c r="D84" s="5"/>
      <c r="E84" s="5"/>
      <c r="F84" s="5"/>
      <c r="G84" s="5"/>
      <c r="H84" s="5"/>
      <c r="I84" s="103">
        <v>8.0</v>
      </c>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c r="A85" s="5"/>
      <c r="B85" s="5"/>
      <c r="C85" s="5"/>
      <c r="D85" s="5"/>
      <c r="E85" s="5"/>
      <c r="F85" s="5"/>
      <c r="G85" s="5"/>
      <c r="H85" s="5"/>
      <c r="I85" s="103">
        <v>9.0</v>
      </c>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c r="A86" s="5"/>
      <c r="B86" s="5"/>
      <c r="C86" s="5"/>
      <c r="D86" s="5"/>
      <c r="E86" s="5"/>
      <c r="F86" s="5"/>
      <c r="G86" s="5"/>
      <c r="H86" s="5"/>
      <c r="I86" s="103">
        <v>16.0</v>
      </c>
      <c r="J86" s="5"/>
      <c r="K86" s="5"/>
      <c r="L86" s="103">
        <v>14.0</v>
      </c>
      <c r="M86" s="5"/>
      <c r="N86" s="5"/>
      <c r="O86" s="5"/>
      <c r="P86" s="5"/>
      <c r="Q86" s="5"/>
      <c r="R86" s="5"/>
      <c r="S86" s="5"/>
      <c r="T86" s="5"/>
      <c r="U86" s="5"/>
      <c r="V86" s="5"/>
      <c r="W86" s="5"/>
      <c r="X86" s="5"/>
      <c r="Y86" s="5"/>
      <c r="Z86" s="5"/>
      <c r="AA86" s="5"/>
      <c r="AB86" s="5"/>
      <c r="AC86" s="5"/>
      <c r="AD86" s="5"/>
      <c r="AE86" s="5"/>
      <c r="AF86" s="5"/>
      <c r="AG86" s="5"/>
      <c r="AH86" s="5"/>
      <c r="AI86" s="5"/>
      <c r="AJ86" s="5"/>
    </row>
    <row r="87">
      <c r="A87" s="5"/>
      <c r="B87" s="5"/>
      <c r="C87" s="5"/>
      <c r="D87" s="5"/>
      <c r="E87" s="5"/>
      <c r="F87" s="5"/>
      <c r="G87" s="5"/>
      <c r="H87" s="5"/>
      <c r="I87" s="103">
        <v>14.0</v>
      </c>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c r="A88" s="5"/>
      <c r="B88" s="5"/>
      <c r="C88" s="5"/>
      <c r="D88" s="103">
        <f>SUM(31+26+83)</f>
        <v>140</v>
      </c>
      <c r="E88" s="5"/>
      <c r="F88" s="5"/>
      <c r="G88" s="5"/>
      <c r="H88" s="5"/>
      <c r="I88" s="103">
        <v>9.0</v>
      </c>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c r="A89" s="5"/>
      <c r="B89" s="5"/>
      <c r="C89" s="5"/>
      <c r="D89" s="5"/>
      <c r="E89" s="5"/>
      <c r="F89" s="5"/>
      <c r="G89" s="5"/>
      <c r="H89" s="5"/>
      <c r="I89" s="103">
        <v>9.0</v>
      </c>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c r="A90" s="5"/>
      <c r="B90" s="5"/>
      <c r="C90" s="5"/>
      <c r="D90" s="5"/>
      <c r="E90" s="5"/>
      <c r="F90" s="5"/>
      <c r="G90" s="5"/>
      <c r="H90" s="5"/>
      <c r="I90" s="103">
        <v>8.0</v>
      </c>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c r="A91" s="5"/>
      <c r="B91" s="5"/>
      <c r="C91" s="5"/>
      <c r="D91" s="5">
        <f>4+2+14</f>
        <v>20</v>
      </c>
      <c r="E91" s="5"/>
      <c r="F91" s="5"/>
      <c r="G91" s="5"/>
      <c r="H91" s="5"/>
      <c r="I91" s="103">
        <v>9.0</v>
      </c>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c r="A92" s="5"/>
      <c r="B92" s="5"/>
      <c r="C92" s="5"/>
      <c r="D92" s="5">
        <f>20/140</f>
        <v>0.1428571429</v>
      </c>
      <c r="E92" s="5"/>
      <c r="F92" s="5"/>
      <c r="G92" s="5"/>
      <c r="H92" s="5"/>
      <c r="I92" s="5">
        <f>SUM(I84:I91)</f>
        <v>82</v>
      </c>
      <c r="J92" s="103">
        <v>8.0</v>
      </c>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5"/>
    <col customWidth="1" min="3" max="4" width="5.5"/>
    <col customWidth="1" min="5" max="5" width="6.88"/>
    <col customWidth="1" min="6" max="6" width="5.75"/>
  </cols>
  <sheetData>
    <row r="1">
      <c r="A1" s="2" t="s">
        <v>348</v>
      </c>
      <c r="B1" s="2" t="s">
        <v>349</v>
      </c>
      <c r="C1" s="2" t="s">
        <v>350</v>
      </c>
      <c r="D1" s="2" t="s">
        <v>351</v>
      </c>
      <c r="E1" s="2" t="s">
        <v>352</v>
      </c>
      <c r="F1" s="2" t="s">
        <v>353</v>
      </c>
      <c r="G1" s="2" t="s">
        <v>2</v>
      </c>
      <c r="H1" s="2" t="s">
        <v>354</v>
      </c>
      <c r="I1" s="99" t="s">
        <v>355</v>
      </c>
      <c r="J1" s="99" t="s">
        <v>356</v>
      </c>
      <c r="K1" s="99" t="s">
        <v>357</v>
      </c>
      <c r="L1" s="105" t="s">
        <v>358</v>
      </c>
      <c r="M1" s="99" t="s">
        <v>359</v>
      </c>
      <c r="N1" s="99" t="s">
        <v>360</v>
      </c>
      <c r="O1" s="99" t="s">
        <v>361</v>
      </c>
      <c r="P1" s="99" t="s">
        <v>362</v>
      </c>
      <c r="Q1" s="99" t="s">
        <v>363</v>
      </c>
      <c r="R1" s="102"/>
      <c r="S1" s="102"/>
      <c r="T1" s="102"/>
      <c r="U1" s="102"/>
      <c r="V1" s="102"/>
      <c r="W1" s="102"/>
      <c r="X1" s="102"/>
      <c r="Y1" s="102"/>
      <c r="Z1" s="102"/>
      <c r="AA1" s="102"/>
      <c r="AB1" s="102"/>
      <c r="AC1" s="102"/>
      <c r="AD1" s="102"/>
      <c r="AE1" s="102"/>
      <c r="AF1" s="102"/>
      <c r="AG1" s="102"/>
      <c r="AH1" s="102"/>
      <c r="AI1" s="102"/>
    </row>
    <row r="2">
      <c r="A2" s="103" t="s">
        <v>465</v>
      </c>
      <c r="B2" s="5"/>
      <c r="C2" s="5" t="s">
        <v>430</v>
      </c>
      <c r="D2" s="103" t="s">
        <v>487</v>
      </c>
      <c r="E2" s="103" t="s">
        <v>466</v>
      </c>
      <c r="F2" s="5"/>
      <c r="G2" s="103">
        <v>2.9653873E7</v>
      </c>
      <c r="H2" s="103" t="s">
        <v>62</v>
      </c>
      <c r="I2" s="103" t="s">
        <v>371</v>
      </c>
      <c r="J2" s="103" t="s">
        <v>517</v>
      </c>
      <c r="K2" s="5"/>
      <c r="L2" s="5"/>
      <c r="M2" s="5"/>
      <c r="N2" s="5"/>
      <c r="O2" s="5"/>
      <c r="P2" s="5"/>
      <c r="Q2" s="5"/>
      <c r="R2" s="5"/>
      <c r="S2" s="5"/>
      <c r="T2" s="5"/>
      <c r="U2" s="5"/>
      <c r="V2" s="5"/>
      <c r="W2" s="5"/>
      <c r="X2" s="5"/>
      <c r="Y2" s="5"/>
      <c r="Z2" s="5"/>
      <c r="AA2" s="5"/>
      <c r="AB2" s="5"/>
      <c r="AC2" s="5"/>
      <c r="AD2" s="5"/>
      <c r="AE2" s="5"/>
      <c r="AF2" s="5"/>
      <c r="AG2" s="5"/>
      <c r="AH2" s="5"/>
      <c r="AI2" s="5"/>
    </row>
    <row r="3">
      <c r="A3" s="103" t="s">
        <v>518</v>
      </c>
      <c r="B3" s="5"/>
      <c r="C3" s="5" t="s">
        <v>430</v>
      </c>
      <c r="D3" s="103"/>
      <c r="E3" s="103"/>
      <c r="F3" s="5"/>
      <c r="G3" s="103">
        <v>2.9653873E7</v>
      </c>
      <c r="H3" s="103" t="s">
        <v>62</v>
      </c>
      <c r="I3" s="5"/>
      <c r="J3" s="5"/>
      <c r="K3" s="5"/>
      <c r="L3" s="5"/>
      <c r="M3" s="5"/>
      <c r="N3" s="5"/>
      <c r="O3" s="5"/>
      <c r="P3" s="5"/>
      <c r="Q3" s="5"/>
      <c r="R3" s="5"/>
      <c r="S3" s="5"/>
      <c r="T3" s="5"/>
      <c r="U3" s="5"/>
      <c r="V3" s="5"/>
      <c r="W3" s="5"/>
      <c r="X3" s="5"/>
      <c r="Y3" s="5"/>
      <c r="Z3" s="5"/>
      <c r="AA3" s="5"/>
      <c r="AB3" s="5"/>
      <c r="AC3" s="5"/>
      <c r="AD3" s="5"/>
      <c r="AE3" s="5"/>
      <c r="AF3" s="5"/>
      <c r="AG3" s="5"/>
      <c r="AH3" s="5"/>
      <c r="AI3" s="5"/>
    </row>
    <row r="4">
      <c r="A4" s="103" t="s">
        <v>518</v>
      </c>
      <c r="B4" s="5"/>
      <c r="C4" s="5" t="s">
        <v>430</v>
      </c>
      <c r="D4" s="103"/>
      <c r="E4" s="103"/>
      <c r="F4" s="5"/>
      <c r="G4" s="103">
        <v>2.9653873E7</v>
      </c>
      <c r="H4" s="103" t="s">
        <v>62</v>
      </c>
      <c r="I4" s="5"/>
      <c r="J4" s="5"/>
      <c r="K4" s="5"/>
      <c r="L4" s="5"/>
      <c r="M4" s="5"/>
      <c r="N4" s="5"/>
      <c r="O4" s="5"/>
      <c r="P4" s="5"/>
      <c r="Q4" s="5"/>
      <c r="R4" s="5"/>
      <c r="S4" s="5"/>
      <c r="T4" s="5"/>
      <c r="U4" s="5"/>
      <c r="V4" s="5"/>
      <c r="W4" s="5"/>
      <c r="X4" s="5"/>
      <c r="Y4" s="5"/>
      <c r="Z4" s="5"/>
      <c r="AA4" s="5"/>
      <c r="AB4" s="5"/>
      <c r="AC4" s="5"/>
      <c r="AD4" s="5"/>
      <c r="AE4" s="5"/>
      <c r="AF4" s="5"/>
      <c r="AG4" s="5"/>
      <c r="AH4" s="5"/>
      <c r="AI4" s="5"/>
    </row>
    <row r="5">
      <c r="A5" s="103" t="s">
        <v>518</v>
      </c>
      <c r="B5" s="5"/>
      <c r="C5" s="5" t="s">
        <v>430</v>
      </c>
      <c r="D5" s="103"/>
      <c r="E5" s="103"/>
      <c r="F5" s="5"/>
      <c r="G5" s="103">
        <v>2.9653873E7</v>
      </c>
      <c r="H5" s="103" t="s">
        <v>62</v>
      </c>
      <c r="I5" s="5"/>
      <c r="J5" s="5"/>
      <c r="K5" s="5"/>
      <c r="L5" s="5"/>
      <c r="M5" s="5"/>
      <c r="N5" s="5"/>
      <c r="O5" s="5"/>
      <c r="P5" s="5"/>
      <c r="Q5" s="5"/>
      <c r="R5" s="5"/>
      <c r="S5" s="5"/>
      <c r="T5" s="5"/>
      <c r="U5" s="5"/>
      <c r="V5" s="5"/>
      <c r="W5" s="5"/>
      <c r="X5" s="5"/>
      <c r="Y5" s="5"/>
      <c r="Z5" s="5"/>
      <c r="AA5" s="5"/>
      <c r="AB5" s="5"/>
      <c r="AC5" s="5"/>
      <c r="AD5" s="5"/>
      <c r="AE5" s="5"/>
      <c r="AF5" s="5"/>
      <c r="AG5" s="5"/>
      <c r="AH5" s="5"/>
      <c r="AI5" s="5"/>
    </row>
    <row r="6">
      <c r="A6" s="103" t="s">
        <v>518</v>
      </c>
      <c r="B6" s="5"/>
      <c r="C6" s="5" t="s">
        <v>430</v>
      </c>
      <c r="D6" s="103"/>
      <c r="E6" s="103"/>
      <c r="F6" s="5"/>
      <c r="G6" s="103">
        <v>2.9653873E7</v>
      </c>
      <c r="H6" s="103" t="s">
        <v>62</v>
      </c>
      <c r="I6" s="5"/>
      <c r="J6" s="5"/>
      <c r="K6" s="5"/>
      <c r="L6" s="5"/>
      <c r="M6" s="5"/>
      <c r="N6" s="5"/>
      <c r="O6" s="5"/>
      <c r="P6" s="5"/>
      <c r="Q6" s="5"/>
      <c r="R6" s="5"/>
      <c r="S6" s="5"/>
      <c r="T6" s="5"/>
      <c r="U6" s="5"/>
      <c r="V6" s="5"/>
      <c r="W6" s="5"/>
      <c r="X6" s="5"/>
      <c r="Y6" s="5"/>
      <c r="Z6" s="5"/>
      <c r="AA6" s="5"/>
      <c r="AB6" s="5"/>
      <c r="AC6" s="5"/>
      <c r="AD6" s="5"/>
      <c r="AE6" s="5"/>
      <c r="AF6" s="5"/>
      <c r="AG6" s="5"/>
      <c r="AH6" s="5"/>
      <c r="AI6" s="5"/>
    </row>
    <row r="7">
      <c r="A7" s="103" t="s">
        <v>519</v>
      </c>
      <c r="B7" s="5"/>
      <c r="C7" s="5" t="s">
        <v>430</v>
      </c>
      <c r="D7" s="103"/>
      <c r="E7" s="103"/>
      <c r="F7" s="5"/>
      <c r="G7" s="103">
        <v>2.9653873E7</v>
      </c>
      <c r="H7" s="103" t="s">
        <v>62</v>
      </c>
      <c r="I7" s="5"/>
      <c r="J7" s="5"/>
      <c r="K7" s="5"/>
      <c r="L7" s="5"/>
      <c r="M7" s="5"/>
      <c r="N7" s="5"/>
      <c r="O7" s="5"/>
      <c r="P7" s="5"/>
      <c r="Q7" s="5"/>
      <c r="R7" s="5"/>
      <c r="S7" s="5"/>
      <c r="T7" s="5"/>
      <c r="U7" s="5"/>
      <c r="V7" s="5"/>
      <c r="W7" s="5"/>
      <c r="X7" s="5"/>
      <c r="Y7" s="5"/>
      <c r="Z7" s="5"/>
      <c r="AA7" s="5"/>
      <c r="AB7" s="5"/>
      <c r="AC7" s="5"/>
      <c r="AD7" s="5"/>
      <c r="AE7" s="5"/>
      <c r="AF7" s="5"/>
      <c r="AG7" s="5"/>
      <c r="AH7" s="5"/>
      <c r="AI7" s="5"/>
    </row>
    <row r="8">
      <c r="A8" s="109" t="s">
        <v>519</v>
      </c>
      <c r="C8" s="5" t="s">
        <v>430</v>
      </c>
      <c r="G8" s="103">
        <v>2.9653873E7</v>
      </c>
      <c r="H8" s="103" t="s">
        <v>62</v>
      </c>
    </row>
    <row r="9">
      <c r="A9" s="110" t="s">
        <v>515</v>
      </c>
      <c r="B9" s="111"/>
      <c r="C9" s="5" t="s">
        <v>430</v>
      </c>
      <c r="D9" s="5" t="s">
        <v>487</v>
      </c>
      <c r="E9" s="110" t="s">
        <v>466</v>
      </c>
      <c r="F9" s="111"/>
      <c r="G9" s="103">
        <v>2.9653873E7</v>
      </c>
      <c r="H9" s="103" t="s">
        <v>62</v>
      </c>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1"/>
    </row>
    <row r="10">
      <c r="A10" s="5"/>
      <c r="B10" s="111"/>
      <c r="C10" s="5" t="s">
        <v>430</v>
      </c>
      <c r="D10" s="5" t="s">
        <v>487</v>
      </c>
      <c r="E10" s="110" t="s">
        <v>466</v>
      </c>
      <c r="F10" s="111"/>
      <c r="G10" s="103">
        <v>2.9653873E7</v>
      </c>
      <c r="H10" s="103" t="s">
        <v>62</v>
      </c>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row>
    <row r="11">
      <c r="A11" s="5"/>
      <c r="B11" s="111"/>
      <c r="C11" s="5" t="s">
        <v>430</v>
      </c>
      <c r="D11" s="5" t="s">
        <v>487</v>
      </c>
      <c r="E11" s="110" t="s">
        <v>466</v>
      </c>
      <c r="F11" s="111"/>
      <c r="G11" s="103">
        <v>2.9653873E7</v>
      </c>
      <c r="H11" s="103" t="s">
        <v>62</v>
      </c>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row>
    <row r="12">
      <c r="A12" s="5" t="s">
        <v>516</v>
      </c>
      <c r="B12" s="112" t="s">
        <v>520</v>
      </c>
      <c r="C12" s="5" t="s">
        <v>430</v>
      </c>
      <c r="D12" s="5" t="s">
        <v>487</v>
      </c>
      <c r="E12" s="110" t="s">
        <v>466</v>
      </c>
      <c r="F12" s="111"/>
      <c r="G12" s="103">
        <v>2.9653873E7</v>
      </c>
      <c r="H12" s="103" t="s">
        <v>62</v>
      </c>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row>
    <row r="13">
      <c r="A13" s="5" t="s">
        <v>516</v>
      </c>
      <c r="B13" s="109" t="s">
        <v>521</v>
      </c>
      <c r="C13" s="5" t="s">
        <v>430</v>
      </c>
      <c r="D13" s="5" t="s">
        <v>487</v>
      </c>
      <c r="E13" s="110" t="s">
        <v>466</v>
      </c>
      <c r="G13" s="103">
        <v>2.9653873E7</v>
      </c>
      <c r="H13" s="103" t="s">
        <v>62</v>
      </c>
    </row>
    <row r="14">
      <c r="A14" s="5" t="s">
        <v>516</v>
      </c>
      <c r="B14" s="109" t="s">
        <v>522</v>
      </c>
      <c r="C14" s="5" t="s">
        <v>430</v>
      </c>
      <c r="D14" s="5" t="s">
        <v>487</v>
      </c>
      <c r="E14" s="110" t="s">
        <v>466</v>
      </c>
      <c r="G14" s="103">
        <v>2.9653873E7</v>
      </c>
      <c r="H14" s="103" t="s">
        <v>62</v>
      </c>
    </row>
    <row r="15">
      <c r="A15" s="5" t="s">
        <v>516</v>
      </c>
      <c r="B15" s="109" t="s">
        <v>523</v>
      </c>
      <c r="C15" s="5" t="s">
        <v>430</v>
      </c>
      <c r="D15" s="5" t="s">
        <v>487</v>
      </c>
      <c r="E15" s="110" t="s">
        <v>466</v>
      </c>
      <c r="G15" s="103">
        <v>2.9653873E7</v>
      </c>
      <c r="H15" s="103" t="s">
        <v>62</v>
      </c>
    </row>
    <row r="16">
      <c r="A16" s="5" t="s">
        <v>516</v>
      </c>
      <c r="B16" s="109" t="s">
        <v>524</v>
      </c>
      <c r="C16" s="5" t="s">
        <v>430</v>
      </c>
      <c r="D16" s="5" t="s">
        <v>487</v>
      </c>
      <c r="E16" s="110" t="s">
        <v>466</v>
      </c>
      <c r="G16" s="103">
        <v>2.9653873E7</v>
      </c>
      <c r="H16" s="103" t="s">
        <v>62</v>
      </c>
    </row>
    <row r="17">
      <c r="A17" s="5" t="s">
        <v>516</v>
      </c>
      <c r="B17" s="109" t="s">
        <v>525</v>
      </c>
      <c r="C17" s="5" t="s">
        <v>430</v>
      </c>
      <c r="D17" s="5" t="s">
        <v>487</v>
      </c>
      <c r="E17" s="110" t="s">
        <v>466</v>
      </c>
      <c r="G17" s="103">
        <v>2.9653873E7</v>
      </c>
      <c r="H17" s="103" t="s">
        <v>62</v>
      </c>
    </row>
    <row r="18">
      <c r="A18" s="5" t="s">
        <v>516</v>
      </c>
      <c r="B18" s="109" t="s">
        <v>526</v>
      </c>
      <c r="C18" s="5" t="s">
        <v>430</v>
      </c>
      <c r="D18" s="5" t="s">
        <v>487</v>
      </c>
      <c r="E18" s="110" t="s">
        <v>466</v>
      </c>
      <c r="G18" s="103">
        <v>2.9653873E7</v>
      </c>
      <c r="H18" s="103" t="s">
        <v>62</v>
      </c>
    </row>
    <row r="19">
      <c r="A19" s="109" t="s">
        <v>510</v>
      </c>
      <c r="B19" s="109" t="s">
        <v>527</v>
      </c>
      <c r="C19" s="5" t="s">
        <v>430</v>
      </c>
      <c r="D19" s="5" t="s">
        <v>487</v>
      </c>
      <c r="E19" s="110" t="s">
        <v>466</v>
      </c>
      <c r="G19" s="103">
        <v>2.9653873E7</v>
      </c>
      <c r="H19" s="103" t="s">
        <v>62</v>
      </c>
    </row>
    <row r="20">
      <c r="A20" s="109" t="s">
        <v>510</v>
      </c>
      <c r="B20" s="109" t="s">
        <v>528</v>
      </c>
      <c r="C20" s="5" t="s">
        <v>430</v>
      </c>
      <c r="D20" s="5" t="s">
        <v>487</v>
      </c>
      <c r="G20" s="103">
        <v>2.9653873E7</v>
      </c>
      <c r="H20" s="103" t="s">
        <v>62</v>
      </c>
    </row>
    <row r="21">
      <c r="A21" s="109" t="s">
        <v>510</v>
      </c>
      <c r="B21" s="109" t="s">
        <v>529</v>
      </c>
      <c r="C21" s="5" t="s">
        <v>430</v>
      </c>
      <c r="D21" s="5" t="s">
        <v>487</v>
      </c>
      <c r="G21" s="103">
        <v>2.9653873E7</v>
      </c>
      <c r="H21" s="103" t="s">
        <v>62</v>
      </c>
    </row>
  </sheetData>
  <drawing r:id="rId1"/>
</worksheet>
</file>