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C6D229-1842-4E48-81CA-FE2E7C052A21}" xr6:coauthVersionLast="47" xr6:coauthVersionMax="47" xr10:uidLastSave="{00000000-0000-0000-0000-000000000000}"/>
  <bookViews>
    <workbookView xWindow="-110" yWindow="-110" windowWidth="19420" windowHeight="10300" firstSheet="5" activeTab="11" xr2:uid="{47981922-77C5-4EC3-A76E-98D6CE997DC2}"/>
  </bookViews>
  <sheets>
    <sheet name="Max-Min" sheetId="9" r:id="rId1"/>
    <sheet name="IF-IFS" sheetId="8" r:id="rId2"/>
    <sheet name="LeftRight" sheetId="4" r:id="rId3"/>
    <sheet name="DateToText" sheetId="3" r:id="rId4"/>
    <sheet name="TRIM" sheetId="6" r:id="rId5"/>
    <sheet name="Substitute" sheetId="7" r:id="rId6"/>
    <sheet name="Len" sheetId="2" r:id="rId7"/>
    <sheet name="SUM-SumIF" sheetId="12" r:id="rId8"/>
    <sheet name="Count-CountIF" sheetId="5" r:id="rId9"/>
    <sheet name="Concatenate" sheetId="1" r:id="rId10"/>
    <sheet name="Days-NetworkDays" sheetId="13" r:id="rId11"/>
    <sheet name="Xlookup" sheetId="14" r:id="rId12"/>
  </sheets>
  <definedNames>
    <definedName name="_xlnm._FilterDatabase" localSheetId="1" hidden="1">'IF-IFS'!$B$1:$J$10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3" l="1"/>
  <c r="N4" i="7"/>
  <c r="K2" i="3"/>
  <c r="D16" i="14"/>
  <c r="B14" i="14"/>
  <c r="B2" i="14"/>
  <c r="O3" i="14"/>
  <c r="O4" i="14"/>
  <c r="O5" i="14"/>
  <c r="O6" i="14"/>
  <c r="O7" i="14"/>
  <c r="O8" i="14"/>
  <c r="O9" i="14"/>
  <c r="O10" i="14"/>
  <c r="O2" i="14"/>
  <c r="K14" i="6"/>
  <c r="K15" i="6"/>
  <c r="K16" i="6"/>
  <c r="K17" i="6"/>
  <c r="K18" i="6"/>
  <c r="K19" i="6"/>
  <c r="K20" i="6"/>
  <c r="K21" i="6"/>
  <c r="K13" i="6"/>
  <c r="H3" i="14"/>
  <c r="H4" i="14"/>
  <c r="H5" i="14"/>
  <c r="H6" i="14"/>
  <c r="H7" i="14"/>
  <c r="H8" i="14"/>
  <c r="H9" i="14"/>
  <c r="H10" i="14"/>
  <c r="H2" i="14"/>
  <c r="K2" i="12"/>
  <c r="J2" i="8"/>
  <c r="M5" i="9"/>
  <c r="M2" i="9"/>
  <c r="L2" i="9"/>
  <c r="K3" i="13"/>
  <c r="K4" i="13"/>
  <c r="K5" i="13"/>
  <c r="K6" i="13"/>
  <c r="K7" i="13"/>
  <c r="K8" i="13"/>
  <c r="K9" i="13"/>
  <c r="K10" i="13"/>
  <c r="K2" i="13"/>
  <c r="J6" i="13"/>
  <c r="J3" i="13"/>
  <c r="J4" i="13"/>
  <c r="J5" i="13"/>
  <c r="J7" i="13"/>
  <c r="J8" i="13"/>
  <c r="J9" i="13"/>
  <c r="J10" i="13"/>
  <c r="J2" i="13"/>
  <c r="L2" i="5"/>
  <c r="K2" i="5"/>
  <c r="J2" i="5"/>
  <c r="L2" i="12"/>
  <c r="J2" i="12"/>
  <c r="M3" i="7"/>
  <c r="M4" i="7"/>
  <c r="M5" i="7"/>
  <c r="M6" i="7"/>
  <c r="M7" i="7"/>
  <c r="M8" i="7"/>
  <c r="M9" i="7"/>
  <c r="M10" i="7"/>
  <c r="M2" i="7"/>
  <c r="L2" i="7"/>
  <c r="L3" i="7"/>
  <c r="L4" i="7"/>
  <c r="L5" i="7"/>
  <c r="L6" i="7"/>
  <c r="L7" i="7"/>
  <c r="L8" i="7"/>
  <c r="L9" i="7"/>
  <c r="L10" i="7"/>
  <c r="K3" i="6"/>
  <c r="K4" i="6"/>
  <c r="K5" i="6"/>
  <c r="K6" i="6"/>
  <c r="K7" i="6"/>
  <c r="K8" i="6"/>
  <c r="K9" i="6"/>
  <c r="K10" i="6"/>
  <c r="K2" i="6"/>
  <c r="J2" i="6"/>
  <c r="J3" i="6"/>
  <c r="J4" i="6"/>
  <c r="J5" i="6"/>
  <c r="J6" i="6"/>
  <c r="J7" i="6"/>
  <c r="J8" i="6"/>
  <c r="J9" i="6"/>
  <c r="J10" i="6"/>
  <c r="K3" i="3"/>
  <c r="K4" i="3"/>
  <c r="K5" i="3"/>
  <c r="K6" i="3"/>
  <c r="K7" i="3"/>
  <c r="K8" i="3"/>
  <c r="K9" i="3"/>
  <c r="K10" i="3"/>
  <c r="J2" i="3"/>
  <c r="M3" i="4"/>
  <c r="M4" i="4"/>
  <c r="M5" i="4"/>
  <c r="M6" i="4"/>
  <c r="M7" i="4"/>
  <c r="M8" i="4"/>
  <c r="M9" i="4"/>
  <c r="M10" i="4"/>
  <c r="M2" i="4"/>
  <c r="L10" i="4"/>
  <c r="L3" i="4"/>
  <c r="L4" i="4"/>
  <c r="L5" i="4"/>
  <c r="L6" i="4"/>
  <c r="L7" i="4"/>
  <c r="L8" i="4"/>
  <c r="L9" i="4"/>
  <c r="L2" i="4"/>
  <c r="K3" i="4"/>
  <c r="K4" i="4"/>
  <c r="K5" i="4"/>
  <c r="K6" i="4"/>
  <c r="K7" i="4"/>
  <c r="K8" i="4"/>
  <c r="K9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K5" i="9"/>
  <c r="J5" i="9"/>
  <c r="K2" i="9"/>
  <c r="J2" i="9"/>
  <c r="H11" i="1"/>
  <c r="H12" i="1"/>
</calcChain>
</file>

<file path=xl/sharedStrings.xml><?xml version="1.0" encoding="utf-8"?>
<sst xmlns="http://schemas.openxmlformats.org/spreadsheetml/2006/main" count="666" uniqueCount="108">
  <si>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</si>
  <si>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</si>
  <si>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</si>
  <si>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</si>
  <si>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</si>
  <si>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</si>
  <si>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</si>
  <si>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</si>
  <si>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</si>
  <si>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</si>
  <si>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</si>
  <si>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</si>
  <si>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</si>
  <si>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</si>
  <si>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</si>
  <si>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</si>
  <si>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</si>
  <si>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</si>
  <si>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</si>
  <si>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</si>
  <si>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</si>
  <si>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</si>
  <si>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</si>
  <si>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</si>
  <si>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</si>
  <si>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</si>
  <si>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</si>
  <si>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</si>
  <si>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</si>
  <si>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</si>
  <si>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</si>
  <si>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</si>
  <si>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</si>
  <si>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</si>
  <si>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</si>
  <si>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</si>
  <si>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</si>
  <si>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</si>
  <si>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</si>
  <si>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</si>
  <si>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</si>
  <si>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</si>
  <si>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</si>
  <si>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</si>
  <si>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</si>
  <si>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</si>
  <si>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</si>
  <si>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</si>
  <si>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</si>
  <si>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</si>
  <si>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</si>
  <si>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</si>
  <si>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</si>
  <si>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</si>
  <si>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</si>
  <si>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</si>
  <si>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</si>
  <si>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</si>
  <si>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</si>
  <si>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</si>
  <si>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</si>
  <si>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</si>
  <si>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</si>
  <si>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</si>
  <si>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</si>
  <si>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</si>
  <si>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</si>
  <si>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</si>
  <si>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</si>
  <si>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</si>
  <si>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</si>
  <si>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</si>
  <si>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</si>
  <si>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</si>
  <si>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</si>
  <si>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</si>
  <si>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</si>
  <si>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</si>
  <si>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</si>
  <si>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</si>
  <si>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</si>
  <si>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</si>
  <si>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</si>
  <si>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</si>
  <si>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</si>
  <si>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</si>
  <si>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</si>
  <si>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IFNA(F2:F10 = "Salesman", "Sales",F2:F10 = Len!J2='IF-IFS'!J2, "Fire immediately")</t>
  </si>
  <si>
    <t>i.e the length of bank acc numbers, length of NIN</t>
  </si>
  <si>
    <t>i.e that is the date is structured under general</t>
  </si>
  <si>
    <t>this function helps in changing your date/time/ year arrangement</t>
  </si>
  <si>
    <t>CONCATENATE</t>
  </si>
  <si>
    <t>i.e- for trim: It just removes unwanted spaces on both sides</t>
  </si>
  <si>
    <t>for con: it joins two or more texts into one strings</t>
  </si>
  <si>
    <t>1-5/2000</t>
  </si>
  <si>
    <t>i.e it helps change/substitute values</t>
  </si>
  <si>
    <t>i.e sumifs adds with a criteria, condition</t>
  </si>
  <si>
    <t>i.e count cells with specific criteria</t>
  </si>
  <si>
    <t xml:space="preserve">i.e DAYS number of days from the start date to end date  </t>
  </si>
  <si>
    <t>i.e NET number of days asides weekends</t>
  </si>
  <si>
    <t>MAX</t>
  </si>
  <si>
    <t>MIN</t>
  </si>
  <si>
    <t>FullName</t>
  </si>
  <si>
    <t>Full Name</t>
  </si>
  <si>
    <t>Toby Flenderson</t>
  </si>
  <si>
    <t>Pam Beasley</t>
  </si>
  <si>
    <t>Kevin Malone</t>
  </si>
  <si>
    <t xml:space="preserve">Tob Flenderson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</si>
</sst>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M10"/>
  <sheetViews>
    <sheetView topLeftCell="B1" workbookViewId="0">
      <selection activeCell="M6" sqref="M6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79</v>
      </c>
      <c r="K1" t="s">
        <v>80</v>
      </c>
      <c r="L1" t="s">
        <v>100</v>
      </c>
      <c r="M1" t="s">
        <v>101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  <c r="L2" s="1">
        <f>MAX(H2:H10)</f>
        <v>37933</v>
      </c>
      <c r="M2" s="1">
        <f>MIN(I2:I10)</f>
        <v>40800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>MAX(G2:G10)</f>
        <v>65000</v>
      </c>
      <c r="K5">
        <f>MIN(G2:G10)</f>
        <v>36000</v>
      </c>
      <c r="M5">
        <f>MIN(G2:G10)</f>
        <v>36000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35">
      <c r="H11" t="str">
        <f t="shared" ref="H11:H12" si="0">CONCATENATE(B11," ",C11)</f>
        <v xml:space="preserve"> </v>
      </c>
    </row>
    <row r="12" spans="1:10" x14ac:dyDescent="0.3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N10"/>
  <sheetViews>
    <sheetView workbookViewId="0">
      <selection activeCell="K2" sqref="K2"/>
    </sheetView>
  </sheetViews>
  <sheetFormatPr defaultRowHeight="14.5" x14ac:dyDescent="0.35"/>
  <cols>
    <col min="8" max="8" width="14.453125" style="4" customWidth="1"/>
    <col min="9" max="9" width="13.36328125" style="4" customWidth="1"/>
    <col min="10" max="10" width="9.1796875" customWidth="1"/>
  </cols>
  <sheetData>
    <row r="1" spans="1:14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s="4" t="s">
        <v>36</v>
      </c>
      <c r="I1" s="4" t="s">
        <v>37</v>
      </c>
      <c r="J1" t="s">
        <v>83</v>
      </c>
      <c r="K1" t="s">
        <v>84</v>
      </c>
    </row>
    <row r="2" spans="1:14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4" t="s">
        <v>48</v>
      </c>
      <c r="I2" s="5">
        <v>42164</v>
      </c>
      <c r="J2">
        <f>_xlfn.DAYS(I2:I10,H2:H10)</f>
        <v>5231</v>
      </c>
      <c r="K2">
        <f>NETWORKDAYS(H2,I2)</f>
        <v>3737</v>
      </c>
      <c r="M2">
        <f>DAY(H2)</f>
        <v>11</v>
      </c>
      <c r="N2" t="s">
        <v>98</v>
      </c>
    </row>
    <row r="3" spans="1:14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4" t="s">
        <v>49</v>
      </c>
      <c r="I3" s="4" t="s">
        <v>57</v>
      </c>
      <c r="J3">
        <f>_xlfn.DAYS(I3:I11,H3:H11)</f>
        <v>6058</v>
      </c>
      <c r="K3">
        <f>NETWORKDAYS(H3,I3)</f>
        <v>4328</v>
      </c>
    </row>
    <row r="4" spans="1:14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4" t="s">
        <v>50</v>
      </c>
      <c r="I4" s="4" t="s">
        <v>58</v>
      </c>
      <c r="J4">
        <f>_xlfn.DAYS(I4:I12,H4:H12)</f>
        <v>6333</v>
      </c>
      <c r="K4">
        <f>NETWORKDAYS(H4,I4)</f>
        <v>4524</v>
      </c>
      <c r="N4" t="s">
        <v>99</v>
      </c>
    </row>
    <row r="5" spans="1:14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4" t="s">
        <v>51</v>
      </c>
      <c r="I5" s="4" t="s">
        <v>59</v>
      </c>
      <c r="J5">
        <f>_xlfn.DAYS(I5:I13,H5:H13)</f>
        <v>5428</v>
      </c>
      <c r="K5">
        <f>NETWORKDAYS(H5,I5)</f>
        <v>3879</v>
      </c>
    </row>
    <row r="6" spans="1:14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4" t="s">
        <v>52</v>
      </c>
      <c r="I6" s="4" t="s">
        <v>60</v>
      </c>
      <c r="J6" t="e">
        <f>_xlfn.DAYS(I6,H6)</f>
        <v>#VALUE!</v>
      </c>
      <c r="K6" t="e">
        <f>NETWORKDAYS(H6,I6)</f>
        <v>#VALUE!</v>
      </c>
    </row>
    <row r="7" spans="1:14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4" t="s">
        <v>52</v>
      </c>
      <c r="I7" s="4" t="s">
        <v>61</v>
      </c>
      <c r="J7">
        <f>_xlfn.DAYS(I7:I15,H7:H15)</f>
        <v>4540</v>
      </c>
      <c r="K7">
        <f>NETWORKDAYS(H7,I7)</f>
        <v>3244</v>
      </c>
    </row>
    <row r="8" spans="1:14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4" t="s">
        <v>53</v>
      </c>
      <c r="I8" s="4" t="s">
        <v>61</v>
      </c>
      <c r="J8">
        <f>_xlfn.DAYS(I8:I16,H8:H16)</f>
        <v>3743</v>
      </c>
      <c r="K8">
        <f>NETWORKDAYS(H8,I8)</f>
        <v>2675</v>
      </c>
    </row>
    <row r="9" spans="1:14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4" t="s">
        <v>54</v>
      </c>
      <c r="I9" s="4" t="s">
        <v>62</v>
      </c>
      <c r="J9" t="e">
        <f>_xlfn.DAYS(I9:I17,H9:H17)</f>
        <v>#VALUE!</v>
      </c>
      <c r="K9" t="e">
        <f>NETWORKDAYS(H9,I9)</f>
        <v>#VALUE!</v>
      </c>
    </row>
    <row r="10" spans="1:14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4" t="s">
        <v>55</v>
      </c>
      <c r="I10" s="4" t="s">
        <v>62</v>
      </c>
      <c r="J10" t="e">
        <f>_xlfn.DAYS(I10:I18,H10:H18)</f>
        <v>#VALUE!</v>
      </c>
      <c r="K10" t="e">
        <f>NETWORKDAYS(H10,I10)</f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8599-5625-42B3-AF1E-99F5CA5351E3}">
  <dimension ref="A1:O16"/>
  <sheetViews>
    <sheetView tabSelected="1" topLeftCell="B1" workbookViewId="0">
      <selection activeCell="G16" sqref="G16"/>
    </sheetView>
  </sheetViews>
  <sheetFormatPr defaultRowHeight="14.5" x14ac:dyDescent="0.35"/>
  <cols>
    <col min="1" max="1" width="20" customWidth="1"/>
    <col min="2" max="2" width="31.36328125" customWidth="1"/>
    <col min="5" max="5" width="12.81640625" customWidth="1"/>
    <col min="6" max="6" width="15" customWidth="1"/>
    <col min="7" max="7" width="14.453125" customWidth="1"/>
    <col min="8" max="8" width="27.36328125" customWidth="1"/>
    <col min="9" max="9" width="11.54296875" customWidth="1"/>
    <col min="10" max="10" width="11.453125" customWidth="1"/>
    <col min="11" max="11" width="18.26953125" customWidth="1"/>
    <col min="12" max="12" width="10.81640625" customWidth="1"/>
    <col min="13" max="13" width="10.54296875" customWidth="1"/>
    <col min="14" max="14" width="11.6328125" customWidth="1"/>
    <col min="15" max="15" width="26.6328125" customWidth="1"/>
  </cols>
  <sheetData>
    <row r="1" spans="1:15" x14ac:dyDescent="0.35">
      <c r="A1" t="s">
        <v>103</v>
      </c>
      <c r="B1" t="s">
        <v>38</v>
      </c>
      <c r="E1" t="s">
        <v>20</v>
      </c>
      <c r="F1" t="s">
        <v>0</v>
      </c>
      <c r="G1" t="s">
        <v>1</v>
      </c>
      <c r="H1" t="s">
        <v>102</v>
      </c>
      <c r="I1" t="s">
        <v>23</v>
      </c>
      <c r="J1" t="s">
        <v>24</v>
      </c>
      <c r="K1" t="s">
        <v>21</v>
      </c>
      <c r="L1" t="s">
        <v>22</v>
      </c>
      <c r="M1" t="s">
        <v>36</v>
      </c>
      <c r="N1" t="s">
        <v>37</v>
      </c>
      <c r="O1" t="s">
        <v>38</v>
      </c>
    </row>
    <row r="2" spans="1:15" x14ac:dyDescent="0.35">
      <c r="A2" t="s">
        <v>104</v>
      </c>
      <c r="B2" t="e">
        <f ca="1">XLOOKUP(A2,H2:H10,O1:O10)</f>
        <v>#NAME?</v>
      </c>
      <c r="E2">
        <v>1001</v>
      </c>
      <c r="F2" t="s">
        <v>2</v>
      </c>
      <c r="G2" t="s">
        <v>3</v>
      </c>
      <c r="H2" t="str">
        <f>CONCATENATE(F2:F10, " ", G2:G10)</f>
        <v>Jim Halpert</v>
      </c>
      <c r="I2">
        <v>30</v>
      </c>
      <c r="J2" t="s">
        <v>26</v>
      </c>
      <c r="K2" t="s">
        <v>25</v>
      </c>
      <c r="L2">
        <v>45000</v>
      </c>
      <c r="M2" s="2" t="s">
        <v>48</v>
      </c>
      <c r="N2" s="2" t="s">
        <v>56</v>
      </c>
      <c r="O2" t="str">
        <f>CONCATENATE(F2, ".", G2, "@gmail.com")</f>
        <v>Jim.Halpert@gmail.com</v>
      </c>
    </row>
    <row r="3" spans="1:15" x14ac:dyDescent="0.35">
      <c r="A3" t="s">
        <v>105</v>
      </c>
      <c r="E3">
        <v>1002</v>
      </c>
      <c r="F3" t="s">
        <v>4</v>
      </c>
      <c r="G3" t="s">
        <v>5</v>
      </c>
      <c r="H3" t="str">
        <f t="shared" ref="H3:H10" si="0">CONCATENATE(F3:F11, " ", G3:G11)</f>
        <v>Pam Beasley</v>
      </c>
      <c r="I3">
        <v>30</v>
      </c>
      <c r="J3" t="s">
        <v>28</v>
      </c>
      <c r="K3" t="s">
        <v>27</v>
      </c>
      <c r="L3">
        <v>36000</v>
      </c>
      <c r="M3" s="2" t="s">
        <v>49</v>
      </c>
      <c r="N3" s="2" t="s">
        <v>57</v>
      </c>
      <c r="O3" t="str">
        <f t="shared" ref="O3:O10" si="1">CONCATENATE(F3, ".", G3, "@gmail.com")</f>
        <v>Pam.Beasley@gmail.com</v>
      </c>
    </row>
    <row r="4" spans="1:15" x14ac:dyDescent="0.35">
      <c r="A4" t="s">
        <v>106</v>
      </c>
      <c r="E4">
        <v>1003</v>
      </c>
      <c r="F4" t="s">
        <v>6</v>
      </c>
      <c r="G4" t="s">
        <v>7</v>
      </c>
      <c r="H4" t="str">
        <f t="shared" si="0"/>
        <v>Dwight Schrute</v>
      </c>
      <c r="I4">
        <v>29</v>
      </c>
      <c r="J4" t="s">
        <v>26</v>
      </c>
      <c r="K4" t="s">
        <v>25</v>
      </c>
      <c r="L4">
        <v>63000</v>
      </c>
      <c r="M4" s="2" t="s">
        <v>50</v>
      </c>
      <c r="N4" s="2" t="s">
        <v>58</v>
      </c>
      <c r="O4" t="str">
        <f t="shared" si="1"/>
        <v>Dwight.Schrute@gmail.com</v>
      </c>
    </row>
    <row r="5" spans="1:15" x14ac:dyDescent="0.35">
      <c r="E5">
        <v>1004</v>
      </c>
      <c r="F5" t="s">
        <v>13</v>
      </c>
      <c r="G5" t="s">
        <v>12</v>
      </c>
      <c r="H5" t="str">
        <f t="shared" si="0"/>
        <v>Angela Martin</v>
      </c>
      <c r="I5">
        <v>31</v>
      </c>
      <c r="J5" t="s">
        <v>28</v>
      </c>
      <c r="K5" t="s">
        <v>29</v>
      </c>
      <c r="L5">
        <v>47000</v>
      </c>
      <c r="M5" s="2" t="s">
        <v>51</v>
      </c>
      <c r="N5" s="2" t="s">
        <v>59</v>
      </c>
      <c r="O5" t="str">
        <f t="shared" si="1"/>
        <v>Angela.Martin@gmail.com</v>
      </c>
    </row>
    <row r="6" spans="1:15" x14ac:dyDescent="0.35">
      <c r="E6">
        <v>1005</v>
      </c>
      <c r="F6" t="s">
        <v>14</v>
      </c>
      <c r="G6" t="s">
        <v>15</v>
      </c>
      <c r="H6" t="str">
        <f t="shared" si="0"/>
        <v>Toby Flenderson</v>
      </c>
      <c r="I6">
        <v>32</v>
      </c>
      <c r="J6" t="s">
        <v>26</v>
      </c>
      <c r="K6" t="s">
        <v>30</v>
      </c>
      <c r="L6">
        <v>50000</v>
      </c>
      <c r="M6" s="2" t="s">
        <v>52</v>
      </c>
      <c r="N6" s="2" t="s">
        <v>60</v>
      </c>
      <c r="O6" t="str">
        <f t="shared" si="1"/>
        <v>Toby.Flenderson@gmail.com</v>
      </c>
    </row>
    <row r="7" spans="1:15" x14ac:dyDescent="0.35">
      <c r="E7">
        <v>1006</v>
      </c>
      <c r="F7" t="s">
        <v>8</v>
      </c>
      <c r="G7" t="s">
        <v>9</v>
      </c>
      <c r="H7" t="str">
        <f t="shared" si="0"/>
        <v>Michael Scott</v>
      </c>
      <c r="I7">
        <v>35</v>
      </c>
      <c r="J7" t="s">
        <v>26</v>
      </c>
      <c r="K7" t="s">
        <v>31</v>
      </c>
      <c r="L7">
        <v>65000</v>
      </c>
      <c r="M7" s="2" t="s">
        <v>52</v>
      </c>
      <c r="N7" s="2" t="s">
        <v>61</v>
      </c>
      <c r="O7" t="str">
        <f t="shared" si="1"/>
        <v>Michael.Scott@gmail.com</v>
      </c>
    </row>
    <row r="8" spans="1:15" x14ac:dyDescent="0.35">
      <c r="E8">
        <v>1007</v>
      </c>
      <c r="F8" t="s">
        <v>33</v>
      </c>
      <c r="G8" t="s">
        <v>34</v>
      </c>
      <c r="H8" t="str">
        <f t="shared" si="0"/>
        <v>Meredith Palmer</v>
      </c>
      <c r="I8">
        <v>32</v>
      </c>
      <c r="J8" t="s">
        <v>28</v>
      </c>
      <c r="K8" t="s">
        <v>32</v>
      </c>
      <c r="L8">
        <v>41000</v>
      </c>
      <c r="M8" s="2" t="s">
        <v>53</v>
      </c>
      <c r="N8" s="2" t="s">
        <v>61</v>
      </c>
      <c r="O8" t="str">
        <f t="shared" si="1"/>
        <v>Meredith.Palmer@gmail.com</v>
      </c>
    </row>
    <row r="9" spans="1:15" x14ac:dyDescent="0.35">
      <c r="E9">
        <v>1008</v>
      </c>
      <c r="F9" t="s">
        <v>16</v>
      </c>
      <c r="G9" t="s">
        <v>17</v>
      </c>
      <c r="H9" t="str">
        <f t="shared" si="0"/>
        <v>Stanley Hudson</v>
      </c>
      <c r="I9">
        <v>38</v>
      </c>
      <c r="J9" t="s">
        <v>26</v>
      </c>
      <c r="K9" t="s">
        <v>25</v>
      </c>
      <c r="L9">
        <v>48000</v>
      </c>
      <c r="M9" s="2" t="s">
        <v>54</v>
      </c>
      <c r="N9" s="2" t="s">
        <v>62</v>
      </c>
      <c r="O9" t="str">
        <f t="shared" si="1"/>
        <v>Stanley.Hudson@gmail.com</v>
      </c>
    </row>
    <row r="10" spans="1:15" x14ac:dyDescent="0.35">
      <c r="E10">
        <v>1009</v>
      </c>
      <c r="F10" t="s">
        <v>10</v>
      </c>
      <c r="G10" t="s">
        <v>11</v>
      </c>
      <c r="H10" t="str">
        <f t="shared" si="0"/>
        <v>Kevin Malone</v>
      </c>
      <c r="I10">
        <v>31</v>
      </c>
      <c r="J10" t="s">
        <v>26</v>
      </c>
      <c r="K10" t="s">
        <v>29</v>
      </c>
      <c r="L10">
        <v>42000</v>
      </c>
      <c r="M10" s="2" t="s">
        <v>55</v>
      </c>
      <c r="N10" s="2" t="s">
        <v>62</v>
      </c>
      <c r="O10" t="str">
        <f t="shared" si="1"/>
        <v>Kevin.Malone@gmail.com</v>
      </c>
    </row>
    <row r="14" spans="1:15" x14ac:dyDescent="0.35">
      <c r="A14" t="s">
        <v>107</v>
      </c>
      <c r="B14" t="e">
        <f ca="1">XLOOKUP(A14,H2:H10,O2:O10, "Not Found")</f>
        <v>#NAME?</v>
      </c>
    </row>
    <row r="16" spans="1:15" x14ac:dyDescent="0.35">
      <c r="D16" t="e">
        <f>VLOOKUP(A3, H2:H10,2,J2:J10)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B1" workbookViewId="0">
      <selection activeCell="J2" sqref="J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81</v>
      </c>
      <c r="K1" t="s">
        <v>82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"Old","Young")</f>
        <v>Young</v>
      </c>
      <c r="K2" t="s">
        <v>87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"Old","Young")</f>
        <v>Young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D1" workbookViewId="0">
      <selection activeCell="K2" sqref="K2"/>
    </sheetView>
  </sheetViews>
  <sheetFormatPr defaultColWidth="14.54296875" defaultRowHeight="14.5" x14ac:dyDescent="0.35"/>
  <cols>
    <col min="4" max="4" width="8" customWidth="1"/>
    <col min="10" max="10" width="40.7265625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9" si="0">LEFT(B3:B11, 3)</f>
        <v>Pam</v>
      </c>
      <c r="L3" t="str">
        <f t="shared" ref="L3:L9" si="1">RIGHT(A3:A11, 1)</f>
        <v>2</v>
      </c>
      <c r="M3" t="str">
        <f t="shared" ref="M3:M10" si="2">RIGHT(H3:H11, 4)</f>
        <v>1999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L10" t="str">
        <f>RIGHT(A10:A18, 1)</f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topLeftCell="C1" workbookViewId="0">
      <selection activeCell="K2" sqref="K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26.453125" customWidth="1"/>
    <col min="12" max="12" width="13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69</v>
      </c>
    </row>
    <row r="2" spans="1:12" x14ac:dyDescent="0.35">
      <c r="A2">
        <v>1001</v>
      </c>
      <c r="B2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RIGHT(H2:H10,4)</f>
        <v>7197</v>
      </c>
      <c r="K2" t="str">
        <f>TEXT(H2:H10,"dd-mm-yyyy")</f>
        <v>02-11-2001</v>
      </c>
      <c r="L2" t="s">
        <v>89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t="str">
        <f t="shared" ref="K3:K10" si="0">TEXT(H3:H11,"dd/mm/yyyy")</f>
        <v>03/10/1999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t="str">
        <f t="shared" si="0"/>
        <v>04/07/2000</v>
      </c>
      <c r="L4" t="s">
        <v>90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t="str">
        <f t="shared" si="0"/>
        <v>05/01/2000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t="str">
        <f t="shared" si="0"/>
        <v>06/05/2001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t="str">
        <f t="shared" si="0"/>
        <v>07/12/1995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t="str">
        <f t="shared" si="0"/>
        <v>08/11/2003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t="str">
        <f t="shared" si="0"/>
        <v>09/06/2002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t="str">
        <f t="shared" si="0"/>
        <v>10/08/2003</v>
      </c>
    </row>
    <row r="12" spans="1:12" x14ac:dyDescent="0.35">
      <c r="H12" s="1"/>
    </row>
    <row r="13" spans="1:12" x14ac:dyDescent="0.35">
      <c r="H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L21"/>
  <sheetViews>
    <sheetView zoomScale="94" zoomScaleNormal="94" workbookViewId="0">
      <selection activeCell="K1" sqref="K1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91</v>
      </c>
      <c r="L1" t="s">
        <v>92</v>
      </c>
    </row>
    <row r="2" spans="1:12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  <c r="K2" t="str">
        <f>CONCATENATE(B2," ",C2)</f>
        <v>Jim Halpert</v>
      </c>
    </row>
    <row r="3" spans="1:12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  <c r="K3" t="str">
        <f t="shared" ref="K3:K10" si="1">CONCATENATE(B3," ",C3)</f>
        <v>Pam Beasley</v>
      </c>
    </row>
    <row r="4" spans="1:12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  <c r="K4" t="str">
        <f t="shared" si="1"/>
        <v>Dwight  Schrute</v>
      </c>
      <c r="L4" t="s">
        <v>93</v>
      </c>
    </row>
    <row r="5" spans="1:12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  <c r="K5" t="str">
        <f t="shared" si="1"/>
        <v>Angela Martin</v>
      </c>
    </row>
    <row r="6" spans="1:12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  <c r="K6" t="str">
        <f t="shared" si="1"/>
        <v xml:space="preserve">Toby Flenderson    </v>
      </c>
    </row>
    <row r="7" spans="1:12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  <c r="K7" t="str">
        <f t="shared" si="1"/>
        <v>Michael    Scott</v>
      </c>
    </row>
    <row r="8" spans="1:12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  <c r="K8" t="str">
        <f t="shared" si="1"/>
        <v>Meredith Palmer</v>
      </c>
    </row>
    <row r="9" spans="1:12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  <c r="K9" t="str">
        <f t="shared" si="1"/>
        <v>Stanley   Hudson</v>
      </c>
    </row>
    <row r="10" spans="1:12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  <c r="K10" t="str">
        <f t="shared" si="1"/>
        <v xml:space="preserve">Kevin Malone </v>
      </c>
    </row>
    <row r="13" spans="1:12" x14ac:dyDescent="0.35">
      <c r="K13" t="str">
        <f>CONCATENATE(B2, ".", C2, "@gmail.com")</f>
        <v>Jim.Halpert@gmail.com</v>
      </c>
    </row>
    <row r="14" spans="1:12" x14ac:dyDescent="0.35">
      <c r="K14" t="str">
        <f t="shared" ref="K14:K21" si="2">CONCATENATE(B3, ".", C3, "@gmail.com")</f>
        <v>Pam.Beasley@gmail.com</v>
      </c>
    </row>
    <row r="15" spans="1:12" x14ac:dyDescent="0.35">
      <c r="K15" t="str">
        <f t="shared" si="2"/>
        <v>Dwight. Schrute@gmail.com</v>
      </c>
    </row>
    <row r="16" spans="1:12" x14ac:dyDescent="0.35">
      <c r="K16" t="str">
        <f t="shared" si="2"/>
        <v>Angela.Martin@gmail.com</v>
      </c>
    </row>
    <row r="17" spans="11:11" x14ac:dyDescent="0.35">
      <c r="K17" t="str">
        <f t="shared" si="2"/>
        <v>Toby.Flenderson    @gmail.com</v>
      </c>
    </row>
    <row r="18" spans="11:11" x14ac:dyDescent="0.35">
      <c r="K18" t="str">
        <f t="shared" si="2"/>
        <v>Michael.   Scott@gmail.com</v>
      </c>
    </row>
    <row r="19" spans="11:11" x14ac:dyDescent="0.35">
      <c r="K19" t="str">
        <f t="shared" si="2"/>
        <v>Meredith.Palmer@gmail.com</v>
      </c>
    </row>
    <row r="20" spans="11:11" x14ac:dyDescent="0.35">
      <c r="K20" t="str">
        <f t="shared" si="2"/>
        <v>Stanley.  Hudson@gmail.com</v>
      </c>
    </row>
    <row r="21" spans="11:11" x14ac:dyDescent="0.35">
      <c r="K21" t="str">
        <f t="shared" si="2"/>
        <v>Kevin.Malone @gmail.com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N20"/>
  <sheetViews>
    <sheetView topLeftCell="C1" workbookViewId="0">
      <selection activeCell="N4" sqref="N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4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K1" t="s">
        <v>71</v>
      </c>
      <c r="L1" t="s">
        <v>72</v>
      </c>
    </row>
    <row r="2" spans="1:14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L2" t="str">
        <f>SUBSTITUTE(H2:H10,"-","/")</f>
        <v>11/2/2001</v>
      </c>
      <c r="M2" t="str">
        <f>SUBSTITUTE(H2:H10,"-","/")</f>
        <v>11/2/2001</v>
      </c>
      <c r="N2" t="s">
        <v>95</v>
      </c>
    </row>
    <row r="3" spans="1:14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L3" t="str">
        <f t="shared" ref="L3:L10" si="0">SUBSTITUTE(H3:H11,"-","/")</f>
        <v>10/3/1999</v>
      </c>
      <c r="M3" t="str">
        <f t="shared" ref="M3:M10" si="1">SUBSTITUTE(H3:H11,"-","/")</f>
        <v>10/3/1999</v>
      </c>
    </row>
    <row r="4" spans="1:14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L4" t="str">
        <f t="shared" si="0"/>
        <v>7/4/2000</v>
      </c>
      <c r="M4" t="str">
        <f t="shared" si="1"/>
        <v>7/4/2000</v>
      </c>
      <c r="N4" t="str">
        <f>SUBSTITUTE(F2,"a","o")</f>
        <v>Solesmon</v>
      </c>
    </row>
    <row r="5" spans="1:14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94</v>
      </c>
      <c r="I5" s="2" t="s">
        <v>59</v>
      </c>
      <c r="L5" t="str">
        <f t="shared" si="0"/>
        <v>1/5/2000</v>
      </c>
      <c r="M5" t="str">
        <f t="shared" si="1"/>
        <v>1/5/2000</v>
      </c>
    </row>
    <row r="6" spans="1:14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L6" t="str">
        <f t="shared" si="0"/>
        <v>5/6/2001</v>
      </c>
      <c r="M6" t="str">
        <f t="shared" si="1"/>
        <v>5/6/2001</v>
      </c>
    </row>
    <row r="7" spans="1:14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L7" t="str">
        <f t="shared" si="0"/>
        <v>5/6/2001</v>
      </c>
      <c r="M7" t="str">
        <f t="shared" si="1"/>
        <v>5/6/2001</v>
      </c>
    </row>
    <row r="8" spans="1:14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L8" t="str">
        <f t="shared" si="0"/>
        <v>11/8/2003</v>
      </c>
      <c r="M8" t="str">
        <f t="shared" si="1"/>
        <v>11/8/2003</v>
      </c>
    </row>
    <row r="9" spans="1:14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L9" t="str">
        <f t="shared" si="0"/>
        <v>6/9/2002</v>
      </c>
      <c r="M9" t="str">
        <f t="shared" si="1"/>
        <v>6/9/2002</v>
      </c>
    </row>
    <row r="10" spans="1:14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L10" t="str">
        <f t="shared" si="0"/>
        <v>8/10/2003</v>
      </c>
      <c r="M10" t="str">
        <f t="shared" si="1"/>
        <v>8/10/2003</v>
      </c>
    </row>
    <row r="12" spans="1:14" x14ac:dyDescent="0.35">
      <c r="H12" s="2"/>
      <c r="I12" s="2"/>
    </row>
    <row r="13" spans="1:14" x14ac:dyDescent="0.35">
      <c r="H13" s="2"/>
      <c r="I13" s="2"/>
    </row>
    <row r="14" spans="1:14" x14ac:dyDescent="0.35">
      <c r="H14" s="2"/>
      <c r="I14" s="2"/>
    </row>
    <row r="15" spans="1:14" x14ac:dyDescent="0.35">
      <c r="H15" s="2"/>
      <c r="I15" s="2"/>
    </row>
    <row r="16" spans="1:14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B1" workbookViewId="0">
      <selection activeCell="M11" sqref="M11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  <c r="L2" t="s">
        <v>88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M10"/>
  <sheetViews>
    <sheetView topLeftCell="B1" workbookViewId="0">
      <selection activeCell="L2" sqref="L2"/>
    </sheetView>
  </sheetViews>
  <sheetFormatPr defaultColWidth="13" defaultRowHeight="14.5" x14ac:dyDescent="0.35"/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73</v>
      </c>
      <c r="K1" t="s">
        <v>74</v>
      </c>
      <c r="L1" t="s">
        <v>75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SUMIF(G2:G10,"&gt;=50000")</f>
        <v>178000</v>
      </c>
      <c r="L2">
        <f>SUMIFS(G2:G10,E2:E10, "Female",D2:D10,"&gt;30")</f>
        <v>88000</v>
      </c>
      <c r="M2" t="s">
        <v>96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M10"/>
  <sheetViews>
    <sheetView workbookViewId="0">
      <selection activeCell="L2" sqref="L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76</v>
      </c>
      <c r="K1" t="s">
        <v>77</v>
      </c>
      <c r="L1" t="s">
        <v>78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  <c r="M2" t="s">
        <v>97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LeftRight</vt:lpstr>
      <vt:lpstr>DateToText</vt:lpstr>
      <vt:lpstr>TRIM</vt:lpstr>
      <vt:lpstr>Substitute</vt:lpstr>
      <vt:lpstr>Len</vt:lpstr>
      <vt:lpstr>SUM-SumIF</vt:lpstr>
      <vt:lpstr>Count-CountIF</vt:lpstr>
      <vt:lpstr>Concatenate</vt:lpstr>
      <vt:lpstr>Days-NetworkDays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Bright Rikin</cp:lastModifiedBy>
  <dcterms:created xsi:type="dcterms:W3CDTF">2021-12-16T14:18:34Z</dcterms:created>
  <dcterms:modified xsi:type="dcterms:W3CDTF">2025-04-23T10:17:57Z</dcterms:modified>
</cp:coreProperties>
</file>