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ms-office.chartcolorstyle+xml" PartName="/xl/charts/colors1.xml"/>
  <Override ContentType="application/vnd.ms-office.chartcolorstyle+xml" PartName="/xl/charts/colors2.xml"/>
  <Override ContentType="application/vnd.ms-office.chartcolorstyle+xml" PartName="/xl/charts/colors3.xml"/>
  <Override ContentType="application/vnd.ms-office.chartcolorstyle+xml" PartName="/xl/charts/colors4.xml"/>
  <Override ContentType="application/vnd.ms-office.chartstyle+xml" PartName="/xl/charts/style1.xml"/>
  <Override ContentType="application/vnd.ms-office.chartstyle+xml" PartName="/xl/charts/style2.xml"/>
  <Override ContentType="application/vnd.ms-office.chartstyle+xml" PartName="/xl/charts/style3.xml"/>
  <Override ContentType="application/vnd.ms-office.chartstyle+xml" PartName="/xl/charts/style4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<sst xmlns="http://schemas.openxmlformats.org/spreadsheetml/2006/main" count="95" uniqueCount="49">
  <si>
    <t>工作计划表-甘特图（进度管理）</t>
  </si>
  <si>
    <t>年</t>
  </si>
  <si>
    <t>月</t>
  </si>
  <si>
    <t>日</t>
  </si>
  <si>
    <t>一</t>
  </si>
  <si>
    <t>二</t>
  </si>
  <si>
    <t>三</t>
  </si>
  <si>
    <t>四</t>
  </si>
  <si>
    <t>五</t>
  </si>
  <si>
    <t>六</t>
  </si>
  <si>
    <t>完成率</t>
  </si>
  <si>
    <t>未完成率</t>
  </si>
  <si>
    <t>今日开始工作</t>
  </si>
  <si>
    <t>截止工作</t>
  </si>
  <si>
    <t>开始日期</t>
  </si>
  <si>
    <t>结束日期</t>
  </si>
  <si>
    <t>紧急重要</t>
  </si>
  <si>
    <t>重要</t>
  </si>
  <si>
    <t>一般</t>
  </si>
  <si>
    <t>日常</t>
  </si>
  <si>
    <t>已完成</t>
  </si>
  <si>
    <t>进行中</t>
  </si>
  <si>
    <t>未开始</t>
  </si>
  <si>
    <t>已取消</t>
  </si>
  <si>
    <t>序号</t>
  </si>
  <si>
    <t>工作内容及描述</t>
  </si>
  <si>
    <t>重要程度</t>
  </si>
  <si>
    <t>负责人</t>
  </si>
  <si>
    <t>工作状态</t>
  </si>
  <si>
    <t>工作项目计划1</t>
  </si>
  <si>
    <t>张三</t>
  </si>
  <si>
    <t>工作项目计划2</t>
  </si>
  <si>
    <t>李四</t>
  </si>
  <si>
    <t>工作项目计划3</t>
  </si>
  <si>
    <t>王五</t>
  </si>
  <si>
    <t>工作项目计划4</t>
  </si>
  <si>
    <t>赵六</t>
  </si>
  <si>
    <t>工作项目计划5</t>
  </si>
  <si>
    <t>工作项目计划6</t>
  </si>
  <si>
    <t>工作项目计划7</t>
  </si>
  <si>
    <t>工作项目计划8</t>
  </si>
  <si>
    <t>工作项目计划9</t>
  </si>
  <si>
    <t>工作项目计划10</t>
  </si>
  <si>
    <t>工作项目计划11</t>
  </si>
  <si>
    <t>工作项目计划12</t>
  </si>
  <si>
    <t>工作项目计划13</t>
  </si>
  <si>
    <t>工作项目计划14</t>
  </si>
  <si>
    <t>工作项目计划15</t>
  </si>
  <si>
    <t>工作项目计划16</t>
  </si>
</sst>
</file>

<file path=xl/styles.xml><?xml version="1.0" encoding="utf-8"?>
<styleSheet xmlns="http://schemas.openxmlformats.org/spreadsheetml/2006/main">
  <numFmts count="7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d"/>
    <numFmt numFmtId="177" formatCode="[$-804]aaa;@"/>
    <numFmt numFmtId="178" formatCode="m/d;@"/>
  </numFmts>
  <fonts count="33">
    <font>
      <sz val="11"/>
      <color theme="1"/>
      <name val="宋体"/>
      <charset val="134"/>
      <scheme val="minor"/>
    </font>
    <font>
      <sz val="12"/>
      <color theme="1" tint="0.15"/>
      <name val="微软雅黑"/>
      <charset val="134"/>
    </font>
    <font>
      <sz val="12"/>
      <color theme="1"/>
      <name val="微软雅黑"/>
      <charset val="134"/>
    </font>
    <font>
      <sz val="12"/>
      <name val="微软雅黑"/>
      <charset val="134"/>
    </font>
    <font>
      <sz val="12"/>
      <color theme="0"/>
      <name val="微软雅黑"/>
      <charset val="134"/>
    </font>
    <font>
      <sz val="11"/>
      <color theme="1"/>
      <name val="微软雅黑"/>
      <charset val="134"/>
    </font>
    <font>
      <b/>
      <sz val="24"/>
      <color theme="1"/>
      <name val="微软雅黑"/>
      <charset val="134"/>
    </font>
    <font>
      <b/>
      <sz val="16"/>
      <color theme="1" tint="0.15"/>
      <name val="Arial Black"/>
      <charset val="134"/>
    </font>
    <font>
      <b/>
      <sz val="12"/>
      <color theme="1" tint="0.15"/>
      <name val="微软雅黑"/>
      <charset val="134"/>
    </font>
    <font>
      <b/>
      <sz val="12"/>
      <color theme="0"/>
      <name val="微软雅黑"/>
      <charset val="134"/>
    </font>
    <font>
      <b/>
      <sz val="12"/>
      <name val="微软雅黑"/>
      <charset val="134"/>
    </font>
    <font>
      <sz val="18"/>
      <color theme="1"/>
      <name val="Arial Black"/>
      <charset val="134"/>
    </font>
    <font>
      <sz val="22"/>
      <color theme="1"/>
      <name val="Arial Black"/>
      <charset val="134"/>
    </font>
    <font>
      <sz val="22"/>
      <color theme="1" tint="0.15"/>
      <name val="Arial Black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8591B2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</fills>
  <borders count="25">
    <border>
      <left/>
      <right/>
      <top/>
      <bottom/>
      <diagonal/>
    </border>
    <border>
      <left style="thin">
        <color theme="0" tint="-0.0499893185216834"/>
      </left>
      <right style="thin">
        <color theme="0"/>
      </right>
      <top style="thin">
        <color theme="0" tint="-0.0499893185216834"/>
      </top>
      <bottom/>
      <diagonal/>
    </border>
    <border>
      <left style="thin">
        <color theme="0"/>
      </left>
      <right style="thin">
        <color theme="0"/>
      </right>
      <top style="thin">
        <color theme="0" tint="-0.0499893185216834"/>
      </top>
      <bottom/>
      <diagonal/>
    </border>
    <border>
      <left style="thin">
        <color theme="0"/>
      </left>
      <right style="thin">
        <color theme="0" tint="-0.0499893185216834"/>
      </right>
      <top style="thin">
        <color theme="0" tint="-0.0499893185216834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 tint="-0.25"/>
      </left>
      <right style="thin">
        <color theme="0" tint="-0.25"/>
      </right>
      <top/>
      <bottom style="thin">
        <color theme="0" tint="-0.25"/>
      </bottom>
      <diagonal/>
    </border>
    <border>
      <left style="thin">
        <color theme="0" tint="-0.25"/>
      </left>
      <right style="thin">
        <color theme="0" tint="-0.25"/>
      </right>
      <top style="thin">
        <color theme="0" tint="-0.25"/>
      </top>
      <bottom style="thin">
        <color theme="0" tint="-0.25"/>
      </bottom>
      <diagonal/>
    </border>
    <border>
      <left/>
      <right/>
      <top/>
      <bottom style="thin">
        <color auto="1"/>
      </bottom>
      <diagonal/>
    </border>
    <border>
      <left style="thin">
        <color theme="0" tint="-0.25"/>
      </left>
      <right/>
      <top/>
      <bottom/>
      <diagonal/>
    </border>
    <border>
      <left style="thin">
        <color theme="0" tint="-0.25"/>
      </left>
      <right/>
      <top/>
      <bottom style="thin">
        <color theme="0" tint="-0.25"/>
      </bottom>
      <diagonal/>
    </border>
    <border>
      <left/>
      <right/>
      <top/>
      <bottom style="thin">
        <color theme="0" tint="-0.25"/>
      </bottom>
      <diagonal/>
    </border>
    <border>
      <left style="thin">
        <color theme="0" tint="-0.25"/>
      </left>
      <right/>
      <top style="thin">
        <color theme="0" tint="-0.25"/>
      </top>
      <bottom/>
      <diagonal/>
    </border>
    <border>
      <left/>
      <right/>
      <top style="thin">
        <color theme="0" tint="-0.25"/>
      </top>
      <bottom/>
      <diagonal/>
    </border>
    <border>
      <left/>
      <right style="thin">
        <color theme="0" tint="-0.25"/>
      </right>
      <top/>
      <bottom/>
      <diagonal/>
    </border>
    <border>
      <left/>
      <right style="thin">
        <color theme="0" tint="-0.25"/>
      </right>
      <top/>
      <bottom style="thin">
        <color theme="0" tint="-0.25"/>
      </bottom>
      <diagonal/>
    </border>
    <border>
      <left/>
      <right style="thin">
        <color theme="0" tint="-0.25"/>
      </right>
      <top style="thin">
        <color theme="0" tint="-0.25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26" fillId="25" borderId="1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0" fillId="11" borderId="22" applyNumberFormat="0" applyFont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9" fillId="0" borderId="19" applyNumberFormat="0" applyFill="0" applyAlignment="0" applyProtection="0">
      <alignment vertical="center"/>
    </xf>
    <xf numFmtId="0" fontId="18" fillId="0" borderId="19" applyNumberFormat="0" applyFill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21" fillId="0" borderId="21" applyNumberFormat="0" applyFill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7" fillId="8" borderId="18" applyNumberFormat="0" applyAlignment="0" applyProtection="0">
      <alignment vertical="center"/>
    </xf>
    <xf numFmtId="0" fontId="16" fillId="8" borderId="17" applyNumberFormat="0" applyAlignment="0" applyProtection="0">
      <alignment vertical="center"/>
    </xf>
    <xf numFmtId="0" fontId="28" fillId="29" borderId="24" applyNumberFormat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20" fillId="0" borderId="20" applyNumberFormat="0" applyFill="0" applyAlignment="0" applyProtection="0">
      <alignment vertical="center"/>
    </xf>
    <xf numFmtId="0" fontId="23" fillId="0" borderId="23" applyNumberFormat="0" applyFill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</cellStyleXfs>
  <cellXfs count="54">
    <xf numFmtId="0" fontId="0" fillId="0" borderId="0" xfId="0">
      <alignment vertical="center"/>
    </xf>
    <xf numFmtId="0" fontId="1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5" fillId="0" borderId="0" xfId="0" applyFont="1">
      <alignment vertical="center"/>
    </xf>
    <xf numFmtId="0" fontId="2" fillId="0" borderId="0" xfId="0" applyFont="1" applyFill="1" applyBorder="1" applyAlignment="1">
      <alignment horizontal="left" vertical="center"/>
    </xf>
    <xf numFmtId="0" fontId="6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7" fillId="0" borderId="0" xfId="0" applyFont="1" applyFill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176" fontId="3" fillId="4" borderId="4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left" vertical="center"/>
    </xf>
    <xf numFmtId="176" fontId="3" fillId="0" borderId="0" xfId="0" applyNumberFormat="1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14" fontId="2" fillId="0" borderId="6" xfId="0" applyNumberFormat="1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14" fontId="2" fillId="0" borderId="7" xfId="0" applyNumberFormat="1" applyFont="1" applyFill="1" applyBorder="1" applyAlignment="1">
      <alignment horizontal="center" vertical="center"/>
    </xf>
    <xf numFmtId="0" fontId="2" fillId="0" borderId="0" xfId="0" applyFont="1" applyFill="1" applyAlignment="1">
      <alignment vertical="center"/>
    </xf>
    <xf numFmtId="0" fontId="2" fillId="0" borderId="0" xfId="0" applyFont="1" applyFill="1" applyAlignment="1">
      <alignment horizontal="center" vertical="center"/>
    </xf>
    <xf numFmtId="0" fontId="11" fillId="0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4" fontId="8" fillId="0" borderId="8" xfId="0" applyNumberFormat="1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right" vertical="center"/>
    </xf>
    <xf numFmtId="14" fontId="8" fillId="0" borderId="8" xfId="0" applyNumberFormat="1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left" vertical="center"/>
    </xf>
    <xf numFmtId="14" fontId="1" fillId="0" borderId="0" xfId="0" applyNumberFormat="1" applyFont="1" applyFill="1" applyBorder="1" applyAlignment="1">
      <alignment horizontal="center" vertical="center"/>
    </xf>
    <xf numFmtId="177" fontId="9" fillId="3" borderId="4" xfId="0" applyNumberFormat="1" applyFont="1" applyFill="1" applyBorder="1" applyAlignment="1">
      <alignment horizontal="center" vertical="center"/>
    </xf>
    <xf numFmtId="176" fontId="9" fillId="3" borderId="5" xfId="0" applyNumberFormat="1" applyFont="1" applyFill="1" applyBorder="1" applyAlignment="1">
      <alignment horizontal="center" vertical="center"/>
    </xf>
    <xf numFmtId="176" fontId="9" fillId="0" borderId="9" xfId="0" applyNumberFormat="1" applyFont="1" applyFill="1" applyBorder="1" applyAlignment="1">
      <alignment horizontal="center" vertical="center"/>
    </xf>
    <xf numFmtId="176" fontId="9" fillId="0" borderId="0" xfId="0" applyNumberFormat="1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176" fontId="9" fillId="0" borderId="12" xfId="0" applyNumberFormat="1" applyFont="1" applyFill="1" applyBorder="1" applyAlignment="1">
      <alignment horizontal="center" vertical="center"/>
    </xf>
    <xf numFmtId="176" fontId="9" fillId="0" borderId="13" xfId="0" applyNumberFormat="1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178" fontId="1" fillId="0" borderId="0" xfId="0" applyNumberFormat="1" applyFont="1" applyFill="1" applyBorder="1" applyAlignment="1">
      <alignment horizontal="center" vertical="center"/>
    </xf>
    <xf numFmtId="176" fontId="9" fillId="0" borderId="14" xfId="0" applyNumberFormat="1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176" fontId="9" fillId="0" borderId="16" xfId="0" applyNumberFormat="1" applyFont="1" applyFill="1" applyBorder="1" applyAlignment="1">
      <alignment horizontal="center" vertical="center"/>
    </xf>
    <xf numFmtId="0" fontId="4" fillId="2" borderId="0" xfId="0" applyFont="1" applyFill="1" applyBorder="1" applyAlignment="1">
      <alignment vertical="center"/>
    </xf>
    <xf numFmtId="0" fontId="5" fillId="0" borderId="0" xfId="0" applyFont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4">
    <dxf>
      <fill>
        <gradientFill degree="90">
          <stop position="0">
            <color rgb="FFF0E1DB"/>
          </stop>
          <stop position="1">
            <color rgb="FFE5CCC3"/>
          </stop>
        </gradientFill>
      </fill>
      <border>
        <left/>
        <right/>
        <top style="thin">
          <color rgb="FFD9B6A7"/>
        </top>
        <bottom style="thin">
          <color rgb="FFD9B6A7"/>
        </bottom>
      </border>
    </dxf>
    <dxf>
      <fill>
        <gradientFill degree="90">
          <stop position="0">
            <color rgb="FF93B985"/>
          </stop>
          <stop position="1">
            <color rgb="FF77A57D"/>
          </stop>
        </gradientFill>
      </fill>
      <border>
        <left/>
        <right/>
        <top/>
        <bottom/>
      </border>
    </dxf>
    <dxf>
      <fill>
        <gradientFill degree="90">
          <stop position="0">
            <color rgb="FFB3CEA9"/>
          </stop>
          <stop position="1">
            <color rgb="FFC9DCC1"/>
          </stop>
        </gradientFill>
      </fill>
      <border>
        <left/>
        <right/>
        <top/>
        <bottom/>
      </border>
    </dxf>
    <dxf>
      <font>
        <color theme="0" tint="-0.05"/>
      </font>
    </dxf>
  </dxfs>
  <tableStyles count="0" defaultTableStyle="TableStyleMedium2" defaultPivotStyle="PivotStyleLight16"/>
  <colors>
    <mruColors>
      <color rgb="0076BD9E"/>
      <color rgb="00E8D3CA"/>
      <color rgb="00ECDAD3"/>
      <color rgb="00F0E1DB"/>
      <color rgb="00E5CCC3"/>
      <color rgb="00A2ACC4"/>
      <color rgb="00C3CAD9"/>
      <color rgb="00E2E6ED"/>
      <color rgb="008591B2"/>
      <color rgb="00D9B6A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D9B6A7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Sheet1!$AV$7:$AV$10</c:f>
              <c:strCache>
                <c:ptCount val="4"/>
                <c:pt idx="0">
                  <c:v>紧急重要</c:v>
                </c:pt>
                <c:pt idx="1">
                  <c:v>重要</c:v>
                </c:pt>
                <c:pt idx="2">
                  <c:v>一般</c:v>
                </c:pt>
                <c:pt idx="3">
                  <c:v>日常</c:v>
                </c:pt>
              </c:strCache>
            </c:strRef>
          </c:cat>
          <c:val>
            <c:numRef>
              <c:f>Sheet1!$AW$7:$AW$10</c:f>
              <c:numCache>
                <c:formatCode>General</c:formatCode>
                <c:ptCount val="4"/>
                <c:pt idx="0">
                  <c:v>4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0"/>
        <c:axId val="173908026"/>
        <c:axId val="578713254"/>
      </c:barChart>
      <c:catAx>
        <c:axId val="17390802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  <c:crossAx val="578713254"/>
        <c:crosses val="autoZero"/>
        <c:auto val="1"/>
        <c:lblAlgn val="ctr"/>
        <c:lblOffset val="100"/>
        <c:noMultiLvlLbl val="0"/>
      </c:catAx>
      <c:valAx>
        <c:axId val="578713254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  <c:crossAx val="17390802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zh-CN">
          <a:latin typeface="微软雅黑" panose="020B0503020204020204" charset="-122"/>
          <a:ea typeface="微软雅黑" panose="020B0503020204020204" charset="-122"/>
          <a:cs typeface="微软雅黑" panose="020B0503020204020204" charset="-122"/>
          <a:sym typeface="微软雅黑" panose="020B0503020204020204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spPr>
            <a:ln w="19050">
              <a:noFill/>
            </a:ln>
          </c:spPr>
          <c:explosion val="0"/>
          <c:dPt>
            <c:idx val="0"/>
            <c:bubble3D val="0"/>
            <c:spPr>
              <a:solidFill>
                <a:srgbClr val="A2ACC4"/>
              </a:solidFill>
              <a:ln w="19050">
                <a:noFill/>
              </a:ln>
              <a:effectLst/>
            </c:spPr>
          </c:dPt>
          <c:dPt>
            <c:idx val="1"/>
            <c:bubble3D val="0"/>
            <c:spPr>
              <a:solidFill>
                <a:srgbClr val="8591B2"/>
              </a:solidFill>
              <a:ln w="19050">
                <a:noFill/>
              </a:ln>
              <a:effectLst/>
            </c:spPr>
          </c:dPt>
          <c:dPt>
            <c:idx val="2"/>
            <c:bubble3D val="0"/>
            <c:spPr>
              <a:solidFill>
                <a:srgbClr val="E2E6ED"/>
              </a:solidFill>
              <a:ln w="19050">
                <a:noFill/>
              </a:ln>
              <a:effectLst/>
            </c:spPr>
          </c:dPt>
          <c:dPt>
            <c:idx val="3"/>
            <c:bubble3D val="0"/>
            <c:spPr>
              <a:solidFill>
                <a:srgbClr val="C3CAD9"/>
              </a:solidFill>
              <a:ln w="19050"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微软雅黑" panose="020B0503020204020204" charset="-122"/>
                    <a:ea typeface="微软雅黑" panose="020B0503020204020204" charset="-122"/>
                    <a:cs typeface="微软雅黑" panose="020B0503020204020204" charset="-122"/>
                    <a:sym typeface="微软雅黑" panose="020B0503020204020204" charset="-122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Sheet1!$AV$11:$AV$14</c:f>
              <c:strCache>
                <c:ptCount val="4"/>
                <c:pt idx="0">
                  <c:v>已完成</c:v>
                </c:pt>
                <c:pt idx="1">
                  <c:v>进行中</c:v>
                </c:pt>
                <c:pt idx="2">
                  <c:v>未开始</c:v>
                </c:pt>
                <c:pt idx="3">
                  <c:v>已取消</c:v>
                </c:pt>
              </c:strCache>
            </c:strRef>
          </c:cat>
          <c:val>
            <c:numRef>
              <c:f>Sheet1!$AW$11:$AW$14</c:f>
              <c:numCache>
                <c:formatCode>General</c:formatCode>
                <c:ptCount val="4"/>
                <c:pt idx="0">
                  <c:v>2</c:v>
                </c:pt>
                <c:pt idx="1">
                  <c:v>8</c:v>
                </c:pt>
                <c:pt idx="2">
                  <c:v>4</c:v>
                </c:pt>
                <c:pt idx="3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  <a:sym typeface="微软雅黑" panose="020B0503020204020204" charset="-122"/>
            </a:defRPr>
          </a:pPr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zh-CN">
          <a:latin typeface="微软雅黑" panose="020B0503020204020204" charset="-122"/>
          <a:ea typeface="微软雅黑" panose="020B0503020204020204" charset="-122"/>
          <a:cs typeface="微软雅黑" panose="020B0503020204020204" charset="-122"/>
          <a:sym typeface="微软雅黑" panose="020B0503020204020204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57080610021787"/>
          <c:y val="0.0350145894122551"/>
          <c:w val="0.480174291938998"/>
          <c:h val="0.918716131721551"/>
        </c:manualLayout>
      </c:layout>
      <c:doughnutChart>
        <c:varyColors val="1"/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67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zh-CN">
          <a:latin typeface="Arial Black" panose="020B0A04020102020204" charset="0"/>
          <a:ea typeface="Arial Black" panose="020B0A04020102020204" charset="0"/>
          <a:cs typeface="Arial Black" panose="020B0A04020102020204" charset="0"/>
          <a:sym typeface="Arial Black" panose="020B0A04020102020204" charset="0"/>
        </a:defRPr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3290197347137"/>
          <c:y val="0.026001705029838"/>
          <c:w val="0.729537366548043"/>
          <c:h val="0.961210571184996"/>
        </c:manualLayout>
      </c:layout>
      <c:doughnutChart>
        <c:varyColors val="1"/>
        <c:ser>
          <c:idx val="0"/>
          <c:order val="0"/>
          <c:spPr>
            <a:ln w="19050">
              <a:noFill/>
            </a:ln>
          </c:spPr>
          <c:explosion val="0"/>
          <c:dPt>
            <c:idx val="0"/>
            <c:bubble3D val="0"/>
            <c:spPr>
              <a:solidFill>
                <a:srgbClr val="D9B6A7"/>
              </a:solidFill>
              <a:ln w="19050">
                <a:noFill/>
              </a:ln>
              <a:effectLst/>
            </c:spPr>
          </c:dPt>
          <c:dPt>
            <c:idx val="1"/>
            <c:bubble3D val="0"/>
            <c:explosion val="0"/>
            <c:spPr>
              <a:solidFill>
                <a:srgbClr val="8591B2"/>
              </a:solidFill>
              <a:ln w="19050">
                <a:noFill/>
              </a:ln>
              <a:effectLst/>
            </c:spPr>
          </c:dPt>
          <c:dLbls>
            <c:dLbl>
              <c:idx val="0"/>
              <c:layout>
                <c:manualLayout>
                  <c:x val="-0.121319961177612"/>
                  <c:y val="0.255754475703325"/>
                </c:manualLayout>
              </c:layout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14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Arial Black" panose="020B0A04020102020204" charset="0"/>
                      <a:ea typeface="Arial Black" panose="020B0A04020102020204" charset="0"/>
                      <a:cs typeface="Arial Black" panose="020B0A04020102020204" charset="0"/>
                      <a:sym typeface="Arial Black" panose="020B0A04020102020204" charset="0"/>
                    </a:defRPr>
                  </a:pPr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385635716596571"/>
                      <c:h val="0.396845694799659"/>
                    </c:manualLayout>
                  </c15:layout>
                </c:ext>
              </c:extLst>
            </c:dLbl>
            <c:dLbl>
              <c:idx val="1"/>
              <c:delete val="1"/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Sheet1!$I$7:$I$8</c:f>
              <c:strCache>
                <c:ptCount val="2"/>
                <c:pt idx="0">
                  <c:v>完成率</c:v>
                </c:pt>
                <c:pt idx="1">
                  <c:v>未完成率</c:v>
                </c:pt>
              </c:strCache>
            </c:strRef>
          </c:cat>
          <c:val>
            <c:numRef>
              <c:f>Sheet1!$J$7:$J$8</c:f>
              <c:numCache>
                <c:formatCode>General</c:formatCode>
                <c:ptCount val="2"/>
                <c:pt idx="0">
                  <c:v>0.125</c:v>
                </c:pt>
                <c:pt idx="1">
                  <c:v>0.875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  <c:holeSize val="66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18</xdr:col>
      <xdr:colOff>93980</xdr:colOff>
      <xdr:row>3</xdr:row>
      <xdr:rowOff>245110</xdr:rowOff>
    </xdr:from>
    <xdr:to>
      <xdr:col>31</xdr:col>
      <xdr:colOff>81280</xdr:colOff>
      <xdr:row>9</xdr:row>
      <xdr:rowOff>206375</xdr:rowOff>
    </xdr:to>
    <xdr:graphicFrame>
      <xdr:nvGraphicFramePr>
        <xdr:cNvPr id="6" name="图表 5"/>
        <xdr:cNvGraphicFramePr/>
      </xdr:nvGraphicFramePr>
      <xdr:xfrm>
        <a:off x="9371330" y="1019810"/>
        <a:ext cx="3578225" cy="18281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32</xdr:col>
      <xdr:colOff>-205740</xdr:colOff>
      <xdr:row>3</xdr:row>
      <xdr:rowOff>167640</xdr:rowOff>
    </xdr:from>
    <xdr:to>
      <xdr:col>43</xdr:col>
      <xdr:colOff>156845</xdr:colOff>
      <xdr:row>9</xdr:row>
      <xdr:rowOff>206375</xdr:rowOff>
    </xdr:to>
    <xdr:graphicFrame>
      <xdr:nvGraphicFramePr>
        <xdr:cNvPr id="7" name="图表 6"/>
        <xdr:cNvGraphicFramePr/>
      </xdr:nvGraphicFramePr>
      <xdr:xfrm>
        <a:off x="12938760" y="942340"/>
        <a:ext cx="3401060" cy="19056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841375</xdr:colOff>
      <xdr:row>3</xdr:row>
      <xdr:rowOff>282575</xdr:rowOff>
    </xdr:from>
    <xdr:to>
      <xdr:col>18</xdr:col>
      <xdr:colOff>155575</xdr:colOff>
      <xdr:row>8</xdr:row>
      <xdr:rowOff>291465</xdr:rowOff>
    </xdr:to>
    <xdr:graphicFrame>
      <xdr:nvGraphicFramePr>
        <xdr:cNvPr id="10" name="图表 9"/>
        <xdr:cNvGraphicFramePr/>
      </xdr:nvGraphicFramePr>
      <xdr:xfrm>
        <a:off x="6518275" y="1057275"/>
        <a:ext cx="2914650" cy="15455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453390</xdr:colOff>
      <xdr:row>3</xdr:row>
      <xdr:rowOff>151765</xdr:rowOff>
    </xdr:from>
    <xdr:to>
      <xdr:col>13</xdr:col>
      <xdr:colOff>196850</xdr:colOff>
      <xdr:row>8</xdr:row>
      <xdr:rowOff>127000</xdr:rowOff>
    </xdr:to>
    <xdr:graphicFrame>
      <xdr:nvGraphicFramePr>
        <xdr:cNvPr id="2" name="图表 1"/>
        <xdr:cNvGraphicFramePr/>
      </xdr:nvGraphicFramePr>
      <xdr:xfrm>
        <a:off x="6130290" y="926465"/>
        <a:ext cx="1962785" cy="15119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EU66"/>
  <sheetViews>
    <sheetView showGridLines="0" tabSelected="1" workbookViewId="0">
      <selection activeCell="H16" sqref="H16:I18"/>
    </sheetView>
  </sheetViews>
  <sheetFormatPr defaultColWidth="9.90833333333333" defaultRowHeight="17.25"/>
  <cols>
    <col min="1" max="1" width="1.75" style="4" customWidth="1"/>
    <col min="2" max="8" width="7.5" style="4" customWidth="1"/>
    <col min="9" max="9" width="7.5" style="2" customWidth="1"/>
    <col min="10" max="10" width="12.75" style="2" customWidth="1"/>
    <col min="11" max="11" width="13.625" style="5" customWidth="1"/>
    <col min="12" max="12" width="11.875" style="5" customWidth="1"/>
    <col min="13" max="19" width="3.625" style="2" customWidth="1"/>
    <col min="20" max="46" width="3.625" style="5" customWidth="1"/>
    <col min="47" max="47" width="9.90833333333333" style="2"/>
    <col min="48" max="49" width="9.90833333333333" style="6"/>
    <col min="50" max="16367" width="9.90833333333333" style="2"/>
    <col min="16368" max="16384" width="9.90833333333333" style="7"/>
  </cols>
  <sheetData>
    <row r="1" ht="13" customHeight="1" spans="1:8">
      <c r="A1" s="8"/>
      <c r="B1" s="8"/>
      <c r="C1" s="8"/>
      <c r="D1" s="8"/>
      <c r="E1" s="2"/>
      <c r="F1" s="2"/>
      <c r="G1" s="2"/>
      <c r="H1" s="2"/>
    </row>
    <row r="2" ht="38" customHeight="1" spans="1:46">
      <c r="A2" s="8"/>
      <c r="B2" s="9" t="s">
        <v>0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</row>
    <row r="3" ht="10" customHeight="1" spans="1:46">
      <c r="A3" s="10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</row>
    <row r="4" ht="26" customHeight="1" spans="1:8">
      <c r="A4" s="10"/>
      <c r="B4" s="11">
        <v>2021</v>
      </c>
      <c r="C4" s="11"/>
      <c r="D4" s="12" t="s">
        <v>1</v>
      </c>
      <c r="E4" s="13">
        <v>7</v>
      </c>
      <c r="F4" s="12" t="s">
        <v>2</v>
      </c>
      <c r="G4" s="2"/>
      <c r="H4" s="2"/>
    </row>
    <row r="5" ht="10" customHeight="1" spans="1:15">
      <c r="A5" s="10"/>
      <c r="B5" s="11"/>
      <c r="C5" s="11"/>
      <c r="D5" s="12"/>
      <c r="E5" s="13"/>
      <c r="F5" s="12"/>
      <c r="G5" s="2"/>
      <c r="H5" s="2"/>
      <c r="J5" s="26"/>
      <c r="K5" s="27"/>
      <c r="L5" s="27"/>
      <c r="M5" s="26"/>
      <c r="N5" s="26"/>
      <c r="O5" s="26"/>
    </row>
    <row r="6" ht="33" customHeight="1" spans="1:15">
      <c r="A6" s="10"/>
      <c r="B6" s="14" t="s">
        <v>3</v>
      </c>
      <c r="C6" s="15" t="s">
        <v>4</v>
      </c>
      <c r="D6" s="15" t="s">
        <v>5</v>
      </c>
      <c r="E6" s="15" t="s">
        <v>6</v>
      </c>
      <c r="F6" s="15" t="s">
        <v>7</v>
      </c>
      <c r="G6" s="15" t="s">
        <v>8</v>
      </c>
      <c r="H6" s="16" t="s">
        <v>9</v>
      </c>
      <c r="J6" s="26"/>
      <c r="K6" s="27"/>
      <c r="L6" s="27"/>
      <c r="M6" s="26"/>
      <c r="N6" s="26"/>
      <c r="O6" s="26"/>
    </row>
    <row r="7" ht="26" customHeight="1" spans="1:49">
      <c r="A7" s="10"/>
      <c r="B7" s="17">
        <f>DATE($B$4,$E$4,1)-WEEKDAY(DATE(B4,E4,1),2)</f>
        <v>44374</v>
      </c>
      <c r="C7" s="17">
        <f t="shared" ref="C7:H7" si="0">B7+1</f>
        <v>44375</v>
      </c>
      <c r="D7" s="17">
        <f t="shared" si="0"/>
        <v>44376</v>
      </c>
      <c r="E7" s="17">
        <f t="shared" si="0"/>
        <v>44377</v>
      </c>
      <c r="F7" s="17">
        <f t="shared" si="0"/>
        <v>44378</v>
      </c>
      <c r="G7" s="17">
        <f t="shared" si="0"/>
        <v>44379</v>
      </c>
      <c r="H7" s="17">
        <f t="shared" si="0"/>
        <v>44380</v>
      </c>
      <c r="I7" s="6" t="s">
        <v>10</v>
      </c>
      <c r="J7" s="6">
        <f>AI10/SUM(T10:AE11)</f>
        <v>0.125</v>
      </c>
      <c r="L7" s="27"/>
      <c r="M7" s="26"/>
      <c r="N7" s="26"/>
      <c r="O7" s="26"/>
      <c r="Q7" s="27"/>
      <c r="R7" s="27"/>
      <c r="S7" s="27"/>
      <c r="AV7" s="6" t="str">
        <f>T12</f>
        <v>紧急重要</v>
      </c>
      <c r="AW7" s="6">
        <f>T10</f>
        <v>4</v>
      </c>
    </row>
    <row r="8" ht="26" customHeight="1" spans="1:49">
      <c r="A8" s="10"/>
      <c r="B8" s="17">
        <f t="shared" ref="B8:B12" si="1">H7+1</f>
        <v>44381</v>
      </c>
      <c r="C8" s="17">
        <f t="shared" ref="C8:H8" si="2">B8+1</f>
        <v>44382</v>
      </c>
      <c r="D8" s="17">
        <f t="shared" si="2"/>
        <v>44383</v>
      </c>
      <c r="E8" s="17">
        <f t="shared" si="2"/>
        <v>44384</v>
      </c>
      <c r="F8" s="17">
        <f t="shared" si="2"/>
        <v>44385</v>
      </c>
      <c r="G8" s="17">
        <f t="shared" si="2"/>
        <v>44386</v>
      </c>
      <c r="H8" s="17">
        <f t="shared" si="2"/>
        <v>44387</v>
      </c>
      <c r="I8" s="6" t="s">
        <v>11</v>
      </c>
      <c r="J8" s="6">
        <f>1-J7</f>
        <v>0.875</v>
      </c>
      <c r="K8" s="27"/>
      <c r="L8" s="27"/>
      <c r="M8" s="26"/>
      <c r="N8" s="26"/>
      <c r="O8" s="26"/>
      <c r="AV8" s="6" t="str">
        <f>W12</f>
        <v>重要</v>
      </c>
      <c r="AW8" s="6">
        <f>W10</f>
        <v>3</v>
      </c>
    </row>
    <row r="9" ht="26" customHeight="1" spans="1:49">
      <c r="A9" s="10"/>
      <c r="B9" s="17">
        <f t="shared" si="1"/>
        <v>44388</v>
      </c>
      <c r="C9" s="17">
        <f t="shared" ref="C9:H9" si="3">B9+1</f>
        <v>44389</v>
      </c>
      <c r="D9" s="17">
        <f t="shared" si="3"/>
        <v>44390</v>
      </c>
      <c r="E9" s="17">
        <f t="shared" si="3"/>
        <v>44391</v>
      </c>
      <c r="F9" s="17">
        <f t="shared" si="3"/>
        <v>44392</v>
      </c>
      <c r="G9" s="17">
        <f t="shared" si="3"/>
        <v>44393</v>
      </c>
      <c r="H9" s="17">
        <f t="shared" si="3"/>
        <v>44394</v>
      </c>
      <c r="J9" s="26"/>
      <c r="K9" s="27"/>
      <c r="L9" s="27"/>
      <c r="M9" s="26"/>
      <c r="N9" s="26"/>
      <c r="O9" s="26"/>
      <c r="AV9" s="6" t="str">
        <f>Z12</f>
        <v>一般</v>
      </c>
      <c r="AW9" s="6">
        <f>Z10</f>
        <v>4</v>
      </c>
    </row>
    <row r="10" ht="26" customHeight="1" spans="1:49">
      <c r="A10" s="10"/>
      <c r="B10" s="17">
        <f t="shared" si="1"/>
        <v>44395</v>
      </c>
      <c r="C10" s="17">
        <f t="shared" ref="C10:H10" si="4">B10+1</f>
        <v>44396</v>
      </c>
      <c r="D10" s="17">
        <f t="shared" si="4"/>
        <v>44397</v>
      </c>
      <c r="E10" s="17">
        <f t="shared" si="4"/>
        <v>44398</v>
      </c>
      <c r="F10" s="17">
        <f t="shared" si="4"/>
        <v>44399</v>
      </c>
      <c r="G10" s="17">
        <f t="shared" si="4"/>
        <v>44400</v>
      </c>
      <c r="H10" s="17">
        <f t="shared" si="4"/>
        <v>44401</v>
      </c>
      <c r="J10" s="27" t="s">
        <v>12</v>
      </c>
      <c r="K10" s="28">
        <f ca="1">COUNTIF(F16:G2000,TODAY())</f>
        <v>0</v>
      </c>
      <c r="L10" s="27" t="s">
        <v>13</v>
      </c>
      <c r="M10" s="28">
        <f ca="1">COUNTIF(H16:I2000,TODAY())</f>
        <v>2</v>
      </c>
      <c r="N10" s="28"/>
      <c r="O10" s="28"/>
      <c r="P10" s="28"/>
      <c r="Q10" s="44"/>
      <c r="R10" s="44"/>
      <c r="T10" s="45">
        <f>COUNTIF($J$16:$J$2000,T12)</f>
        <v>4</v>
      </c>
      <c r="U10" s="45"/>
      <c r="V10" s="45"/>
      <c r="W10" s="45">
        <f>COUNTIF($J$16:$J$2000,W12)</f>
        <v>3</v>
      </c>
      <c r="X10" s="45"/>
      <c r="Y10" s="45"/>
      <c r="Z10" s="45">
        <f>COUNTIF($J$16:$J$2000,Z12)</f>
        <v>4</v>
      </c>
      <c r="AA10" s="45"/>
      <c r="AB10" s="45"/>
      <c r="AC10" s="45">
        <f>COUNTIF($J$16:$J$2000,AC12)</f>
        <v>5</v>
      </c>
      <c r="AD10" s="45"/>
      <c r="AE10" s="45"/>
      <c r="AF10" s="45"/>
      <c r="AG10" s="45"/>
      <c r="AH10" s="45"/>
      <c r="AI10" s="45">
        <f>COUNTIF($L$16:$L$2000,AI12)</f>
        <v>2</v>
      </c>
      <c r="AJ10" s="45"/>
      <c r="AK10" s="45"/>
      <c r="AL10" s="45">
        <f>COUNTIF($L$16:$L$2000,AL12)</f>
        <v>8</v>
      </c>
      <c r="AM10" s="45"/>
      <c r="AN10" s="45"/>
      <c r="AO10" s="45">
        <f>COUNTIF($L$16:$L$2000,AO12)</f>
        <v>4</v>
      </c>
      <c r="AP10" s="45"/>
      <c r="AQ10" s="45"/>
      <c r="AR10" s="45">
        <f>COUNTIF($L$16:$L$2000,AR12)</f>
        <v>2</v>
      </c>
      <c r="AS10" s="45"/>
      <c r="AT10" s="45"/>
      <c r="AV10" s="6" t="str">
        <f>AC12</f>
        <v>日常</v>
      </c>
      <c r="AW10" s="6">
        <f>AC10</f>
        <v>5</v>
      </c>
    </row>
    <row r="11" ht="26" customHeight="1" spans="1:49">
      <c r="A11" s="10"/>
      <c r="B11" s="17">
        <f t="shared" si="1"/>
        <v>44402</v>
      </c>
      <c r="C11" s="17">
        <f t="shared" ref="C11:H11" si="5">B11+1</f>
        <v>44403</v>
      </c>
      <c r="D11" s="17">
        <f t="shared" si="5"/>
        <v>44404</v>
      </c>
      <c r="E11" s="17">
        <f t="shared" si="5"/>
        <v>44405</v>
      </c>
      <c r="F11" s="17">
        <f t="shared" si="5"/>
        <v>44406</v>
      </c>
      <c r="G11" s="17">
        <f t="shared" si="5"/>
        <v>44407</v>
      </c>
      <c r="H11" s="17">
        <f t="shared" si="5"/>
        <v>44408</v>
      </c>
      <c r="J11" s="26"/>
      <c r="K11" s="27"/>
      <c r="L11" s="27"/>
      <c r="M11" s="27"/>
      <c r="N11" s="27"/>
      <c r="O11" s="27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/>
      <c r="AF11" s="45"/>
      <c r="AG11" s="45"/>
      <c r="AH11" s="45"/>
      <c r="AI11" s="45"/>
      <c r="AJ11" s="45"/>
      <c r="AK11" s="45"/>
      <c r="AL11" s="45"/>
      <c r="AM11" s="45"/>
      <c r="AN11" s="45"/>
      <c r="AO11" s="45"/>
      <c r="AP11" s="45"/>
      <c r="AQ11" s="45"/>
      <c r="AR11" s="45"/>
      <c r="AS11" s="45"/>
      <c r="AT11" s="45"/>
      <c r="AV11" s="6" t="str">
        <f>AI12</f>
        <v>已完成</v>
      </c>
      <c r="AW11" s="6">
        <f>AI10</f>
        <v>2</v>
      </c>
    </row>
    <row r="12" s="1" customFormat="1" ht="26" customHeight="1" spans="1:49">
      <c r="A12" s="18"/>
      <c r="B12" s="17">
        <f t="shared" si="1"/>
        <v>44409</v>
      </c>
      <c r="C12" s="17">
        <f t="shared" ref="C12:H12" si="6">B12+1</f>
        <v>44410</v>
      </c>
      <c r="D12" s="17">
        <f t="shared" si="6"/>
        <v>44411</v>
      </c>
      <c r="E12" s="17">
        <f t="shared" si="6"/>
        <v>44412</v>
      </c>
      <c r="F12" s="17">
        <f t="shared" si="6"/>
        <v>44413</v>
      </c>
      <c r="G12" s="17">
        <f t="shared" si="6"/>
        <v>44414</v>
      </c>
      <c r="H12" s="17">
        <f t="shared" si="6"/>
        <v>44415</v>
      </c>
      <c r="J12" s="29" t="s">
        <v>14</v>
      </c>
      <c r="K12" s="30">
        <v>44378</v>
      </c>
      <c r="L12" s="31" t="s">
        <v>15</v>
      </c>
      <c r="M12" s="32">
        <v>44408</v>
      </c>
      <c r="N12" s="32"/>
      <c r="O12" s="32"/>
      <c r="P12" s="32"/>
      <c r="Q12" s="34"/>
      <c r="R12" s="34"/>
      <c r="T12" s="46" t="s">
        <v>16</v>
      </c>
      <c r="U12" s="46"/>
      <c r="V12" s="46"/>
      <c r="W12" s="46" t="s">
        <v>17</v>
      </c>
      <c r="X12" s="46"/>
      <c r="Y12" s="46"/>
      <c r="Z12" s="46" t="s">
        <v>18</v>
      </c>
      <c r="AA12" s="46"/>
      <c r="AB12" s="46"/>
      <c r="AC12" s="46" t="s">
        <v>19</v>
      </c>
      <c r="AD12" s="46"/>
      <c r="AE12" s="46"/>
      <c r="AF12" s="46"/>
      <c r="AG12" s="46"/>
      <c r="AH12" s="46"/>
      <c r="AI12" s="46" t="s">
        <v>20</v>
      </c>
      <c r="AJ12" s="46"/>
      <c r="AK12" s="46"/>
      <c r="AL12" s="46" t="s">
        <v>21</v>
      </c>
      <c r="AM12" s="46"/>
      <c r="AN12" s="46"/>
      <c r="AO12" s="46" t="s">
        <v>22</v>
      </c>
      <c r="AP12" s="46"/>
      <c r="AQ12" s="46"/>
      <c r="AR12" s="46" t="s">
        <v>23</v>
      </c>
      <c r="AS12" s="46"/>
      <c r="AT12" s="46"/>
      <c r="AV12" s="6" t="str">
        <f>AL12</f>
        <v>进行中</v>
      </c>
      <c r="AW12" s="6">
        <f>AL10</f>
        <v>8</v>
      </c>
    </row>
    <row r="13" s="1" customFormat="1" ht="12" customHeight="1" spans="1:16375">
      <c r="A13" s="18"/>
      <c r="B13" s="19"/>
      <c r="C13" s="19"/>
      <c r="D13" s="19"/>
      <c r="E13" s="19"/>
      <c r="F13" s="19"/>
      <c r="G13" s="19"/>
      <c r="H13" s="19"/>
      <c r="K13" s="33"/>
      <c r="L13" s="33"/>
      <c r="M13" s="34"/>
      <c r="N13" s="34"/>
      <c r="O13" s="34"/>
      <c r="P13" s="34"/>
      <c r="Q13" s="34"/>
      <c r="R13" s="34"/>
      <c r="T13" s="29"/>
      <c r="U13" s="47"/>
      <c r="V13" s="47"/>
      <c r="W13" s="47"/>
      <c r="X13" s="47"/>
      <c r="Y13" s="47"/>
      <c r="Z13" s="47"/>
      <c r="AA13" s="47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V13" s="6" t="str">
        <f>AO12</f>
        <v>未开始</v>
      </c>
      <c r="AW13" s="6">
        <f>AO10</f>
        <v>4</v>
      </c>
      <c r="XEN13" s="53"/>
      <c r="XEO13" s="53"/>
      <c r="XEP13" s="53"/>
      <c r="XEQ13" s="53"/>
      <c r="XER13" s="53"/>
      <c r="XES13" s="53"/>
      <c r="XET13" s="53"/>
      <c r="XEU13" s="53"/>
    </row>
    <row r="14" s="2" customFormat="1" ht="24" customHeight="1" spans="1:49">
      <c r="A14" s="18"/>
      <c r="B14" s="20" t="s">
        <v>24</v>
      </c>
      <c r="C14" s="20" t="s">
        <v>25</v>
      </c>
      <c r="D14" s="20"/>
      <c r="E14" s="20"/>
      <c r="F14" s="20" t="s">
        <v>14</v>
      </c>
      <c r="G14" s="20"/>
      <c r="H14" s="20" t="s">
        <v>15</v>
      </c>
      <c r="I14" s="20"/>
      <c r="J14" s="20" t="s">
        <v>26</v>
      </c>
      <c r="K14" s="20" t="s">
        <v>27</v>
      </c>
      <c r="L14" s="20" t="s">
        <v>28</v>
      </c>
      <c r="M14" s="35">
        <f>K12</f>
        <v>44378</v>
      </c>
      <c r="N14" s="35">
        <f t="shared" ref="M14:BB14" si="7">N15</f>
        <v>44379</v>
      </c>
      <c r="O14" s="35">
        <f t="shared" si="7"/>
        <v>44380</v>
      </c>
      <c r="P14" s="35">
        <f t="shared" si="7"/>
        <v>44381</v>
      </c>
      <c r="Q14" s="35">
        <f t="shared" si="7"/>
        <v>44382</v>
      </c>
      <c r="R14" s="35">
        <f t="shared" si="7"/>
        <v>44383</v>
      </c>
      <c r="S14" s="35">
        <f t="shared" si="7"/>
        <v>44384</v>
      </c>
      <c r="T14" s="35">
        <f t="shared" si="7"/>
        <v>44385</v>
      </c>
      <c r="U14" s="35">
        <f t="shared" si="7"/>
        <v>44386</v>
      </c>
      <c r="V14" s="35">
        <f t="shared" si="7"/>
        <v>44387</v>
      </c>
      <c r="W14" s="35">
        <f t="shared" si="7"/>
        <v>44388</v>
      </c>
      <c r="X14" s="35">
        <f t="shared" si="7"/>
        <v>44389</v>
      </c>
      <c r="Y14" s="35">
        <f t="shared" si="7"/>
        <v>44390</v>
      </c>
      <c r="Z14" s="35">
        <f t="shared" si="7"/>
        <v>44391</v>
      </c>
      <c r="AA14" s="35">
        <f t="shared" si="7"/>
        <v>44392</v>
      </c>
      <c r="AB14" s="35">
        <f t="shared" si="7"/>
        <v>44393</v>
      </c>
      <c r="AC14" s="35">
        <f t="shared" si="7"/>
        <v>44394</v>
      </c>
      <c r="AD14" s="35">
        <f t="shared" si="7"/>
        <v>44395</v>
      </c>
      <c r="AE14" s="35">
        <f t="shared" si="7"/>
        <v>44396</v>
      </c>
      <c r="AF14" s="35">
        <f t="shared" si="7"/>
        <v>44397</v>
      </c>
      <c r="AG14" s="35">
        <f t="shared" si="7"/>
        <v>44398</v>
      </c>
      <c r="AH14" s="35">
        <f t="shared" si="7"/>
        <v>44399</v>
      </c>
      <c r="AI14" s="35">
        <f t="shared" si="7"/>
        <v>44400</v>
      </c>
      <c r="AJ14" s="35">
        <f t="shared" si="7"/>
        <v>44401</v>
      </c>
      <c r="AK14" s="35">
        <f t="shared" si="7"/>
        <v>44402</v>
      </c>
      <c r="AL14" s="35">
        <f t="shared" si="7"/>
        <v>44403</v>
      </c>
      <c r="AM14" s="35">
        <f t="shared" si="7"/>
        <v>44404</v>
      </c>
      <c r="AN14" s="35">
        <f t="shared" si="7"/>
        <v>44405</v>
      </c>
      <c r="AO14" s="35">
        <f t="shared" si="7"/>
        <v>44406</v>
      </c>
      <c r="AP14" s="35">
        <f t="shared" si="7"/>
        <v>44407</v>
      </c>
      <c r="AQ14" s="35">
        <f t="shared" si="7"/>
        <v>44408</v>
      </c>
      <c r="AR14" s="35" t="str">
        <f t="shared" si="7"/>
        <v/>
      </c>
      <c r="AS14" s="35" t="str">
        <f t="shared" si="7"/>
        <v/>
      </c>
      <c r="AT14" s="35" t="str">
        <f t="shared" si="7"/>
        <v/>
      </c>
      <c r="AV14" s="6" t="str">
        <f>AR12</f>
        <v>已取消</v>
      </c>
      <c r="AW14" s="6">
        <f>AR10</f>
        <v>2</v>
      </c>
    </row>
    <row r="15" s="2" customFormat="1" ht="24" customHeight="1" spans="1:49">
      <c r="A15" s="4"/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36">
        <f>K12</f>
        <v>44378</v>
      </c>
      <c r="N15" s="36">
        <f>IF(M15&lt;$M$12,M15+1,"")</f>
        <v>44379</v>
      </c>
      <c r="O15" s="36">
        <f t="shared" ref="O15:AT15" si="8">IF(N15&lt;$M$12,N15+1,"")</f>
        <v>44380</v>
      </c>
      <c r="P15" s="36">
        <f t="shared" si="8"/>
        <v>44381</v>
      </c>
      <c r="Q15" s="36">
        <f t="shared" si="8"/>
        <v>44382</v>
      </c>
      <c r="R15" s="36">
        <f t="shared" si="8"/>
        <v>44383</v>
      </c>
      <c r="S15" s="36">
        <f t="shared" si="8"/>
        <v>44384</v>
      </c>
      <c r="T15" s="36">
        <f t="shared" si="8"/>
        <v>44385</v>
      </c>
      <c r="U15" s="36">
        <f t="shared" si="8"/>
        <v>44386</v>
      </c>
      <c r="V15" s="36">
        <f t="shared" si="8"/>
        <v>44387</v>
      </c>
      <c r="W15" s="36">
        <f t="shared" si="8"/>
        <v>44388</v>
      </c>
      <c r="X15" s="36">
        <f t="shared" si="8"/>
        <v>44389</v>
      </c>
      <c r="Y15" s="36">
        <f t="shared" si="8"/>
        <v>44390</v>
      </c>
      <c r="Z15" s="36">
        <f t="shared" si="8"/>
        <v>44391</v>
      </c>
      <c r="AA15" s="36">
        <f t="shared" si="8"/>
        <v>44392</v>
      </c>
      <c r="AB15" s="36">
        <f t="shared" si="8"/>
        <v>44393</v>
      </c>
      <c r="AC15" s="36">
        <f t="shared" si="8"/>
        <v>44394</v>
      </c>
      <c r="AD15" s="36">
        <f t="shared" si="8"/>
        <v>44395</v>
      </c>
      <c r="AE15" s="36">
        <f t="shared" si="8"/>
        <v>44396</v>
      </c>
      <c r="AF15" s="36">
        <f t="shared" si="8"/>
        <v>44397</v>
      </c>
      <c r="AG15" s="36">
        <f t="shared" si="8"/>
        <v>44398</v>
      </c>
      <c r="AH15" s="36">
        <f t="shared" si="8"/>
        <v>44399</v>
      </c>
      <c r="AI15" s="36">
        <f t="shared" si="8"/>
        <v>44400</v>
      </c>
      <c r="AJ15" s="36">
        <f t="shared" si="8"/>
        <v>44401</v>
      </c>
      <c r="AK15" s="36">
        <f t="shared" si="8"/>
        <v>44402</v>
      </c>
      <c r="AL15" s="36">
        <f t="shared" si="8"/>
        <v>44403</v>
      </c>
      <c r="AM15" s="36">
        <f t="shared" si="8"/>
        <v>44404</v>
      </c>
      <c r="AN15" s="36">
        <f t="shared" si="8"/>
        <v>44405</v>
      </c>
      <c r="AO15" s="36">
        <f t="shared" si="8"/>
        <v>44406</v>
      </c>
      <c r="AP15" s="36">
        <f t="shared" si="8"/>
        <v>44407</v>
      </c>
      <c r="AQ15" s="36">
        <f t="shared" si="8"/>
        <v>44408</v>
      </c>
      <c r="AR15" s="36" t="str">
        <f t="shared" si="8"/>
        <v/>
      </c>
      <c r="AS15" s="36" t="str">
        <f t="shared" si="8"/>
        <v/>
      </c>
      <c r="AT15" s="36" t="str">
        <f t="shared" si="8"/>
        <v/>
      </c>
      <c r="AV15" s="6"/>
      <c r="AW15" s="6"/>
    </row>
    <row r="16" s="2" customFormat="1" ht="8" customHeight="1" spans="1:49">
      <c r="A16" s="4"/>
      <c r="B16" s="22">
        <v>1</v>
      </c>
      <c r="C16" s="22" t="s">
        <v>29</v>
      </c>
      <c r="D16" s="22"/>
      <c r="E16" s="22"/>
      <c r="F16" s="23">
        <v>44378</v>
      </c>
      <c r="G16" s="23"/>
      <c r="H16" s="23">
        <v>44396</v>
      </c>
      <c r="I16" s="23"/>
      <c r="J16" s="22" t="s">
        <v>16</v>
      </c>
      <c r="K16" s="22" t="s">
        <v>30</v>
      </c>
      <c r="L16" s="22" t="s">
        <v>20</v>
      </c>
      <c r="M16" s="37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  <c r="AA16" s="38"/>
      <c r="AB16" s="38"/>
      <c r="AC16" s="38"/>
      <c r="AD16" s="38"/>
      <c r="AE16" s="38"/>
      <c r="AF16" s="38"/>
      <c r="AG16" s="38"/>
      <c r="AH16" s="38"/>
      <c r="AI16" s="38"/>
      <c r="AJ16" s="38"/>
      <c r="AK16" s="38"/>
      <c r="AL16" s="38"/>
      <c r="AM16" s="38"/>
      <c r="AN16" s="38"/>
      <c r="AO16" s="38"/>
      <c r="AP16" s="38"/>
      <c r="AQ16" s="38"/>
      <c r="AR16" s="38"/>
      <c r="AS16" s="38"/>
      <c r="AT16" s="48"/>
      <c r="AV16" s="6"/>
      <c r="AW16" s="6"/>
    </row>
    <row r="17" s="2" customFormat="1" ht="15" customHeight="1" spans="1:49">
      <c r="A17" s="4"/>
      <c r="B17" s="24"/>
      <c r="C17" s="24"/>
      <c r="D17" s="24"/>
      <c r="E17" s="24"/>
      <c r="F17" s="25"/>
      <c r="G17" s="25"/>
      <c r="H17" s="25"/>
      <c r="I17" s="25"/>
      <c r="J17" s="24"/>
      <c r="K17" s="24"/>
      <c r="L17" s="24"/>
      <c r="M17" s="39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49"/>
      <c r="AV17" s="6"/>
      <c r="AW17" s="6"/>
    </row>
    <row r="18" s="2" customFormat="1" ht="8" customHeight="1" spans="1:49">
      <c r="A18" s="4"/>
      <c r="B18" s="24"/>
      <c r="C18" s="24"/>
      <c r="D18" s="24"/>
      <c r="E18" s="24"/>
      <c r="F18" s="25"/>
      <c r="G18" s="25"/>
      <c r="H18" s="25"/>
      <c r="I18" s="25"/>
      <c r="J18" s="24"/>
      <c r="K18" s="24"/>
      <c r="L18" s="24"/>
      <c r="M18" s="40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1"/>
      <c r="AB18" s="41"/>
      <c r="AC18" s="41"/>
      <c r="AD18" s="41"/>
      <c r="AE18" s="41"/>
      <c r="AF18" s="41"/>
      <c r="AG18" s="41"/>
      <c r="AH18" s="41"/>
      <c r="AI18" s="41"/>
      <c r="AJ18" s="41"/>
      <c r="AK18" s="41"/>
      <c r="AL18" s="41"/>
      <c r="AM18" s="41"/>
      <c r="AN18" s="41"/>
      <c r="AO18" s="41"/>
      <c r="AP18" s="41"/>
      <c r="AQ18" s="41"/>
      <c r="AR18" s="41"/>
      <c r="AS18" s="41"/>
      <c r="AT18" s="50"/>
      <c r="AV18" s="6"/>
      <c r="AW18" s="6"/>
    </row>
    <row r="19" s="2" customFormat="1" ht="8" customHeight="1" spans="1:49">
      <c r="A19" s="4"/>
      <c r="B19" s="24">
        <v>2</v>
      </c>
      <c r="C19" s="22" t="s">
        <v>31</v>
      </c>
      <c r="D19" s="22"/>
      <c r="E19" s="22"/>
      <c r="F19" s="25">
        <v>44389</v>
      </c>
      <c r="G19" s="25"/>
      <c r="H19" s="25">
        <v>44402</v>
      </c>
      <c r="I19" s="25"/>
      <c r="J19" s="24" t="s">
        <v>17</v>
      </c>
      <c r="K19" s="24" t="s">
        <v>32</v>
      </c>
      <c r="L19" s="24" t="s">
        <v>21</v>
      </c>
      <c r="M19" s="42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43"/>
      <c r="AJ19" s="43"/>
      <c r="AK19" s="43"/>
      <c r="AL19" s="43"/>
      <c r="AM19" s="43"/>
      <c r="AN19" s="43"/>
      <c r="AO19" s="43"/>
      <c r="AP19" s="43"/>
      <c r="AQ19" s="43"/>
      <c r="AR19" s="43"/>
      <c r="AS19" s="43"/>
      <c r="AT19" s="51"/>
      <c r="AV19" s="6"/>
      <c r="AW19" s="6"/>
    </row>
    <row r="20" s="2" customFormat="1" ht="15" customHeight="1" spans="1:49">
      <c r="A20" s="4"/>
      <c r="B20" s="24"/>
      <c r="C20" s="24"/>
      <c r="D20" s="24"/>
      <c r="E20" s="24"/>
      <c r="F20" s="25"/>
      <c r="G20" s="25"/>
      <c r="H20" s="25"/>
      <c r="I20" s="25"/>
      <c r="J20" s="24"/>
      <c r="K20" s="24"/>
      <c r="L20" s="24"/>
      <c r="M20" s="39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49"/>
      <c r="AV20" s="6"/>
      <c r="AW20" s="6"/>
    </row>
    <row r="21" s="2" customFormat="1" ht="8" customHeight="1" spans="1:49">
      <c r="A21" s="4"/>
      <c r="B21" s="24"/>
      <c r="C21" s="24"/>
      <c r="D21" s="24"/>
      <c r="E21" s="24"/>
      <c r="F21" s="25"/>
      <c r="G21" s="25"/>
      <c r="H21" s="25"/>
      <c r="I21" s="25"/>
      <c r="J21" s="24"/>
      <c r="K21" s="24"/>
      <c r="L21" s="24"/>
      <c r="M21" s="40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1"/>
      <c r="AL21" s="41"/>
      <c r="AM21" s="41"/>
      <c r="AN21" s="41"/>
      <c r="AO21" s="41"/>
      <c r="AP21" s="41"/>
      <c r="AQ21" s="41"/>
      <c r="AR21" s="41"/>
      <c r="AS21" s="41"/>
      <c r="AT21" s="50"/>
      <c r="AV21" s="6"/>
      <c r="AW21" s="6"/>
    </row>
    <row r="22" s="2" customFormat="1" ht="8" customHeight="1" spans="1:49">
      <c r="A22" s="4"/>
      <c r="B22" s="24">
        <v>3</v>
      </c>
      <c r="C22" s="22" t="s">
        <v>33</v>
      </c>
      <c r="D22" s="22"/>
      <c r="E22" s="22"/>
      <c r="F22" s="25">
        <v>44394</v>
      </c>
      <c r="G22" s="25"/>
      <c r="H22" s="25">
        <v>44417</v>
      </c>
      <c r="I22" s="25"/>
      <c r="J22" s="24" t="s">
        <v>18</v>
      </c>
      <c r="K22" s="24" t="s">
        <v>34</v>
      </c>
      <c r="L22" s="24" t="s">
        <v>21</v>
      </c>
      <c r="M22" s="37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  <c r="AA22" s="38"/>
      <c r="AB22" s="38"/>
      <c r="AC22" s="38"/>
      <c r="AD22" s="38"/>
      <c r="AE22" s="38"/>
      <c r="AF22" s="38"/>
      <c r="AG22" s="38"/>
      <c r="AH22" s="38"/>
      <c r="AI22" s="38"/>
      <c r="AJ22" s="38"/>
      <c r="AK22" s="38"/>
      <c r="AL22" s="38"/>
      <c r="AM22" s="38"/>
      <c r="AN22" s="38"/>
      <c r="AO22" s="38"/>
      <c r="AP22" s="38"/>
      <c r="AQ22" s="38"/>
      <c r="AR22" s="38"/>
      <c r="AS22" s="38"/>
      <c r="AT22" s="48"/>
      <c r="AV22" s="6"/>
      <c r="AW22" s="6"/>
    </row>
    <row r="23" s="2" customFormat="1" ht="15" customHeight="1" spans="1:49">
      <c r="A23" s="4"/>
      <c r="B23" s="24"/>
      <c r="C23" s="24"/>
      <c r="D23" s="24"/>
      <c r="E23" s="24"/>
      <c r="F23" s="25"/>
      <c r="G23" s="25"/>
      <c r="H23" s="25"/>
      <c r="I23" s="25"/>
      <c r="J23" s="24"/>
      <c r="K23" s="24"/>
      <c r="L23" s="24"/>
      <c r="M23" s="39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49"/>
      <c r="AV23" s="6"/>
      <c r="AW23" s="6"/>
    </row>
    <row r="24" s="2" customFormat="1" ht="8" customHeight="1" spans="1:49">
      <c r="A24" s="4"/>
      <c r="B24" s="24"/>
      <c r="C24" s="24"/>
      <c r="D24" s="24"/>
      <c r="E24" s="24"/>
      <c r="F24" s="25"/>
      <c r="G24" s="25"/>
      <c r="H24" s="25"/>
      <c r="I24" s="25"/>
      <c r="J24" s="24"/>
      <c r="K24" s="24"/>
      <c r="L24" s="24"/>
      <c r="M24" s="40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  <c r="AA24" s="41"/>
      <c r="AB24" s="41"/>
      <c r="AC24" s="41"/>
      <c r="AD24" s="41"/>
      <c r="AE24" s="41"/>
      <c r="AF24" s="41"/>
      <c r="AG24" s="41"/>
      <c r="AH24" s="41"/>
      <c r="AI24" s="41"/>
      <c r="AJ24" s="41"/>
      <c r="AK24" s="41"/>
      <c r="AL24" s="41"/>
      <c r="AM24" s="41"/>
      <c r="AN24" s="41"/>
      <c r="AO24" s="41"/>
      <c r="AP24" s="41"/>
      <c r="AQ24" s="41"/>
      <c r="AR24" s="41"/>
      <c r="AS24" s="41"/>
      <c r="AT24" s="50"/>
      <c r="AV24" s="6"/>
      <c r="AW24" s="6"/>
    </row>
    <row r="25" s="2" customFormat="1" ht="8" customHeight="1" spans="1:49">
      <c r="A25" s="4"/>
      <c r="B25" s="24">
        <v>4</v>
      </c>
      <c r="C25" s="22" t="s">
        <v>35</v>
      </c>
      <c r="D25" s="22"/>
      <c r="E25" s="22"/>
      <c r="F25" s="25">
        <v>44381</v>
      </c>
      <c r="G25" s="25"/>
      <c r="H25" s="25">
        <v>44389</v>
      </c>
      <c r="I25" s="25"/>
      <c r="J25" s="24" t="s">
        <v>19</v>
      </c>
      <c r="K25" s="24" t="s">
        <v>36</v>
      </c>
      <c r="L25" s="24" t="s">
        <v>21</v>
      </c>
      <c r="M25" s="42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H25" s="43"/>
      <c r="AI25" s="43"/>
      <c r="AJ25" s="43"/>
      <c r="AK25" s="43"/>
      <c r="AL25" s="43"/>
      <c r="AM25" s="43"/>
      <c r="AN25" s="43"/>
      <c r="AO25" s="43"/>
      <c r="AP25" s="43"/>
      <c r="AQ25" s="43"/>
      <c r="AR25" s="43"/>
      <c r="AS25" s="43"/>
      <c r="AT25" s="51"/>
      <c r="AV25" s="6"/>
      <c r="AW25" s="6"/>
    </row>
    <row r="26" s="2" customFormat="1" ht="15" customHeight="1" spans="1:49">
      <c r="A26" s="4"/>
      <c r="B26" s="24"/>
      <c r="C26" s="24"/>
      <c r="D26" s="24"/>
      <c r="E26" s="24"/>
      <c r="F26" s="25"/>
      <c r="G26" s="25"/>
      <c r="H26" s="25"/>
      <c r="I26" s="25"/>
      <c r="J26" s="24"/>
      <c r="K26" s="24"/>
      <c r="L26" s="24"/>
      <c r="M26" s="39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49"/>
      <c r="AV26" s="6"/>
      <c r="AW26" s="6"/>
    </row>
    <row r="27" s="2" customFormat="1" ht="8" customHeight="1" spans="1:49">
      <c r="A27" s="4"/>
      <c r="B27" s="24"/>
      <c r="C27" s="24"/>
      <c r="D27" s="24"/>
      <c r="E27" s="24"/>
      <c r="F27" s="25"/>
      <c r="G27" s="25"/>
      <c r="H27" s="25"/>
      <c r="I27" s="25"/>
      <c r="J27" s="24"/>
      <c r="K27" s="24"/>
      <c r="L27" s="24"/>
      <c r="M27" s="40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s="41"/>
      <c r="AL27" s="41"/>
      <c r="AM27" s="41"/>
      <c r="AN27" s="41"/>
      <c r="AO27" s="41"/>
      <c r="AP27" s="41"/>
      <c r="AQ27" s="41"/>
      <c r="AR27" s="41"/>
      <c r="AS27" s="41"/>
      <c r="AT27" s="50"/>
      <c r="AV27" s="6"/>
      <c r="AW27" s="6"/>
    </row>
    <row r="28" s="2" customFormat="1" ht="8" customHeight="1" spans="1:49">
      <c r="A28" s="4"/>
      <c r="B28" s="24">
        <v>5</v>
      </c>
      <c r="C28" s="22" t="s">
        <v>37</v>
      </c>
      <c r="D28" s="22"/>
      <c r="E28" s="22"/>
      <c r="F28" s="25">
        <v>44381</v>
      </c>
      <c r="G28" s="25"/>
      <c r="H28" s="25">
        <v>44393</v>
      </c>
      <c r="I28" s="25"/>
      <c r="J28" s="24" t="s">
        <v>16</v>
      </c>
      <c r="K28" s="22" t="s">
        <v>30</v>
      </c>
      <c r="L28" s="24" t="s">
        <v>21</v>
      </c>
      <c r="M28" s="37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  <c r="AK28" s="38"/>
      <c r="AL28" s="38"/>
      <c r="AM28" s="38"/>
      <c r="AN28" s="38"/>
      <c r="AO28" s="38"/>
      <c r="AP28" s="38"/>
      <c r="AQ28" s="38"/>
      <c r="AR28" s="38"/>
      <c r="AS28" s="38"/>
      <c r="AT28" s="48"/>
      <c r="AV28" s="6"/>
      <c r="AW28" s="6"/>
    </row>
    <row r="29" s="2" customFormat="1" ht="15" customHeight="1" spans="1:49">
      <c r="A29" s="4"/>
      <c r="B29" s="24"/>
      <c r="C29" s="24"/>
      <c r="D29" s="24"/>
      <c r="E29" s="24"/>
      <c r="F29" s="25"/>
      <c r="G29" s="25"/>
      <c r="H29" s="25"/>
      <c r="I29" s="25"/>
      <c r="J29" s="24"/>
      <c r="K29" s="24"/>
      <c r="L29" s="24"/>
      <c r="M29" s="39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49"/>
      <c r="AV29" s="6"/>
      <c r="AW29" s="6"/>
    </row>
    <row r="30" s="2" customFormat="1" ht="8" customHeight="1" spans="1:49">
      <c r="A30" s="4"/>
      <c r="B30" s="24"/>
      <c r="C30" s="24"/>
      <c r="D30" s="24"/>
      <c r="E30" s="24"/>
      <c r="F30" s="25"/>
      <c r="G30" s="25"/>
      <c r="H30" s="25"/>
      <c r="I30" s="25"/>
      <c r="J30" s="24"/>
      <c r="K30" s="24"/>
      <c r="L30" s="24"/>
      <c r="M30" s="40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41"/>
      <c r="AB30" s="41"/>
      <c r="AC30" s="41"/>
      <c r="AD30" s="41"/>
      <c r="AE30" s="41"/>
      <c r="AF30" s="41"/>
      <c r="AG30" s="41"/>
      <c r="AH30" s="41"/>
      <c r="AI30" s="41"/>
      <c r="AJ30" s="41"/>
      <c r="AK30" s="41"/>
      <c r="AL30" s="41"/>
      <c r="AM30" s="41"/>
      <c r="AN30" s="41"/>
      <c r="AO30" s="41"/>
      <c r="AP30" s="41"/>
      <c r="AQ30" s="41"/>
      <c r="AR30" s="41"/>
      <c r="AS30" s="41"/>
      <c r="AT30" s="50"/>
      <c r="AV30" s="6"/>
      <c r="AW30" s="6"/>
    </row>
    <row r="31" s="2" customFormat="1" ht="8" customHeight="1" spans="1:49">
      <c r="A31" s="4"/>
      <c r="B31" s="24">
        <v>6</v>
      </c>
      <c r="C31" s="22" t="s">
        <v>38</v>
      </c>
      <c r="D31" s="22"/>
      <c r="E31" s="22"/>
      <c r="F31" s="25">
        <v>44378</v>
      </c>
      <c r="G31" s="25"/>
      <c r="H31" s="25">
        <v>44396</v>
      </c>
      <c r="I31" s="25"/>
      <c r="J31" s="24" t="s">
        <v>18</v>
      </c>
      <c r="K31" s="24" t="s">
        <v>32</v>
      </c>
      <c r="L31" s="24" t="s">
        <v>22</v>
      </c>
      <c r="M31" s="42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43"/>
      <c r="AJ31" s="43"/>
      <c r="AK31" s="43"/>
      <c r="AL31" s="43"/>
      <c r="AM31" s="43"/>
      <c r="AN31" s="43"/>
      <c r="AO31" s="43"/>
      <c r="AP31" s="43"/>
      <c r="AQ31" s="43"/>
      <c r="AR31" s="43"/>
      <c r="AS31" s="43"/>
      <c r="AT31" s="51"/>
      <c r="AV31" s="6"/>
      <c r="AW31" s="6"/>
    </row>
    <row r="32" s="2" customFormat="1" ht="15" customHeight="1" spans="1:49">
      <c r="A32" s="4"/>
      <c r="B32" s="24"/>
      <c r="C32" s="24"/>
      <c r="D32" s="24"/>
      <c r="E32" s="24"/>
      <c r="F32" s="25"/>
      <c r="G32" s="25"/>
      <c r="H32" s="25"/>
      <c r="I32" s="25"/>
      <c r="J32" s="24"/>
      <c r="K32" s="24"/>
      <c r="L32" s="24"/>
      <c r="M32" s="39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49"/>
      <c r="AV32" s="6"/>
      <c r="AW32" s="6"/>
    </row>
    <row r="33" s="2" customFormat="1" ht="8" customHeight="1" spans="1:49">
      <c r="A33" s="4"/>
      <c r="B33" s="24"/>
      <c r="C33" s="24"/>
      <c r="D33" s="24"/>
      <c r="E33" s="24"/>
      <c r="F33" s="25"/>
      <c r="G33" s="25"/>
      <c r="H33" s="25"/>
      <c r="I33" s="25"/>
      <c r="J33" s="24"/>
      <c r="K33" s="24"/>
      <c r="L33" s="24"/>
      <c r="M33" s="40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1"/>
      <c r="AN33" s="41"/>
      <c r="AO33" s="41"/>
      <c r="AP33" s="41"/>
      <c r="AQ33" s="41"/>
      <c r="AR33" s="41"/>
      <c r="AS33" s="41"/>
      <c r="AT33" s="50"/>
      <c r="AV33" s="6"/>
      <c r="AW33" s="6"/>
    </row>
    <row r="34" s="2" customFormat="1" ht="8" customHeight="1" spans="1:49">
      <c r="A34" s="4"/>
      <c r="B34" s="24">
        <v>7</v>
      </c>
      <c r="C34" s="22" t="s">
        <v>39</v>
      </c>
      <c r="D34" s="22"/>
      <c r="E34" s="22"/>
      <c r="F34" s="25">
        <v>44387</v>
      </c>
      <c r="G34" s="25"/>
      <c r="H34" s="25">
        <v>44402</v>
      </c>
      <c r="I34" s="25"/>
      <c r="J34" s="24" t="s">
        <v>19</v>
      </c>
      <c r="K34" s="24" t="s">
        <v>34</v>
      </c>
      <c r="L34" s="24" t="s">
        <v>23</v>
      </c>
      <c r="M34" s="37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  <c r="AK34" s="38"/>
      <c r="AL34" s="38"/>
      <c r="AM34" s="38"/>
      <c r="AN34" s="38"/>
      <c r="AO34" s="38"/>
      <c r="AP34" s="38"/>
      <c r="AQ34" s="38"/>
      <c r="AR34" s="38"/>
      <c r="AS34" s="38"/>
      <c r="AT34" s="48"/>
      <c r="AV34" s="6"/>
      <c r="AW34" s="6"/>
    </row>
    <row r="35" s="2" customFormat="1" ht="15" customHeight="1" spans="1:49">
      <c r="A35" s="4"/>
      <c r="B35" s="24"/>
      <c r="C35" s="24"/>
      <c r="D35" s="24"/>
      <c r="E35" s="24"/>
      <c r="F35" s="25"/>
      <c r="G35" s="25"/>
      <c r="H35" s="25"/>
      <c r="I35" s="25"/>
      <c r="J35" s="24"/>
      <c r="K35" s="24"/>
      <c r="L35" s="24"/>
      <c r="M35" s="39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49"/>
      <c r="AV35" s="6"/>
      <c r="AW35" s="6"/>
    </row>
    <row r="36" s="2" customFormat="1" ht="8" customHeight="1" spans="1:49">
      <c r="A36" s="4"/>
      <c r="B36" s="24"/>
      <c r="C36" s="24"/>
      <c r="D36" s="24"/>
      <c r="E36" s="24"/>
      <c r="F36" s="25"/>
      <c r="G36" s="25"/>
      <c r="H36" s="25"/>
      <c r="I36" s="25"/>
      <c r="J36" s="24"/>
      <c r="K36" s="24"/>
      <c r="L36" s="24"/>
      <c r="M36" s="40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  <c r="AA36" s="41"/>
      <c r="AB36" s="41"/>
      <c r="AC36" s="41"/>
      <c r="AD36" s="41"/>
      <c r="AE36" s="41"/>
      <c r="AF36" s="41"/>
      <c r="AG36" s="41"/>
      <c r="AH36" s="41"/>
      <c r="AI36" s="41"/>
      <c r="AJ36" s="41"/>
      <c r="AK36" s="41"/>
      <c r="AL36" s="41"/>
      <c r="AM36" s="41"/>
      <c r="AN36" s="41"/>
      <c r="AO36" s="41"/>
      <c r="AP36" s="41"/>
      <c r="AQ36" s="41"/>
      <c r="AR36" s="41"/>
      <c r="AS36" s="41"/>
      <c r="AT36" s="50"/>
      <c r="AV36" s="6"/>
      <c r="AW36" s="6"/>
    </row>
    <row r="37" s="2" customFormat="1" ht="8" customHeight="1" spans="1:49">
      <c r="A37" s="4"/>
      <c r="B37" s="24">
        <v>8</v>
      </c>
      <c r="C37" s="22" t="s">
        <v>40</v>
      </c>
      <c r="D37" s="22"/>
      <c r="E37" s="22"/>
      <c r="F37" s="25">
        <v>44394</v>
      </c>
      <c r="G37" s="25"/>
      <c r="H37" s="25">
        <v>44417</v>
      </c>
      <c r="I37" s="25"/>
      <c r="J37" s="24" t="s">
        <v>19</v>
      </c>
      <c r="K37" s="24" t="s">
        <v>36</v>
      </c>
      <c r="L37" s="22" t="s">
        <v>20</v>
      </c>
      <c r="M37" s="42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43"/>
      <c r="AJ37" s="43"/>
      <c r="AK37" s="43"/>
      <c r="AL37" s="43"/>
      <c r="AM37" s="43"/>
      <c r="AN37" s="43"/>
      <c r="AO37" s="43"/>
      <c r="AP37" s="43"/>
      <c r="AQ37" s="43"/>
      <c r="AR37" s="43"/>
      <c r="AS37" s="43"/>
      <c r="AT37" s="51"/>
      <c r="AV37" s="6"/>
      <c r="AW37" s="6"/>
    </row>
    <row r="38" s="2" customFormat="1" ht="15" customHeight="1" spans="1:49">
      <c r="A38" s="4"/>
      <c r="B38" s="24"/>
      <c r="C38" s="24"/>
      <c r="D38" s="24"/>
      <c r="E38" s="24"/>
      <c r="F38" s="25"/>
      <c r="G38" s="25"/>
      <c r="H38" s="25"/>
      <c r="I38" s="25"/>
      <c r="J38" s="24"/>
      <c r="K38" s="24"/>
      <c r="L38" s="24"/>
      <c r="M38" s="39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49"/>
      <c r="AV38" s="6"/>
      <c r="AW38" s="6"/>
    </row>
    <row r="39" s="2" customFormat="1" ht="8" customHeight="1" spans="1:49">
      <c r="A39" s="4"/>
      <c r="B39" s="24"/>
      <c r="C39" s="24"/>
      <c r="D39" s="24"/>
      <c r="E39" s="24"/>
      <c r="F39" s="25"/>
      <c r="G39" s="25"/>
      <c r="H39" s="25"/>
      <c r="I39" s="25"/>
      <c r="J39" s="24"/>
      <c r="K39" s="24"/>
      <c r="L39" s="24"/>
      <c r="M39" s="40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41"/>
      <c r="AB39" s="41"/>
      <c r="AC39" s="41"/>
      <c r="AD39" s="41"/>
      <c r="AE39" s="41"/>
      <c r="AF39" s="41"/>
      <c r="AG39" s="41"/>
      <c r="AH39" s="41"/>
      <c r="AI39" s="41"/>
      <c r="AJ39" s="41"/>
      <c r="AK39" s="41"/>
      <c r="AL39" s="41"/>
      <c r="AM39" s="41"/>
      <c r="AN39" s="41"/>
      <c r="AO39" s="41"/>
      <c r="AP39" s="41"/>
      <c r="AQ39" s="41"/>
      <c r="AR39" s="41"/>
      <c r="AS39" s="41"/>
      <c r="AT39" s="50"/>
      <c r="AV39" s="6"/>
      <c r="AW39" s="6"/>
    </row>
    <row r="40" s="2" customFormat="1" ht="8" customHeight="1" spans="1:49">
      <c r="A40" s="4"/>
      <c r="B40" s="24">
        <v>9</v>
      </c>
      <c r="C40" s="22" t="s">
        <v>41</v>
      </c>
      <c r="D40" s="22"/>
      <c r="E40" s="22"/>
      <c r="F40" s="25">
        <v>44402</v>
      </c>
      <c r="G40" s="25"/>
      <c r="H40" s="25">
        <v>44421</v>
      </c>
      <c r="I40" s="25"/>
      <c r="J40" s="24" t="s">
        <v>17</v>
      </c>
      <c r="K40" s="22" t="s">
        <v>30</v>
      </c>
      <c r="L40" s="24" t="s">
        <v>21</v>
      </c>
      <c r="M40" s="37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  <c r="AA40" s="38"/>
      <c r="AB40" s="38"/>
      <c r="AC40" s="38"/>
      <c r="AD40" s="38"/>
      <c r="AE40" s="38"/>
      <c r="AF40" s="38"/>
      <c r="AG40" s="38"/>
      <c r="AH40" s="38"/>
      <c r="AI40" s="38"/>
      <c r="AJ40" s="38"/>
      <c r="AK40" s="38"/>
      <c r="AL40" s="38"/>
      <c r="AM40" s="38"/>
      <c r="AN40" s="38"/>
      <c r="AO40" s="38"/>
      <c r="AP40" s="38"/>
      <c r="AQ40" s="38"/>
      <c r="AR40" s="38"/>
      <c r="AS40" s="38"/>
      <c r="AT40" s="48"/>
      <c r="AV40" s="6"/>
      <c r="AW40" s="6"/>
    </row>
    <row r="41" s="2" customFormat="1" ht="15" customHeight="1" spans="1:49">
      <c r="A41" s="4"/>
      <c r="B41" s="24"/>
      <c r="C41" s="24"/>
      <c r="D41" s="24"/>
      <c r="E41" s="24"/>
      <c r="F41" s="25"/>
      <c r="G41" s="25"/>
      <c r="H41" s="25"/>
      <c r="I41" s="25"/>
      <c r="J41" s="24"/>
      <c r="K41" s="24"/>
      <c r="L41" s="24"/>
      <c r="M41" s="39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49"/>
      <c r="AV41" s="6"/>
      <c r="AW41" s="6"/>
    </row>
    <row r="42" s="2" customFormat="1" ht="8" customHeight="1" spans="1:49">
      <c r="A42" s="4"/>
      <c r="B42" s="24"/>
      <c r="C42" s="24"/>
      <c r="D42" s="24"/>
      <c r="E42" s="24"/>
      <c r="F42" s="25"/>
      <c r="G42" s="25"/>
      <c r="H42" s="25"/>
      <c r="I42" s="25"/>
      <c r="J42" s="24"/>
      <c r="K42" s="24"/>
      <c r="L42" s="24"/>
      <c r="M42" s="40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  <c r="AA42" s="41"/>
      <c r="AB42" s="41"/>
      <c r="AC42" s="41"/>
      <c r="AD42" s="41"/>
      <c r="AE42" s="41"/>
      <c r="AF42" s="41"/>
      <c r="AG42" s="41"/>
      <c r="AH42" s="41"/>
      <c r="AI42" s="41"/>
      <c r="AJ42" s="41"/>
      <c r="AK42" s="41"/>
      <c r="AL42" s="41"/>
      <c r="AM42" s="41"/>
      <c r="AN42" s="41"/>
      <c r="AO42" s="41"/>
      <c r="AP42" s="41"/>
      <c r="AQ42" s="41"/>
      <c r="AR42" s="41"/>
      <c r="AS42" s="41"/>
      <c r="AT42" s="50"/>
      <c r="AV42" s="6"/>
      <c r="AW42" s="6"/>
    </row>
    <row r="43" s="2" customFormat="1" ht="8" customHeight="1" spans="1:49">
      <c r="A43" s="4"/>
      <c r="B43" s="24">
        <v>10</v>
      </c>
      <c r="C43" s="22" t="s">
        <v>42</v>
      </c>
      <c r="D43" s="22"/>
      <c r="E43" s="22"/>
      <c r="F43" s="25">
        <v>44412</v>
      </c>
      <c r="G43" s="25"/>
      <c r="H43" s="25">
        <v>44424</v>
      </c>
      <c r="I43" s="25"/>
      <c r="J43" s="22" t="s">
        <v>16</v>
      </c>
      <c r="K43" s="24" t="s">
        <v>32</v>
      </c>
      <c r="L43" s="24" t="s">
        <v>21</v>
      </c>
      <c r="M43" s="42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3"/>
      <c r="AC43" s="43"/>
      <c r="AD43" s="43"/>
      <c r="AE43" s="43"/>
      <c r="AF43" s="43"/>
      <c r="AG43" s="43"/>
      <c r="AH43" s="43"/>
      <c r="AI43" s="43"/>
      <c r="AJ43" s="43"/>
      <c r="AK43" s="43"/>
      <c r="AL43" s="43"/>
      <c r="AM43" s="43"/>
      <c r="AN43" s="43"/>
      <c r="AO43" s="43"/>
      <c r="AP43" s="43"/>
      <c r="AQ43" s="43"/>
      <c r="AR43" s="43"/>
      <c r="AS43" s="43"/>
      <c r="AT43" s="51"/>
      <c r="AV43" s="6"/>
      <c r="AW43" s="6"/>
    </row>
    <row r="44" s="2" customFormat="1" ht="15" customHeight="1" spans="1:49">
      <c r="A44" s="4"/>
      <c r="B44" s="24"/>
      <c r="C44" s="24"/>
      <c r="D44" s="24"/>
      <c r="E44" s="24"/>
      <c r="F44" s="25"/>
      <c r="G44" s="25"/>
      <c r="H44" s="25"/>
      <c r="I44" s="25"/>
      <c r="J44" s="24"/>
      <c r="K44" s="24"/>
      <c r="L44" s="24"/>
      <c r="M44" s="39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49"/>
      <c r="AV44" s="6"/>
      <c r="AW44" s="6"/>
    </row>
    <row r="45" s="2" customFormat="1" ht="8" customHeight="1" spans="1:49">
      <c r="A45" s="4"/>
      <c r="B45" s="24"/>
      <c r="C45" s="24"/>
      <c r="D45" s="24"/>
      <c r="E45" s="24"/>
      <c r="F45" s="25"/>
      <c r="G45" s="25"/>
      <c r="H45" s="25"/>
      <c r="I45" s="25"/>
      <c r="J45" s="24"/>
      <c r="K45" s="24"/>
      <c r="L45" s="24"/>
      <c r="M45" s="40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  <c r="AA45" s="41"/>
      <c r="AB45" s="41"/>
      <c r="AC45" s="41"/>
      <c r="AD45" s="41"/>
      <c r="AE45" s="41"/>
      <c r="AF45" s="41"/>
      <c r="AG45" s="41"/>
      <c r="AH45" s="41"/>
      <c r="AI45" s="41"/>
      <c r="AJ45" s="41"/>
      <c r="AK45" s="41"/>
      <c r="AL45" s="41"/>
      <c r="AM45" s="41"/>
      <c r="AN45" s="41"/>
      <c r="AO45" s="41"/>
      <c r="AP45" s="41"/>
      <c r="AQ45" s="41"/>
      <c r="AR45" s="41"/>
      <c r="AS45" s="41"/>
      <c r="AT45" s="50"/>
      <c r="AV45" s="6"/>
      <c r="AW45" s="6"/>
    </row>
    <row r="46" s="2" customFormat="1" ht="8" customHeight="1" spans="1:49">
      <c r="A46" s="4"/>
      <c r="B46" s="24">
        <v>8</v>
      </c>
      <c r="C46" s="22" t="s">
        <v>43</v>
      </c>
      <c r="D46" s="22"/>
      <c r="E46" s="22"/>
      <c r="F46" s="25">
        <v>44394</v>
      </c>
      <c r="G46" s="25"/>
      <c r="H46" s="25">
        <v>44417</v>
      </c>
      <c r="I46" s="25"/>
      <c r="J46" s="24" t="s">
        <v>17</v>
      </c>
      <c r="K46" s="24" t="s">
        <v>34</v>
      </c>
      <c r="L46" s="24" t="s">
        <v>21</v>
      </c>
      <c r="M46" s="37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  <c r="AA46" s="38"/>
      <c r="AB46" s="38"/>
      <c r="AC46" s="38"/>
      <c r="AD46" s="38"/>
      <c r="AE46" s="38"/>
      <c r="AF46" s="38"/>
      <c r="AG46" s="38"/>
      <c r="AH46" s="38"/>
      <c r="AI46" s="38"/>
      <c r="AJ46" s="38"/>
      <c r="AK46" s="38"/>
      <c r="AL46" s="38"/>
      <c r="AM46" s="38"/>
      <c r="AN46" s="38"/>
      <c r="AO46" s="38"/>
      <c r="AP46" s="38"/>
      <c r="AQ46" s="38"/>
      <c r="AR46" s="38"/>
      <c r="AS46" s="38"/>
      <c r="AT46" s="48"/>
      <c r="AV46" s="6"/>
      <c r="AW46" s="6"/>
    </row>
    <row r="47" s="2" customFormat="1" ht="15" customHeight="1" spans="1:49">
      <c r="A47" s="4"/>
      <c r="B47" s="24"/>
      <c r="C47" s="24"/>
      <c r="D47" s="24"/>
      <c r="E47" s="24"/>
      <c r="F47" s="25"/>
      <c r="G47" s="25"/>
      <c r="H47" s="25"/>
      <c r="I47" s="25"/>
      <c r="J47" s="24"/>
      <c r="K47" s="24"/>
      <c r="L47" s="24"/>
      <c r="M47" s="39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49"/>
      <c r="AV47" s="6"/>
      <c r="AW47" s="6"/>
    </row>
    <row r="48" s="2" customFormat="1" ht="8" customHeight="1" spans="1:49">
      <c r="A48" s="4"/>
      <c r="B48" s="24"/>
      <c r="C48" s="24"/>
      <c r="D48" s="24"/>
      <c r="E48" s="24"/>
      <c r="F48" s="25"/>
      <c r="G48" s="25"/>
      <c r="H48" s="25"/>
      <c r="I48" s="25"/>
      <c r="J48" s="24"/>
      <c r="K48" s="24"/>
      <c r="L48" s="24"/>
      <c r="M48" s="40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1"/>
      <c r="AA48" s="41"/>
      <c r="AB48" s="41"/>
      <c r="AC48" s="41"/>
      <c r="AD48" s="41"/>
      <c r="AE48" s="41"/>
      <c r="AF48" s="41"/>
      <c r="AG48" s="41"/>
      <c r="AH48" s="41"/>
      <c r="AI48" s="41"/>
      <c r="AJ48" s="41"/>
      <c r="AK48" s="41"/>
      <c r="AL48" s="41"/>
      <c r="AM48" s="41"/>
      <c r="AN48" s="41"/>
      <c r="AO48" s="41"/>
      <c r="AP48" s="41"/>
      <c r="AQ48" s="41"/>
      <c r="AR48" s="41"/>
      <c r="AS48" s="41"/>
      <c r="AT48" s="50"/>
      <c r="AV48" s="6"/>
      <c r="AW48" s="6"/>
    </row>
    <row r="49" s="2" customFormat="1" ht="8" customHeight="1" spans="1:49">
      <c r="A49" s="4"/>
      <c r="B49" s="24">
        <v>9</v>
      </c>
      <c r="C49" s="22" t="s">
        <v>44</v>
      </c>
      <c r="D49" s="22"/>
      <c r="E49" s="22"/>
      <c r="F49" s="25">
        <v>44402</v>
      </c>
      <c r="G49" s="25"/>
      <c r="H49" s="25">
        <v>44421</v>
      </c>
      <c r="I49" s="25"/>
      <c r="J49" s="24" t="s">
        <v>18</v>
      </c>
      <c r="K49" s="24" t="s">
        <v>36</v>
      </c>
      <c r="L49" s="24" t="s">
        <v>21</v>
      </c>
      <c r="M49" s="42"/>
      <c r="N49" s="43"/>
      <c r="O49" s="43"/>
      <c r="P49" s="43"/>
      <c r="Q49" s="43"/>
      <c r="R49" s="43"/>
      <c r="S49" s="43" t="str">
        <f>IF(N49="","",U50-T50)</f>
        <v/>
      </c>
      <c r="T49" s="43"/>
      <c r="U49" s="43"/>
      <c r="V49" s="43"/>
      <c r="W49" s="43"/>
      <c r="X49" s="43"/>
      <c r="Y49" s="43"/>
      <c r="Z49" s="43"/>
      <c r="AA49" s="43"/>
      <c r="AB49" s="43"/>
      <c r="AC49" s="43"/>
      <c r="AD49" s="43"/>
      <c r="AE49" s="43"/>
      <c r="AF49" s="43"/>
      <c r="AG49" s="43"/>
      <c r="AH49" s="43"/>
      <c r="AI49" s="43"/>
      <c r="AJ49" s="43"/>
      <c r="AK49" s="43"/>
      <c r="AL49" s="43"/>
      <c r="AM49" s="43"/>
      <c r="AN49" s="43"/>
      <c r="AO49" s="43"/>
      <c r="AP49" s="43"/>
      <c r="AQ49" s="43"/>
      <c r="AR49" s="43"/>
      <c r="AS49" s="43"/>
      <c r="AT49" s="51"/>
      <c r="AV49" s="6"/>
      <c r="AW49" s="6"/>
    </row>
    <row r="50" s="2" customFormat="1" ht="15" customHeight="1" spans="1:49">
      <c r="A50" s="4"/>
      <c r="B50" s="24"/>
      <c r="C50" s="24"/>
      <c r="D50" s="24"/>
      <c r="E50" s="24"/>
      <c r="F50" s="25"/>
      <c r="G50" s="25"/>
      <c r="H50" s="25"/>
      <c r="I50" s="25"/>
      <c r="J50" s="24"/>
      <c r="K50" s="24"/>
      <c r="L50" s="24"/>
      <c r="M50" s="39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49"/>
      <c r="AV50" s="6"/>
      <c r="AW50" s="6"/>
    </row>
    <row r="51" s="2" customFormat="1" ht="8" customHeight="1" spans="1:49">
      <c r="A51" s="4"/>
      <c r="B51" s="24"/>
      <c r="C51" s="24"/>
      <c r="D51" s="24"/>
      <c r="E51" s="24"/>
      <c r="F51" s="25"/>
      <c r="G51" s="25"/>
      <c r="H51" s="25"/>
      <c r="I51" s="25"/>
      <c r="J51" s="24"/>
      <c r="K51" s="24"/>
      <c r="L51" s="24"/>
      <c r="M51" s="40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  <c r="AA51" s="41"/>
      <c r="AB51" s="41"/>
      <c r="AC51" s="41"/>
      <c r="AD51" s="41"/>
      <c r="AE51" s="41"/>
      <c r="AF51" s="41"/>
      <c r="AG51" s="41"/>
      <c r="AH51" s="41"/>
      <c r="AI51" s="41"/>
      <c r="AJ51" s="41"/>
      <c r="AK51" s="41"/>
      <c r="AL51" s="41"/>
      <c r="AM51" s="41"/>
      <c r="AN51" s="41"/>
      <c r="AO51" s="41"/>
      <c r="AP51" s="41"/>
      <c r="AQ51" s="41"/>
      <c r="AR51" s="41"/>
      <c r="AS51" s="41"/>
      <c r="AT51" s="50"/>
      <c r="AV51" s="6"/>
      <c r="AW51" s="6"/>
    </row>
    <row r="52" s="2" customFormat="1" ht="8" customHeight="1" spans="1:49">
      <c r="A52" s="4"/>
      <c r="B52" s="24">
        <v>10</v>
      </c>
      <c r="C52" s="22" t="s">
        <v>45</v>
      </c>
      <c r="D52" s="22"/>
      <c r="E52" s="22"/>
      <c r="F52" s="25">
        <v>44412</v>
      </c>
      <c r="G52" s="25"/>
      <c r="H52" s="25">
        <v>44424</v>
      </c>
      <c r="I52" s="25"/>
      <c r="J52" s="24" t="s">
        <v>19</v>
      </c>
      <c r="K52" s="22" t="s">
        <v>30</v>
      </c>
      <c r="L52" s="24" t="s">
        <v>22</v>
      </c>
      <c r="M52" s="37"/>
      <c r="N52" s="38"/>
      <c r="O52" s="38"/>
      <c r="P52" s="38"/>
      <c r="Q52" s="38"/>
      <c r="R52" s="38"/>
      <c r="S52" s="38" t="str">
        <f>IF(N52="","",X53-W53)</f>
        <v/>
      </c>
      <c r="T52" s="38"/>
      <c r="U52" s="38"/>
      <c r="V52" s="38"/>
      <c r="W52" s="38"/>
      <c r="X52" s="38"/>
      <c r="Y52" s="38"/>
      <c r="Z52" s="38"/>
      <c r="AA52" s="38"/>
      <c r="AB52" s="38"/>
      <c r="AC52" s="38"/>
      <c r="AD52" s="38"/>
      <c r="AE52" s="38"/>
      <c r="AF52" s="38"/>
      <c r="AG52" s="38"/>
      <c r="AH52" s="38"/>
      <c r="AI52" s="38"/>
      <c r="AJ52" s="38"/>
      <c r="AK52" s="38"/>
      <c r="AL52" s="38"/>
      <c r="AM52" s="38"/>
      <c r="AN52" s="38"/>
      <c r="AO52" s="38"/>
      <c r="AP52" s="38"/>
      <c r="AQ52" s="38"/>
      <c r="AR52" s="38"/>
      <c r="AS52" s="38"/>
      <c r="AT52" s="48"/>
      <c r="AV52" s="6"/>
      <c r="AW52" s="6"/>
    </row>
    <row r="53" s="2" customFormat="1" ht="15" customHeight="1" spans="1:49">
      <c r="A53" s="4"/>
      <c r="B53" s="24"/>
      <c r="C53" s="24"/>
      <c r="D53" s="24"/>
      <c r="E53" s="24"/>
      <c r="F53" s="25"/>
      <c r="G53" s="25"/>
      <c r="H53" s="25"/>
      <c r="I53" s="25"/>
      <c r="J53" s="24"/>
      <c r="K53" s="24"/>
      <c r="L53" s="24"/>
      <c r="M53" s="39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49"/>
      <c r="AV53" s="6"/>
      <c r="AW53" s="6"/>
    </row>
    <row r="54" s="2" customFormat="1" ht="8" customHeight="1" spans="1:49">
      <c r="A54" s="4"/>
      <c r="B54" s="24"/>
      <c r="C54" s="24"/>
      <c r="D54" s="24"/>
      <c r="E54" s="24"/>
      <c r="F54" s="25"/>
      <c r="G54" s="25"/>
      <c r="H54" s="25"/>
      <c r="I54" s="25"/>
      <c r="J54" s="24"/>
      <c r="K54" s="24"/>
      <c r="L54" s="24"/>
      <c r="M54" s="40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  <c r="AA54" s="41"/>
      <c r="AB54" s="41"/>
      <c r="AC54" s="41"/>
      <c r="AD54" s="41"/>
      <c r="AE54" s="41"/>
      <c r="AF54" s="41"/>
      <c r="AG54" s="41"/>
      <c r="AH54" s="41"/>
      <c r="AI54" s="41"/>
      <c r="AJ54" s="41"/>
      <c r="AK54" s="41"/>
      <c r="AL54" s="41"/>
      <c r="AM54" s="41"/>
      <c r="AN54" s="41"/>
      <c r="AO54" s="41"/>
      <c r="AP54" s="41"/>
      <c r="AQ54" s="41"/>
      <c r="AR54" s="41"/>
      <c r="AS54" s="41"/>
      <c r="AT54" s="50"/>
      <c r="AV54" s="6"/>
      <c r="AW54" s="6"/>
    </row>
    <row r="55" s="2" customFormat="1" ht="8" customHeight="1" spans="1:49">
      <c r="A55" s="4"/>
      <c r="B55" s="24">
        <v>8</v>
      </c>
      <c r="C55" s="22" t="s">
        <v>46</v>
      </c>
      <c r="D55" s="22"/>
      <c r="E55" s="22"/>
      <c r="F55" s="25">
        <v>44394</v>
      </c>
      <c r="G55" s="25"/>
      <c r="H55" s="25">
        <v>44417</v>
      </c>
      <c r="I55" s="25"/>
      <c r="J55" s="24" t="s">
        <v>16</v>
      </c>
      <c r="K55" s="24" t="s">
        <v>32</v>
      </c>
      <c r="L55" s="24" t="s">
        <v>23</v>
      </c>
      <c r="M55" s="42"/>
      <c r="N55" s="43"/>
      <c r="O55" s="43"/>
      <c r="P55" s="43"/>
      <c r="Q55" s="43"/>
      <c r="R55" s="43"/>
      <c r="S55" s="43"/>
      <c r="T55" s="43"/>
      <c r="U55" s="43"/>
      <c r="V55" s="43" t="str">
        <f>IF(Q55="","",X56-W56)</f>
        <v/>
      </c>
      <c r="W55" s="43"/>
      <c r="X55" s="43"/>
      <c r="Y55" s="43"/>
      <c r="Z55" s="43"/>
      <c r="AA55" s="43"/>
      <c r="AB55" s="43"/>
      <c r="AC55" s="43"/>
      <c r="AD55" s="43"/>
      <c r="AE55" s="43"/>
      <c r="AF55" s="43"/>
      <c r="AG55" s="43"/>
      <c r="AH55" s="43"/>
      <c r="AI55" s="43"/>
      <c r="AJ55" s="43"/>
      <c r="AK55" s="43"/>
      <c r="AL55" s="43"/>
      <c r="AM55" s="43"/>
      <c r="AN55" s="43"/>
      <c r="AO55" s="43"/>
      <c r="AP55" s="43"/>
      <c r="AQ55" s="43"/>
      <c r="AR55" s="43"/>
      <c r="AS55" s="43"/>
      <c r="AT55" s="51"/>
      <c r="AV55" s="6"/>
      <c r="AW55" s="6"/>
    </row>
    <row r="56" s="2" customFormat="1" ht="15" customHeight="1" spans="1:49">
      <c r="A56" s="4"/>
      <c r="B56" s="24"/>
      <c r="C56" s="24"/>
      <c r="D56" s="24"/>
      <c r="E56" s="24"/>
      <c r="F56" s="25"/>
      <c r="G56" s="25"/>
      <c r="H56" s="25"/>
      <c r="I56" s="25"/>
      <c r="J56" s="24"/>
      <c r="K56" s="24"/>
      <c r="L56" s="24"/>
      <c r="M56" s="39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49"/>
      <c r="AV56" s="6"/>
      <c r="AW56" s="6"/>
    </row>
    <row r="57" s="2" customFormat="1" ht="8" customHeight="1" spans="1:49">
      <c r="A57" s="4"/>
      <c r="B57" s="24"/>
      <c r="C57" s="24"/>
      <c r="D57" s="24"/>
      <c r="E57" s="24"/>
      <c r="F57" s="25"/>
      <c r="G57" s="25"/>
      <c r="H57" s="25"/>
      <c r="I57" s="25"/>
      <c r="J57" s="24"/>
      <c r="K57" s="24"/>
      <c r="L57" s="24"/>
      <c r="M57" s="40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  <c r="Z57" s="41"/>
      <c r="AA57" s="41"/>
      <c r="AB57" s="41"/>
      <c r="AC57" s="41"/>
      <c r="AD57" s="41"/>
      <c r="AE57" s="41"/>
      <c r="AF57" s="41"/>
      <c r="AG57" s="41"/>
      <c r="AH57" s="41"/>
      <c r="AI57" s="41"/>
      <c r="AJ57" s="41"/>
      <c r="AK57" s="41"/>
      <c r="AL57" s="41"/>
      <c r="AM57" s="41"/>
      <c r="AN57" s="41"/>
      <c r="AO57" s="41"/>
      <c r="AP57" s="41"/>
      <c r="AQ57" s="41"/>
      <c r="AR57" s="41"/>
      <c r="AS57" s="41"/>
      <c r="AT57" s="50"/>
      <c r="AV57" s="6"/>
      <c r="AW57" s="6"/>
    </row>
    <row r="58" s="2" customFormat="1" ht="8" customHeight="1" spans="1:49">
      <c r="A58" s="4"/>
      <c r="B58" s="24">
        <v>9</v>
      </c>
      <c r="C58" s="22" t="s">
        <v>47</v>
      </c>
      <c r="D58" s="22"/>
      <c r="E58" s="22"/>
      <c r="F58" s="25">
        <v>44402</v>
      </c>
      <c r="G58" s="25"/>
      <c r="H58" s="25">
        <v>44421</v>
      </c>
      <c r="I58" s="25"/>
      <c r="J58" s="24" t="s">
        <v>18</v>
      </c>
      <c r="K58" s="24" t="s">
        <v>34</v>
      </c>
      <c r="L58" s="24" t="s">
        <v>22</v>
      </c>
      <c r="M58" s="37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38"/>
      <c r="Z58" s="38"/>
      <c r="AA58" s="38"/>
      <c r="AB58" s="38"/>
      <c r="AC58" s="38"/>
      <c r="AD58" s="38"/>
      <c r="AE58" s="38"/>
      <c r="AF58" s="38"/>
      <c r="AG58" s="38"/>
      <c r="AH58" s="38"/>
      <c r="AI58" s="38"/>
      <c r="AJ58" s="38"/>
      <c r="AK58" s="38"/>
      <c r="AL58" s="38"/>
      <c r="AM58" s="38"/>
      <c r="AN58" s="38"/>
      <c r="AO58" s="38"/>
      <c r="AP58" s="38"/>
      <c r="AQ58" s="38"/>
      <c r="AR58" s="38"/>
      <c r="AS58" s="38"/>
      <c r="AT58" s="48"/>
      <c r="AV58" s="6"/>
      <c r="AW58" s="6"/>
    </row>
    <row r="59" s="2" customFormat="1" ht="15" customHeight="1" spans="1:49">
      <c r="A59" s="4"/>
      <c r="B59" s="24"/>
      <c r="C59" s="24"/>
      <c r="D59" s="24"/>
      <c r="E59" s="24"/>
      <c r="F59" s="25"/>
      <c r="G59" s="25"/>
      <c r="H59" s="25"/>
      <c r="I59" s="25"/>
      <c r="J59" s="24"/>
      <c r="K59" s="24"/>
      <c r="L59" s="24"/>
      <c r="M59" s="39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49"/>
      <c r="AV59" s="6"/>
      <c r="AW59" s="6"/>
    </row>
    <row r="60" s="2" customFormat="1" ht="8" customHeight="1" spans="1:49">
      <c r="A60" s="4"/>
      <c r="B60" s="24"/>
      <c r="C60" s="24"/>
      <c r="D60" s="24"/>
      <c r="E60" s="24"/>
      <c r="F60" s="25"/>
      <c r="G60" s="25"/>
      <c r="H60" s="25"/>
      <c r="I60" s="25"/>
      <c r="J60" s="24"/>
      <c r="K60" s="24"/>
      <c r="L60" s="24"/>
      <c r="M60" s="40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  <c r="AA60" s="41"/>
      <c r="AB60" s="41"/>
      <c r="AC60" s="41"/>
      <c r="AD60" s="41"/>
      <c r="AE60" s="41"/>
      <c r="AF60" s="41"/>
      <c r="AG60" s="41"/>
      <c r="AH60" s="41"/>
      <c r="AI60" s="41"/>
      <c r="AJ60" s="41"/>
      <c r="AK60" s="41"/>
      <c r="AL60" s="41"/>
      <c r="AM60" s="41"/>
      <c r="AN60" s="41"/>
      <c r="AO60" s="41"/>
      <c r="AP60" s="41"/>
      <c r="AQ60" s="41"/>
      <c r="AR60" s="41"/>
      <c r="AS60" s="41"/>
      <c r="AT60" s="50"/>
      <c r="AV60" s="6"/>
      <c r="AW60" s="6"/>
    </row>
    <row r="61" s="2" customFormat="1" ht="8" customHeight="1" spans="1:49">
      <c r="A61" s="4"/>
      <c r="B61" s="24">
        <v>10</v>
      </c>
      <c r="C61" s="22" t="s">
        <v>48</v>
      </c>
      <c r="D61" s="22"/>
      <c r="E61" s="22"/>
      <c r="F61" s="25">
        <v>44381</v>
      </c>
      <c r="G61" s="25"/>
      <c r="H61" s="25">
        <v>44393</v>
      </c>
      <c r="I61" s="25"/>
      <c r="J61" s="24" t="s">
        <v>19</v>
      </c>
      <c r="K61" s="24" t="s">
        <v>36</v>
      </c>
      <c r="L61" s="24" t="s">
        <v>22</v>
      </c>
      <c r="M61" s="42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  <c r="AA61" s="43"/>
      <c r="AB61" s="43"/>
      <c r="AC61" s="43"/>
      <c r="AD61" s="43"/>
      <c r="AE61" s="43"/>
      <c r="AF61" s="43"/>
      <c r="AG61" s="43"/>
      <c r="AH61" s="43"/>
      <c r="AI61" s="43"/>
      <c r="AJ61" s="43"/>
      <c r="AK61" s="43"/>
      <c r="AL61" s="43"/>
      <c r="AM61" s="43"/>
      <c r="AN61" s="43"/>
      <c r="AO61" s="43"/>
      <c r="AP61" s="43"/>
      <c r="AQ61" s="43"/>
      <c r="AR61" s="43"/>
      <c r="AS61" s="43"/>
      <c r="AT61" s="51"/>
      <c r="AV61" s="6"/>
      <c r="AW61" s="6"/>
    </row>
    <row r="62" s="2" customFormat="1" ht="15" customHeight="1" spans="1:49">
      <c r="A62" s="4"/>
      <c r="B62" s="24"/>
      <c r="C62" s="24"/>
      <c r="D62" s="24"/>
      <c r="E62" s="24"/>
      <c r="F62" s="25"/>
      <c r="G62" s="25"/>
      <c r="H62" s="25"/>
      <c r="I62" s="25"/>
      <c r="J62" s="24"/>
      <c r="K62" s="24"/>
      <c r="L62" s="24"/>
      <c r="M62" s="39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49"/>
      <c r="AV62" s="6"/>
      <c r="AW62" s="6"/>
    </row>
    <row r="63" s="3" customFormat="1" ht="8" customHeight="1" spans="1:49">
      <c r="A63" s="4"/>
      <c r="B63" s="24"/>
      <c r="C63" s="24"/>
      <c r="D63" s="24"/>
      <c r="E63" s="24"/>
      <c r="F63" s="25"/>
      <c r="G63" s="25"/>
      <c r="H63" s="25"/>
      <c r="I63" s="25"/>
      <c r="J63" s="24"/>
      <c r="K63" s="24"/>
      <c r="L63" s="24"/>
      <c r="M63" s="40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  <c r="AA63" s="41"/>
      <c r="AB63" s="41"/>
      <c r="AC63" s="41"/>
      <c r="AD63" s="41"/>
      <c r="AE63" s="41"/>
      <c r="AF63" s="41"/>
      <c r="AG63" s="41"/>
      <c r="AH63" s="41"/>
      <c r="AI63" s="41"/>
      <c r="AJ63" s="41"/>
      <c r="AK63" s="41"/>
      <c r="AL63" s="41"/>
      <c r="AM63" s="41"/>
      <c r="AN63" s="41"/>
      <c r="AO63" s="41"/>
      <c r="AP63" s="41"/>
      <c r="AQ63" s="41"/>
      <c r="AR63" s="41"/>
      <c r="AS63" s="41"/>
      <c r="AT63" s="50"/>
      <c r="AV63" s="52"/>
      <c r="AW63" s="52"/>
    </row>
    <row r="64" s="2" customFormat="1" spans="1:49">
      <c r="A64" s="4"/>
      <c r="B64" s="4"/>
      <c r="C64" s="4"/>
      <c r="D64" s="4"/>
      <c r="E64" s="4"/>
      <c r="F64" s="4"/>
      <c r="G64" s="4"/>
      <c r="H64" s="4"/>
      <c r="K64" s="5"/>
      <c r="L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V64" s="6"/>
      <c r="AW64" s="6"/>
    </row>
    <row r="65" s="2" customFormat="1" spans="1:49">
      <c r="A65" s="4"/>
      <c r="B65" s="4"/>
      <c r="C65" s="4"/>
      <c r="D65" s="4"/>
      <c r="E65" s="4"/>
      <c r="F65" s="4"/>
      <c r="G65" s="4"/>
      <c r="H65" s="4"/>
      <c r="K65" s="5"/>
      <c r="L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V65" s="6"/>
      <c r="AW65" s="6"/>
    </row>
    <row r="66" s="2" customFormat="1" spans="1:49">
      <c r="A66" s="4"/>
      <c r="B66" s="4"/>
      <c r="C66" s="4"/>
      <c r="D66" s="4"/>
      <c r="E66" s="4"/>
      <c r="F66" s="4"/>
      <c r="G66" s="4"/>
      <c r="H66" s="4"/>
      <c r="K66" s="5"/>
      <c r="L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V66" s="6"/>
      <c r="AW66" s="6"/>
    </row>
  </sheetData>
  <mergeCells count="144">
    <mergeCell ref="B2:AT2"/>
    <mergeCell ref="B4:C4"/>
    <mergeCell ref="Q7:S7"/>
    <mergeCell ref="M10:P10"/>
    <mergeCell ref="K11:M11"/>
    <mergeCell ref="N11:O11"/>
    <mergeCell ref="M12:P12"/>
    <mergeCell ref="T12:V12"/>
    <mergeCell ref="W12:Y12"/>
    <mergeCell ref="Z12:AB12"/>
    <mergeCell ref="AC12:AE12"/>
    <mergeCell ref="AF12:AH12"/>
    <mergeCell ref="AI12:AK12"/>
    <mergeCell ref="AL12:AN12"/>
    <mergeCell ref="AO12:AQ12"/>
    <mergeCell ref="AR12:AT12"/>
    <mergeCell ref="B14:B15"/>
    <mergeCell ref="B16:B18"/>
    <mergeCell ref="B19:B21"/>
    <mergeCell ref="B22:B24"/>
    <mergeCell ref="B25:B27"/>
    <mergeCell ref="B28:B30"/>
    <mergeCell ref="B31:B33"/>
    <mergeCell ref="B34:B36"/>
    <mergeCell ref="B37:B39"/>
    <mergeCell ref="B40:B42"/>
    <mergeCell ref="B43:B45"/>
    <mergeCell ref="B46:B48"/>
    <mergeCell ref="B49:B51"/>
    <mergeCell ref="B52:B54"/>
    <mergeCell ref="B55:B57"/>
    <mergeCell ref="B58:B60"/>
    <mergeCell ref="B61:B63"/>
    <mergeCell ref="J14:J15"/>
    <mergeCell ref="J16:J18"/>
    <mergeCell ref="J19:J21"/>
    <mergeCell ref="J22:J24"/>
    <mergeCell ref="J25:J27"/>
    <mergeCell ref="J28:J30"/>
    <mergeCell ref="J31:J33"/>
    <mergeCell ref="J34:J36"/>
    <mergeCell ref="J37:J39"/>
    <mergeCell ref="J40:J42"/>
    <mergeCell ref="J43:J45"/>
    <mergeCell ref="J46:J48"/>
    <mergeCell ref="J49:J51"/>
    <mergeCell ref="J52:J54"/>
    <mergeCell ref="J55:J57"/>
    <mergeCell ref="J58:J60"/>
    <mergeCell ref="J61:J63"/>
    <mergeCell ref="K14:K15"/>
    <mergeCell ref="K16:K18"/>
    <mergeCell ref="K19:K21"/>
    <mergeCell ref="K22:K24"/>
    <mergeCell ref="K25:K27"/>
    <mergeCell ref="K28:K30"/>
    <mergeCell ref="K31:K33"/>
    <mergeCell ref="K34:K36"/>
    <mergeCell ref="K37:K39"/>
    <mergeCell ref="K40:K42"/>
    <mergeCell ref="K43:K45"/>
    <mergeCell ref="K46:K48"/>
    <mergeCell ref="K49:K51"/>
    <mergeCell ref="K52:K54"/>
    <mergeCell ref="K55:K57"/>
    <mergeCell ref="K58:K60"/>
    <mergeCell ref="K61:K63"/>
    <mergeCell ref="L14:L15"/>
    <mergeCell ref="L16:L18"/>
    <mergeCell ref="L19:L21"/>
    <mergeCell ref="L22:L24"/>
    <mergeCell ref="L25:L27"/>
    <mergeCell ref="L28:L30"/>
    <mergeCell ref="L31:L33"/>
    <mergeCell ref="L34:L36"/>
    <mergeCell ref="L37:L39"/>
    <mergeCell ref="L40:L42"/>
    <mergeCell ref="L43:L45"/>
    <mergeCell ref="L46:L48"/>
    <mergeCell ref="L49:L51"/>
    <mergeCell ref="L52:L54"/>
    <mergeCell ref="L55:L57"/>
    <mergeCell ref="L58:L60"/>
    <mergeCell ref="L61:L63"/>
    <mergeCell ref="C14:E15"/>
    <mergeCell ref="C16:E18"/>
    <mergeCell ref="F14:G15"/>
    <mergeCell ref="H14:I15"/>
    <mergeCell ref="F16:G18"/>
    <mergeCell ref="H16:I18"/>
    <mergeCell ref="F19:G21"/>
    <mergeCell ref="H19:I21"/>
    <mergeCell ref="F22:G24"/>
    <mergeCell ref="H22:I24"/>
    <mergeCell ref="F25:G27"/>
    <mergeCell ref="H25:I27"/>
    <mergeCell ref="F28:G30"/>
    <mergeCell ref="H28:I30"/>
    <mergeCell ref="F31:G33"/>
    <mergeCell ref="H31:I33"/>
    <mergeCell ref="F34:G36"/>
    <mergeCell ref="H34:I36"/>
    <mergeCell ref="F37:G39"/>
    <mergeCell ref="H37:I39"/>
    <mergeCell ref="F40:G42"/>
    <mergeCell ref="H40:I42"/>
    <mergeCell ref="F43:G45"/>
    <mergeCell ref="H43:I45"/>
    <mergeCell ref="F46:G48"/>
    <mergeCell ref="H46:I48"/>
    <mergeCell ref="F49:G51"/>
    <mergeCell ref="H49:I51"/>
    <mergeCell ref="F52:G54"/>
    <mergeCell ref="H52:I54"/>
    <mergeCell ref="F55:G57"/>
    <mergeCell ref="H55:I57"/>
    <mergeCell ref="F58:G60"/>
    <mergeCell ref="H58:I60"/>
    <mergeCell ref="F61:G63"/>
    <mergeCell ref="H61:I63"/>
    <mergeCell ref="C19:E21"/>
    <mergeCell ref="C22:E24"/>
    <mergeCell ref="C25:E27"/>
    <mergeCell ref="C28:E30"/>
    <mergeCell ref="C31:E33"/>
    <mergeCell ref="C34:E36"/>
    <mergeCell ref="C37:E39"/>
    <mergeCell ref="C40:E42"/>
    <mergeCell ref="C43:E45"/>
    <mergeCell ref="C46:E48"/>
    <mergeCell ref="C49:E51"/>
    <mergeCell ref="C52:E54"/>
    <mergeCell ref="C55:E57"/>
    <mergeCell ref="C58:E60"/>
    <mergeCell ref="C61:E63"/>
    <mergeCell ref="T10:V11"/>
    <mergeCell ref="W10:Y11"/>
    <mergeCell ref="Z10:AB11"/>
    <mergeCell ref="AC10:AE11"/>
    <mergeCell ref="AF10:AH11"/>
    <mergeCell ref="AI10:AK11"/>
    <mergeCell ref="AL10:AN11"/>
    <mergeCell ref="AO10:AQ11"/>
    <mergeCell ref="AR10:AT11"/>
  </mergeCells>
  <conditionalFormatting sqref="M17:AT17">
    <cfRule type="expression" dxfId="0" priority="187">
      <formula>AND(M$15&gt;=$F16,M$15&lt;=$H16,$C16&lt;&gt;"")</formula>
    </cfRule>
  </conditionalFormatting>
  <conditionalFormatting sqref="M20:AT20">
    <cfRule type="expression" dxfId="0" priority="15">
      <formula>AND(M$15&gt;=$F19,M$15&lt;=$H19,$C19&lt;&gt;"")</formula>
    </cfRule>
  </conditionalFormatting>
  <conditionalFormatting sqref="M23:AT23">
    <cfRule type="expression" dxfId="0" priority="14">
      <formula>AND(M$15&gt;=$F22,M$15&lt;=$H22,$C22&lt;&gt;"")</formula>
    </cfRule>
  </conditionalFormatting>
  <conditionalFormatting sqref="M26:AT26">
    <cfRule type="expression" dxfId="0" priority="13">
      <formula>AND(M$15&gt;=$F25,M$15&lt;=$H25,$C25&lt;&gt;"")</formula>
    </cfRule>
  </conditionalFormatting>
  <conditionalFormatting sqref="M29:AT29">
    <cfRule type="expression" dxfId="0" priority="12">
      <formula>AND(M$15&gt;=$F28,M$15&lt;=$H28,$C28&lt;&gt;"")</formula>
    </cfRule>
  </conditionalFormatting>
  <conditionalFormatting sqref="M32:AT32">
    <cfRule type="expression" dxfId="0" priority="11">
      <formula>AND(M$15&gt;=$F31,M$15&lt;=$H31,$C31&lt;&gt;"")</formula>
    </cfRule>
  </conditionalFormatting>
  <conditionalFormatting sqref="M35:AT35">
    <cfRule type="expression" dxfId="0" priority="10">
      <formula>AND(M$15&gt;=$F34,M$15&lt;=$H34,$C34&lt;&gt;"")</formula>
    </cfRule>
  </conditionalFormatting>
  <conditionalFormatting sqref="M38:AT38">
    <cfRule type="expression" dxfId="0" priority="9">
      <formula>AND(M$15&gt;=$F37,M$15&lt;=$H37,$C37&lt;&gt;"")</formula>
    </cfRule>
  </conditionalFormatting>
  <conditionalFormatting sqref="M41:AT41">
    <cfRule type="expression" dxfId="0" priority="8">
      <formula>AND(M$15&gt;=$F40,M$15&lt;=$H40,$C40&lt;&gt;"")</formula>
    </cfRule>
  </conditionalFormatting>
  <conditionalFormatting sqref="M47:AT47">
    <cfRule type="expression" dxfId="0" priority="7">
      <formula>AND(M$15&gt;=$F46,M$15&lt;=$H46,$C46&lt;&gt;"")</formula>
    </cfRule>
  </conditionalFormatting>
  <conditionalFormatting sqref="M50:AT50">
    <cfRule type="expression" dxfId="0" priority="6">
      <formula>AND(M$15&gt;=$F49,M$15&lt;=$H49,$C49&lt;&gt;"")</formula>
    </cfRule>
  </conditionalFormatting>
  <conditionalFormatting sqref="M56:AT56">
    <cfRule type="expression" dxfId="0" priority="5">
      <formula>AND(M$15&gt;=$F55,M$15&lt;=$H55,$C55&lt;&gt;"")</formula>
    </cfRule>
  </conditionalFormatting>
  <conditionalFormatting sqref="M59:AT59">
    <cfRule type="expression" dxfId="0" priority="4">
      <formula>AND(M$15&gt;=$F58,M$15&lt;=$H58,$C58&lt;&gt;"")</formula>
    </cfRule>
  </conditionalFormatting>
  <conditionalFormatting sqref="M62:AT62">
    <cfRule type="expression" dxfId="0" priority="3">
      <formula>AND(M$15&gt;=$F61,M$15&lt;=$H61,$C61&lt;&gt;"")</formula>
    </cfRule>
  </conditionalFormatting>
  <conditionalFormatting sqref="M63:AQ63">
    <cfRule type="expression" dxfId="1" priority="30">
      <formula>AND(M$15&gt;=#REF!,M$15&lt;=#REF!,$C63&lt;&gt;"")</formula>
    </cfRule>
    <cfRule type="expression" dxfId="2" priority="37">
      <formula>AND(M$15&gt;=$F63,M$15&lt;=$H63,$C63&lt;&gt;"")</formula>
    </cfRule>
  </conditionalFormatting>
  <conditionalFormatting sqref="AR63:AT63">
    <cfRule type="expression" dxfId="1" priority="16">
      <formula>AND(AR$15&gt;=#REF!,AR$15&lt;=#REF!,$C63&lt;&gt;"")</formula>
    </cfRule>
    <cfRule type="expression" dxfId="2" priority="23">
      <formula>AND(AR$15&gt;=$F63,AR$15&lt;=$H63,$C63&lt;&gt;"")</formula>
    </cfRule>
  </conditionalFormatting>
  <conditionalFormatting sqref="B7:H12">
    <cfRule type="expression" dxfId="3" priority="2">
      <formula>MONTH(B7)&lt;&gt;$E$4</formula>
    </cfRule>
  </conditionalFormatting>
  <dataValidations count="4">
    <dataValidation type="list" allowBlank="1" showInputMessage="1" showErrorMessage="1" sqref="B4:C4">
      <formula1>"2021,2022,2023,2024,2025,2026,2027"</formula1>
    </dataValidation>
    <dataValidation type="list" allowBlank="1" showInputMessage="1" showErrorMessage="1" sqref="J16:J42 J43:J63 J64:J1048576">
      <formula1>"紧急重要,重要,一般,日常"</formula1>
    </dataValidation>
    <dataValidation type="list" allowBlank="1" showInputMessage="1" showErrorMessage="1" sqref="E4">
      <formula1>"1,2,3,4,5,6,7,8,9,10,11,12"</formula1>
    </dataValidation>
    <dataValidation type="list" allowBlank="1" showInputMessage="1" showErrorMessage="1" sqref="L16:L36 L37:L57 L58:L63 L64:L1048576">
      <formula1>"已完成,进行中,未开始,已取消"</formula1>
    </dataValidation>
  </dataValidations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没人给我穿袜子</cp:lastModifiedBy>
  <dcterms:created xsi:type="dcterms:W3CDTF">2021-07-12T05:14:00Z</dcterms:created>
  <dcterms:modified xsi:type="dcterms:W3CDTF">2021-07-19T03:59:30Z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2052-11.1.0.10667</vt:lpwstr>
  </property>
  <property fmtid="{D5CDD505-2E9C-101B-9397-08002B2CF9AE}" pid="3" name="ICV">
    <vt:lpwstr>2041FD8D620A40F5ACBB896A28760CE2</vt:lpwstr>
  </property>
  <property fmtid="{D5CDD505-2E9C-101B-9397-08002B2CF9AE}" pid="4" name="KSOTemplateUUID">
    <vt:lpwstr>v1.0_mb_HGpDXrZ77O8n1a0WfzJgjw==</vt:lpwstr>
  </property>
</Properties>
</file>