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\Desktop\Projects\football\vandy-score-metric\"/>
    </mc:Choice>
  </mc:AlternateContent>
  <xr:revisionPtr revIDLastSave="0" documentId="13_ncr:1_{DF4B7515-FF76-4A7A-B444-7E4ED89B437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mmits_2022" sheetId="1" r:id="rId1"/>
    <sheet name="weights" sheetId="2" r:id="rId2"/>
    <sheet name="weights_piv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/>
  <c r="F16" i="1" a="1"/>
  <c r="F16" i="1" s="1"/>
  <c r="F17" i="1" a="1"/>
  <c r="F17" i="1" s="1"/>
  <c r="F18" i="1" a="1"/>
  <c r="F18" i="1" s="1"/>
  <c r="F19" i="1" a="1"/>
  <c r="F19" i="1"/>
  <c r="F20" i="1" a="1"/>
  <c r="F20" i="1" s="1"/>
  <c r="F21" i="1" a="1"/>
  <c r="F21" i="1"/>
  <c r="F22" i="1" a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<sst xmlns="http://schemas.openxmlformats.org/spreadsheetml/2006/main" count="504" uniqueCount="202">
  <si>
    <t>first_name</t>
  </si>
  <si>
    <t>last_name</t>
  </si>
  <si>
    <t>recruited_position</t>
  </si>
  <si>
    <t>preferred_address</t>
  </si>
  <si>
    <t>nfl_height</t>
  </si>
  <si>
    <t>weight_2</t>
  </si>
  <si>
    <t>arm_length</t>
  </si>
  <si>
    <t>wingspan</t>
  </si>
  <si>
    <t>hand_size</t>
  </si>
  <si>
    <t>measurables</t>
  </si>
  <si>
    <t>measurables_note</t>
  </si>
  <si>
    <t>speed</t>
  </si>
  <si>
    <t>jump</t>
  </si>
  <si>
    <t>agility_shuttle</t>
  </si>
  <si>
    <t>athleticism</t>
  </si>
  <si>
    <t>athleticism_note</t>
  </si>
  <si>
    <t>multi_sport_athlete</t>
  </si>
  <si>
    <t>multi_sport_note</t>
  </si>
  <si>
    <t>athletic_honors</t>
  </si>
  <si>
    <t>athletic_injuries</t>
  </si>
  <si>
    <t>production</t>
  </si>
  <si>
    <t>production_note</t>
  </si>
  <si>
    <t>cain_core_gpa</t>
  </si>
  <si>
    <t>character</t>
  </si>
  <si>
    <t>character_note</t>
  </si>
  <si>
    <t>first_guardian_type</t>
  </si>
  <si>
    <t>second_guardian_type</t>
  </si>
  <si>
    <t>Bryce</t>
  </si>
  <si>
    <t>Cowan</t>
  </si>
  <si>
    <t>ANCHOR</t>
  </si>
  <si>
    <t>Tallahassee, FL, United States</t>
  </si>
  <si>
    <t>NA</t>
  </si>
  <si>
    <t>4.75 40</t>
  </si>
  <si>
    <t>9'1 BJ  | 28'5 TB</t>
  </si>
  <si>
    <t>Stepfather</t>
  </si>
  <si>
    <t>Parent</t>
  </si>
  <si>
    <t>Trudell</t>
  </si>
  <si>
    <t>Berry</t>
  </si>
  <si>
    <t>CB</t>
  </si>
  <si>
    <t>Baytown, TX, United States</t>
  </si>
  <si>
    <t>32 | 75 3/8</t>
  </si>
  <si>
    <t>10.9 100m</t>
  </si>
  <si>
    <t>Good</t>
  </si>
  <si>
    <t>HC - Awesome Character. Mature kid who takes school and athletics very seriously.</t>
  </si>
  <si>
    <t>Jameson</t>
  </si>
  <si>
    <t>Wharton</t>
  </si>
  <si>
    <t>Hendersonville, TN, United States</t>
  </si>
  <si>
    <t>31 1/8 | 75 1/2</t>
  </si>
  <si>
    <t>Darren</t>
  </si>
  <si>
    <t>Agu</t>
  </si>
  <si>
    <t>DE</t>
  </si>
  <si>
    <t>Rabun Gap, GA, United States</t>
  </si>
  <si>
    <t>34 1/2 | 81 3/4</t>
  </si>
  <si>
    <t>Bradley</t>
  </si>
  <si>
    <t>Mann</t>
  </si>
  <si>
    <t>Jacksonville, FL, United States</t>
  </si>
  <si>
    <t>31 1/2 | 78</t>
  </si>
  <si>
    <t>Linus</t>
  </si>
  <si>
    <t>Zunk</t>
  </si>
  <si>
    <t>?</t>
  </si>
  <si>
    <t>Yilanan</t>
  </si>
  <si>
    <t>Ouattara</t>
  </si>
  <si>
    <t>DT</t>
  </si>
  <si>
    <t>Cologne, Germany</t>
  </si>
  <si>
    <t>34 1/4 | 79 1/2</t>
  </si>
  <si>
    <t>Langston</t>
  </si>
  <si>
    <t>Patterson</t>
  </si>
  <si>
    <t>ILB</t>
  </si>
  <si>
    <t>Brentwood, TN, United States</t>
  </si>
  <si>
    <t>30.5 | 74 1/2</t>
  </si>
  <si>
    <t>baseball</t>
  </si>
  <si>
    <t>High character with outstanding references from his HS coach. Leader and a winner.</t>
  </si>
  <si>
    <t>Levi</t>
  </si>
  <si>
    <t>Harber</t>
  </si>
  <si>
    <t>OT</t>
  </si>
  <si>
    <t>Montrose, MI, United States</t>
  </si>
  <si>
    <t>6'5 274.1 as of 5/13/21</t>
  </si>
  <si>
    <t>Wrestles, Track (Shot/Discus)</t>
  </si>
  <si>
    <t>HC- Dennis Reinhart
-Great kid, super competitive and is a perfectionist. 
-Wrestled at 215 as a SOPH. to help the team (cut from 240 to 215.)
-Committed to the weight room. Lifts with the superintendent @ 4:30 every morning, goes home and then returns to school and lifts with the team. 
-Tremendous work ethic. 
-Down to earth kid, young (16) for his grade. 
-Runner up as state wrestler as JR. 
-Dad works for the school. (Computer Tech.)</t>
  </si>
  <si>
    <t>Grayson</t>
  </si>
  <si>
    <t>Morgan</t>
  </si>
  <si>
    <t>Nashville, TN, United States</t>
  </si>
  <si>
    <t>32 1/4 | 80</t>
  </si>
  <si>
    <t>8"10 BJ | 28" TJ</t>
  </si>
  <si>
    <t>Leyton</t>
  </si>
  <si>
    <t>Nelson</t>
  </si>
  <si>
    <t>Orlando, FL, United States</t>
  </si>
  <si>
    <t>32 1/8 | 78 1/2</t>
  </si>
  <si>
    <t>Drew</t>
  </si>
  <si>
    <t>Dickey</t>
  </si>
  <si>
    <t>QB</t>
  </si>
  <si>
    <t>Austin, TX, United States</t>
  </si>
  <si>
    <t>73 Wingspan</t>
  </si>
  <si>
    <t>4.84 E11</t>
  </si>
  <si>
    <t>4.31 S</t>
  </si>
  <si>
    <t>Great kid - has the intangibles. Loves to compete. 1st year starter because he was behind teammate who signed with TCU. Didn't transfer schools &amp; waited his turn. Lead team to 1st State Championship in 21 years.</t>
  </si>
  <si>
    <t>Walter</t>
  </si>
  <si>
    <t>Taylor</t>
  </si>
  <si>
    <t>Jackson, AL, United States</t>
  </si>
  <si>
    <t>83 1/8 | 35</t>
  </si>
  <si>
    <t>4.98 40</t>
  </si>
  <si>
    <t>30.1 VRT</t>
  </si>
  <si>
    <t>Baseball/Basketball</t>
  </si>
  <si>
    <t>HC- Coach Flournoy
-3 Sport kid: FB, Basketball, BB growing up. 
-Family oriented kid, with good family support. 
-Older sister goes to South Alabama (1hr away)
-Wants to be good, Works at his craft and very coachable. 
-Has done everything asked of him although he doesn't have much going on.</t>
  </si>
  <si>
    <t>Chase</t>
  </si>
  <si>
    <t>Gillespie</t>
  </si>
  <si>
    <t>RB</t>
  </si>
  <si>
    <t>4.61 40</t>
  </si>
  <si>
    <t>9'02" BJ | 28'05" TB</t>
  </si>
  <si>
    <t>Ja'Dais</t>
  </si>
  <si>
    <t>Richard</t>
  </si>
  <si>
    <t>SAF</t>
  </si>
  <si>
    <t>West Monroe, LA, United States</t>
  </si>
  <si>
    <t>31 3/4 | 75</t>
  </si>
  <si>
    <t>Grandparent</t>
  </si>
  <si>
    <t>Savion</t>
  </si>
  <si>
    <t>Riley</t>
  </si>
  <si>
    <t>Kennesaw, GA, United States</t>
  </si>
  <si>
    <t>32 3/4 | 76</t>
  </si>
  <si>
    <t>Jeffrey</t>
  </si>
  <si>
    <t>Ugochukwu</t>
  </si>
  <si>
    <t>Richmond, TX, United States</t>
  </si>
  <si>
    <t>33 5/8 | 77 1/2</t>
  </si>
  <si>
    <t>BJ</t>
  </si>
  <si>
    <t>Diakite</t>
  </si>
  <si>
    <t>STAR</t>
  </si>
  <si>
    <t>Pinson, AL, United States</t>
  </si>
  <si>
    <t>33 5/8 | 77 7/8</t>
  </si>
  <si>
    <t>-Works his  butt off
- Team 1st guy
-Starting playing DE mid way through the yr.</t>
  </si>
  <si>
    <t>Andrew</t>
  </si>
  <si>
    <t>Paige</t>
  </si>
  <si>
    <t>TE</t>
  </si>
  <si>
    <t>Goodlettsville, TN, United States</t>
  </si>
  <si>
    <t>30 3/4 | 75 7/8</t>
  </si>
  <si>
    <t>4.64 40</t>
  </si>
  <si>
    <t>One of the more talented basketball players in the area. Defensive player of the year.</t>
  </si>
  <si>
    <t>Basketball</t>
  </si>
  <si>
    <t>Cole</t>
  </si>
  <si>
    <t>Spence</t>
  </si>
  <si>
    <t>Roswell, GA, United States</t>
  </si>
  <si>
    <t>32 3/8 | 77 3/4</t>
  </si>
  <si>
    <t>Daveon</t>
  </si>
  <si>
    <t>Walker</t>
  </si>
  <si>
    <t>WR</t>
  </si>
  <si>
    <t>Warner Robins, GA, United States</t>
  </si>
  <si>
    <t>Basketball, Football, Track</t>
  </si>
  <si>
    <t>distance</t>
  </si>
  <si>
    <t>gpa</t>
  </si>
  <si>
    <t>(1-5)</t>
  </si>
  <si>
    <t>Track</t>
  </si>
  <si>
    <t>Lacrosse</t>
  </si>
  <si>
    <t>Wrestling, Lacrosse
Lacrosse</t>
  </si>
  <si>
    <t>(1-4)</t>
  </si>
  <si>
    <t>Production</t>
  </si>
  <si>
    <t>DL</t>
  </si>
  <si>
    <t>Star</t>
  </si>
  <si>
    <t>LB/Anchor</t>
  </si>
  <si>
    <t>YPA or TD:INT</t>
  </si>
  <si>
    <t>YPC</t>
  </si>
  <si>
    <t>Yds/game</t>
  </si>
  <si>
    <t>TFL</t>
  </si>
  <si>
    <t>TFL/Sacks</t>
  </si>
  <si>
    <t>Tackles/Offensive production</t>
  </si>
  <si>
    <t>Ball production</t>
  </si>
  <si>
    <t>yds/game and Yards/Catch</t>
  </si>
  <si>
    <t>Ball Production</t>
  </si>
  <si>
    <t>10 Tackles/Game</t>
  </si>
  <si>
    <t>541 rec yds</t>
  </si>
  <si>
    <t>15 TFL</t>
  </si>
  <si>
    <t>24 TFL/14 sacks</t>
  </si>
  <si>
    <t>21 TFL/7 sacks</t>
  </si>
  <si>
    <t>Over 700 rush yds</t>
  </si>
  <si>
    <t xml:space="preserve">9.6 ypa / 70 % / </t>
  </si>
  <si>
    <t>8:1 / 11.9</t>
  </si>
  <si>
    <t>7.1 ypc</t>
  </si>
  <si>
    <t>basketball/track</t>
  </si>
  <si>
    <t>644 rec yards</t>
  </si>
  <si>
    <t>2 INT</t>
  </si>
  <si>
    <t>20 TFL / 10 sacks</t>
  </si>
  <si>
    <t>944 total offense</t>
  </si>
  <si>
    <t>957 yards receiving</t>
  </si>
  <si>
    <t>1154 yds/19 ypc</t>
  </si>
  <si>
    <t>(1-3)</t>
  </si>
  <si>
    <t>Support system</t>
  </si>
  <si>
    <t>OG/OC</t>
  </si>
  <si>
    <t>ATH</t>
  </si>
  <si>
    <t>K/P</t>
  </si>
  <si>
    <t>K</t>
  </si>
  <si>
    <t>P</t>
  </si>
  <si>
    <t>LS</t>
  </si>
  <si>
    <t>Grades</t>
  </si>
  <si>
    <t>multi-position</t>
  </si>
  <si>
    <t>location</t>
  </si>
  <si>
    <t>measurables_grade</t>
  </si>
  <si>
    <t>production_grade</t>
  </si>
  <si>
    <t>multi_position_grade</t>
  </si>
  <si>
    <t>academic_grade</t>
  </si>
  <si>
    <t>support_system_grade</t>
  </si>
  <si>
    <t>distance_grade</t>
  </si>
  <si>
    <t>athleticism_grade</t>
  </si>
  <si>
    <t>multi_sport_grade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</si>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</sst>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3" borderId="10" xfId="0" applyFill="1" applyBorder="1" applyAlignment="1">
      <alignment wrapText="1"/>
    </xf>
    <xf numFmtId="12" fontId="0" fillId="34" borderId="10" xfId="0" applyNumberFormat="1" applyFill="1" applyBorder="1"/>
    <xf numFmtId="0" fontId="0" fillId="36" borderId="10" xfId="0" applyFill="1" applyBorder="1" applyAlignment="1">
      <alignment wrapText="1"/>
    </xf>
    <xf numFmtId="0" fontId="0" fillId="39" borderId="10" xfId="0" applyFill="1" applyBorder="1"/>
    <xf numFmtId="0" fontId="18" fillId="39" borderId="10" xfId="0" applyFont="1" applyFill="1" applyBorder="1"/>
    <xf numFmtId="16" fontId="0" fillId="39" borderId="10" xfId="0" applyNumberFormat="1" applyFill="1" applyBorder="1"/>
    <xf numFmtId="0" fontId="0" fillId="39" borderId="10" xfId="0" applyFill="1" applyBorder="1" applyAlignment="1">
      <alignment wrapText="1"/>
    </xf>
    <xf numFmtId="0" fontId="0" fillId="40" borderId="10" xfId="0" applyFill="1" applyBorder="1"/>
    <xf numFmtId="0" fontId="0" fillId="40" borderId="10" xfId="0" applyFill="1" applyBorder="1" applyAlignment="1">
      <alignment wrapText="1"/>
    </xf>
    <xf numFmtId="0" fontId="0" fillId="41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opLeftCell="Q1" workbookViewId="0">
      <selection activeCell="D23" sqref="D23"/>
    </sheetView>
  </sheetViews>
  <sheetFormatPr defaultColWidth="9.77734375" defaultRowHeight="14.4" x14ac:dyDescent="0.3"/>
  <cols>
    <col min="1" max="3" width="9.77734375" style="1"/>
    <col min="4" max="4" width="28.44140625" style="2" bestFit="1" customWidth="1"/>
    <col min="5" max="5" width="9.77734375" style="2"/>
    <col min="6" max="6" width="9.77734375" style="17"/>
    <col min="7" max="11" width="9.77734375" style="3"/>
    <col min="12" max="12" width="9.77734375" style="11"/>
    <col min="13" max="13" width="9.77734375" style="3"/>
    <col min="14" max="16" width="9.77734375" style="4"/>
    <col min="17" max="18" width="9.77734375" style="11"/>
    <col min="19" max="19" width="9.77734375" style="4"/>
    <col min="20" max="20" width="15.6640625" style="4" customWidth="1"/>
    <col min="21" max="21" width="13.44140625" style="4" customWidth="1"/>
    <col min="22" max="22" width="9.77734375" style="11"/>
    <col min="23" max="23" width="9.77734375" style="4"/>
    <col min="24" max="24" width="13.77734375" style="5" bestFit="1" customWidth="1"/>
    <col min="25" max="25" width="9.77734375" style="11"/>
    <col min="26" max="26" width="9.77734375" style="6"/>
    <col min="27" max="27" width="9.77734375" style="11"/>
    <col min="28" max="29" width="9.77734375" style="15"/>
    <col min="30" max="31" width="9.77734375" style="7"/>
    <col min="32" max="32" width="12.77734375" style="11" bestFit="1" customWidth="1"/>
    <col min="33" max="16384" width="9.77734375" style="1"/>
  </cols>
  <sheetData>
    <row r="1" spans="1:36" ht="14.5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17" t="s">
        <v>192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1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11" t="s">
        <v>16</v>
      </c>
      <c r="R1" s="11" t="s">
        <v>191</v>
      </c>
      <c r="S1" s="4" t="s">
        <v>17</v>
      </c>
      <c r="T1" s="4" t="s">
        <v>18</v>
      </c>
      <c r="U1" s="4" t="s">
        <v>19</v>
      </c>
      <c r="V1" s="11" t="s">
        <v>14</v>
      </c>
      <c r="W1" s="4" t="s">
        <v>15</v>
      </c>
      <c r="X1" s="5" t="s">
        <v>20</v>
      </c>
      <c r="Y1" s="11" t="s">
        <v>21</v>
      </c>
      <c r="Z1" s="6" t="s">
        <v>22</v>
      </c>
      <c r="AA1" s="11" t="s">
        <v>147</v>
      </c>
      <c r="AB1" s="15" t="s">
        <v>23</v>
      </c>
      <c r="AC1" s="15" t="s">
        <v>24</v>
      </c>
      <c r="AD1" s="7" t="s">
        <v>25</v>
      </c>
      <c r="AE1" s="7" t="s">
        <v>26</v>
      </c>
      <c r="AF1" s="11" t="s">
        <v>183</v>
      </c>
      <c r="AI1" s="4" t="s">
        <v>153</v>
      </c>
      <c r="AJ1" s="4"/>
    </row>
    <row r="2" spans="1:36" ht="14.55" customHeight="1" x14ac:dyDescent="0.3">
      <c r="A2" s="1" t="s">
        <v>27</v>
      </c>
      <c r="B2" s="1" t="s">
        <v>28</v>
      </c>
      <c r="C2" s="1" t="s">
        <v>29</v>
      </c>
      <c r="D2" s="2" t="s">
        <v>30</v>
      </c>
      <c r="E2" s="2">
        <v>416</v>
      </c>
      <c r="F2" s="17" cm="1">
        <f t="array" ref="F2">_xlfn.IFS(E1&lt;100,5,E1&gt;=100 &amp; E1&lt;250,4,E1&gt;=250 &amp; E1&lt;500,3,E1&gt;=500 &amp; E1&lt;750,2,E1&gt;=750,1)</f>
        <v>1</v>
      </c>
      <c r="G2" s="3">
        <v>6036</v>
      </c>
      <c r="H2" s="3">
        <v>200</v>
      </c>
      <c r="I2" s="9">
        <v>33.125</v>
      </c>
      <c r="J2" s="9">
        <v>81.5</v>
      </c>
      <c r="K2" s="9">
        <v>9.375</v>
      </c>
      <c r="L2" s="11">
        <v>5</v>
      </c>
      <c r="M2" s="3" t="s">
        <v>31</v>
      </c>
      <c r="N2" s="4" t="s">
        <v>32</v>
      </c>
      <c r="O2" s="4" t="s">
        <v>33</v>
      </c>
      <c r="P2" s="4">
        <v>4.5199999999999996</v>
      </c>
      <c r="Q2" s="11">
        <v>2</v>
      </c>
      <c r="R2" s="11">
        <v>2</v>
      </c>
      <c r="S2" s="4" t="s">
        <v>136</v>
      </c>
      <c r="T2" s="4" t="s">
        <v>31</v>
      </c>
      <c r="U2" s="4" t="s">
        <v>31</v>
      </c>
      <c r="V2" s="11">
        <v>3</v>
      </c>
      <c r="W2" s="4" t="s">
        <v>31</v>
      </c>
      <c r="X2" s="5" t="s">
        <v>166</v>
      </c>
      <c r="Y2" s="11">
        <v>4</v>
      </c>
      <c r="Z2" s="6">
        <v>3.3</v>
      </c>
      <c r="AA2" s="11">
        <v>3</v>
      </c>
      <c r="AB2" s="15" t="s">
        <v>31</v>
      </c>
      <c r="AC2" s="15" t="s">
        <v>31</v>
      </c>
      <c r="AD2" s="7" t="s">
        <v>34</v>
      </c>
      <c r="AE2" s="7" t="s">
        <v>35</v>
      </c>
      <c r="AF2" s="11">
        <v>2</v>
      </c>
      <c r="AI2" s="4" t="s">
        <v>90</v>
      </c>
      <c r="AJ2" s="4" t="s">
        <v>157</v>
      </c>
    </row>
    <row r="3" spans="1:36" ht="14.55" customHeight="1" x14ac:dyDescent="0.3">
      <c r="A3" s="1" t="s">
        <v>36</v>
      </c>
      <c r="B3" s="1" t="s">
        <v>37</v>
      </c>
      <c r="C3" s="1" t="s">
        <v>38</v>
      </c>
      <c r="D3" s="2" t="s">
        <v>39</v>
      </c>
      <c r="E3" s="2">
        <v>648</v>
      </c>
      <c r="F3" s="17" cm="1">
        <f t="array" ref="F3">_xlfn.IFS(E2&lt;100,5,E2&lt;250,4,E2&lt;500,3,E2&lt;750,2,E2&gt;=750,1)</f>
        <v>3</v>
      </c>
      <c r="G3" s="3">
        <v>6002</v>
      </c>
      <c r="H3" s="3">
        <v>184</v>
      </c>
      <c r="I3" s="3" t="s">
        <v>40</v>
      </c>
      <c r="J3" s="3" t="s">
        <v>31</v>
      </c>
      <c r="K3" s="9">
        <v>8.75</v>
      </c>
      <c r="L3" s="12">
        <v>4</v>
      </c>
      <c r="M3" s="3" t="s">
        <v>31</v>
      </c>
      <c r="N3" s="4" t="s">
        <v>41</v>
      </c>
      <c r="O3" s="4" t="s">
        <v>31</v>
      </c>
      <c r="P3" s="4" t="s">
        <v>31</v>
      </c>
      <c r="Q3" s="11">
        <v>2</v>
      </c>
      <c r="R3" s="11">
        <v>2</v>
      </c>
      <c r="S3" s="4" t="s">
        <v>149</v>
      </c>
      <c r="T3" s="4" t="s">
        <v>31</v>
      </c>
      <c r="U3" s="4" t="s">
        <v>31</v>
      </c>
      <c r="V3" s="11">
        <v>4</v>
      </c>
      <c r="W3" s="4" t="s">
        <v>31</v>
      </c>
      <c r="X3" s="5" t="s">
        <v>167</v>
      </c>
      <c r="Y3" s="11">
        <v>4</v>
      </c>
      <c r="Z3" s="6">
        <v>3.84</v>
      </c>
      <c r="AA3" s="11">
        <v>5</v>
      </c>
      <c r="AB3" s="15" t="s">
        <v>42</v>
      </c>
      <c r="AC3" s="15" t="s">
        <v>43</v>
      </c>
      <c r="AD3" s="7" t="s">
        <v>35</v>
      </c>
      <c r="AE3" s="7" t="s">
        <v>34</v>
      </c>
      <c r="AF3" s="11">
        <v>2</v>
      </c>
      <c r="AI3" s="4" t="s">
        <v>106</v>
      </c>
      <c r="AJ3" s="4" t="s">
        <v>158</v>
      </c>
    </row>
    <row r="4" spans="1:36" ht="14.55" customHeight="1" x14ac:dyDescent="0.3">
      <c r="A4" s="1" t="s">
        <v>44</v>
      </c>
      <c r="B4" s="1" t="s">
        <v>45</v>
      </c>
      <c r="C4" s="1" t="s">
        <v>38</v>
      </c>
      <c r="D4" s="2" t="s">
        <v>46</v>
      </c>
      <c r="E4" s="2">
        <v>15</v>
      </c>
      <c r="F4" s="17" cm="1">
        <f t="array" ref="F4">_xlfn.IFS(E3&lt;100,5,E3&lt;250,4,E3&lt;500,3,E3&lt;750,2,E3&gt;=750,1)</f>
        <v>2</v>
      </c>
      <c r="G4" s="3">
        <v>6003</v>
      </c>
      <c r="H4" s="3">
        <v>154.30000000000001</v>
      </c>
      <c r="I4" s="3" t="s">
        <v>47</v>
      </c>
      <c r="J4" s="3" t="s">
        <v>47</v>
      </c>
      <c r="K4" s="9">
        <v>8.5</v>
      </c>
      <c r="L4" s="11">
        <v>3</v>
      </c>
      <c r="M4" s="3" t="s">
        <v>31</v>
      </c>
      <c r="N4" s="4">
        <v>10.79</v>
      </c>
      <c r="O4" s="4" t="s">
        <v>31</v>
      </c>
      <c r="P4" s="4" t="s">
        <v>31</v>
      </c>
      <c r="Q4" s="11">
        <v>2</v>
      </c>
      <c r="R4" s="11">
        <v>2</v>
      </c>
      <c r="S4" s="4" t="s">
        <v>149</v>
      </c>
      <c r="T4" s="4" t="s">
        <v>31</v>
      </c>
      <c r="U4" s="4" t="s">
        <v>31</v>
      </c>
      <c r="V4" s="11">
        <v>4</v>
      </c>
      <c r="W4" s="4" t="s">
        <v>31</v>
      </c>
      <c r="X4" s="10" t="s">
        <v>31</v>
      </c>
      <c r="Z4" s="6">
        <v>2.96</v>
      </c>
      <c r="AA4" s="11">
        <v>2</v>
      </c>
      <c r="AB4" s="15" t="s">
        <v>31</v>
      </c>
      <c r="AC4" s="15" t="s">
        <v>31</v>
      </c>
      <c r="AD4" s="7" t="s">
        <v>35</v>
      </c>
      <c r="AE4" s="7" t="s">
        <v>34</v>
      </c>
      <c r="AF4" s="11">
        <v>3</v>
      </c>
      <c r="AI4" s="4" t="s">
        <v>143</v>
      </c>
      <c r="AJ4" s="4" t="s">
        <v>164</v>
      </c>
    </row>
    <row r="5" spans="1:36" ht="14.55" customHeight="1" x14ac:dyDescent="0.3">
      <c r="A5" s="1" t="s">
        <v>48</v>
      </c>
      <c r="B5" s="1" t="s">
        <v>49</v>
      </c>
      <c r="C5" s="1" t="s">
        <v>50</v>
      </c>
      <c r="D5" s="2" t="s">
        <v>51</v>
      </c>
      <c r="E5" s="2">
        <v>209</v>
      </c>
      <c r="F5" s="17" cm="1">
        <f t="array" ref="F5">_xlfn.IFS(E4&lt;100,5,E4&lt;250,4,E4&lt;500,3,E4&lt;750,2,E4&gt;=750,1)</f>
        <v>5</v>
      </c>
      <c r="G5" s="3">
        <v>6054</v>
      </c>
      <c r="H5" s="3">
        <v>228.4</v>
      </c>
      <c r="I5" s="3" t="s">
        <v>52</v>
      </c>
      <c r="J5" s="3" t="s">
        <v>31</v>
      </c>
      <c r="K5" s="9">
        <v>10.125</v>
      </c>
      <c r="L5" s="11">
        <v>5</v>
      </c>
      <c r="M5" s="3" t="s">
        <v>31</v>
      </c>
      <c r="N5" s="4" t="s">
        <v>31</v>
      </c>
      <c r="O5" s="4" t="s">
        <v>31</v>
      </c>
      <c r="P5" s="4" t="s">
        <v>31</v>
      </c>
      <c r="Q5" s="11">
        <v>2</v>
      </c>
      <c r="R5" s="11">
        <v>2</v>
      </c>
      <c r="S5" s="4" t="s">
        <v>149</v>
      </c>
      <c r="T5" s="4" t="s">
        <v>31</v>
      </c>
      <c r="U5" s="4" t="s">
        <v>31</v>
      </c>
      <c r="V5" s="11">
        <v>5</v>
      </c>
      <c r="W5" s="4" t="s">
        <v>31</v>
      </c>
      <c r="X5" s="5" t="s">
        <v>169</v>
      </c>
      <c r="Y5" s="11">
        <v>4</v>
      </c>
      <c r="Z5" s="6">
        <v>3.27</v>
      </c>
      <c r="AA5" s="11">
        <v>3</v>
      </c>
      <c r="AB5" s="15" t="s">
        <v>31</v>
      </c>
      <c r="AC5" s="15" t="s">
        <v>31</v>
      </c>
      <c r="AD5" s="7" t="s">
        <v>35</v>
      </c>
      <c r="AE5" s="7" t="s">
        <v>35</v>
      </c>
      <c r="AF5" s="11">
        <v>2</v>
      </c>
      <c r="AI5" s="4" t="s">
        <v>131</v>
      </c>
      <c r="AJ5" s="4" t="s">
        <v>159</v>
      </c>
    </row>
    <row r="6" spans="1:36" ht="14.55" customHeight="1" x14ac:dyDescent="0.3">
      <c r="A6" s="1" t="s">
        <v>53</v>
      </c>
      <c r="B6" s="1" t="s">
        <v>54</v>
      </c>
      <c r="C6" s="1" t="s">
        <v>50</v>
      </c>
      <c r="D6" s="2" t="s">
        <v>55</v>
      </c>
      <c r="E6" s="2">
        <v>500</v>
      </c>
      <c r="F6" s="17" cm="1">
        <f t="array" ref="F6">_xlfn.IFS(E5&lt;100,5,E5&lt;250,4,E5&lt;500,3,E5&lt;750,2,E5&gt;=750,1)</f>
        <v>4</v>
      </c>
      <c r="G6" s="3">
        <v>6060</v>
      </c>
      <c r="H6" s="3">
        <v>251.1</v>
      </c>
      <c r="I6" s="3" t="s">
        <v>56</v>
      </c>
      <c r="J6" s="3" t="s">
        <v>31</v>
      </c>
      <c r="K6" s="9">
        <v>9.5</v>
      </c>
      <c r="L6" s="11">
        <v>4</v>
      </c>
      <c r="M6" s="3" t="s">
        <v>31</v>
      </c>
      <c r="N6" s="4" t="s">
        <v>31</v>
      </c>
      <c r="O6" s="4" t="s">
        <v>31</v>
      </c>
      <c r="P6" s="4" t="s">
        <v>31</v>
      </c>
      <c r="Q6" s="11">
        <v>2</v>
      </c>
      <c r="R6" s="11">
        <v>1</v>
      </c>
      <c r="S6" s="4" t="s">
        <v>150</v>
      </c>
      <c r="T6" s="4" t="s">
        <v>31</v>
      </c>
      <c r="U6" s="4" t="s">
        <v>31</v>
      </c>
      <c r="W6" s="4" t="s">
        <v>31</v>
      </c>
      <c r="X6" s="5" t="s">
        <v>168</v>
      </c>
      <c r="Y6" s="11">
        <v>3</v>
      </c>
      <c r="Z6" s="6">
        <v>2.66</v>
      </c>
      <c r="AA6" s="11">
        <v>1</v>
      </c>
      <c r="AB6" s="15" t="s">
        <v>31</v>
      </c>
      <c r="AC6" s="15" t="s">
        <v>31</v>
      </c>
      <c r="AD6" s="7" t="s">
        <v>35</v>
      </c>
      <c r="AE6" s="7" t="s">
        <v>31</v>
      </c>
      <c r="AF6" s="11">
        <v>2</v>
      </c>
      <c r="AI6" s="4" t="s">
        <v>154</v>
      </c>
      <c r="AJ6" s="4" t="s">
        <v>160</v>
      </c>
    </row>
    <row r="7" spans="1:36" ht="14.55" customHeight="1" x14ac:dyDescent="0.3">
      <c r="A7" s="1" t="s">
        <v>57</v>
      </c>
      <c r="B7" s="1" t="s">
        <v>58</v>
      </c>
      <c r="C7" s="1" t="s">
        <v>50</v>
      </c>
      <c r="D7" s="2" t="s">
        <v>51</v>
      </c>
      <c r="E7" s="2">
        <v>209</v>
      </c>
      <c r="F7" s="17" cm="1">
        <f t="array" ref="F7">_xlfn.IFS(E6&lt;100,5,E6&lt;250,4,E6&lt;500,3,E6&lt;750,2,E6&gt;=750,1)</f>
        <v>2</v>
      </c>
      <c r="G7" s="3">
        <v>6060</v>
      </c>
      <c r="H7" s="3">
        <v>230</v>
      </c>
      <c r="I7" s="3" t="s">
        <v>31</v>
      </c>
      <c r="J7" s="3" t="s">
        <v>31</v>
      </c>
      <c r="K7" s="3" t="s">
        <v>31</v>
      </c>
      <c r="L7" s="11">
        <v>4</v>
      </c>
      <c r="M7" s="3" t="s">
        <v>31</v>
      </c>
      <c r="N7" s="4" t="s">
        <v>31</v>
      </c>
      <c r="O7" s="4" t="s">
        <v>31</v>
      </c>
      <c r="P7" s="4" t="s">
        <v>31</v>
      </c>
      <c r="Q7" s="11">
        <v>2</v>
      </c>
      <c r="R7" s="11">
        <v>1</v>
      </c>
      <c r="S7" s="4" t="s">
        <v>136</v>
      </c>
      <c r="T7" s="4" t="s">
        <v>31</v>
      </c>
      <c r="U7" s="4" t="s">
        <v>31</v>
      </c>
      <c r="W7" s="4" t="s">
        <v>31</v>
      </c>
      <c r="X7" s="5" t="s">
        <v>170</v>
      </c>
      <c r="Y7" s="11">
        <v>4</v>
      </c>
      <c r="Z7" s="6">
        <v>3.36</v>
      </c>
      <c r="AA7" s="11">
        <v>4</v>
      </c>
      <c r="AB7" s="15" t="s">
        <v>59</v>
      </c>
      <c r="AC7" s="15" t="s">
        <v>31</v>
      </c>
      <c r="AD7" s="7" t="s">
        <v>35</v>
      </c>
      <c r="AE7" s="7" t="s">
        <v>35</v>
      </c>
      <c r="AF7" s="11">
        <v>3</v>
      </c>
      <c r="AI7" s="4" t="s">
        <v>155</v>
      </c>
      <c r="AJ7" s="4" t="s">
        <v>161</v>
      </c>
    </row>
    <row r="8" spans="1:36" ht="14.55" customHeight="1" x14ac:dyDescent="0.3">
      <c r="A8" s="1" t="s">
        <v>60</v>
      </c>
      <c r="B8" s="1" t="s">
        <v>61</v>
      </c>
      <c r="C8" s="1" t="s">
        <v>62</v>
      </c>
      <c r="D8" s="2" t="s">
        <v>63</v>
      </c>
      <c r="E8" s="2">
        <v>4483</v>
      </c>
      <c r="F8" s="17" cm="1">
        <f t="array" ref="F8">_xlfn.IFS(E7&lt;100,5,E7&lt;250,4,E7&lt;500,3,E7&lt;750,2,E7&gt;=750,1)</f>
        <v>4</v>
      </c>
      <c r="G8" s="3">
        <v>6064</v>
      </c>
      <c r="H8" s="3">
        <v>269.2</v>
      </c>
      <c r="I8" s="3" t="s">
        <v>64</v>
      </c>
      <c r="J8" s="3" t="s">
        <v>31</v>
      </c>
      <c r="K8" s="3">
        <v>10</v>
      </c>
      <c r="L8" s="11">
        <v>5</v>
      </c>
      <c r="M8" s="3" t="s">
        <v>31</v>
      </c>
      <c r="N8" s="4" t="s">
        <v>31</v>
      </c>
      <c r="O8" s="4" t="s">
        <v>31</v>
      </c>
      <c r="P8" s="4" t="s">
        <v>31</v>
      </c>
      <c r="Q8" s="11">
        <v>1</v>
      </c>
      <c r="R8" s="11">
        <v>1</v>
      </c>
      <c r="S8" s="4" t="s">
        <v>31</v>
      </c>
      <c r="T8" s="4" t="s">
        <v>31</v>
      </c>
      <c r="U8" s="4" t="s">
        <v>31</v>
      </c>
      <c r="W8" s="4" t="s">
        <v>31</v>
      </c>
      <c r="X8" s="5" t="s">
        <v>31</v>
      </c>
      <c r="Z8" s="6" t="s">
        <v>31</v>
      </c>
      <c r="AA8" s="11">
        <v>3</v>
      </c>
      <c r="AB8" s="15" t="s">
        <v>31</v>
      </c>
      <c r="AC8" s="15" t="s">
        <v>31</v>
      </c>
      <c r="AD8" s="7" t="s">
        <v>35</v>
      </c>
      <c r="AE8" s="7" t="s">
        <v>31</v>
      </c>
      <c r="AF8" s="11">
        <v>2</v>
      </c>
      <c r="AI8" s="4" t="s">
        <v>156</v>
      </c>
      <c r="AJ8" s="4" t="s">
        <v>162</v>
      </c>
    </row>
    <row r="9" spans="1:36" ht="14.55" customHeight="1" x14ac:dyDescent="0.3">
      <c r="A9" s="1" t="s">
        <v>65</v>
      </c>
      <c r="B9" s="1" t="s">
        <v>66</v>
      </c>
      <c r="C9" s="1" t="s">
        <v>67</v>
      </c>
      <c r="D9" s="2" t="s">
        <v>68</v>
      </c>
      <c r="E9" s="2">
        <v>8</v>
      </c>
      <c r="F9" s="17" cm="1">
        <f t="array" ref="F9">_xlfn.IFS(E8&lt;100,5,E8&lt;250,4,E8&lt;500,3,E8&lt;750,2,E8&gt;=750,1)</f>
        <v>1</v>
      </c>
      <c r="G9" s="3">
        <v>6001</v>
      </c>
      <c r="H9" s="3">
        <v>212.8</v>
      </c>
      <c r="I9" s="3" t="s">
        <v>69</v>
      </c>
      <c r="J9" s="3" t="s">
        <v>69</v>
      </c>
      <c r="K9" s="9">
        <v>8.625</v>
      </c>
      <c r="L9" s="11">
        <v>2</v>
      </c>
      <c r="M9" s="3" t="s">
        <v>31</v>
      </c>
      <c r="N9" s="4" t="s">
        <v>31</v>
      </c>
      <c r="O9" s="4" t="s">
        <v>31</v>
      </c>
      <c r="P9" s="4" t="s">
        <v>31</v>
      </c>
      <c r="Q9" s="11">
        <v>2</v>
      </c>
      <c r="R9" s="11">
        <v>2</v>
      </c>
      <c r="S9" s="4" t="s">
        <v>70</v>
      </c>
      <c r="T9" s="4" t="s">
        <v>31</v>
      </c>
      <c r="U9" s="4" t="s">
        <v>31</v>
      </c>
      <c r="W9" s="4" t="s">
        <v>31</v>
      </c>
      <c r="X9" s="5" t="s">
        <v>171</v>
      </c>
      <c r="Y9" s="11">
        <v>5</v>
      </c>
      <c r="Z9" s="6">
        <v>3.73</v>
      </c>
      <c r="AA9" s="11">
        <v>5</v>
      </c>
      <c r="AB9" s="15" t="s">
        <v>42</v>
      </c>
      <c r="AC9" s="15" t="s">
        <v>71</v>
      </c>
      <c r="AD9" s="7" t="s">
        <v>35</v>
      </c>
      <c r="AE9" s="7" t="s">
        <v>35</v>
      </c>
      <c r="AF9" s="11">
        <v>3</v>
      </c>
      <c r="AI9" s="4" t="s">
        <v>38</v>
      </c>
      <c r="AJ9" s="4" t="s">
        <v>163</v>
      </c>
    </row>
    <row r="10" spans="1:36" ht="14.55" customHeight="1" x14ac:dyDescent="0.3">
      <c r="A10" s="1" t="s">
        <v>72</v>
      </c>
      <c r="B10" s="1" t="s">
        <v>73</v>
      </c>
      <c r="C10" s="1" t="s">
        <v>74</v>
      </c>
      <c r="D10" s="2" t="s">
        <v>75</v>
      </c>
      <c r="E10" s="2">
        <v>510</v>
      </c>
      <c r="F10" s="17" cm="1">
        <f t="array" ref="F10">_xlfn.IFS(E9&lt;100,5,E9&lt;250,4,E9&lt;500,3,E9&lt;750,2,E9&gt;=750,1)</f>
        <v>5</v>
      </c>
      <c r="G10" s="3">
        <v>6037</v>
      </c>
      <c r="H10" s="3">
        <v>273.2</v>
      </c>
      <c r="I10" s="9">
        <v>33.125</v>
      </c>
      <c r="J10" s="3" t="s">
        <v>31</v>
      </c>
      <c r="K10" s="9">
        <v>10.375</v>
      </c>
      <c r="L10" s="11">
        <v>3</v>
      </c>
      <c r="M10" s="3" t="s">
        <v>76</v>
      </c>
      <c r="N10" s="4" t="s">
        <v>31</v>
      </c>
      <c r="O10" s="4" t="s">
        <v>31</v>
      </c>
      <c r="P10" s="4" t="s">
        <v>31</v>
      </c>
      <c r="Q10" s="11">
        <v>3</v>
      </c>
      <c r="R10" s="11">
        <v>2</v>
      </c>
      <c r="S10" s="4" t="s">
        <v>77</v>
      </c>
      <c r="T10" s="4" t="s">
        <v>31</v>
      </c>
      <c r="U10" s="4" t="s">
        <v>31</v>
      </c>
      <c r="W10" s="4" t="s">
        <v>31</v>
      </c>
      <c r="X10" s="5" t="s">
        <v>31</v>
      </c>
      <c r="Z10" s="6">
        <v>3.76</v>
      </c>
      <c r="AA10" s="11">
        <v>5</v>
      </c>
      <c r="AB10" s="15" t="s">
        <v>42</v>
      </c>
      <c r="AC10" s="16" t="s">
        <v>78</v>
      </c>
      <c r="AD10" s="7" t="s">
        <v>35</v>
      </c>
      <c r="AE10" s="7" t="s">
        <v>35</v>
      </c>
      <c r="AF10" s="11">
        <v>3</v>
      </c>
      <c r="AI10" s="4" t="s">
        <v>111</v>
      </c>
      <c r="AJ10" s="4" t="s">
        <v>165</v>
      </c>
    </row>
    <row r="11" spans="1:36" ht="14.55" customHeight="1" x14ac:dyDescent="0.3">
      <c r="A11" s="1" t="s">
        <v>79</v>
      </c>
      <c r="B11" s="1" t="s">
        <v>80</v>
      </c>
      <c r="C11" s="1" t="s">
        <v>74</v>
      </c>
      <c r="D11" s="2" t="s">
        <v>81</v>
      </c>
      <c r="E11" s="2">
        <v>2</v>
      </c>
      <c r="F11" s="17" cm="1">
        <f t="array" ref="F11">_xlfn.IFS(E10&lt;100,5,E10&lt;250,4,E10&lt;500,3,E10&lt;750,2,E10&gt;=750,1)</f>
        <v>2</v>
      </c>
      <c r="G11" s="3">
        <v>6046</v>
      </c>
      <c r="H11" s="3">
        <v>254.5</v>
      </c>
      <c r="I11" s="3" t="s">
        <v>82</v>
      </c>
      <c r="J11" s="3" t="s">
        <v>31</v>
      </c>
      <c r="K11" s="9">
        <v>9.875</v>
      </c>
      <c r="L11" s="11">
        <v>3</v>
      </c>
      <c r="M11" s="3" t="s">
        <v>31</v>
      </c>
      <c r="N11" s="4" t="s">
        <v>31</v>
      </c>
      <c r="O11" s="4" t="s">
        <v>83</v>
      </c>
      <c r="P11" s="4">
        <v>4.8099999999999996</v>
      </c>
      <c r="Q11" s="11">
        <v>2</v>
      </c>
      <c r="R11" s="11">
        <v>2</v>
      </c>
      <c r="S11" s="4" t="s">
        <v>136</v>
      </c>
      <c r="T11" s="4" t="s">
        <v>31</v>
      </c>
      <c r="U11" s="4" t="s">
        <v>31</v>
      </c>
      <c r="V11" s="11">
        <v>3</v>
      </c>
      <c r="W11" s="4" t="s">
        <v>31</v>
      </c>
      <c r="X11" s="5" t="s">
        <v>31</v>
      </c>
      <c r="Z11" s="6">
        <v>3.29</v>
      </c>
      <c r="AA11" s="11">
        <v>3</v>
      </c>
      <c r="AB11" s="15" t="s">
        <v>31</v>
      </c>
      <c r="AC11" s="15" t="s">
        <v>31</v>
      </c>
      <c r="AD11" s="7" t="s">
        <v>35</v>
      </c>
      <c r="AE11" s="7" t="s">
        <v>35</v>
      </c>
      <c r="AF11" s="11">
        <v>3</v>
      </c>
    </row>
    <row r="12" spans="1:36" ht="14.55" customHeight="1" x14ac:dyDescent="0.3">
      <c r="A12" s="1" t="s">
        <v>84</v>
      </c>
      <c r="B12" s="1" t="s">
        <v>85</v>
      </c>
      <c r="C12" s="1" t="s">
        <v>74</v>
      </c>
      <c r="D12" s="2" t="s">
        <v>86</v>
      </c>
      <c r="E12" s="2">
        <v>613</v>
      </c>
      <c r="F12" s="17" cm="1">
        <f t="array" ref="F12">_xlfn.IFS(E11&lt;100,5,E11&lt;250,4,E11&lt;500,3,E11&lt;750,2,E11&gt;=750,1)</f>
        <v>5</v>
      </c>
      <c r="G12" s="3">
        <v>6053</v>
      </c>
      <c r="H12" s="3">
        <v>284</v>
      </c>
      <c r="I12" s="3" t="s">
        <v>87</v>
      </c>
      <c r="J12" s="3" t="s">
        <v>87</v>
      </c>
      <c r="K12" s="9">
        <v>9.625</v>
      </c>
      <c r="L12" s="11">
        <v>4</v>
      </c>
      <c r="M12" s="3" t="s">
        <v>31</v>
      </c>
      <c r="N12" s="4" t="s">
        <v>31</v>
      </c>
      <c r="O12" s="4" t="s">
        <v>31</v>
      </c>
      <c r="P12" s="4" t="s">
        <v>31</v>
      </c>
      <c r="Q12" s="11">
        <v>1</v>
      </c>
      <c r="R12" s="11">
        <v>1</v>
      </c>
      <c r="S12" s="4" t="s">
        <v>31</v>
      </c>
      <c r="T12" s="4" t="s">
        <v>31</v>
      </c>
      <c r="U12" s="4" t="s">
        <v>31</v>
      </c>
      <c r="V12" s="11">
        <v>3</v>
      </c>
      <c r="W12" s="4" t="s">
        <v>31</v>
      </c>
      <c r="X12" s="5" t="s">
        <v>31</v>
      </c>
      <c r="Z12" s="6">
        <v>3.18</v>
      </c>
      <c r="AA12" s="11">
        <v>3</v>
      </c>
      <c r="AB12" s="15" t="s">
        <v>31</v>
      </c>
      <c r="AC12" s="15" t="s">
        <v>31</v>
      </c>
      <c r="AD12" s="7" t="s">
        <v>35</v>
      </c>
      <c r="AE12" s="7" t="s">
        <v>31</v>
      </c>
      <c r="AF12" s="11">
        <v>2</v>
      </c>
    </row>
    <row r="13" spans="1:36" ht="14.55" customHeight="1" x14ac:dyDescent="0.3">
      <c r="A13" s="1" t="s">
        <v>88</v>
      </c>
      <c r="B13" s="1" t="s">
        <v>89</v>
      </c>
      <c r="C13" s="1" t="s">
        <v>90</v>
      </c>
      <c r="D13" s="2" t="s">
        <v>91</v>
      </c>
      <c r="E13" s="2">
        <v>751</v>
      </c>
      <c r="F13" s="17" cm="1">
        <f t="array" ref="F13">_xlfn.IFS(E12&lt;100,5,E12&lt;250,4,E12&lt;500,3,E12&lt;750,2,E12&gt;=750,1)</f>
        <v>2</v>
      </c>
      <c r="G13" s="3">
        <v>6010</v>
      </c>
      <c r="H13" s="3">
        <v>204</v>
      </c>
      <c r="I13" s="3" t="s">
        <v>92</v>
      </c>
      <c r="J13" s="3" t="s">
        <v>31</v>
      </c>
      <c r="K13" s="3">
        <v>8.75</v>
      </c>
      <c r="L13" s="11">
        <v>2</v>
      </c>
      <c r="M13" s="3" t="s">
        <v>31</v>
      </c>
      <c r="N13" s="4" t="s">
        <v>93</v>
      </c>
      <c r="O13" s="4" t="s">
        <v>31</v>
      </c>
      <c r="P13" s="4" t="s">
        <v>94</v>
      </c>
      <c r="Q13" s="11">
        <v>2</v>
      </c>
      <c r="R13" s="11">
        <v>1</v>
      </c>
      <c r="S13" s="4" t="s">
        <v>31</v>
      </c>
      <c r="T13" s="4" t="s">
        <v>31</v>
      </c>
      <c r="U13" s="4" t="s">
        <v>31</v>
      </c>
      <c r="V13" s="11">
        <v>4</v>
      </c>
      <c r="W13" s="4" t="s">
        <v>31</v>
      </c>
      <c r="X13" s="5" t="s">
        <v>172</v>
      </c>
      <c r="Y13" s="14">
        <v>4</v>
      </c>
      <c r="Z13" s="6">
        <v>3.5</v>
      </c>
      <c r="AA13" s="11">
        <v>4</v>
      </c>
      <c r="AB13" s="15" t="s">
        <v>42</v>
      </c>
      <c r="AC13" s="15" t="s">
        <v>95</v>
      </c>
      <c r="AD13" s="7" t="s">
        <v>35</v>
      </c>
      <c r="AE13" s="7" t="s">
        <v>35</v>
      </c>
      <c r="AF13" s="11">
        <v>3</v>
      </c>
    </row>
    <row r="14" spans="1:36" ht="14.55" customHeight="1" x14ac:dyDescent="0.3">
      <c r="A14" s="1" t="s">
        <v>96</v>
      </c>
      <c r="B14" s="1" t="s">
        <v>97</v>
      </c>
      <c r="C14" s="1" t="s">
        <v>90</v>
      </c>
      <c r="D14" s="2" t="s">
        <v>98</v>
      </c>
      <c r="E14" s="2">
        <v>105</v>
      </c>
      <c r="F14" s="17" cm="1">
        <f t="array" ref="F14">_xlfn.IFS(E13&lt;100,5,E13&lt;250,4,E13&lt;500,3,E13&lt;750,2,E13&gt;=750,1)</f>
        <v>1</v>
      </c>
      <c r="G14" s="3">
        <v>6055</v>
      </c>
      <c r="H14" s="3">
        <v>212</v>
      </c>
      <c r="I14" s="3" t="s">
        <v>99</v>
      </c>
      <c r="J14" s="3" t="s">
        <v>31</v>
      </c>
      <c r="K14" s="9">
        <v>9.875</v>
      </c>
      <c r="L14" s="11">
        <v>5</v>
      </c>
      <c r="M14" s="3" t="s">
        <v>31</v>
      </c>
      <c r="N14" s="4" t="s">
        <v>100</v>
      </c>
      <c r="O14" s="4" t="s">
        <v>101</v>
      </c>
      <c r="P14" s="4" t="s">
        <v>31</v>
      </c>
      <c r="Q14" s="11">
        <v>3</v>
      </c>
      <c r="R14" s="11">
        <v>1</v>
      </c>
      <c r="S14" s="4" t="s">
        <v>102</v>
      </c>
      <c r="T14" s="4" t="s">
        <v>31</v>
      </c>
      <c r="U14" s="4" t="s">
        <v>31</v>
      </c>
      <c r="V14" s="11">
        <v>4</v>
      </c>
      <c r="W14" s="4" t="s">
        <v>31</v>
      </c>
      <c r="X14" s="5" t="s">
        <v>173</v>
      </c>
      <c r="Y14" s="11">
        <v>5</v>
      </c>
      <c r="Z14" s="6">
        <v>3.19</v>
      </c>
      <c r="AA14" s="11">
        <v>3</v>
      </c>
      <c r="AB14" s="15" t="s">
        <v>42</v>
      </c>
      <c r="AC14" s="16" t="s">
        <v>103</v>
      </c>
      <c r="AD14" s="7" t="s">
        <v>35</v>
      </c>
      <c r="AE14" s="7" t="s">
        <v>35</v>
      </c>
      <c r="AF14" s="11">
        <v>3</v>
      </c>
    </row>
    <row r="15" spans="1:36" ht="14.55" customHeight="1" x14ac:dyDescent="0.3">
      <c r="A15" s="1" t="s">
        <v>104</v>
      </c>
      <c r="B15" s="1" t="s">
        <v>105</v>
      </c>
      <c r="C15" s="1" t="s">
        <v>106</v>
      </c>
      <c r="D15" s="2" t="s">
        <v>30</v>
      </c>
      <c r="E15" s="2">
        <v>416</v>
      </c>
      <c r="F15" s="17" cm="1">
        <f t="array" ref="F15">_xlfn.IFS(E14&lt;100,5,E14&lt;250,4,E14&lt;500,3,E14&lt;750,2,E14&gt;=750,1)</f>
        <v>4</v>
      </c>
      <c r="G15" s="3">
        <v>5092</v>
      </c>
      <c r="H15" s="3">
        <v>185.8</v>
      </c>
      <c r="I15" s="9">
        <v>29.5</v>
      </c>
      <c r="J15" s="9">
        <v>72.625</v>
      </c>
      <c r="K15" s="3">
        <v>9</v>
      </c>
      <c r="L15" s="11">
        <v>3</v>
      </c>
      <c r="M15" s="3" t="s">
        <v>31</v>
      </c>
      <c r="N15" s="4" t="s">
        <v>107</v>
      </c>
      <c r="O15" s="4" t="s">
        <v>108</v>
      </c>
      <c r="P15" s="4">
        <v>4.22</v>
      </c>
      <c r="Q15" s="11">
        <v>1</v>
      </c>
      <c r="R15" s="11">
        <v>1</v>
      </c>
      <c r="S15" s="4" t="s">
        <v>31</v>
      </c>
      <c r="T15" s="4" t="s">
        <v>31</v>
      </c>
      <c r="U15" s="4" t="s">
        <v>31</v>
      </c>
      <c r="V15" s="11">
        <v>3</v>
      </c>
      <c r="W15" s="4" t="s">
        <v>31</v>
      </c>
      <c r="X15" s="5" t="s">
        <v>174</v>
      </c>
      <c r="Y15" s="11">
        <v>3</v>
      </c>
      <c r="Z15" s="6">
        <v>3.6</v>
      </c>
      <c r="AA15" s="11">
        <v>4</v>
      </c>
      <c r="AB15" s="15" t="s">
        <v>31</v>
      </c>
      <c r="AC15" s="15" t="s">
        <v>31</v>
      </c>
      <c r="AD15" s="7" t="s">
        <v>35</v>
      </c>
      <c r="AE15" s="7" t="s">
        <v>35</v>
      </c>
      <c r="AF15" s="11">
        <v>2</v>
      </c>
    </row>
    <row r="16" spans="1:36" ht="14.55" customHeight="1" x14ac:dyDescent="0.3">
      <c r="A16" s="1" t="s">
        <v>109</v>
      </c>
      <c r="B16" s="1" t="s">
        <v>110</v>
      </c>
      <c r="C16" s="1" t="s">
        <v>111</v>
      </c>
      <c r="D16" s="2" t="s">
        <v>112</v>
      </c>
      <c r="E16" s="2">
        <v>395</v>
      </c>
      <c r="F16" s="17" cm="1">
        <f t="array" ref="F16">_xlfn.IFS(E15&lt;100,5,E15&lt;250,4,E15&lt;500,3,E15&lt;750,2,E15&gt;=750,1)</f>
        <v>3</v>
      </c>
      <c r="G16" s="3">
        <v>6014</v>
      </c>
      <c r="H16" s="3">
        <v>191</v>
      </c>
      <c r="I16" s="3" t="s">
        <v>113</v>
      </c>
      <c r="J16" s="3" t="s">
        <v>31</v>
      </c>
      <c r="K16" s="9">
        <v>9.25</v>
      </c>
      <c r="L16" s="11">
        <v>4</v>
      </c>
      <c r="M16" s="3" t="s">
        <v>31</v>
      </c>
      <c r="N16" s="4" t="s">
        <v>31</v>
      </c>
      <c r="O16" s="4" t="s">
        <v>31</v>
      </c>
      <c r="P16" s="4" t="s">
        <v>31</v>
      </c>
      <c r="Q16" s="11">
        <v>3</v>
      </c>
      <c r="R16" s="11">
        <v>1</v>
      </c>
      <c r="S16" s="4" t="s">
        <v>175</v>
      </c>
      <c r="T16" s="4" t="s">
        <v>31</v>
      </c>
      <c r="U16" s="4" t="s">
        <v>31</v>
      </c>
      <c r="V16" s="11">
        <v>4</v>
      </c>
      <c r="W16" s="4" t="s">
        <v>31</v>
      </c>
      <c r="X16" s="5" t="s">
        <v>31</v>
      </c>
      <c r="Z16" s="6">
        <v>2.86</v>
      </c>
      <c r="AA16" s="11">
        <v>2</v>
      </c>
      <c r="AB16" s="15" t="s">
        <v>31</v>
      </c>
      <c r="AC16" s="15" t="s">
        <v>31</v>
      </c>
      <c r="AD16" s="7" t="s">
        <v>114</v>
      </c>
      <c r="AE16" s="7" t="s">
        <v>31</v>
      </c>
      <c r="AF16" s="11">
        <v>2</v>
      </c>
    </row>
    <row r="17" spans="1:32" ht="14.55" customHeight="1" x14ac:dyDescent="0.3">
      <c r="A17" s="1" t="s">
        <v>115</v>
      </c>
      <c r="B17" s="1" t="s">
        <v>116</v>
      </c>
      <c r="C17" s="1" t="s">
        <v>111</v>
      </c>
      <c r="D17" s="2" t="s">
        <v>117</v>
      </c>
      <c r="E17" s="2">
        <v>192</v>
      </c>
      <c r="F17" s="17" cm="1">
        <f t="array" ref="F17">_xlfn.IFS(E16&lt;100,5,E16&lt;250,4,E16&lt;500,3,E16&lt;750,2,E16&gt;=750,1)</f>
        <v>3</v>
      </c>
      <c r="G17" s="3">
        <v>6015</v>
      </c>
      <c r="H17" s="3">
        <v>197</v>
      </c>
      <c r="I17" s="3" t="s">
        <v>118</v>
      </c>
      <c r="J17" s="3" t="s">
        <v>31</v>
      </c>
      <c r="K17" s="9">
        <v>8.375</v>
      </c>
      <c r="L17" s="11">
        <v>4</v>
      </c>
      <c r="M17" s="3" t="s">
        <v>31</v>
      </c>
      <c r="N17" s="4" t="s">
        <v>31</v>
      </c>
      <c r="O17" s="4" t="s">
        <v>31</v>
      </c>
      <c r="P17" s="4" t="s">
        <v>31</v>
      </c>
      <c r="Q17" s="11">
        <v>2</v>
      </c>
      <c r="R17" s="11">
        <v>2</v>
      </c>
      <c r="S17" s="4" t="s">
        <v>149</v>
      </c>
      <c r="T17" s="4" t="s">
        <v>31</v>
      </c>
      <c r="U17" s="4" t="s">
        <v>31</v>
      </c>
      <c r="W17" s="4" t="s">
        <v>31</v>
      </c>
      <c r="X17" s="5" t="s">
        <v>176</v>
      </c>
      <c r="Y17" s="11">
        <v>4</v>
      </c>
      <c r="Z17" s="6">
        <v>3.42</v>
      </c>
      <c r="AA17" s="11">
        <v>4</v>
      </c>
      <c r="AB17" s="15" t="s">
        <v>31</v>
      </c>
      <c r="AC17" s="15" t="s">
        <v>31</v>
      </c>
      <c r="AD17" s="7" t="s">
        <v>35</v>
      </c>
      <c r="AE17" s="7" t="s">
        <v>35</v>
      </c>
      <c r="AF17" s="11">
        <v>3</v>
      </c>
    </row>
    <row r="18" spans="1:32" ht="14.55" customHeight="1" x14ac:dyDescent="0.3">
      <c r="A18" s="1" t="s">
        <v>119</v>
      </c>
      <c r="B18" s="1" t="s">
        <v>120</v>
      </c>
      <c r="C18" s="1" t="s">
        <v>111</v>
      </c>
      <c r="D18" s="2" t="s">
        <v>121</v>
      </c>
      <c r="E18" s="2">
        <v>689</v>
      </c>
      <c r="F18" s="17" cm="1">
        <f t="array" ref="F18">_xlfn.IFS(E17&lt;100,5,E17&lt;250,4,E17&lt;500,3,E17&lt;750,2,E17&gt;=750,1)</f>
        <v>4</v>
      </c>
      <c r="G18" s="3">
        <v>6005</v>
      </c>
      <c r="H18" s="3">
        <v>179.6</v>
      </c>
      <c r="I18" s="3" t="s">
        <v>122</v>
      </c>
      <c r="J18" s="3" t="s">
        <v>31</v>
      </c>
      <c r="K18" s="9">
        <v>9.25</v>
      </c>
      <c r="L18" s="11">
        <v>4</v>
      </c>
      <c r="M18" s="3" t="s">
        <v>31</v>
      </c>
      <c r="N18" s="4" t="s">
        <v>31</v>
      </c>
      <c r="O18" s="4" t="s">
        <v>31</v>
      </c>
      <c r="P18" s="4" t="s">
        <v>31</v>
      </c>
      <c r="Q18" s="11">
        <v>2</v>
      </c>
      <c r="R18" s="11">
        <v>2</v>
      </c>
      <c r="S18" s="4" t="s">
        <v>149</v>
      </c>
      <c r="T18" s="4" t="s">
        <v>31</v>
      </c>
      <c r="U18" s="4" t="s">
        <v>31</v>
      </c>
      <c r="V18" s="11">
        <v>4</v>
      </c>
      <c r="W18" s="4" t="s">
        <v>31</v>
      </c>
      <c r="X18" s="5" t="s">
        <v>177</v>
      </c>
      <c r="Y18" s="11">
        <v>2</v>
      </c>
      <c r="Z18" s="6">
        <v>2.5299999999999998</v>
      </c>
      <c r="AA18" s="11">
        <v>1</v>
      </c>
      <c r="AB18" s="15" t="s">
        <v>31</v>
      </c>
      <c r="AC18" s="15" t="s">
        <v>31</v>
      </c>
      <c r="AD18" s="7" t="s">
        <v>35</v>
      </c>
      <c r="AE18" s="7" t="s">
        <v>31</v>
      </c>
      <c r="AF18" s="11">
        <v>2</v>
      </c>
    </row>
    <row r="19" spans="1:32" ht="14.55" customHeight="1" x14ac:dyDescent="0.3">
      <c r="A19" s="1" t="s">
        <v>123</v>
      </c>
      <c r="B19" s="1" t="s">
        <v>124</v>
      </c>
      <c r="C19" s="1" t="s">
        <v>125</v>
      </c>
      <c r="D19" s="2" t="s">
        <v>126</v>
      </c>
      <c r="E19" s="2">
        <v>169</v>
      </c>
      <c r="F19" s="17" cm="1">
        <f t="array" ref="F19">_xlfn.IFS(E18&lt;100,5,E18&lt;250,4,E18&lt;500,3,E18&lt;750,2,E18&gt;=750,1)</f>
        <v>2</v>
      </c>
      <c r="G19" s="3">
        <v>6033</v>
      </c>
      <c r="H19" s="3">
        <v>216</v>
      </c>
      <c r="I19" s="3" t="s">
        <v>127</v>
      </c>
      <c r="J19" s="3" t="s">
        <v>31</v>
      </c>
      <c r="K19" s="3">
        <v>10</v>
      </c>
      <c r="L19" s="11">
        <v>4</v>
      </c>
      <c r="M19" s="3" t="s">
        <v>31</v>
      </c>
      <c r="N19" s="4" t="s">
        <v>31</v>
      </c>
      <c r="O19" s="4" t="s">
        <v>31</v>
      </c>
      <c r="P19" s="4" t="s">
        <v>31</v>
      </c>
      <c r="Q19" s="11">
        <v>2</v>
      </c>
      <c r="R19" s="11">
        <v>2</v>
      </c>
      <c r="S19" s="4" t="s">
        <v>136</v>
      </c>
      <c r="T19" s="4" t="s">
        <v>31</v>
      </c>
      <c r="U19" s="4" t="s">
        <v>31</v>
      </c>
      <c r="W19" s="4" t="s">
        <v>31</v>
      </c>
      <c r="X19" s="5" t="s">
        <v>178</v>
      </c>
      <c r="Y19" s="11">
        <v>4</v>
      </c>
      <c r="Z19" s="6">
        <v>3.51</v>
      </c>
      <c r="AA19" s="11">
        <v>4</v>
      </c>
      <c r="AB19" s="15" t="s">
        <v>42</v>
      </c>
      <c r="AC19" s="16" t="s">
        <v>128</v>
      </c>
      <c r="AD19" s="7" t="s">
        <v>35</v>
      </c>
      <c r="AE19" s="7" t="s">
        <v>35</v>
      </c>
      <c r="AF19" s="11">
        <v>1</v>
      </c>
    </row>
    <row r="20" spans="1:32" ht="14.55" customHeight="1" x14ac:dyDescent="0.3">
      <c r="A20" s="1" t="s">
        <v>129</v>
      </c>
      <c r="B20" s="1" t="s">
        <v>130</v>
      </c>
      <c r="C20" s="1" t="s">
        <v>131</v>
      </c>
      <c r="D20" s="2" t="s">
        <v>132</v>
      </c>
      <c r="E20" s="2">
        <v>181</v>
      </c>
      <c r="F20" s="17" cm="1">
        <f t="array" ref="F20">_xlfn.IFS(E19&lt;100,5,E19&lt;250,4,E19&lt;500,3,E19&lt;750,2,E19&gt;=750,1)</f>
        <v>4</v>
      </c>
      <c r="G20" s="3">
        <v>6032</v>
      </c>
      <c r="H20" s="3">
        <v>209.6</v>
      </c>
      <c r="I20" s="3" t="s">
        <v>133</v>
      </c>
      <c r="J20" s="3" t="s">
        <v>31</v>
      </c>
      <c r="K20" s="3">
        <v>10</v>
      </c>
      <c r="L20" s="11">
        <v>3</v>
      </c>
      <c r="M20" s="3" t="s">
        <v>31</v>
      </c>
      <c r="N20" s="4" t="s">
        <v>134</v>
      </c>
      <c r="O20" s="4" t="s">
        <v>31</v>
      </c>
      <c r="P20" s="4">
        <v>4.47</v>
      </c>
      <c r="Q20" s="11">
        <v>2</v>
      </c>
      <c r="R20" s="11">
        <v>2</v>
      </c>
      <c r="S20" s="4" t="s">
        <v>136</v>
      </c>
      <c r="T20" s="4" t="s">
        <v>31</v>
      </c>
      <c r="U20" s="4" t="s">
        <v>31</v>
      </c>
      <c r="V20" s="11">
        <v>4</v>
      </c>
      <c r="W20" s="4" t="s">
        <v>135</v>
      </c>
      <c r="X20" s="5" t="s">
        <v>179</v>
      </c>
      <c r="Y20" s="11">
        <v>4</v>
      </c>
      <c r="Z20" s="6">
        <v>2.84</v>
      </c>
      <c r="AA20" s="11">
        <v>2</v>
      </c>
      <c r="AB20" s="15" t="s">
        <v>42</v>
      </c>
      <c r="AC20" s="15" t="s">
        <v>31</v>
      </c>
      <c r="AD20" s="7" t="s">
        <v>35</v>
      </c>
      <c r="AE20" s="7" t="s">
        <v>35</v>
      </c>
      <c r="AF20" s="11">
        <v>2</v>
      </c>
    </row>
    <row r="21" spans="1:32" ht="14.55" customHeight="1" x14ac:dyDescent="0.3">
      <c r="A21" s="1" t="s">
        <v>137</v>
      </c>
      <c r="B21" s="1" t="s">
        <v>138</v>
      </c>
      <c r="C21" s="1" t="s">
        <v>131</v>
      </c>
      <c r="D21" s="2" t="s">
        <v>139</v>
      </c>
      <c r="E21" s="2">
        <v>201</v>
      </c>
      <c r="F21" s="17" cm="1">
        <f t="array" ref="F21">_xlfn.IFS(E20&lt;100,5,E20&lt;250,4,E20&lt;500,3,E20&lt;750,2,E20&gt;=750,1)</f>
        <v>4</v>
      </c>
      <c r="G21" s="3">
        <v>6056</v>
      </c>
      <c r="H21" s="3">
        <v>230.8</v>
      </c>
      <c r="I21" s="3" t="s">
        <v>140</v>
      </c>
      <c r="J21" s="3" t="s">
        <v>31</v>
      </c>
      <c r="K21" s="9">
        <v>9.5</v>
      </c>
      <c r="L21" s="11">
        <v>5</v>
      </c>
      <c r="M21" s="3" t="s">
        <v>31</v>
      </c>
      <c r="N21" s="4" t="s">
        <v>31</v>
      </c>
      <c r="O21" s="4" t="s">
        <v>31</v>
      </c>
      <c r="P21" s="4" t="s">
        <v>31</v>
      </c>
      <c r="Q21" s="11">
        <v>3</v>
      </c>
      <c r="R21" s="11">
        <v>2</v>
      </c>
      <c r="S21" s="8" t="s">
        <v>151</v>
      </c>
      <c r="T21" s="4" t="s">
        <v>31</v>
      </c>
      <c r="U21" s="4" t="s">
        <v>31</v>
      </c>
      <c r="W21" s="4" t="s">
        <v>31</v>
      </c>
      <c r="X21" s="5" t="s">
        <v>180</v>
      </c>
      <c r="Y21" s="11">
        <v>4</v>
      </c>
      <c r="Z21" s="6">
        <v>4</v>
      </c>
      <c r="AA21" s="11">
        <v>5</v>
      </c>
      <c r="AB21" s="15" t="s">
        <v>42</v>
      </c>
      <c r="AC21" s="15" t="s">
        <v>31</v>
      </c>
      <c r="AD21" s="7" t="s">
        <v>35</v>
      </c>
      <c r="AE21" s="7" t="s">
        <v>35</v>
      </c>
      <c r="AF21" s="11">
        <v>3</v>
      </c>
    </row>
    <row r="22" spans="1:32" ht="14.55" customHeight="1" x14ac:dyDescent="0.3">
      <c r="A22" s="1" t="s">
        <v>141</v>
      </c>
      <c r="B22" s="1" t="s">
        <v>142</v>
      </c>
      <c r="C22" s="1" t="s">
        <v>143</v>
      </c>
      <c r="D22" s="2" t="s">
        <v>144</v>
      </c>
      <c r="E22" s="2">
        <v>304</v>
      </c>
      <c r="F22" s="17" cm="1">
        <f t="array" ref="F22">_xlfn.IFS(E21&lt;100,5,E21&lt;250,4,E21&lt;500,3,E21&lt;750,2,E21&gt;=750,1)</f>
        <v>4</v>
      </c>
      <c r="G22" s="3">
        <v>6015</v>
      </c>
      <c r="H22" s="3">
        <v>179</v>
      </c>
      <c r="I22" s="3" t="s">
        <v>31</v>
      </c>
      <c r="J22" s="3" t="s">
        <v>31</v>
      </c>
      <c r="K22" s="3" t="s">
        <v>31</v>
      </c>
      <c r="L22" s="11">
        <v>4</v>
      </c>
      <c r="M22" s="3" t="s">
        <v>31</v>
      </c>
      <c r="N22" s="4" t="s">
        <v>107</v>
      </c>
      <c r="O22" s="4" t="s">
        <v>31</v>
      </c>
      <c r="P22" s="4">
        <v>4.37</v>
      </c>
      <c r="Q22" s="11">
        <v>1</v>
      </c>
      <c r="R22" s="11">
        <v>2</v>
      </c>
      <c r="S22" s="4" t="s">
        <v>31</v>
      </c>
      <c r="T22" s="4" t="s">
        <v>31</v>
      </c>
      <c r="U22" s="4" t="s">
        <v>31</v>
      </c>
      <c r="V22" s="11">
        <v>3</v>
      </c>
      <c r="W22" s="4" t="s">
        <v>145</v>
      </c>
      <c r="X22" s="5" t="s">
        <v>181</v>
      </c>
      <c r="Y22" s="11">
        <v>5</v>
      </c>
      <c r="Z22" s="6">
        <v>2.89</v>
      </c>
      <c r="AA22" s="11">
        <v>2</v>
      </c>
      <c r="AB22" s="15" t="s">
        <v>31</v>
      </c>
      <c r="AC22" s="15" t="s">
        <v>31</v>
      </c>
      <c r="AD22" s="7" t="s">
        <v>35</v>
      </c>
      <c r="AE22" s="7" t="s">
        <v>34</v>
      </c>
      <c r="AF22" s="11">
        <v>1</v>
      </c>
    </row>
    <row r="23" spans="1:32" x14ac:dyDescent="0.3">
      <c r="F23" s="17" t="s">
        <v>148</v>
      </c>
      <c r="L23" s="11" t="s">
        <v>148</v>
      </c>
      <c r="Q23" s="13" t="s">
        <v>152</v>
      </c>
      <c r="R23" s="13" t="s">
        <v>182</v>
      </c>
      <c r="V23" s="11" t="s">
        <v>148</v>
      </c>
      <c r="Y23" s="11" t="s">
        <v>148</v>
      </c>
      <c r="AA23" s="11" t="s">
        <v>148</v>
      </c>
      <c r="AF23" s="1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20EC-7B01-48A0-81C6-CA443F0B386A}">
  <dimension ref="A1:S9"/>
  <sheetViews>
    <sheetView workbookViewId="0">
      <selection sqref="A1:S9"/>
    </sheetView>
  </sheetViews>
  <sheetFormatPr defaultRowHeight="14.4" x14ac:dyDescent="0.3"/>
  <cols>
    <col min="1" max="1" width="19.33203125" bestFit="1" customWidth="1"/>
  </cols>
  <sheetData>
    <row r="1" spans="1:19" x14ac:dyDescent="0.3">
      <c r="A1" t="s">
        <v>190</v>
      </c>
      <c r="B1" t="s">
        <v>90</v>
      </c>
      <c r="C1" t="s">
        <v>106</v>
      </c>
      <c r="D1" t="s">
        <v>143</v>
      </c>
      <c r="E1" t="s">
        <v>131</v>
      </c>
      <c r="F1" t="s">
        <v>184</v>
      </c>
      <c r="G1" t="s">
        <v>74</v>
      </c>
      <c r="H1" t="s">
        <v>62</v>
      </c>
      <c r="I1" t="s">
        <v>50</v>
      </c>
      <c r="J1" t="s">
        <v>125</v>
      </c>
      <c r="K1" t="s">
        <v>29</v>
      </c>
      <c r="L1" t="s">
        <v>67</v>
      </c>
      <c r="M1" t="s">
        <v>38</v>
      </c>
      <c r="N1" t="s">
        <v>111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</row>
    <row r="2" spans="1:19" x14ac:dyDescent="0.3">
      <c r="A2" t="s">
        <v>193</v>
      </c>
      <c r="B2">
        <v>15</v>
      </c>
      <c r="C2">
        <v>10</v>
      </c>
      <c r="D2">
        <v>10</v>
      </c>
      <c r="E2">
        <v>20</v>
      </c>
      <c r="F2">
        <v>35</v>
      </c>
      <c r="G2">
        <v>40</v>
      </c>
      <c r="H2">
        <v>30</v>
      </c>
      <c r="I2">
        <v>30</v>
      </c>
      <c r="J2">
        <v>30</v>
      </c>
      <c r="K2">
        <v>15</v>
      </c>
      <c r="L2">
        <v>15</v>
      </c>
      <c r="M2">
        <v>20</v>
      </c>
      <c r="N2">
        <v>15</v>
      </c>
      <c r="O2">
        <v>20</v>
      </c>
      <c r="P2">
        <v>20</v>
      </c>
      <c r="Q2">
        <v>20</v>
      </c>
      <c r="R2">
        <v>20</v>
      </c>
      <c r="S2">
        <v>20</v>
      </c>
    </row>
    <row r="3" spans="1:19" x14ac:dyDescent="0.3">
      <c r="A3" t="s">
        <v>194</v>
      </c>
      <c r="B3">
        <v>50</v>
      </c>
      <c r="C3">
        <v>45</v>
      </c>
      <c r="D3">
        <v>40</v>
      </c>
      <c r="E3">
        <v>15</v>
      </c>
      <c r="F3">
        <v>0</v>
      </c>
      <c r="G3">
        <v>0</v>
      </c>
      <c r="H3">
        <v>20</v>
      </c>
      <c r="I3">
        <v>20</v>
      </c>
      <c r="J3">
        <v>20</v>
      </c>
      <c r="K3">
        <v>15</v>
      </c>
      <c r="L3">
        <v>15</v>
      </c>
      <c r="M3">
        <v>20</v>
      </c>
      <c r="N3">
        <v>25</v>
      </c>
      <c r="O3">
        <v>20</v>
      </c>
      <c r="P3">
        <v>20</v>
      </c>
      <c r="Q3">
        <v>20</v>
      </c>
      <c r="R3">
        <v>20</v>
      </c>
      <c r="S3">
        <v>20</v>
      </c>
    </row>
    <row r="4" spans="1:19" x14ac:dyDescent="0.3">
      <c r="A4" t="s">
        <v>200</v>
      </c>
      <c r="B4">
        <v>25</v>
      </c>
      <c r="C4">
        <v>10</v>
      </c>
      <c r="D4">
        <v>15</v>
      </c>
      <c r="E4">
        <v>35</v>
      </c>
      <c r="F4">
        <v>20</v>
      </c>
      <c r="G4">
        <v>20</v>
      </c>
      <c r="H4">
        <v>15</v>
      </c>
      <c r="I4">
        <v>15</v>
      </c>
      <c r="J4">
        <v>15</v>
      </c>
      <c r="K4">
        <v>10</v>
      </c>
      <c r="L4">
        <v>10</v>
      </c>
      <c r="M4">
        <v>10</v>
      </c>
      <c r="N4">
        <v>15</v>
      </c>
      <c r="O4">
        <v>20</v>
      </c>
      <c r="P4">
        <v>20</v>
      </c>
      <c r="Q4">
        <v>20</v>
      </c>
      <c r="R4">
        <v>20</v>
      </c>
      <c r="S4">
        <v>20</v>
      </c>
    </row>
    <row r="5" spans="1:19" x14ac:dyDescent="0.3">
      <c r="A5" t="s">
        <v>195</v>
      </c>
      <c r="B5">
        <v>0</v>
      </c>
      <c r="C5">
        <v>5</v>
      </c>
      <c r="D5">
        <v>5</v>
      </c>
      <c r="E5">
        <v>15</v>
      </c>
      <c r="F5">
        <v>20</v>
      </c>
      <c r="G5">
        <v>15</v>
      </c>
      <c r="H5">
        <v>15</v>
      </c>
      <c r="I5">
        <v>15</v>
      </c>
      <c r="J5">
        <v>10</v>
      </c>
      <c r="K5">
        <v>25</v>
      </c>
      <c r="L5">
        <v>25</v>
      </c>
      <c r="M5">
        <v>15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</row>
    <row r="6" spans="1:19" x14ac:dyDescent="0.3">
      <c r="A6" t="s">
        <v>199</v>
      </c>
      <c r="B6">
        <v>10</v>
      </c>
      <c r="C6">
        <v>30</v>
      </c>
      <c r="D6">
        <v>30</v>
      </c>
      <c r="E6">
        <v>15</v>
      </c>
      <c r="F6">
        <v>25</v>
      </c>
      <c r="G6">
        <v>25</v>
      </c>
      <c r="H6">
        <v>20</v>
      </c>
      <c r="I6">
        <v>20</v>
      </c>
      <c r="J6">
        <v>25</v>
      </c>
      <c r="K6">
        <v>35</v>
      </c>
      <c r="L6">
        <v>35</v>
      </c>
      <c r="M6">
        <v>35</v>
      </c>
      <c r="N6">
        <v>25</v>
      </c>
      <c r="O6">
        <v>20</v>
      </c>
      <c r="P6">
        <v>20</v>
      </c>
      <c r="Q6">
        <v>20</v>
      </c>
      <c r="R6">
        <v>20</v>
      </c>
      <c r="S6">
        <v>20</v>
      </c>
    </row>
    <row r="7" spans="1:19" x14ac:dyDescent="0.3">
      <c r="A7" t="s">
        <v>198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</row>
    <row r="8" spans="1:19" x14ac:dyDescent="0.3">
      <c r="A8" t="s">
        <v>196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</row>
    <row r="9" spans="1:19" x14ac:dyDescent="0.3">
      <c r="A9" t="s">
        <v>197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C408-4461-48B7-9320-29EF20C3CD95}">
  <dimension ref="A1:I19"/>
  <sheetViews>
    <sheetView tabSelected="1" workbookViewId="0">
      <selection activeCell="B2" sqref="B2"/>
    </sheetView>
  </sheetViews>
  <sheetFormatPr defaultRowHeight="14.4" x14ac:dyDescent="0.3"/>
  <cols>
    <col min="1" max="1" width="8.21875" bestFit="1" customWidth="1"/>
    <col min="2" max="2" width="16.88671875" bestFit="1" customWidth="1"/>
    <col min="3" max="3" width="15.5546875" bestFit="1" customWidth="1"/>
    <col min="4" max="4" width="16" bestFit="1" customWidth="1"/>
    <col min="5" max="5" width="18.44140625" bestFit="1" customWidth="1"/>
    <col min="6" max="6" width="15.5546875" bestFit="1" customWidth="1"/>
    <col min="7" max="7" width="13.44140625" bestFit="1" customWidth="1"/>
    <col min="8" max="8" width="14.44140625" bestFit="1" customWidth="1"/>
    <col min="9" max="9" width="19.6640625" bestFit="1" customWidth="1"/>
  </cols>
  <sheetData>
    <row r="1" spans="1:9" x14ac:dyDescent="0.3">
      <c r="A1" t="s">
        <v>201</v>
      </c>
      <c r="B1" t="s">
        <v>193</v>
      </c>
      <c r="C1" t="s">
        <v>194</v>
      </c>
      <c r="D1" t="s">
        <v>200</v>
      </c>
      <c r="E1" t="s">
        <v>195</v>
      </c>
      <c r="F1" t="s">
        <v>199</v>
      </c>
      <c r="G1" t="s">
        <v>198</v>
      </c>
      <c r="H1" t="s">
        <v>196</v>
      </c>
      <c r="I1" t="s">
        <v>197</v>
      </c>
    </row>
    <row r="2" spans="1:9" x14ac:dyDescent="0.3">
      <c r="A2" t="s">
        <v>90</v>
      </c>
      <c r="B2">
        <v>15</v>
      </c>
      <c r="C2">
        <v>50</v>
      </c>
      <c r="D2">
        <v>25</v>
      </c>
      <c r="E2">
        <v>0</v>
      </c>
      <c r="F2">
        <v>10</v>
      </c>
      <c r="G2">
        <v>35</v>
      </c>
      <c r="H2">
        <v>35</v>
      </c>
      <c r="I2">
        <v>30</v>
      </c>
    </row>
    <row r="3" spans="1:9" x14ac:dyDescent="0.3">
      <c r="A3" t="s">
        <v>106</v>
      </c>
      <c r="B3">
        <v>10</v>
      </c>
      <c r="C3">
        <v>45</v>
      </c>
      <c r="D3">
        <v>10</v>
      </c>
      <c r="E3">
        <v>5</v>
      </c>
      <c r="F3">
        <v>30</v>
      </c>
      <c r="G3">
        <v>35</v>
      </c>
      <c r="H3">
        <v>35</v>
      </c>
      <c r="I3">
        <v>30</v>
      </c>
    </row>
    <row r="4" spans="1:9" x14ac:dyDescent="0.3">
      <c r="A4" t="s">
        <v>143</v>
      </c>
      <c r="B4">
        <v>10</v>
      </c>
      <c r="C4">
        <v>40</v>
      </c>
      <c r="D4">
        <v>15</v>
      </c>
      <c r="E4">
        <v>5</v>
      </c>
      <c r="F4">
        <v>30</v>
      </c>
      <c r="G4">
        <v>35</v>
      </c>
      <c r="H4">
        <v>35</v>
      </c>
      <c r="I4">
        <v>30</v>
      </c>
    </row>
    <row r="5" spans="1:9" x14ac:dyDescent="0.3">
      <c r="A5" t="s">
        <v>131</v>
      </c>
      <c r="B5">
        <v>20</v>
      </c>
      <c r="C5">
        <v>15</v>
      </c>
      <c r="D5">
        <v>35</v>
      </c>
      <c r="E5">
        <v>15</v>
      </c>
      <c r="F5">
        <v>15</v>
      </c>
      <c r="G5">
        <v>35</v>
      </c>
      <c r="H5">
        <v>35</v>
      </c>
      <c r="I5">
        <v>30</v>
      </c>
    </row>
    <row r="6" spans="1:9" x14ac:dyDescent="0.3">
      <c r="A6" t="s">
        <v>184</v>
      </c>
      <c r="B6">
        <v>35</v>
      </c>
      <c r="C6">
        <v>0</v>
      </c>
      <c r="D6">
        <v>20</v>
      </c>
      <c r="E6">
        <v>20</v>
      </c>
      <c r="F6">
        <v>25</v>
      </c>
      <c r="G6">
        <v>35</v>
      </c>
      <c r="H6">
        <v>35</v>
      </c>
      <c r="I6">
        <v>30</v>
      </c>
    </row>
    <row r="7" spans="1:9" x14ac:dyDescent="0.3">
      <c r="A7" t="s">
        <v>74</v>
      </c>
      <c r="B7">
        <v>40</v>
      </c>
      <c r="C7">
        <v>0</v>
      </c>
      <c r="D7">
        <v>20</v>
      </c>
      <c r="E7">
        <v>15</v>
      </c>
      <c r="F7">
        <v>25</v>
      </c>
      <c r="G7">
        <v>35</v>
      </c>
      <c r="H7">
        <v>35</v>
      </c>
      <c r="I7">
        <v>30</v>
      </c>
    </row>
    <row r="8" spans="1:9" x14ac:dyDescent="0.3">
      <c r="A8" t="s">
        <v>62</v>
      </c>
      <c r="B8">
        <v>30</v>
      </c>
      <c r="C8">
        <v>20</v>
      </c>
      <c r="D8">
        <v>15</v>
      </c>
      <c r="E8">
        <v>15</v>
      </c>
      <c r="F8">
        <v>20</v>
      </c>
      <c r="G8">
        <v>35</v>
      </c>
      <c r="H8">
        <v>35</v>
      </c>
      <c r="I8">
        <v>30</v>
      </c>
    </row>
    <row r="9" spans="1:9" x14ac:dyDescent="0.3">
      <c r="A9" t="s">
        <v>50</v>
      </c>
      <c r="B9">
        <v>30</v>
      </c>
      <c r="C9">
        <v>20</v>
      </c>
      <c r="D9">
        <v>15</v>
      </c>
      <c r="E9">
        <v>15</v>
      </c>
      <c r="F9">
        <v>20</v>
      </c>
      <c r="G9">
        <v>35</v>
      </c>
      <c r="H9">
        <v>35</v>
      </c>
      <c r="I9">
        <v>30</v>
      </c>
    </row>
    <row r="10" spans="1:9" x14ac:dyDescent="0.3">
      <c r="A10" t="s">
        <v>125</v>
      </c>
      <c r="B10">
        <v>30</v>
      </c>
      <c r="C10">
        <v>20</v>
      </c>
      <c r="D10">
        <v>15</v>
      </c>
      <c r="E10">
        <v>10</v>
      </c>
      <c r="F10">
        <v>25</v>
      </c>
      <c r="G10">
        <v>35</v>
      </c>
      <c r="H10">
        <v>35</v>
      </c>
      <c r="I10">
        <v>30</v>
      </c>
    </row>
    <row r="11" spans="1:9" x14ac:dyDescent="0.3">
      <c r="A11" t="s">
        <v>29</v>
      </c>
      <c r="B11">
        <v>15</v>
      </c>
      <c r="C11">
        <v>15</v>
      </c>
      <c r="D11">
        <v>10</v>
      </c>
      <c r="E11">
        <v>25</v>
      </c>
      <c r="F11">
        <v>35</v>
      </c>
      <c r="G11">
        <v>35</v>
      </c>
      <c r="H11">
        <v>35</v>
      </c>
      <c r="I11">
        <v>30</v>
      </c>
    </row>
    <row r="12" spans="1:9" x14ac:dyDescent="0.3">
      <c r="A12" t="s">
        <v>67</v>
      </c>
      <c r="B12">
        <v>15</v>
      </c>
      <c r="C12">
        <v>15</v>
      </c>
      <c r="D12">
        <v>10</v>
      </c>
      <c r="E12">
        <v>25</v>
      </c>
      <c r="F12">
        <v>35</v>
      </c>
      <c r="G12">
        <v>35</v>
      </c>
      <c r="H12">
        <v>35</v>
      </c>
      <c r="I12">
        <v>30</v>
      </c>
    </row>
    <row r="13" spans="1:9" x14ac:dyDescent="0.3">
      <c r="A13" t="s">
        <v>38</v>
      </c>
      <c r="B13">
        <v>20</v>
      </c>
      <c r="C13">
        <v>20</v>
      </c>
      <c r="D13">
        <v>10</v>
      </c>
      <c r="E13">
        <v>15</v>
      </c>
      <c r="F13">
        <v>35</v>
      </c>
      <c r="G13">
        <v>35</v>
      </c>
      <c r="H13">
        <v>35</v>
      </c>
      <c r="I13">
        <v>30</v>
      </c>
    </row>
    <row r="14" spans="1:9" x14ac:dyDescent="0.3">
      <c r="A14" t="s">
        <v>111</v>
      </c>
      <c r="B14">
        <v>15</v>
      </c>
      <c r="C14">
        <v>25</v>
      </c>
      <c r="D14">
        <v>15</v>
      </c>
      <c r="E14">
        <v>20</v>
      </c>
      <c r="F14">
        <v>25</v>
      </c>
      <c r="G14">
        <v>35</v>
      </c>
      <c r="H14">
        <v>35</v>
      </c>
      <c r="I14">
        <v>30</v>
      </c>
    </row>
    <row r="15" spans="1:9" x14ac:dyDescent="0.3">
      <c r="A15" t="s">
        <v>185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35</v>
      </c>
      <c r="H15">
        <v>35</v>
      </c>
      <c r="I15">
        <v>30</v>
      </c>
    </row>
    <row r="16" spans="1:9" x14ac:dyDescent="0.3">
      <c r="A16" t="s">
        <v>186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35</v>
      </c>
      <c r="H16">
        <v>35</v>
      </c>
      <c r="I16">
        <v>30</v>
      </c>
    </row>
    <row r="17" spans="1:9" x14ac:dyDescent="0.3">
      <c r="A17" t="s">
        <v>187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35</v>
      </c>
      <c r="H17">
        <v>35</v>
      </c>
      <c r="I17">
        <v>30</v>
      </c>
    </row>
    <row r="18" spans="1:9" x14ac:dyDescent="0.3">
      <c r="A18" t="s">
        <v>188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35</v>
      </c>
      <c r="H18">
        <v>35</v>
      </c>
      <c r="I18">
        <v>30</v>
      </c>
    </row>
    <row r="19" spans="1:9" x14ac:dyDescent="0.3">
      <c r="A19" t="s">
        <v>189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35</v>
      </c>
      <c r="H19">
        <v>35</v>
      </c>
      <c r="I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commits_2022</vt:lpstr>
      <vt:lpstr>weights</vt:lpstr>
      <vt:lpstr>weights_pivot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King</dc:creator>
  <cp:lastModifiedBy>Logan King</cp:lastModifiedBy>
  <dcterms:created xsi:type="dcterms:W3CDTF">2022-03-02T00:08:07Z</dcterms:created>
  <dcterms:modified xsi:type="dcterms:W3CDTF">2022-03-04T23:04:03Z</dcterms:modified>
</cp:coreProperties>
</file>