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0350"/>
  </bookViews>
  <sheets>
    <sheet name="标准版标题(纵向)" sheetId="1" r:id="rId1"/>
    <sheet name="标准版标题(纵向)CG" sheetId="2" r:id="rId2"/>
    <sheet name="新EDTA" sheetId="3" r:id="rId3"/>
    <sheet name="新streck" sheetId="4" r:id="rId4"/>
    <sheet name="旧" sheetId="5" r:id="rId5"/>
    <sheet name="复核" sheetId="6" r:id="rId6"/>
  </sheets>
  <definedNames>
    <definedName name="_xlnm._FilterDatabase" localSheetId="0" hidden="1">'标准版标题(纵向)'!$A$8:$J$8</definedName>
    <definedName name="_xlnm._FilterDatabase" localSheetId="1" hidden="1">'标准版标题(纵向)CG'!$A$8:$I$8</definedName>
  </definedNames>
  <calcPr calcId="145621"/>
</workbook>
</file>

<file path=xl/calcChain.xml><?xml version="1.0" encoding="utf-8"?>
<calcChain xmlns="http://schemas.openxmlformats.org/spreadsheetml/2006/main">
  <c r="F19" i="6" l="1"/>
  <c r="A63" i="4" l="1"/>
  <c r="A51" i="4"/>
  <c r="A39" i="4"/>
  <c r="A27" i="4"/>
  <c r="A15" i="4"/>
  <c r="A3" i="4"/>
  <c r="B3" i="4"/>
  <c r="D3" i="4"/>
  <c r="A4" i="4"/>
  <c r="D4" i="4"/>
  <c r="B5" i="4"/>
  <c r="D5" i="4"/>
  <c r="A6" i="4"/>
  <c r="D6" i="4"/>
  <c r="B7" i="4"/>
  <c r="D7" i="4"/>
  <c r="A8" i="4"/>
  <c r="D8" i="4"/>
  <c r="A9" i="4"/>
  <c r="B9" i="4"/>
  <c r="D9" i="4"/>
  <c r="A10" i="4"/>
  <c r="B10" i="4"/>
  <c r="D10" i="4"/>
  <c r="A11" i="4"/>
  <c r="B11" i="4"/>
  <c r="D11" i="4"/>
  <c r="A12" i="4"/>
  <c r="B12" i="4"/>
  <c r="D12" i="4"/>
  <c r="A13" i="4"/>
  <c r="B13" i="4"/>
  <c r="D13" i="4"/>
  <c r="A14" i="4"/>
  <c r="B14" i="4"/>
  <c r="D14" i="4"/>
  <c r="B15" i="4"/>
  <c r="D15" i="4"/>
  <c r="A16" i="4"/>
  <c r="D16" i="4"/>
  <c r="B17" i="4"/>
  <c r="D17" i="4"/>
  <c r="A18" i="4"/>
  <c r="D18" i="4"/>
  <c r="B19" i="4"/>
  <c r="D19" i="4"/>
  <c r="A20" i="4"/>
  <c r="D20" i="4"/>
  <c r="A21" i="4"/>
  <c r="B21" i="4"/>
  <c r="D21" i="4"/>
  <c r="A22" i="4"/>
  <c r="B22" i="4"/>
  <c r="D22" i="4"/>
  <c r="A23" i="4"/>
  <c r="B23" i="4"/>
  <c r="D23" i="4"/>
  <c r="A24" i="4"/>
  <c r="B24" i="4"/>
  <c r="D24" i="4"/>
  <c r="A25" i="4"/>
  <c r="B25" i="4"/>
  <c r="D25" i="4"/>
  <c r="A26" i="4"/>
  <c r="B26" i="4"/>
  <c r="D26" i="4"/>
  <c r="B27" i="4"/>
  <c r="D27" i="4"/>
  <c r="A28" i="4"/>
  <c r="D28" i="4"/>
  <c r="B29" i="4"/>
  <c r="D29" i="4"/>
  <c r="A30" i="4"/>
  <c r="D30" i="4"/>
  <c r="B31" i="4"/>
  <c r="D31" i="4"/>
  <c r="A32" i="4"/>
  <c r="D32" i="4"/>
  <c r="A33" i="4"/>
  <c r="B33" i="4"/>
  <c r="D33" i="4"/>
  <c r="A34" i="4"/>
  <c r="B34" i="4"/>
  <c r="D34" i="4"/>
  <c r="A35" i="4"/>
  <c r="B35" i="4"/>
  <c r="D35" i="4"/>
  <c r="A36" i="4"/>
  <c r="B36" i="4"/>
  <c r="D36" i="4"/>
  <c r="A37" i="4"/>
  <c r="B37" i="4"/>
  <c r="D37" i="4"/>
  <c r="A38" i="4"/>
  <c r="B38" i="4"/>
  <c r="D38" i="4"/>
  <c r="B39" i="4"/>
  <c r="D39" i="4"/>
  <c r="A40" i="4"/>
  <c r="D40" i="4"/>
  <c r="B41" i="4"/>
  <c r="D41" i="4"/>
  <c r="A42" i="4"/>
  <c r="D42" i="4"/>
  <c r="B43" i="4"/>
  <c r="D43" i="4"/>
  <c r="A44" i="4"/>
  <c r="D44" i="4"/>
  <c r="A45" i="4"/>
  <c r="B45" i="4"/>
  <c r="D45" i="4"/>
  <c r="A46" i="4"/>
  <c r="B46" i="4"/>
  <c r="D46" i="4"/>
  <c r="A47" i="4"/>
  <c r="B47" i="4"/>
  <c r="D47" i="4"/>
  <c r="A48" i="4"/>
  <c r="B48" i="4"/>
  <c r="D48" i="4"/>
  <c r="A49" i="4"/>
  <c r="B49" i="4"/>
  <c r="D49" i="4"/>
  <c r="A50" i="4"/>
  <c r="B50" i="4"/>
  <c r="D50" i="4"/>
  <c r="B51" i="4"/>
  <c r="D51" i="4"/>
  <c r="A52" i="4"/>
  <c r="D52" i="4"/>
  <c r="B53" i="4"/>
  <c r="D53" i="4"/>
  <c r="A54" i="4"/>
  <c r="D54" i="4"/>
  <c r="B55" i="4"/>
  <c r="D55" i="4"/>
  <c r="A56" i="4"/>
  <c r="D56" i="4"/>
  <c r="A57" i="4"/>
  <c r="B57" i="4"/>
  <c r="D57" i="4"/>
  <c r="A58" i="4"/>
  <c r="B58" i="4"/>
  <c r="D58" i="4"/>
  <c r="A59" i="4"/>
  <c r="B59" i="4"/>
  <c r="D59" i="4"/>
  <c r="A60" i="4"/>
  <c r="B60" i="4"/>
  <c r="D60" i="4"/>
  <c r="A61" i="4"/>
  <c r="B61" i="4"/>
  <c r="D61" i="4"/>
  <c r="A62" i="4"/>
  <c r="B62" i="4"/>
  <c r="D62" i="4"/>
  <c r="D63" i="4"/>
  <c r="D64" i="4"/>
  <c r="D65" i="4"/>
  <c r="D66" i="4"/>
  <c r="D67" i="4"/>
  <c r="D68" i="4"/>
  <c r="A69" i="4"/>
  <c r="B69" i="4"/>
  <c r="D69" i="4"/>
  <c r="A70" i="4"/>
  <c r="B70" i="4"/>
  <c r="D70" i="4"/>
  <c r="A71" i="4"/>
  <c r="B71" i="4"/>
  <c r="D71" i="4"/>
  <c r="A72" i="4"/>
  <c r="B72" i="4"/>
  <c r="D72" i="4"/>
  <c r="A73" i="4"/>
  <c r="B73" i="4"/>
  <c r="D73" i="4"/>
  <c r="A74" i="4"/>
  <c r="B74" i="4"/>
  <c r="D74" i="4"/>
  <c r="A75" i="4"/>
  <c r="B75" i="4"/>
  <c r="D75" i="4"/>
  <c r="A76" i="4"/>
  <c r="B76" i="4"/>
  <c r="D76" i="4"/>
  <c r="A77" i="4"/>
  <c r="B77" i="4"/>
  <c r="D77" i="4"/>
  <c r="A78" i="4"/>
  <c r="B78" i="4"/>
  <c r="D78" i="4"/>
  <c r="A79" i="4"/>
  <c r="B79" i="4"/>
  <c r="D79" i="4"/>
  <c r="A80" i="4"/>
  <c r="B80" i="4"/>
  <c r="D80" i="4"/>
  <c r="A81" i="4"/>
  <c r="B81" i="4"/>
  <c r="D81" i="4"/>
  <c r="A82" i="4"/>
  <c r="B82" i="4"/>
  <c r="D82" i="4"/>
  <c r="A83" i="4"/>
  <c r="B83" i="4"/>
  <c r="D83" i="4"/>
  <c r="A84" i="4"/>
  <c r="B84" i="4"/>
  <c r="D84" i="4"/>
  <c r="A85" i="4"/>
  <c r="B85" i="4"/>
  <c r="D85" i="4"/>
  <c r="A86" i="4"/>
  <c r="B86" i="4"/>
  <c r="D86" i="4"/>
  <c r="A87" i="4"/>
  <c r="B87" i="4"/>
  <c r="D87" i="4"/>
  <c r="A88" i="4"/>
  <c r="B88" i="4"/>
  <c r="D88" i="4"/>
  <c r="A89" i="4"/>
  <c r="B89" i="4"/>
  <c r="D89" i="4"/>
  <c r="A90" i="4"/>
  <c r="B90" i="4"/>
  <c r="D90" i="4"/>
  <c r="A91" i="4"/>
  <c r="B91" i="4"/>
  <c r="D91" i="4"/>
  <c r="A92" i="4"/>
  <c r="B92" i="4"/>
  <c r="D92" i="4"/>
  <c r="A93" i="4"/>
  <c r="B93" i="4"/>
  <c r="D93" i="4"/>
  <c r="A94" i="4"/>
  <c r="B94" i="4"/>
  <c r="D94" i="4"/>
  <c r="A95" i="4"/>
  <c r="B95" i="4"/>
  <c r="D95" i="4"/>
  <c r="A96" i="4"/>
  <c r="B96" i="4"/>
  <c r="D96" i="4"/>
  <c r="A97" i="4"/>
  <c r="B97" i="4"/>
  <c r="D97" i="4"/>
  <c r="A98" i="4"/>
  <c r="B98" i="4"/>
  <c r="D98" i="4"/>
  <c r="A99" i="4"/>
  <c r="B99" i="4"/>
  <c r="D99" i="4"/>
  <c r="A100" i="4"/>
  <c r="B100" i="4"/>
  <c r="D100" i="4"/>
  <c r="A101" i="4"/>
  <c r="B101" i="4"/>
  <c r="D101" i="4"/>
  <c r="A102" i="4"/>
  <c r="B102" i="4"/>
  <c r="D102" i="4"/>
  <c r="A103" i="4"/>
  <c r="B103" i="4"/>
  <c r="D103" i="4"/>
  <c r="A104" i="4"/>
  <c r="B104" i="4"/>
  <c r="D104" i="4"/>
  <c r="A105" i="4"/>
  <c r="B105" i="4"/>
  <c r="D105" i="4"/>
  <c r="A106" i="4"/>
  <c r="B106" i="4"/>
  <c r="D106" i="4"/>
  <c r="A107" i="4"/>
  <c r="B107" i="4"/>
  <c r="D107" i="4"/>
  <c r="A108" i="4"/>
  <c r="B108" i="4"/>
  <c r="D108" i="4"/>
  <c r="A109" i="4"/>
  <c r="B109" i="4"/>
  <c r="D109" i="4"/>
  <c r="A110" i="4"/>
  <c r="B110" i="4"/>
  <c r="D110" i="4"/>
  <c r="A111" i="4"/>
  <c r="B111" i="4"/>
  <c r="D111" i="4"/>
  <c r="A112" i="4"/>
  <c r="B112" i="4"/>
  <c r="D112" i="4"/>
  <c r="A113" i="4"/>
  <c r="B113" i="4"/>
  <c r="D113" i="4"/>
  <c r="A114" i="4"/>
  <c r="B114" i="4"/>
  <c r="D114" i="4"/>
  <c r="A115" i="4"/>
  <c r="B115" i="4"/>
  <c r="D115" i="4"/>
  <c r="A116" i="4"/>
  <c r="B116" i="4"/>
  <c r="D116" i="4"/>
  <c r="A117" i="4"/>
  <c r="B117" i="4"/>
  <c r="D117" i="4"/>
  <c r="A118" i="4"/>
  <c r="B118" i="4"/>
  <c r="D118" i="4"/>
  <c r="A119" i="4"/>
  <c r="B119" i="4"/>
  <c r="D119" i="4"/>
  <c r="A120" i="4"/>
  <c r="B120" i="4"/>
  <c r="D120" i="4"/>
  <c r="A121" i="4"/>
  <c r="B121" i="4"/>
  <c r="D121" i="4"/>
  <c r="A122" i="4"/>
  <c r="B122" i="4"/>
  <c r="D122" i="4"/>
  <c r="A123" i="4"/>
  <c r="B123" i="4"/>
  <c r="D123" i="4"/>
  <c r="A124" i="4"/>
  <c r="B124" i="4"/>
  <c r="D124" i="4"/>
  <c r="A125" i="4"/>
  <c r="B125" i="4"/>
  <c r="D125" i="4"/>
  <c r="A126" i="4"/>
  <c r="B126" i="4"/>
  <c r="D126" i="4"/>
  <c r="A127" i="4"/>
  <c r="B127" i="4"/>
  <c r="D127" i="4"/>
  <c r="A128" i="4"/>
  <c r="B128" i="4"/>
  <c r="D128" i="4"/>
  <c r="A129" i="4"/>
  <c r="B129" i="4"/>
  <c r="D129" i="4"/>
  <c r="A130" i="4"/>
  <c r="B130" i="4"/>
  <c r="D130" i="4"/>
  <c r="A131" i="4"/>
  <c r="B131" i="4"/>
  <c r="D131" i="4"/>
  <c r="A132" i="4"/>
  <c r="B132" i="4"/>
  <c r="D132" i="4"/>
  <c r="A133" i="4"/>
  <c r="B133" i="4"/>
  <c r="D133" i="4"/>
  <c r="A134" i="4"/>
  <c r="B134" i="4"/>
  <c r="D134" i="4"/>
  <c r="A135" i="4"/>
  <c r="B135" i="4"/>
  <c r="D135" i="4"/>
  <c r="A136" i="4"/>
  <c r="B136" i="4"/>
  <c r="D136" i="4"/>
  <c r="A137" i="4"/>
  <c r="B137" i="4"/>
  <c r="D137" i="4"/>
  <c r="A138" i="4"/>
  <c r="B138" i="4"/>
  <c r="D138" i="4"/>
  <c r="A139" i="4"/>
  <c r="B139" i="4"/>
  <c r="D139" i="4"/>
  <c r="A140" i="4"/>
  <c r="B140" i="4"/>
  <c r="D140" i="4"/>
  <c r="A141" i="4"/>
  <c r="B141" i="4"/>
  <c r="D141" i="4"/>
  <c r="A142" i="4"/>
  <c r="B142" i="4"/>
  <c r="D142" i="4"/>
  <c r="A143" i="4"/>
  <c r="B143" i="4"/>
  <c r="D143" i="4"/>
  <c r="A144" i="4"/>
  <c r="B144" i="4"/>
  <c r="D144" i="4"/>
  <c r="A145" i="4"/>
  <c r="B145" i="4"/>
  <c r="D145" i="4"/>
  <c r="A146" i="4"/>
  <c r="B146" i="4"/>
  <c r="D146" i="4"/>
  <c r="A68" i="4" l="1"/>
  <c r="B67" i="4"/>
  <c r="A66" i="4"/>
  <c r="B65" i="4"/>
  <c r="A64" i="4"/>
  <c r="B63" i="4"/>
  <c r="B68" i="4"/>
  <c r="A67" i="4"/>
  <c r="B66" i="4"/>
  <c r="A65" i="4"/>
  <c r="B64" i="4"/>
  <c r="B56" i="4"/>
  <c r="A55" i="4"/>
  <c r="B54" i="4"/>
  <c r="A53" i="4"/>
  <c r="B52" i="4"/>
  <c r="B44" i="4"/>
  <c r="A43" i="4"/>
  <c r="B42" i="4"/>
  <c r="A41" i="4"/>
  <c r="B40" i="4"/>
  <c r="B32" i="4"/>
  <c r="A31" i="4"/>
  <c r="B30" i="4"/>
  <c r="A29" i="4"/>
  <c r="B28" i="4"/>
  <c r="B20" i="4"/>
  <c r="A19" i="4"/>
  <c r="B18" i="4"/>
  <c r="A17" i="4"/>
  <c r="B16" i="4"/>
  <c r="B8" i="4"/>
  <c r="A7" i="4"/>
  <c r="B6" i="4"/>
  <c r="A5" i="4"/>
  <c r="B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A3" i="3" l="1"/>
  <c r="B5" i="3" l="1"/>
  <c r="B3" i="3"/>
  <c r="B6" i="3"/>
  <c r="B4" i="3"/>
  <c r="B11" i="3"/>
  <c r="B12" i="3"/>
  <c r="B13" i="3"/>
  <c r="B14" i="3"/>
  <c r="A11" i="3"/>
  <c r="A12" i="3"/>
  <c r="A13" i="3"/>
  <c r="A14" i="3"/>
  <c r="B7" i="3"/>
  <c r="B8" i="3"/>
  <c r="B9" i="3"/>
  <c r="B10" i="3"/>
  <c r="A7" i="3"/>
  <c r="A8" i="3"/>
  <c r="A9" i="3"/>
  <c r="A10" i="3"/>
  <c r="A6" i="3"/>
  <c r="A5" i="3"/>
  <c r="A4" i="3"/>
  <c r="B16" i="3" l="1"/>
  <c r="A15" i="3"/>
  <c r="B15" i="3"/>
  <c r="A16" i="3"/>
  <c r="B20" i="3"/>
  <c r="A20" i="3"/>
  <c r="B32" i="3"/>
  <c r="B34" i="3"/>
  <c r="A31" i="3"/>
  <c r="A32" i="3"/>
  <c r="A33" i="3"/>
  <c r="A34" i="3"/>
  <c r="B31" i="3"/>
  <c r="B33" i="3"/>
  <c r="B23" i="3"/>
  <c r="B24" i="3"/>
  <c r="B25" i="3"/>
  <c r="B26" i="3"/>
  <c r="A23" i="3"/>
  <c r="A24" i="3"/>
  <c r="A25" i="3"/>
  <c r="A26" i="3"/>
  <c r="B48" i="3"/>
  <c r="B50" i="3"/>
  <c r="A47" i="3"/>
  <c r="A48" i="3"/>
  <c r="A49" i="3"/>
  <c r="A50" i="3"/>
  <c r="B47" i="3"/>
  <c r="B49" i="3"/>
  <c r="B40" i="3"/>
  <c r="B42" i="3"/>
  <c r="A39" i="3"/>
  <c r="A40" i="3"/>
  <c r="A41" i="3"/>
  <c r="A42" i="3"/>
  <c r="B39" i="3"/>
  <c r="B41" i="3"/>
  <c r="B36" i="3"/>
  <c r="B38" i="3"/>
  <c r="A35" i="3"/>
  <c r="A36" i="3"/>
  <c r="A37" i="3"/>
  <c r="A38" i="3"/>
  <c r="B35" i="3"/>
  <c r="B37" i="3"/>
  <c r="B28" i="3"/>
  <c r="B30" i="3"/>
  <c r="A27" i="3"/>
  <c r="A28" i="3"/>
  <c r="A29" i="3"/>
  <c r="A30" i="3"/>
  <c r="B27" i="3"/>
  <c r="B29" i="3"/>
  <c r="B52" i="3"/>
  <c r="A51" i="3"/>
  <c r="A52" i="3"/>
  <c r="A53" i="3"/>
  <c r="A54" i="3"/>
  <c r="B51" i="3"/>
  <c r="B53" i="3"/>
  <c r="B54" i="3"/>
  <c r="B44" i="3"/>
  <c r="B46" i="3"/>
  <c r="A43" i="3"/>
  <c r="A44" i="3"/>
  <c r="A45" i="3"/>
  <c r="A46" i="3"/>
  <c r="B43" i="3"/>
  <c r="B45" i="3"/>
  <c r="B61" i="3" l="1"/>
  <c r="A60" i="3"/>
  <c r="A62" i="3"/>
  <c r="B62" i="3"/>
  <c r="B59" i="3"/>
  <c r="A59" i="3"/>
  <c r="A61" i="3"/>
  <c r="B60" i="3"/>
  <c r="B57" i="3"/>
  <c r="B18" i="3"/>
  <c r="A18" i="3"/>
  <c r="B17" i="3"/>
  <c r="A17" i="3"/>
  <c r="B58" i="3"/>
  <c r="A58" i="3"/>
  <c r="A56" i="3"/>
  <c r="B22" i="3"/>
  <c r="A22" i="3"/>
  <c r="B21" i="3"/>
  <c r="A21" i="3"/>
  <c r="B19" i="3"/>
  <c r="A19" i="3"/>
  <c r="A55" i="3" l="1"/>
  <c r="B56" i="3"/>
  <c r="B55" i="3"/>
  <c r="A57" i="3"/>
  <c r="F217" i="6" l="1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76" i="6" l="1"/>
  <c r="B276" i="6" s="1"/>
  <c r="D276" i="6" s="1"/>
  <c r="F277" i="6"/>
  <c r="B277" i="6" s="1"/>
  <c r="F278" i="6"/>
  <c r="B278" i="6" s="1"/>
  <c r="F279" i="6"/>
  <c r="B279" i="6" s="1"/>
  <c r="F280" i="6"/>
  <c r="B280" i="6" s="1"/>
  <c r="F281" i="6"/>
  <c r="B281" i="6" s="1"/>
  <c r="F282" i="6"/>
  <c r="B282" i="6" s="1"/>
  <c r="F283" i="6"/>
  <c r="B283" i="6" s="1"/>
  <c r="F284" i="6"/>
  <c r="B284" i="6" s="1"/>
  <c r="F285" i="6"/>
  <c r="B285" i="6" s="1"/>
  <c r="F286" i="6"/>
  <c r="B286" i="6" s="1"/>
  <c r="F287" i="6"/>
  <c r="B287" i="6" s="1"/>
  <c r="F288" i="6"/>
  <c r="B288" i="6" s="1"/>
  <c r="F289" i="6"/>
  <c r="B289" i="6" s="1"/>
  <c r="F290" i="6"/>
  <c r="B290" i="6" s="1"/>
  <c r="D290" i="6" s="1"/>
  <c r="F291" i="6"/>
  <c r="B291" i="6" s="1"/>
  <c r="D291" i="6" s="1"/>
  <c r="F292" i="6"/>
  <c r="B292" i="6" s="1"/>
  <c r="D292" i="6" s="1"/>
  <c r="F293" i="6"/>
  <c r="B293" i="6" s="1"/>
  <c r="D293" i="6" s="1"/>
  <c r="F294" i="6"/>
  <c r="B294" i="6" s="1"/>
  <c r="F295" i="6"/>
  <c r="B295" i="6" s="1"/>
  <c r="F296" i="6"/>
  <c r="B296" i="6" s="1"/>
  <c r="F297" i="6"/>
  <c r="B297" i="6" s="1"/>
  <c r="F298" i="6"/>
  <c r="B298" i="6" s="1"/>
  <c r="F299" i="6"/>
  <c r="B299" i="6" s="1"/>
  <c r="F300" i="6"/>
  <c r="B300" i="6" s="1"/>
  <c r="F301" i="6"/>
  <c r="B301" i="6" s="1"/>
  <c r="F302" i="6"/>
  <c r="B302" i="6" s="1"/>
  <c r="F303" i="6"/>
  <c r="B303" i="6" s="1"/>
  <c r="F304" i="6"/>
  <c r="B304" i="6" s="1"/>
  <c r="F305" i="6"/>
  <c r="B305" i="6" s="1"/>
  <c r="F306" i="6"/>
  <c r="B306" i="6" s="1"/>
  <c r="F307" i="6"/>
  <c r="B307" i="6" s="1"/>
  <c r="F308" i="6"/>
  <c r="B308" i="6" s="1"/>
  <c r="F309" i="6"/>
  <c r="B309" i="6" s="1"/>
  <c r="F310" i="6"/>
  <c r="B310" i="6" s="1"/>
  <c r="F311" i="6"/>
  <c r="B311" i="6" s="1"/>
  <c r="F312" i="6"/>
  <c r="B312" i="6" s="1"/>
  <c r="F313" i="6"/>
  <c r="B313" i="6" s="1"/>
  <c r="F314" i="6"/>
  <c r="B314" i="6" s="1"/>
  <c r="F315" i="6"/>
  <c r="B315" i="6" s="1"/>
  <c r="F316" i="6"/>
  <c r="B316" i="6" s="1"/>
  <c r="F317" i="6"/>
  <c r="B317" i="6" s="1"/>
  <c r="F318" i="6"/>
  <c r="B318" i="6" s="1"/>
  <c r="F319" i="6"/>
  <c r="B319" i="6" s="1"/>
  <c r="F320" i="6"/>
  <c r="B320" i="6" s="1"/>
  <c r="F321" i="6"/>
  <c r="B321" i="6" s="1"/>
  <c r="F322" i="6"/>
  <c r="B322" i="6" s="1"/>
  <c r="F323" i="6"/>
  <c r="B323" i="6" s="1"/>
  <c r="F324" i="6"/>
  <c r="B324" i="6" s="1"/>
  <c r="F258" i="6"/>
  <c r="F259" i="6"/>
  <c r="F260" i="6"/>
  <c r="F261" i="6"/>
  <c r="F262" i="6"/>
  <c r="F263" i="6"/>
  <c r="F264" i="6"/>
  <c r="F275" i="6" l="1"/>
  <c r="F274" i="6"/>
  <c r="B274" i="6" s="1"/>
  <c r="D274" i="6" s="1"/>
  <c r="F273" i="6"/>
  <c r="B273" i="6" s="1"/>
  <c r="D273" i="6" s="1"/>
  <c r="F272" i="6"/>
  <c r="B272" i="6" s="1"/>
  <c r="D272" i="6" s="1"/>
  <c r="F271" i="6"/>
  <c r="B271" i="6" s="1"/>
  <c r="D271" i="6" s="1"/>
  <c r="F270" i="6"/>
  <c r="B270" i="6" s="1"/>
  <c r="D270" i="6" s="1"/>
  <c r="F269" i="6"/>
  <c r="B269" i="6" s="1"/>
  <c r="D269" i="6" s="1"/>
  <c r="F268" i="6"/>
  <c r="B268" i="6" s="1"/>
  <c r="D268" i="6" s="1"/>
  <c r="F267" i="6"/>
  <c r="B267" i="6" s="1"/>
  <c r="D267" i="6" s="1"/>
  <c r="F266" i="6"/>
  <c r="B266" i="6" s="1"/>
  <c r="D266" i="6" s="1"/>
  <c r="F265" i="6"/>
  <c r="B265" i="6" s="1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F257" i="6"/>
  <c r="B257" i="6" s="1"/>
  <c r="D257" i="6" s="1"/>
  <c r="F256" i="6"/>
  <c r="B256" i="6" s="1"/>
  <c r="D256" i="6" s="1"/>
  <c r="F255" i="6"/>
  <c r="B255" i="6" s="1"/>
  <c r="D255" i="6" s="1"/>
  <c r="F254" i="6"/>
  <c r="B254" i="6" s="1"/>
  <c r="D254" i="6" s="1"/>
  <c r="F253" i="6"/>
  <c r="B253" i="6" s="1"/>
  <c r="D253" i="6" s="1"/>
  <c r="F252" i="6"/>
  <c r="B252" i="6" s="1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F216" i="6"/>
  <c r="B216" i="6" s="1"/>
  <c r="D216" i="6" s="1"/>
  <c r="F215" i="6"/>
  <c r="B215" i="6" s="1"/>
  <c r="D215" i="6" s="1"/>
  <c r="F214" i="6"/>
  <c r="B214" i="6" s="1"/>
  <c r="D214" i="6" s="1"/>
  <c r="F213" i="6"/>
  <c r="B213" i="6" s="1"/>
  <c r="D213" i="6" s="1"/>
  <c r="F212" i="6"/>
  <c r="B212" i="6" s="1"/>
  <c r="D212" i="6" s="1"/>
  <c r="F211" i="6"/>
  <c r="B211" i="6" s="1"/>
  <c r="D211" i="6" s="1"/>
  <c r="F210" i="6"/>
  <c r="B210" i="6" s="1"/>
  <c r="D210" i="6" s="1"/>
  <c r="F209" i="6"/>
  <c r="B209" i="6" s="1"/>
  <c r="D209" i="6" s="1"/>
  <c r="F208" i="6"/>
  <c r="B208" i="6" s="1"/>
  <c r="D208" i="6" s="1"/>
  <c r="F207" i="6"/>
  <c r="B207" i="6" s="1"/>
  <c r="D207" i="6" s="1"/>
  <c r="F206" i="6"/>
  <c r="B206" i="6" s="1"/>
  <c r="D206" i="6" s="1"/>
  <c r="F205" i="6"/>
  <c r="B205" i="6" s="1"/>
  <c r="D205" i="6" s="1"/>
  <c r="F204" i="6"/>
  <c r="B204" i="6" s="1"/>
  <c r="D204" i="6" s="1"/>
  <c r="F203" i="6"/>
  <c r="B203" i="6" s="1"/>
  <c r="D203" i="6" s="1"/>
  <c r="F202" i="6"/>
  <c r="B202" i="6" s="1"/>
  <c r="D202" i="6" s="1"/>
  <c r="F201" i="6"/>
  <c r="B201" i="6" s="1"/>
  <c r="D201" i="6" s="1"/>
  <c r="F200" i="6"/>
  <c r="B200" i="6" s="1"/>
  <c r="D200" i="6" s="1"/>
  <c r="F199" i="6"/>
  <c r="B199" i="6" s="1"/>
  <c r="D199" i="6" s="1"/>
  <c r="F198" i="6"/>
  <c r="B198" i="6" s="1"/>
  <c r="D198" i="6" s="1"/>
  <c r="F197" i="6"/>
  <c r="B197" i="6" s="1"/>
  <c r="D197" i="6" s="1"/>
  <c r="F196" i="6"/>
  <c r="B196" i="6" s="1"/>
  <c r="D196" i="6" s="1"/>
  <c r="F195" i="6"/>
  <c r="B195" i="6" s="1"/>
  <c r="D195" i="6" s="1"/>
  <c r="F194" i="6"/>
  <c r="B194" i="6" s="1"/>
  <c r="D194" i="6" s="1"/>
  <c r="F193" i="6"/>
  <c r="B193" i="6" s="1"/>
  <c r="D193" i="6" s="1"/>
  <c r="F192" i="6"/>
  <c r="B192" i="6" s="1"/>
  <c r="D192" i="6" s="1"/>
  <c r="F191" i="6"/>
  <c r="B191" i="6" s="1"/>
  <c r="D191" i="6" s="1"/>
  <c r="F190" i="6"/>
  <c r="B190" i="6" s="1"/>
  <c r="D190" i="6" s="1"/>
  <c r="F189" i="6"/>
  <c r="B189" i="6" s="1"/>
  <c r="D189" i="6" s="1"/>
  <c r="F188" i="6"/>
  <c r="B188" i="6" s="1"/>
  <c r="D188" i="6" s="1"/>
  <c r="F187" i="6"/>
  <c r="B187" i="6" s="1"/>
  <c r="D187" i="6" s="1"/>
  <c r="F186" i="6"/>
  <c r="B186" i="6" s="1"/>
  <c r="D186" i="6" s="1"/>
  <c r="F185" i="6"/>
  <c r="B185" i="6" s="1"/>
  <c r="D185" i="6" s="1"/>
  <c r="F184" i="6"/>
  <c r="B184" i="6" s="1"/>
  <c r="D184" i="6" s="1"/>
  <c r="F183" i="6"/>
  <c r="B183" i="6" s="1"/>
  <c r="D183" i="6" s="1"/>
  <c r="F182" i="6"/>
  <c r="B182" i="6" s="1"/>
  <c r="D182" i="6" s="1"/>
  <c r="F181" i="6"/>
  <c r="B181" i="6" s="1"/>
  <c r="D181" i="6" s="1"/>
  <c r="F180" i="6"/>
  <c r="B180" i="6" s="1"/>
  <c r="D180" i="6" s="1"/>
  <c r="F179" i="6"/>
  <c r="B179" i="6" s="1"/>
  <c r="D179" i="6" s="1"/>
  <c r="F178" i="6"/>
  <c r="B178" i="6" s="1"/>
  <c r="D178" i="6" s="1"/>
  <c r="F177" i="6"/>
  <c r="B177" i="6" s="1"/>
  <c r="D177" i="6" s="1"/>
  <c r="F176" i="6"/>
  <c r="B176" i="6" s="1"/>
  <c r="D176" i="6" s="1"/>
  <c r="F175" i="6"/>
  <c r="B175" i="6" s="1"/>
  <c r="D175" i="6" s="1"/>
  <c r="F174" i="6"/>
  <c r="B174" i="6" s="1"/>
  <c r="D174" i="6" s="1"/>
  <c r="F173" i="6"/>
  <c r="B173" i="6" s="1"/>
  <c r="D173" i="6" s="1"/>
  <c r="F172" i="6"/>
  <c r="B172" i="6" s="1"/>
  <c r="D172" i="6" s="1"/>
  <c r="F171" i="6"/>
  <c r="B171" i="6" s="1"/>
  <c r="D171" i="6" s="1"/>
  <c r="F170" i="6"/>
  <c r="B170" i="6" s="1"/>
  <c r="D170" i="6" s="1"/>
  <c r="F169" i="6"/>
  <c r="B169" i="6" s="1"/>
  <c r="D169" i="6" s="1"/>
  <c r="F168" i="6"/>
  <c r="B168" i="6" s="1"/>
  <c r="D168" i="6" s="1"/>
  <c r="F167" i="6"/>
  <c r="B167" i="6" s="1"/>
  <c r="D167" i="6" s="1"/>
  <c r="F166" i="6"/>
  <c r="B166" i="6" s="1"/>
  <c r="D166" i="6" s="1"/>
  <c r="F165" i="6"/>
  <c r="B165" i="6" s="1"/>
  <c r="D165" i="6" s="1"/>
  <c r="F164" i="6"/>
  <c r="B164" i="6" s="1"/>
  <c r="D164" i="6" s="1"/>
  <c r="F163" i="6"/>
  <c r="B163" i="6" s="1"/>
  <c r="D163" i="6" s="1"/>
  <c r="F162" i="6"/>
  <c r="B162" i="6" s="1"/>
  <c r="D162" i="6" s="1"/>
  <c r="F161" i="6"/>
  <c r="B161" i="6" s="1"/>
  <c r="D161" i="6" s="1"/>
  <c r="F160" i="6"/>
  <c r="B160" i="6" s="1"/>
  <c r="D160" i="6" s="1"/>
  <c r="F159" i="6"/>
  <c r="B159" i="6" s="1"/>
  <c r="D159" i="6" s="1"/>
  <c r="F158" i="6"/>
  <c r="B158" i="6" s="1"/>
  <c r="D158" i="6" s="1"/>
  <c r="F157" i="6"/>
  <c r="B157" i="6" s="1"/>
  <c r="D157" i="6" s="1"/>
  <c r="F156" i="6"/>
  <c r="B156" i="6" s="1"/>
  <c r="D156" i="6" s="1"/>
  <c r="F155" i="6"/>
  <c r="B155" i="6" s="1"/>
  <c r="D155" i="6" s="1"/>
  <c r="F154" i="6"/>
  <c r="B154" i="6" s="1"/>
  <c r="D154" i="6" s="1"/>
  <c r="F153" i="6"/>
  <c r="B153" i="6" s="1"/>
  <c r="D153" i="6" s="1"/>
  <c r="F152" i="6"/>
  <c r="B152" i="6" s="1"/>
  <c r="D152" i="6" s="1"/>
  <c r="F151" i="6"/>
  <c r="B151" i="6" s="1"/>
  <c r="D151" i="6" s="1"/>
  <c r="F150" i="6"/>
  <c r="B150" i="6" s="1"/>
  <c r="D150" i="6" s="1"/>
  <c r="F149" i="6"/>
  <c r="B149" i="6" s="1"/>
  <c r="D149" i="6" s="1"/>
  <c r="F148" i="6"/>
  <c r="B148" i="6" s="1"/>
  <c r="D148" i="6" s="1"/>
  <c r="F147" i="6"/>
  <c r="B147" i="6" s="1"/>
  <c r="D147" i="6" s="1"/>
  <c r="F146" i="6"/>
  <c r="B146" i="6" s="1"/>
  <c r="D146" i="6" s="1"/>
  <c r="F145" i="6"/>
  <c r="B145" i="6" s="1"/>
  <c r="D145" i="6" s="1"/>
  <c r="F144" i="6"/>
  <c r="B144" i="6" s="1"/>
  <c r="D144" i="6" s="1"/>
  <c r="F143" i="6"/>
  <c r="B143" i="6" s="1"/>
  <c r="D143" i="6" s="1"/>
  <c r="F142" i="6"/>
  <c r="B142" i="6" s="1"/>
  <c r="D142" i="6" s="1"/>
  <c r="F141" i="6"/>
  <c r="B141" i="6" s="1"/>
  <c r="D141" i="6" s="1"/>
  <c r="F140" i="6"/>
  <c r="B140" i="6" s="1"/>
  <c r="D140" i="6" s="1"/>
  <c r="F139" i="6"/>
  <c r="B139" i="6" s="1"/>
  <c r="D139" i="6" s="1"/>
  <c r="F138" i="6"/>
  <c r="B138" i="6" s="1"/>
  <c r="D138" i="6" s="1"/>
  <c r="F137" i="6"/>
  <c r="B137" i="6" s="1"/>
  <c r="D137" i="6" s="1"/>
  <c r="F136" i="6"/>
  <c r="B136" i="6" s="1"/>
  <c r="D136" i="6" s="1"/>
  <c r="F135" i="6"/>
  <c r="B135" i="6" s="1"/>
  <c r="D135" i="6" s="1"/>
  <c r="F134" i="6"/>
  <c r="B134" i="6" s="1"/>
  <c r="D134" i="6" s="1"/>
  <c r="F133" i="6"/>
  <c r="B133" i="6" s="1"/>
  <c r="D133" i="6" s="1"/>
  <c r="F132" i="6"/>
  <c r="B132" i="6" s="1"/>
  <c r="D132" i="6" s="1"/>
  <c r="F131" i="6"/>
  <c r="B131" i="6" s="1"/>
  <c r="D131" i="6" s="1"/>
  <c r="F130" i="6"/>
  <c r="B130" i="6" s="1"/>
  <c r="D130" i="6" s="1"/>
  <c r="F129" i="6"/>
  <c r="B129" i="6" s="1"/>
  <c r="D129" i="6" s="1"/>
  <c r="F128" i="6"/>
  <c r="B128" i="6" s="1"/>
  <c r="D128" i="6" s="1"/>
  <c r="F127" i="6"/>
  <c r="B127" i="6" s="1"/>
  <c r="D127" i="6" s="1"/>
  <c r="F126" i="6"/>
  <c r="B126" i="6" s="1"/>
  <c r="D126" i="6" s="1"/>
  <c r="F125" i="6"/>
  <c r="B125" i="6" s="1"/>
  <c r="D125" i="6" s="1"/>
  <c r="F124" i="6"/>
  <c r="B124" i="6" s="1"/>
  <c r="D124" i="6" s="1"/>
  <c r="F123" i="6"/>
  <c r="B123" i="6" s="1"/>
  <c r="D123" i="6" s="1"/>
  <c r="F122" i="6"/>
  <c r="B122" i="6" s="1"/>
  <c r="D122" i="6" s="1"/>
  <c r="F121" i="6"/>
  <c r="B121" i="6" s="1"/>
  <c r="D121" i="6" s="1"/>
  <c r="F120" i="6"/>
  <c r="B120" i="6" s="1"/>
  <c r="D120" i="6" s="1"/>
  <c r="F119" i="6"/>
  <c r="B119" i="6" s="1"/>
  <c r="D119" i="6" s="1"/>
  <c r="F118" i="6"/>
  <c r="B118" i="6" s="1"/>
  <c r="D118" i="6" s="1"/>
  <c r="F117" i="6"/>
  <c r="B117" i="6" s="1"/>
  <c r="D117" i="6" s="1"/>
  <c r="F116" i="6"/>
  <c r="B116" i="6" s="1"/>
  <c r="D116" i="6" s="1"/>
  <c r="F115" i="6"/>
  <c r="B115" i="6" s="1"/>
  <c r="D115" i="6" s="1"/>
  <c r="F114" i="6"/>
  <c r="B114" i="6" s="1"/>
  <c r="F113" i="6"/>
  <c r="B113" i="6" s="1"/>
  <c r="D113" i="6" s="1"/>
  <c r="F112" i="6"/>
  <c r="B112" i="6" s="1"/>
  <c r="D112" i="6" s="1"/>
  <c r="F111" i="6"/>
  <c r="B111" i="6" s="1"/>
  <c r="F110" i="6"/>
  <c r="B110" i="6" s="1"/>
  <c r="D110" i="6" s="1"/>
  <c r="F109" i="6"/>
  <c r="B109" i="6" s="1"/>
  <c r="D109" i="6" s="1"/>
  <c r="F108" i="6"/>
  <c r="B108" i="6" s="1"/>
  <c r="D108" i="6" s="1"/>
  <c r="F107" i="6"/>
  <c r="B107" i="6" s="1"/>
  <c r="D107" i="6" s="1"/>
  <c r="F106" i="6"/>
  <c r="B106" i="6" s="1"/>
  <c r="D106" i="6" s="1"/>
  <c r="F105" i="6"/>
  <c r="B105" i="6" s="1"/>
  <c r="D105" i="6" s="1"/>
  <c r="F104" i="6"/>
  <c r="B104" i="6" s="1"/>
  <c r="D104" i="6" s="1"/>
  <c r="F103" i="6"/>
  <c r="B103" i="6" s="1"/>
  <c r="D103" i="6" s="1"/>
  <c r="F102" i="6"/>
  <c r="B102" i="6" s="1"/>
  <c r="D102" i="6" s="1"/>
  <c r="F101" i="6"/>
  <c r="F100" i="6"/>
  <c r="B100" i="6" s="1"/>
  <c r="D100" i="6" s="1"/>
  <c r="F99" i="6"/>
  <c r="B99" i="6" s="1"/>
  <c r="D99" i="6" s="1"/>
  <c r="F98" i="6"/>
  <c r="B98" i="6" s="1"/>
  <c r="D98" i="6" s="1"/>
  <c r="F97" i="6"/>
  <c r="B97" i="6" s="1"/>
  <c r="D97" i="6" s="1"/>
  <c r="F96" i="6"/>
  <c r="B96" i="6" s="1"/>
  <c r="D96" i="6" s="1"/>
  <c r="F95" i="6"/>
  <c r="B95" i="6" s="1"/>
  <c r="D95" i="6" s="1"/>
  <c r="F94" i="6"/>
  <c r="B94" i="6" s="1"/>
  <c r="D94" i="6" s="1"/>
  <c r="F93" i="6"/>
  <c r="B93" i="6" s="1"/>
  <c r="D93" i="6" s="1"/>
  <c r="F92" i="6"/>
  <c r="B92" i="6" s="1"/>
  <c r="D92" i="6" s="1"/>
  <c r="F91" i="6"/>
  <c r="B91" i="6" s="1"/>
  <c r="D91" i="6" s="1"/>
  <c r="F90" i="6"/>
  <c r="B90" i="6" s="1"/>
  <c r="D90" i="6" s="1"/>
  <c r="F89" i="6"/>
  <c r="B89" i="6" s="1"/>
  <c r="D89" i="6" s="1"/>
  <c r="F88" i="6"/>
  <c r="B88" i="6" s="1"/>
  <c r="D88" i="6" s="1"/>
  <c r="F87" i="6"/>
  <c r="B87" i="6" s="1"/>
  <c r="D87" i="6" s="1"/>
  <c r="F86" i="6"/>
  <c r="B86" i="6" s="1"/>
  <c r="D86" i="6" s="1"/>
  <c r="F85" i="6"/>
  <c r="B85" i="6" s="1"/>
  <c r="D85" i="6" s="1"/>
  <c r="F84" i="6"/>
  <c r="B84" i="6" s="1"/>
  <c r="D84" i="6" s="1"/>
  <c r="F83" i="6"/>
  <c r="B83" i="6" s="1"/>
  <c r="D83" i="6" s="1"/>
  <c r="F82" i="6"/>
  <c r="B82" i="6" s="1"/>
  <c r="D82" i="6" s="1"/>
  <c r="F81" i="6"/>
  <c r="B81" i="6" s="1"/>
  <c r="D81" i="6" s="1"/>
  <c r="F80" i="6"/>
  <c r="B80" i="6" s="1"/>
  <c r="D80" i="6" s="1"/>
  <c r="F79" i="6"/>
  <c r="B79" i="6" s="1"/>
  <c r="D79" i="6" s="1"/>
  <c r="F78" i="6"/>
  <c r="B78" i="6" s="1"/>
  <c r="F77" i="6"/>
  <c r="B77" i="6" s="1"/>
  <c r="F76" i="6"/>
  <c r="B76" i="6" s="1"/>
  <c r="D76" i="6" s="1"/>
  <c r="F75" i="6"/>
  <c r="B75" i="6" s="1"/>
  <c r="D75" i="6" s="1"/>
  <c r="F74" i="6"/>
  <c r="B74" i="6" s="1"/>
  <c r="D74" i="6" s="1"/>
  <c r="F73" i="6"/>
  <c r="B73" i="6" s="1"/>
  <c r="D73" i="6" s="1"/>
  <c r="F72" i="6"/>
  <c r="B72" i="6" s="1"/>
  <c r="F71" i="6"/>
  <c r="B71" i="6" s="1"/>
  <c r="D71" i="6" s="1"/>
  <c r="F70" i="6"/>
  <c r="B70" i="6" s="1"/>
  <c r="D70" i="6" s="1"/>
  <c r="F69" i="6"/>
  <c r="B69" i="6" s="1"/>
  <c r="D69" i="6" s="1"/>
  <c r="F68" i="6"/>
  <c r="B68" i="6" s="1"/>
  <c r="F67" i="6"/>
  <c r="B67" i="6" s="1"/>
  <c r="F66" i="6"/>
  <c r="B66" i="6" s="1"/>
  <c r="D66" i="6" s="1"/>
  <c r="F65" i="6"/>
  <c r="B65" i="6" s="1"/>
  <c r="D65" i="6" s="1"/>
  <c r="F64" i="6"/>
  <c r="B64" i="6" s="1"/>
  <c r="D64" i="6" s="1"/>
  <c r="F63" i="6"/>
  <c r="B63" i="6" s="1"/>
  <c r="D63" i="6" s="1"/>
  <c r="F62" i="6"/>
  <c r="B62" i="6" s="1"/>
  <c r="D62" i="6" s="1"/>
  <c r="F61" i="6"/>
  <c r="B61" i="6" s="1"/>
  <c r="D61" i="6" s="1"/>
  <c r="F60" i="6"/>
  <c r="B60" i="6" s="1"/>
  <c r="D60" i="6" s="1"/>
  <c r="F59" i="6"/>
  <c r="B59" i="6" s="1"/>
  <c r="D59" i="6" s="1"/>
  <c r="F58" i="6"/>
  <c r="B58" i="6" s="1"/>
  <c r="D58" i="6" s="1"/>
  <c r="F57" i="6"/>
  <c r="B57" i="6" s="1"/>
  <c r="D57" i="6" s="1"/>
  <c r="F56" i="6"/>
  <c r="B56" i="6" s="1"/>
  <c r="D56" i="6" s="1"/>
  <c r="F55" i="6"/>
  <c r="B55" i="6" s="1"/>
  <c r="D55" i="6" s="1"/>
  <c r="F54" i="6"/>
  <c r="B54" i="6" s="1"/>
  <c r="D54" i="6" s="1"/>
  <c r="F53" i="6"/>
  <c r="B53" i="6" s="1"/>
  <c r="D53" i="6" s="1"/>
  <c r="F52" i="6"/>
  <c r="B52" i="6" s="1"/>
  <c r="D52" i="6" s="1"/>
  <c r="F51" i="6"/>
  <c r="B51" i="6" s="1"/>
  <c r="D51" i="6" s="1"/>
  <c r="F50" i="6"/>
  <c r="B50" i="6" s="1"/>
  <c r="D50" i="6" s="1"/>
  <c r="F49" i="6"/>
  <c r="B49" i="6" s="1"/>
  <c r="D49" i="6" s="1"/>
  <c r="F48" i="6"/>
  <c r="B48" i="6" s="1"/>
  <c r="D48" i="6" s="1"/>
  <c r="F47" i="6"/>
  <c r="B47" i="6" s="1"/>
  <c r="D47" i="6" s="1"/>
  <c r="F46" i="6"/>
  <c r="B46" i="6" s="1"/>
  <c r="D46" i="6" s="1"/>
  <c r="F45" i="6"/>
  <c r="B45" i="6" s="1"/>
  <c r="D45" i="6" s="1"/>
  <c r="F43" i="6"/>
  <c r="B43" i="6" s="1"/>
  <c r="D43" i="6" s="1"/>
  <c r="F42" i="6"/>
  <c r="B42" i="6" s="1"/>
  <c r="F41" i="6"/>
  <c r="B41" i="6" s="1"/>
  <c r="D41" i="6" s="1"/>
  <c r="F40" i="6"/>
  <c r="B40" i="6" s="1"/>
  <c r="D40" i="6" s="1"/>
  <c r="F39" i="6"/>
  <c r="B39" i="6" s="1"/>
  <c r="D39" i="6" s="1"/>
  <c r="F38" i="6"/>
  <c r="B38" i="6" s="1"/>
  <c r="D38" i="6" s="1"/>
  <c r="F37" i="6"/>
  <c r="B37" i="6" s="1"/>
  <c r="D37" i="6" s="1"/>
  <c r="F36" i="6"/>
  <c r="B36" i="6" s="1"/>
  <c r="D36" i="6" s="1"/>
  <c r="F35" i="6"/>
  <c r="B35" i="6" s="1"/>
  <c r="D35" i="6" s="1"/>
  <c r="F34" i="6"/>
  <c r="B34" i="6" s="1"/>
  <c r="D34" i="6" s="1"/>
  <c r="F33" i="6"/>
  <c r="B33" i="6" s="1"/>
  <c r="D33" i="6" s="1"/>
  <c r="F32" i="6"/>
  <c r="B32" i="6" s="1"/>
  <c r="D32" i="6" s="1"/>
  <c r="F31" i="6"/>
  <c r="B31" i="6" s="1"/>
  <c r="D31" i="6" s="1"/>
  <c r="F30" i="6"/>
  <c r="B30" i="6" s="1"/>
  <c r="D30" i="6" s="1"/>
  <c r="F29" i="6"/>
  <c r="B29" i="6" s="1"/>
  <c r="D29" i="6" s="1"/>
  <c r="F28" i="6"/>
  <c r="B28" i="6" s="1"/>
  <c r="D28" i="6" s="1"/>
  <c r="F27" i="6"/>
  <c r="F26" i="6"/>
  <c r="B26" i="6" s="1"/>
  <c r="F25" i="6"/>
  <c r="B25" i="6" s="1"/>
  <c r="F24" i="6"/>
  <c r="B24" i="6" s="1"/>
  <c r="D24" i="6" s="1"/>
  <c r="F23" i="6"/>
  <c r="B23" i="6" s="1"/>
  <c r="D23" i="6" s="1"/>
  <c r="F22" i="6"/>
  <c r="B22" i="6" s="1"/>
  <c r="D22" i="6" s="1"/>
  <c r="F21" i="6"/>
  <c r="B21" i="6" s="1"/>
  <c r="D21" i="6" s="1"/>
  <c r="F20" i="6"/>
  <c r="B20" i="6" s="1"/>
  <c r="D20" i="6" s="1"/>
  <c r="B19" i="6"/>
  <c r="D19" i="6" s="1"/>
  <c r="F18" i="6"/>
  <c r="B18" i="6" s="1"/>
  <c r="D18" i="6" s="1"/>
  <c r="F17" i="6"/>
  <c r="B17" i="6" s="1"/>
  <c r="D17" i="6" s="1"/>
  <c r="F16" i="6"/>
  <c r="B16" i="6" s="1"/>
  <c r="D16" i="6" s="1"/>
  <c r="F15" i="6"/>
  <c r="B15" i="6" s="1"/>
  <c r="D15" i="6" s="1"/>
  <c r="F14" i="6"/>
  <c r="B14" i="6" s="1"/>
  <c r="D14" i="6" s="1"/>
  <c r="F13" i="6"/>
  <c r="B13" i="6" s="1"/>
  <c r="D13" i="6" s="1"/>
  <c r="F12" i="6"/>
  <c r="B12" i="6" s="1"/>
  <c r="D12" i="6" s="1"/>
  <c r="F11" i="6"/>
  <c r="B11" i="6" s="1"/>
  <c r="D11" i="6" s="1"/>
  <c r="F10" i="6"/>
  <c r="B10" i="6" s="1"/>
  <c r="D10" i="6" s="1"/>
  <c r="F9" i="6"/>
  <c r="B9" i="6" s="1"/>
  <c r="D9" i="6" s="1"/>
  <c r="F8" i="6"/>
  <c r="B8" i="6" s="1"/>
  <c r="D8" i="6" s="1"/>
  <c r="F7" i="6"/>
  <c r="B7" i="6" s="1"/>
  <c r="D7" i="6" s="1"/>
  <c r="F6" i="6"/>
  <c r="B6" i="6" s="1"/>
  <c r="D6" i="6" s="1"/>
  <c r="F5" i="6"/>
  <c r="B5" i="6" s="1"/>
  <c r="D5" i="6" s="1"/>
  <c r="F4" i="6"/>
  <c r="B4" i="6" s="1"/>
  <c r="D4" i="6" s="1"/>
  <c r="M3" i="6"/>
  <c r="F3" i="6"/>
  <c r="B3" i="6" s="1"/>
  <c r="D3" i="6" s="1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F44" i="6"/>
  <c r="B44" i="6" s="1"/>
  <c r="D44" i="6" s="1"/>
  <c r="B101" i="6" l="1"/>
  <c r="D101" i="6" s="1"/>
  <c r="D78" i="6"/>
  <c r="D77" i="6"/>
  <c r="D42" i="6"/>
  <c r="B27" i="6"/>
  <c r="D27" i="6" s="1"/>
  <c r="D111" i="6"/>
  <c r="D26" i="6"/>
  <c r="D25" i="6"/>
  <c r="D114" i="6"/>
  <c r="B275" i="6"/>
  <c r="D275" i="6" s="1"/>
  <c r="D277" i="6"/>
  <c r="D279" i="6"/>
  <c r="D281" i="6"/>
  <c r="D283" i="6"/>
  <c r="D285" i="6"/>
  <c r="D287" i="6"/>
  <c r="D289" i="6"/>
  <c r="D295" i="6"/>
  <c r="D297" i="6"/>
  <c r="D299" i="6"/>
  <c r="D301" i="6"/>
  <c r="D303" i="6"/>
  <c r="D305" i="6"/>
  <c r="D307" i="6"/>
  <c r="D309" i="6"/>
  <c r="D311" i="6"/>
  <c r="D313" i="6"/>
  <c r="D315" i="6"/>
  <c r="D317" i="6"/>
  <c r="D319" i="6"/>
  <c r="D321" i="6"/>
  <c r="D323" i="6"/>
  <c r="D278" i="6"/>
  <c r="D280" i="6"/>
  <c r="D282" i="6"/>
  <c r="D284" i="6"/>
  <c r="D286" i="6"/>
  <c r="D288" i="6"/>
  <c r="D294" i="6"/>
  <c r="D296" i="6"/>
  <c r="D298" i="6"/>
  <c r="D300" i="6"/>
  <c r="D302" i="6"/>
  <c r="D304" i="6"/>
  <c r="D306" i="6"/>
  <c r="D308" i="6"/>
  <c r="D310" i="6"/>
  <c r="D312" i="6"/>
  <c r="D314" i="6"/>
  <c r="D316" i="6"/>
  <c r="D318" i="6"/>
  <c r="D320" i="6"/>
  <c r="D322" i="6"/>
  <c r="D324" i="6"/>
  <c r="D67" i="6"/>
  <c r="D68" i="6"/>
  <c r="D72" i="6"/>
  <c r="B82" i="3" l="1"/>
  <c r="A81" i="3"/>
  <c r="B80" i="3"/>
  <c r="A79" i="3"/>
  <c r="A82" i="3"/>
  <c r="B81" i="3"/>
  <c r="A80" i="3"/>
  <c r="B79" i="3"/>
  <c r="B86" i="3"/>
  <c r="A85" i="3"/>
  <c r="B84" i="3"/>
  <c r="A83" i="3"/>
  <c r="A86" i="3"/>
  <c r="B85" i="3"/>
  <c r="A84" i="3"/>
  <c r="B83" i="3"/>
  <c r="B70" i="3"/>
  <c r="A69" i="3"/>
  <c r="B68" i="3"/>
  <c r="A67" i="3"/>
  <c r="A70" i="3"/>
  <c r="B69" i="3"/>
  <c r="A68" i="3"/>
  <c r="B67" i="3"/>
  <c r="B74" i="3"/>
  <c r="A73" i="3"/>
  <c r="B72" i="3"/>
  <c r="A71" i="3"/>
  <c r="A74" i="3"/>
  <c r="B73" i="3"/>
  <c r="A72" i="3"/>
  <c r="B71" i="3"/>
  <c r="B78" i="3"/>
  <c r="A77" i="3"/>
  <c r="B76" i="3"/>
  <c r="A75" i="3"/>
  <c r="A78" i="3"/>
  <c r="B77" i="3"/>
  <c r="A76" i="3"/>
  <c r="B75" i="3"/>
  <c r="A150" i="3" l="1"/>
  <c r="B149" i="3"/>
  <c r="A148" i="3"/>
  <c r="B147" i="3"/>
  <c r="B150" i="3"/>
  <c r="A149" i="3"/>
  <c r="B148" i="3"/>
  <c r="A147" i="3"/>
  <c r="A174" i="3"/>
  <c r="B173" i="3"/>
  <c r="A172" i="3"/>
  <c r="B171" i="3"/>
  <c r="B174" i="3"/>
  <c r="A173" i="3"/>
  <c r="B172" i="3"/>
  <c r="A171" i="3"/>
  <c r="A182" i="3"/>
  <c r="B181" i="3"/>
  <c r="A180" i="3"/>
  <c r="B179" i="3"/>
  <c r="B182" i="3"/>
  <c r="A181" i="3"/>
  <c r="B180" i="3"/>
  <c r="A179" i="3"/>
  <c r="A158" i="3"/>
  <c r="B157" i="3"/>
  <c r="A156" i="3"/>
  <c r="B155" i="3"/>
  <c r="B158" i="3"/>
  <c r="A157" i="3"/>
  <c r="B156" i="3"/>
  <c r="A155" i="3"/>
  <c r="A166" i="3"/>
  <c r="B165" i="3"/>
  <c r="A164" i="3"/>
  <c r="B163" i="3"/>
  <c r="B166" i="3"/>
  <c r="A165" i="3"/>
  <c r="B164" i="3"/>
  <c r="A163" i="3"/>
  <c r="A190" i="3"/>
  <c r="B189" i="3"/>
  <c r="A188" i="3"/>
  <c r="B187" i="3"/>
  <c r="B190" i="3"/>
  <c r="A189" i="3"/>
  <c r="B188" i="3"/>
  <c r="A187" i="3"/>
  <c r="A198" i="3"/>
  <c r="B197" i="3"/>
  <c r="A196" i="3"/>
  <c r="B195" i="3"/>
  <c r="B198" i="3"/>
  <c r="A197" i="3"/>
  <c r="B196" i="3"/>
  <c r="A195" i="3"/>
  <c r="A206" i="3"/>
  <c r="B205" i="3"/>
  <c r="A204" i="3"/>
  <c r="B203" i="3"/>
  <c r="B206" i="3"/>
  <c r="A205" i="3"/>
  <c r="B204" i="3"/>
  <c r="A203" i="3"/>
  <c r="A214" i="3"/>
  <c r="B213" i="3"/>
  <c r="A212" i="3"/>
  <c r="B211" i="3"/>
  <c r="B214" i="3"/>
  <c r="A213" i="3"/>
  <c r="B212" i="3"/>
  <c r="A211" i="3"/>
  <c r="A170" i="3"/>
  <c r="B169" i="3"/>
  <c r="A168" i="3"/>
  <c r="B167" i="3"/>
  <c r="B170" i="3"/>
  <c r="A169" i="3"/>
  <c r="B168" i="3"/>
  <c r="A167" i="3"/>
  <c r="A178" i="3"/>
  <c r="B177" i="3"/>
  <c r="A176" i="3"/>
  <c r="B175" i="3"/>
  <c r="B178" i="3"/>
  <c r="A177" i="3"/>
  <c r="B176" i="3"/>
  <c r="A175" i="3"/>
  <c r="A154" i="3"/>
  <c r="B153" i="3"/>
  <c r="A152" i="3"/>
  <c r="B151" i="3"/>
  <c r="B154" i="3"/>
  <c r="A153" i="3"/>
  <c r="B152" i="3"/>
  <c r="A151" i="3"/>
  <c r="A162" i="3"/>
  <c r="B161" i="3"/>
  <c r="A160" i="3"/>
  <c r="B159" i="3"/>
  <c r="B162" i="3"/>
  <c r="A161" i="3"/>
  <c r="B160" i="3"/>
  <c r="A159" i="3"/>
  <c r="A186" i="3"/>
  <c r="B185" i="3"/>
  <c r="A184" i="3"/>
  <c r="B183" i="3"/>
  <c r="B186" i="3"/>
  <c r="A185" i="3"/>
  <c r="B184" i="3"/>
  <c r="A183" i="3"/>
  <c r="A194" i="3"/>
  <c r="B193" i="3"/>
  <c r="A192" i="3"/>
  <c r="B191" i="3"/>
  <c r="B194" i="3"/>
  <c r="A193" i="3"/>
  <c r="B192" i="3"/>
  <c r="A191" i="3"/>
  <c r="A202" i="3"/>
  <c r="B201" i="3"/>
  <c r="A200" i="3"/>
  <c r="B199" i="3"/>
  <c r="B202" i="3"/>
  <c r="A201" i="3"/>
  <c r="B200" i="3"/>
  <c r="A199" i="3"/>
  <c r="A210" i="3"/>
  <c r="B209" i="3"/>
  <c r="A208" i="3"/>
  <c r="B207" i="3"/>
  <c r="B210" i="3"/>
  <c r="A209" i="3"/>
  <c r="B208" i="3"/>
  <c r="A207" i="3"/>
  <c r="B118" i="3"/>
  <c r="A117" i="3"/>
  <c r="B116" i="3"/>
  <c r="A115" i="3"/>
  <c r="A118" i="3"/>
  <c r="B117" i="3"/>
  <c r="A116" i="3"/>
  <c r="B115" i="3"/>
  <c r="B114" i="3"/>
  <c r="A113" i="3"/>
  <c r="B112" i="3"/>
  <c r="A111" i="3"/>
  <c r="A114" i="3"/>
  <c r="B113" i="3"/>
  <c r="A112" i="3"/>
  <c r="B111" i="3"/>
  <c r="B138" i="3"/>
  <c r="A137" i="3"/>
  <c r="B136" i="3"/>
  <c r="A135" i="3"/>
  <c r="A138" i="3"/>
  <c r="B137" i="3"/>
  <c r="A136" i="3"/>
  <c r="B135" i="3"/>
  <c r="B146" i="3"/>
  <c r="A145" i="3"/>
  <c r="B144" i="3"/>
  <c r="A143" i="3"/>
  <c r="A146" i="3"/>
  <c r="B145" i="3"/>
  <c r="A144" i="3"/>
  <c r="B143" i="3"/>
  <c r="B110" i="3"/>
  <c r="A109" i="3"/>
  <c r="B108" i="3"/>
  <c r="A107" i="3"/>
  <c r="A110" i="3"/>
  <c r="B109" i="3"/>
  <c r="A108" i="3"/>
  <c r="B107" i="3"/>
  <c r="B142" i="3"/>
  <c r="A141" i="3"/>
  <c r="B140" i="3"/>
  <c r="A139" i="3"/>
  <c r="A142" i="3"/>
  <c r="B141" i="3"/>
  <c r="A140" i="3"/>
  <c r="B139" i="3"/>
  <c r="B106" i="3"/>
  <c r="A105" i="3"/>
  <c r="B104" i="3"/>
  <c r="A103" i="3"/>
  <c r="A106" i="3"/>
  <c r="B105" i="3"/>
  <c r="A104" i="3"/>
  <c r="B103" i="3"/>
  <c r="B66" i="3"/>
  <c r="A65" i="3"/>
  <c r="B64" i="3"/>
  <c r="A63" i="3"/>
  <c r="A66" i="3"/>
  <c r="B65" i="3"/>
  <c r="A64" i="3"/>
  <c r="B63" i="3"/>
  <c r="A129" i="3" l="1"/>
  <c r="A218" i="3"/>
  <c r="B217" i="3"/>
  <c r="A216" i="3"/>
  <c r="B215" i="3"/>
  <c r="B218" i="3"/>
  <c r="A217" i="3"/>
  <c r="B216" i="3"/>
  <c r="A215" i="3"/>
  <c r="A222" i="3"/>
  <c r="B221" i="3"/>
  <c r="A220" i="3"/>
  <c r="B219" i="3"/>
  <c r="B222" i="3"/>
  <c r="A221" i="3"/>
  <c r="B220" i="3"/>
  <c r="A219" i="3"/>
  <c r="B127" i="3"/>
  <c r="B129" i="3"/>
  <c r="A127" i="3"/>
  <c r="B122" i="3"/>
  <c r="A121" i="3"/>
  <c r="B120" i="3"/>
  <c r="A119" i="3"/>
  <c r="A122" i="3"/>
  <c r="B121" i="3"/>
  <c r="A120" i="3"/>
  <c r="B119" i="3"/>
  <c r="B102" i="3"/>
  <c r="A101" i="3"/>
  <c r="B100" i="3"/>
  <c r="A99" i="3"/>
  <c r="A102" i="3"/>
  <c r="B101" i="3"/>
  <c r="A100" i="3"/>
  <c r="B99" i="3"/>
  <c r="B130" i="3" l="1"/>
  <c r="A130" i="3"/>
  <c r="B128" i="3"/>
  <c r="A128" i="3"/>
  <c r="A131" i="3"/>
  <c r="B131" i="3"/>
  <c r="B134" i="3"/>
  <c r="B132" i="3"/>
  <c r="A134" i="3"/>
  <c r="A132" i="3"/>
  <c r="A133" i="3"/>
  <c r="B133" i="3"/>
  <c r="A125" i="3"/>
  <c r="B126" i="3"/>
  <c r="B124" i="3"/>
  <c r="A126" i="3"/>
  <c r="A124" i="3"/>
  <c r="A123" i="3"/>
  <c r="B125" i="3"/>
  <c r="B123" i="3"/>
  <c r="B93" i="3"/>
  <c r="B90" i="3"/>
  <c r="B88" i="3"/>
  <c r="A90" i="3"/>
  <c r="A88" i="3"/>
  <c r="A89" i="3"/>
  <c r="A87" i="3"/>
  <c r="B89" i="3"/>
  <c r="B87" i="3"/>
  <c r="B98" i="3"/>
  <c r="B96" i="3"/>
  <c r="A98" i="3"/>
  <c r="A96" i="3"/>
  <c r="A97" i="3"/>
  <c r="A95" i="3"/>
  <c r="B97" i="3"/>
  <c r="B95" i="3"/>
  <c r="B92" i="3" l="1"/>
  <c r="A92" i="3"/>
  <c r="B94" i="3"/>
  <c r="A94" i="3"/>
  <c r="A91" i="3"/>
  <c r="B91" i="3"/>
  <c r="A93" i="3"/>
  <c r="D147" i="4" l="1"/>
</calcChain>
</file>

<file path=xl/sharedStrings.xml><?xml version="1.0" encoding="utf-8"?>
<sst xmlns="http://schemas.openxmlformats.org/spreadsheetml/2006/main" count="4244" uniqueCount="1551">
  <si>
    <t>样本编号</t>
  </si>
  <si>
    <t>血浆编号</t>
  </si>
  <si>
    <t>单管容积</t>
  </si>
  <si>
    <t>血浆分离者</t>
  </si>
  <si>
    <t>分离日期</t>
  </si>
  <si>
    <t>血浆编号复核</t>
  </si>
  <si>
    <t>样本编号与血浆编号复核</t>
  </si>
  <si>
    <t>孔号</t>
  </si>
  <si>
    <t>备注</t>
  </si>
  <si>
    <t>streck管批号</t>
  </si>
  <si>
    <t>标识</t>
  </si>
  <si>
    <t>操作人(姓名)</t>
  </si>
  <si>
    <t>体积</t>
  </si>
  <si>
    <t>操作人</t>
  </si>
  <si>
    <t>15B1479882D</t>
  </si>
  <si>
    <t>.</t>
  </si>
  <si>
    <t>0326194</t>
  </si>
  <si>
    <t>0326195</t>
  </si>
  <si>
    <t>0326196</t>
  </si>
  <si>
    <t>0326197</t>
  </si>
  <si>
    <t>0326198</t>
  </si>
  <si>
    <t>0326199</t>
  </si>
  <si>
    <t>0326200</t>
  </si>
  <si>
    <t>0326201</t>
  </si>
  <si>
    <t>0326202</t>
  </si>
  <si>
    <t>0326203</t>
  </si>
  <si>
    <t>0326204</t>
  </si>
  <si>
    <t>0326205</t>
  </si>
  <si>
    <t>0326206</t>
  </si>
  <si>
    <t>0326207</t>
  </si>
  <si>
    <t>0326208</t>
  </si>
  <si>
    <t>0326209</t>
  </si>
  <si>
    <t>0326210</t>
  </si>
  <si>
    <t>0326211</t>
  </si>
  <si>
    <t>0326212</t>
  </si>
  <si>
    <t>0326213</t>
  </si>
  <si>
    <t>0326214</t>
  </si>
  <si>
    <t>0326215</t>
  </si>
  <si>
    <t>0326216</t>
  </si>
  <si>
    <t>0326217</t>
  </si>
  <si>
    <t>0326218</t>
  </si>
  <si>
    <t>0326219</t>
  </si>
  <si>
    <t>0326220</t>
  </si>
  <si>
    <t>0326221</t>
  </si>
  <si>
    <t>0326222</t>
  </si>
  <si>
    <t>0326223</t>
  </si>
  <si>
    <t>0326224</t>
  </si>
  <si>
    <t>0326225</t>
  </si>
  <si>
    <t>NEW</t>
  </si>
  <si>
    <t>OLD</t>
  </si>
  <si>
    <t>全血编号</t>
  </si>
  <si>
    <t>自动生成血浆编号</t>
  </si>
  <si>
    <t>扫描结果</t>
  </si>
  <si>
    <t>反馈表</t>
  </si>
  <si>
    <t>分离人</t>
  </si>
  <si>
    <t>自动化</t>
  </si>
  <si>
    <t>.</t>
    <phoneticPr fontId="11" type="noConversion"/>
  </si>
  <si>
    <t>刘倩妍</t>
  </si>
  <si>
    <t>刘倩妍</t>
    <phoneticPr fontId="11" type="noConversion"/>
  </si>
  <si>
    <t>1372241</t>
  </si>
  <si>
    <t>1386364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</si>
  <si>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472741</t>
    </r>
    <phoneticPr fontId="11" type="noConversion"/>
  </si>
  <si>
    <r>
      <t>1472742</t>
    </r>
    <r>
      <rPr>
        <sz val="11"/>
        <color indexed="8"/>
        <rFont val="宋体"/>
        <family val="3"/>
        <charset val="134"/>
      </rPr>
      <t/>
    </r>
  </si>
  <si>
    <r>
      <t>1472743</t>
    </r>
    <r>
      <rPr>
        <sz val="11"/>
        <color indexed="8"/>
        <rFont val="宋体"/>
        <family val="3"/>
        <charset val="134"/>
      </rPr>
      <t/>
    </r>
  </si>
  <si>
    <r>
      <t>1472744</t>
    </r>
    <r>
      <rPr>
        <sz val="11"/>
        <color indexed="8"/>
        <rFont val="宋体"/>
        <family val="3"/>
        <charset val="134"/>
      </rPr>
      <t/>
    </r>
  </si>
  <si>
    <t>赖夏曼</t>
  </si>
  <si>
    <t>赖夏曼</t>
    <phoneticPr fontId="11" type="noConversion"/>
  </si>
  <si>
    <t>1477699</t>
  </si>
  <si>
    <t>1477700</t>
  </si>
  <si>
    <t>1477701</t>
  </si>
  <si>
    <t>1477702</t>
  </si>
  <si>
    <t>1477703</t>
  </si>
  <si>
    <t>1477704</t>
  </si>
  <si>
    <t>1477705</t>
  </si>
  <si>
    <t>1477706</t>
  </si>
  <si>
    <t>1477707</t>
  </si>
  <si>
    <t>1477708</t>
  </si>
  <si>
    <t>1477709</t>
  </si>
  <si>
    <t>1477710</t>
  </si>
  <si>
    <t>1477711</t>
  </si>
  <si>
    <t>1477712</t>
  </si>
  <si>
    <t>1477713</t>
  </si>
  <si>
    <t>1477714</t>
  </si>
  <si>
    <t>1477715</t>
  </si>
  <si>
    <t>1477716</t>
  </si>
  <si>
    <t>1477717</t>
  </si>
  <si>
    <t>1477718</t>
  </si>
  <si>
    <t>1477719</t>
  </si>
  <si>
    <t>1477720</t>
  </si>
  <si>
    <t>1491403</t>
  </si>
  <si>
    <t>1491404</t>
  </si>
  <si>
    <t>1491405</t>
  </si>
  <si>
    <t>15B1466298</t>
    <phoneticPr fontId="11" type="noConversion"/>
  </si>
  <si>
    <t>15B1466307</t>
    <phoneticPr fontId="11" type="noConversion"/>
  </si>
  <si>
    <t>15B1461363</t>
    <phoneticPr fontId="11" type="noConversion"/>
  </si>
  <si>
    <t>15B1461364</t>
    <phoneticPr fontId="11" type="noConversion"/>
  </si>
  <si>
    <t>15B1461365</t>
    <phoneticPr fontId="11" type="noConversion"/>
  </si>
  <si>
    <t>15B1461366</t>
    <phoneticPr fontId="11" type="noConversion"/>
  </si>
  <si>
    <t>15B1461367</t>
    <phoneticPr fontId="11" type="noConversion"/>
  </si>
  <si>
    <t>15B1461368</t>
    <phoneticPr fontId="11" type="noConversion"/>
  </si>
  <si>
    <t>15B1461369</t>
    <phoneticPr fontId="11" type="noConversion"/>
  </si>
  <si>
    <t>15B1461370</t>
    <phoneticPr fontId="11" type="noConversion"/>
  </si>
  <si>
    <t>15B1462149</t>
    <phoneticPr fontId="11" type="noConversion"/>
  </si>
  <si>
    <t>15B1462150</t>
    <phoneticPr fontId="11" type="noConversion"/>
  </si>
  <si>
    <t>15B1462151</t>
    <phoneticPr fontId="11" type="noConversion"/>
  </si>
  <si>
    <t>15B1462152</t>
    <phoneticPr fontId="11" type="noConversion"/>
  </si>
  <si>
    <t>15B1462153</t>
    <phoneticPr fontId="11" type="noConversion"/>
  </si>
  <si>
    <t>15B1462154</t>
    <phoneticPr fontId="11" type="noConversion"/>
  </si>
  <si>
    <t>15B1462155</t>
    <phoneticPr fontId="11" type="noConversion"/>
  </si>
  <si>
    <t>15B1462156</t>
    <phoneticPr fontId="11" type="noConversion"/>
  </si>
  <si>
    <t>15B1462157</t>
    <phoneticPr fontId="11" type="noConversion"/>
  </si>
  <si>
    <t>15B1462158</t>
    <phoneticPr fontId="11" type="noConversion"/>
  </si>
  <si>
    <t>15B1462159</t>
    <phoneticPr fontId="11" type="noConversion"/>
  </si>
  <si>
    <t>15B1469779</t>
    <phoneticPr fontId="11" type="noConversion"/>
  </si>
  <si>
    <t>15B1464436</t>
    <phoneticPr fontId="11" type="noConversion"/>
  </si>
  <si>
    <t>15B1464437</t>
    <phoneticPr fontId="11" type="noConversion"/>
  </si>
  <si>
    <t>15B1464438</t>
    <phoneticPr fontId="11" type="noConversion"/>
  </si>
  <si>
    <t>15B1464439</t>
    <phoneticPr fontId="11" type="noConversion"/>
  </si>
  <si>
    <t>15B1464440</t>
    <phoneticPr fontId="11" type="noConversion"/>
  </si>
  <si>
    <t>15B1464441</t>
    <phoneticPr fontId="11" type="noConversion"/>
  </si>
  <si>
    <t>15B1464442</t>
    <phoneticPr fontId="11" type="noConversion"/>
  </si>
  <si>
    <t>1282540</t>
  </si>
  <si>
    <t>15P1466298-1</t>
    <phoneticPr fontId="11" type="noConversion"/>
  </si>
  <si>
    <t>15P1466307-1</t>
    <phoneticPr fontId="11" type="noConversion"/>
  </si>
  <si>
    <t>15P1461363-1</t>
    <phoneticPr fontId="11" type="noConversion"/>
  </si>
  <si>
    <t>15P1461364-1</t>
    <phoneticPr fontId="11" type="noConversion"/>
  </si>
  <si>
    <t>15P1461365-1</t>
    <phoneticPr fontId="11" type="noConversion"/>
  </si>
  <si>
    <t>15P1461366-1</t>
    <phoneticPr fontId="11" type="noConversion"/>
  </si>
  <si>
    <t>15P1461367-1</t>
    <phoneticPr fontId="11" type="noConversion"/>
  </si>
  <si>
    <t>15P1461368-1</t>
    <phoneticPr fontId="11" type="noConversion"/>
  </si>
  <si>
    <t>15P1461369-1</t>
    <phoneticPr fontId="11" type="noConversion"/>
  </si>
  <si>
    <t>15P1461370-1</t>
    <phoneticPr fontId="11" type="noConversion"/>
  </si>
  <si>
    <t>15P1462149-1</t>
    <phoneticPr fontId="11" type="noConversion"/>
  </si>
  <si>
    <t>15P1462150-1</t>
    <phoneticPr fontId="11" type="noConversion"/>
  </si>
  <si>
    <t>15P1462151-1</t>
    <phoneticPr fontId="11" type="noConversion"/>
  </si>
  <si>
    <t>15P1462152-1</t>
    <phoneticPr fontId="11" type="noConversion"/>
  </si>
  <si>
    <t>15P1462153-1</t>
    <phoneticPr fontId="11" type="noConversion"/>
  </si>
  <si>
    <t>15P1462154-1</t>
    <phoneticPr fontId="11" type="noConversion"/>
  </si>
  <si>
    <t>15P1462155-1</t>
    <phoneticPr fontId="11" type="noConversion"/>
  </si>
  <si>
    <t>15P1462156-1</t>
    <phoneticPr fontId="11" type="noConversion"/>
  </si>
  <si>
    <t>15P1462157-1</t>
    <phoneticPr fontId="11" type="noConversion"/>
  </si>
  <si>
    <t>15P1462158-1</t>
    <phoneticPr fontId="11" type="noConversion"/>
  </si>
  <si>
    <t>15P1462159-1</t>
    <phoneticPr fontId="11" type="noConversion"/>
  </si>
  <si>
    <t>15P1469779-1</t>
    <phoneticPr fontId="11" type="noConversion"/>
  </si>
  <si>
    <t>15P1464436-1</t>
    <phoneticPr fontId="11" type="noConversion"/>
  </si>
  <si>
    <t>15P1464437-1</t>
    <phoneticPr fontId="11" type="noConversion"/>
  </si>
  <si>
    <t>15P1464438-1</t>
    <phoneticPr fontId="11" type="noConversion"/>
  </si>
  <si>
    <t>15P1464439-1</t>
    <phoneticPr fontId="11" type="noConversion"/>
  </si>
  <si>
    <t>15P1464440-1</t>
    <phoneticPr fontId="11" type="noConversion"/>
  </si>
  <si>
    <t>15P1464441-1</t>
    <phoneticPr fontId="11" type="noConversion"/>
  </si>
  <si>
    <t>15P1464442-1</t>
    <phoneticPr fontId="11" type="noConversion"/>
  </si>
  <si>
    <t>15B1484480</t>
    <phoneticPr fontId="11" type="noConversion"/>
  </si>
  <si>
    <t>15B1484481</t>
    <phoneticPr fontId="11" type="noConversion"/>
  </si>
  <si>
    <t>15B1484482</t>
    <phoneticPr fontId="11" type="noConversion"/>
  </si>
  <si>
    <t>15B1484483</t>
    <phoneticPr fontId="11" type="noConversion"/>
  </si>
  <si>
    <t>15B1484484D</t>
    <phoneticPr fontId="11" type="noConversion"/>
  </si>
  <si>
    <t>15B1484485</t>
    <phoneticPr fontId="11" type="noConversion"/>
  </si>
  <si>
    <t>15B1484486</t>
    <phoneticPr fontId="11" type="noConversion"/>
  </si>
  <si>
    <t>15B1484487</t>
    <phoneticPr fontId="11" type="noConversion"/>
  </si>
  <si>
    <t>15B1484488</t>
    <phoneticPr fontId="11" type="noConversion"/>
  </si>
  <si>
    <t>15B1484489</t>
    <phoneticPr fontId="11" type="noConversion"/>
  </si>
  <si>
    <t>15B1484490</t>
    <phoneticPr fontId="11" type="noConversion"/>
  </si>
  <si>
    <t>15B1484491</t>
    <phoneticPr fontId="11" type="noConversion"/>
  </si>
  <si>
    <t>15B1484492</t>
    <phoneticPr fontId="11" type="noConversion"/>
  </si>
  <si>
    <t>15B1484493</t>
    <phoneticPr fontId="11" type="noConversion"/>
  </si>
  <si>
    <t>15B1484494</t>
    <phoneticPr fontId="11" type="noConversion"/>
  </si>
  <si>
    <t>15B1484495</t>
    <phoneticPr fontId="11" type="noConversion"/>
  </si>
  <si>
    <t>15B1484496</t>
    <phoneticPr fontId="11" type="noConversion"/>
  </si>
  <si>
    <t>15B1484497</t>
    <phoneticPr fontId="11" type="noConversion"/>
  </si>
  <si>
    <t>15B1484498</t>
    <phoneticPr fontId="11" type="noConversion"/>
  </si>
  <si>
    <t>15B1484499</t>
    <phoneticPr fontId="11" type="noConversion"/>
  </si>
  <si>
    <t>15B1484500</t>
    <phoneticPr fontId="11" type="noConversion"/>
  </si>
  <si>
    <t>15B1484501</t>
    <phoneticPr fontId="11" type="noConversion"/>
  </si>
  <si>
    <t>15B1484502</t>
    <phoneticPr fontId="11" type="noConversion"/>
  </si>
  <si>
    <t>15B1484503</t>
    <phoneticPr fontId="11" type="noConversion"/>
  </si>
  <si>
    <t>15B1484504</t>
    <phoneticPr fontId="11" type="noConversion"/>
  </si>
  <si>
    <t>15B1484505</t>
    <phoneticPr fontId="11" type="noConversion"/>
  </si>
  <si>
    <t>15B1484506</t>
    <phoneticPr fontId="11" type="noConversion"/>
  </si>
  <si>
    <t>15B1484507</t>
    <phoneticPr fontId="11" type="noConversion"/>
  </si>
  <si>
    <t>15B1484508</t>
    <phoneticPr fontId="11" type="noConversion"/>
  </si>
  <si>
    <t>15B1484509</t>
    <phoneticPr fontId="11" type="noConversion"/>
  </si>
  <si>
    <t>15B1484510</t>
    <phoneticPr fontId="11" type="noConversion"/>
  </si>
  <si>
    <t>15B1484511</t>
    <phoneticPr fontId="11" type="noConversion"/>
  </si>
  <si>
    <t>15B1484512</t>
    <phoneticPr fontId="11" type="noConversion"/>
  </si>
  <si>
    <t>15B1484513</t>
    <phoneticPr fontId="11" type="noConversion"/>
  </si>
  <si>
    <t>15B1484514</t>
    <phoneticPr fontId="11" type="noConversion"/>
  </si>
  <si>
    <t>15B1484515</t>
    <phoneticPr fontId="11" type="noConversion"/>
  </si>
  <si>
    <t>15B1484516</t>
    <phoneticPr fontId="11" type="noConversion"/>
  </si>
  <si>
    <t>15B1484517</t>
    <phoneticPr fontId="11" type="noConversion"/>
  </si>
  <si>
    <t>15B1466079</t>
    <phoneticPr fontId="11" type="noConversion"/>
  </si>
  <si>
    <t>15B1469452</t>
    <phoneticPr fontId="11" type="noConversion"/>
  </si>
  <si>
    <t>15B1469453</t>
    <phoneticPr fontId="11" type="noConversion"/>
  </si>
  <si>
    <t>15B1469454</t>
    <phoneticPr fontId="11" type="noConversion"/>
  </si>
  <si>
    <t>15B1469455</t>
    <phoneticPr fontId="11" type="noConversion"/>
  </si>
  <si>
    <t>15B1469456</t>
    <phoneticPr fontId="11" type="noConversion"/>
  </si>
  <si>
    <t>15B1483219</t>
    <phoneticPr fontId="11" type="noConversion"/>
  </si>
  <si>
    <t>15B1483220</t>
    <phoneticPr fontId="11" type="noConversion"/>
  </si>
  <si>
    <t>15B1483221</t>
    <phoneticPr fontId="11" type="noConversion"/>
  </si>
  <si>
    <t>15B1483222</t>
    <phoneticPr fontId="11" type="noConversion"/>
  </si>
  <si>
    <t>15B1483223</t>
    <phoneticPr fontId="11" type="noConversion"/>
  </si>
  <si>
    <t>15B1483224</t>
    <phoneticPr fontId="11" type="noConversion"/>
  </si>
  <si>
    <t>15B1483225</t>
    <phoneticPr fontId="11" type="noConversion"/>
  </si>
  <si>
    <t>15B1483226</t>
    <phoneticPr fontId="11" type="noConversion"/>
  </si>
  <si>
    <t>15B1481766</t>
    <phoneticPr fontId="11" type="noConversion"/>
  </si>
  <si>
    <t>15B1481767</t>
    <phoneticPr fontId="11" type="noConversion"/>
  </si>
  <si>
    <t>15B1481768</t>
    <phoneticPr fontId="11" type="noConversion"/>
  </si>
  <si>
    <t>15B1481769</t>
    <phoneticPr fontId="11" type="noConversion"/>
  </si>
  <si>
    <t>15B1481770</t>
    <phoneticPr fontId="11" type="noConversion"/>
  </si>
  <si>
    <t>15B1481771</t>
    <phoneticPr fontId="11" type="noConversion"/>
  </si>
  <si>
    <t>张君婕</t>
  </si>
  <si>
    <t>张君婕</t>
    <phoneticPr fontId="11" type="noConversion"/>
  </si>
  <si>
    <t>1481770</t>
  </si>
  <si>
    <t>1481771</t>
  </si>
  <si>
    <t>15B1023389</t>
    <phoneticPr fontId="11" type="noConversion"/>
  </si>
  <si>
    <t>15B1023390</t>
    <phoneticPr fontId="11" type="noConversion"/>
  </si>
  <si>
    <t>15B1023391</t>
    <phoneticPr fontId="11" type="noConversion"/>
  </si>
  <si>
    <t>15B1461424</t>
    <phoneticPr fontId="11" type="noConversion"/>
  </si>
  <si>
    <t>15B1461425</t>
    <phoneticPr fontId="11" type="noConversion"/>
  </si>
  <si>
    <t>15B1461426</t>
    <phoneticPr fontId="11" type="noConversion"/>
  </si>
  <si>
    <t>15B1461427</t>
    <phoneticPr fontId="11" type="noConversion"/>
  </si>
  <si>
    <t>15B1461428</t>
    <phoneticPr fontId="11" type="noConversion"/>
  </si>
  <si>
    <t>15B1461429</t>
    <phoneticPr fontId="11" type="noConversion"/>
  </si>
  <si>
    <t>15B1011840</t>
    <phoneticPr fontId="11" type="noConversion"/>
  </si>
  <si>
    <t>15B1011841</t>
    <phoneticPr fontId="11" type="noConversion"/>
  </si>
  <si>
    <t>15B1011842</t>
    <phoneticPr fontId="11" type="noConversion"/>
  </si>
  <si>
    <t>15B1011843</t>
    <phoneticPr fontId="11" type="noConversion"/>
  </si>
  <si>
    <t>15B1011844</t>
    <phoneticPr fontId="11" type="noConversion"/>
  </si>
  <si>
    <t>15B1011845</t>
    <phoneticPr fontId="11" type="noConversion"/>
  </si>
  <si>
    <t>15B1011846</t>
    <phoneticPr fontId="11" type="noConversion"/>
  </si>
  <si>
    <t>15B1011847</t>
    <phoneticPr fontId="11" type="noConversion"/>
  </si>
  <si>
    <t>15B1011848</t>
    <phoneticPr fontId="11" type="noConversion"/>
  </si>
  <si>
    <t>15B1011849</t>
    <phoneticPr fontId="11" type="noConversion"/>
  </si>
  <si>
    <t>15B1011850</t>
    <phoneticPr fontId="11" type="noConversion"/>
  </si>
  <si>
    <t>15B1011851</t>
    <phoneticPr fontId="11" type="noConversion"/>
  </si>
  <si>
    <t>15B1011852</t>
    <phoneticPr fontId="11" type="noConversion"/>
  </si>
  <si>
    <t>15B1011853</t>
    <phoneticPr fontId="11" type="noConversion"/>
  </si>
  <si>
    <t>15B1011854</t>
    <phoneticPr fontId="11" type="noConversion"/>
  </si>
  <si>
    <t>15B1014625</t>
    <phoneticPr fontId="11" type="noConversion"/>
  </si>
  <si>
    <t>15B1014626</t>
    <phoneticPr fontId="11" type="noConversion"/>
  </si>
  <si>
    <t>15B1014627</t>
    <phoneticPr fontId="11" type="noConversion"/>
  </si>
  <si>
    <t>15B1025142</t>
    <phoneticPr fontId="11" type="noConversion"/>
  </si>
  <si>
    <t>15B1001128</t>
    <phoneticPr fontId="11" type="noConversion"/>
  </si>
  <si>
    <t>15B1001129</t>
    <phoneticPr fontId="11" type="noConversion"/>
  </si>
  <si>
    <t>15B1001130</t>
    <phoneticPr fontId="11" type="noConversion"/>
  </si>
  <si>
    <t>15B1001131</t>
    <phoneticPr fontId="11" type="noConversion"/>
  </si>
  <si>
    <t>15B1001132</t>
    <phoneticPr fontId="11" type="noConversion"/>
  </si>
  <si>
    <t>15B1001133</t>
    <phoneticPr fontId="11" type="noConversion"/>
  </si>
  <si>
    <t>15B1001134</t>
    <phoneticPr fontId="11" type="noConversion"/>
  </si>
  <si>
    <t>15B1001135</t>
    <phoneticPr fontId="11" type="noConversion"/>
  </si>
  <si>
    <t>15B1001136D</t>
    <phoneticPr fontId="11" type="noConversion"/>
  </si>
  <si>
    <t>15B1001137</t>
    <phoneticPr fontId="11" type="noConversion"/>
  </si>
  <si>
    <t>15B1001138</t>
    <phoneticPr fontId="11" type="noConversion"/>
  </si>
  <si>
    <t>15B1001139</t>
    <phoneticPr fontId="11" type="noConversion"/>
  </si>
  <si>
    <t>15B1001140</t>
    <phoneticPr fontId="11" type="noConversion"/>
  </si>
  <si>
    <t>15B1001141</t>
    <phoneticPr fontId="11" type="noConversion"/>
  </si>
  <si>
    <t>15B1001142</t>
    <phoneticPr fontId="11" type="noConversion"/>
  </si>
  <si>
    <t>15B1001143</t>
    <phoneticPr fontId="11" type="noConversion"/>
  </si>
  <si>
    <t>15B1001144</t>
    <phoneticPr fontId="11" type="noConversion"/>
  </si>
  <si>
    <t>15B1001145</t>
    <phoneticPr fontId="11" type="noConversion"/>
  </si>
  <si>
    <t>15B1001146</t>
    <phoneticPr fontId="11" type="noConversion"/>
  </si>
  <si>
    <t>15B1001147</t>
    <phoneticPr fontId="11" type="noConversion"/>
  </si>
  <si>
    <t>15B1001148</t>
    <phoneticPr fontId="11" type="noConversion"/>
  </si>
  <si>
    <t>15B1482650</t>
    <phoneticPr fontId="11" type="noConversion"/>
  </si>
  <si>
    <t>15B1482651</t>
    <phoneticPr fontId="11" type="noConversion"/>
  </si>
  <si>
    <t>15B1482652</t>
    <phoneticPr fontId="11" type="noConversion"/>
  </si>
  <si>
    <t>15B1482653</t>
    <phoneticPr fontId="11" type="noConversion"/>
  </si>
  <si>
    <t>15B1482655</t>
    <phoneticPr fontId="11" type="noConversion"/>
  </si>
  <si>
    <t>15B1482656</t>
    <phoneticPr fontId="11" type="noConversion"/>
  </si>
  <si>
    <t>黄梓莹</t>
    <phoneticPr fontId="11" type="noConversion"/>
  </si>
  <si>
    <t>15P1484480-1</t>
    <phoneticPr fontId="11" type="noConversion"/>
  </si>
  <si>
    <t>15P1484481-1</t>
    <phoneticPr fontId="11" type="noConversion"/>
  </si>
  <si>
    <t>15P1484482-1</t>
    <phoneticPr fontId="11" type="noConversion"/>
  </si>
  <si>
    <t>15P1484483-1</t>
    <phoneticPr fontId="11" type="noConversion"/>
  </si>
  <si>
    <t>15P1484484D-1</t>
    <phoneticPr fontId="11" type="noConversion"/>
  </si>
  <si>
    <t>15P1484485-1</t>
    <phoneticPr fontId="11" type="noConversion"/>
  </si>
  <si>
    <t>15P1484486-1</t>
    <phoneticPr fontId="11" type="noConversion"/>
  </si>
  <si>
    <t>15P1484487-1</t>
    <phoneticPr fontId="11" type="noConversion"/>
  </si>
  <si>
    <t>15P1484488-1</t>
    <phoneticPr fontId="11" type="noConversion"/>
  </si>
  <si>
    <t>15P1484489-1</t>
    <phoneticPr fontId="11" type="noConversion"/>
  </si>
  <si>
    <t>15P1484490-1</t>
    <phoneticPr fontId="11" type="noConversion"/>
  </si>
  <si>
    <t>15P1484491-1</t>
    <phoneticPr fontId="11" type="noConversion"/>
  </si>
  <si>
    <t>15P1484492-1</t>
    <phoneticPr fontId="11" type="noConversion"/>
  </si>
  <si>
    <t>15P1484493-1</t>
    <phoneticPr fontId="11" type="noConversion"/>
  </si>
  <si>
    <t>15P1484494-1</t>
    <phoneticPr fontId="11" type="noConversion"/>
  </si>
  <si>
    <t>15P1484495-1</t>
    <phoneticPr fontId="11" type="noConversion"/>
  </si>
  <si>
    <t>15P1484496-1</t>
    <phoneticPr fontId="11" type="noConversion"/>
  </si>
  <si>
    <t>15P1484497-1</t>
    <phoneticPr fontId="11" type="noConversion"/>
  </si>
  <si>
    <t>15P1484498-1</t>
    <phoneticPr fontId="11" type="noConversion"/>
  </si>
  <si>
    <t>15P1484499-1</t>
    <phoneticPr fontId="11" type="noConversion"/>
  </si>
  <si>
    <t>15P1484500-1</t>
    <phoneticPr fontId="11" type="noConversion"/>
  </si>
  <si>
    <t>15P1484501-1</t>
    <phoneticPr fontId="11" type="noConversion"/>
  </si>
  <si>
    <t>15P1484502-1</t>
    <phoneticPr fontId="11" type="noConversion"/>
  </si>
  <si>
    <t>15P1484503-1</t>
    <phoneticPr fontId="11" type="noConversion"/>
  </si>
  <si>
    <t>15P1484504-1</t>
    <phoneticPr fontId="11" type="noConversion"/>
  </si>
  <si>
    <t>15P1484505-1</t>
    <phoneticPr fontId="11" type="noConversion"/>
  </si>
  <si>
    <t>15P1484506-1</t>
    <phoneticPr fontId="11" type="noConversion"/>
  </si>
  <si>
    <t>15P1484507-1</t>
    <phoneticPr fontId="11" type="noConversion"/>
  </si>
  <si>
    <t>15P1484508-1</t>
    <phoneticPr fontId="11" type="noConversion"/>
  </si>
  <si>
    <t>15P1484509-1</t>
    <phoneticPr fontId="11" type="noConversion"/>
  </si>
  <si>
    <t>15P1484510-1</t>
    <phoneticPr fontId="11" type="noConversion"/>
  </si>
  <si>
    <t>15P1484511-1</t>
    <phoneticPr fontId="11" type="noConversion"/>
  </si>
  <si>
    <t>15P1484512-1</t>
    <phoneticPr fontId="11" type="noConversion"/>
  </si>
  <si>
    <t>15P1484513-1</t>
    <phoneticPr fontId="11" type="noConversion"/>
  </si>
  <si>
    <t>15P1484514-1</t>
    <phoneticPr fontId="11" type="noConversion"/>
  </si>
  <si>
    <t>15P1484515-1</t>
    <phoneticPr fontId="11" type="noConversion"/>
  </si>
  <si>
    <t>15P1484516-1</t>
    <phoneticPr fontId="11" type="noConversion"/>
  </si>
  <si>
    <t>15P1484517-1</t>
    <phoneticPr fontId="11" type="noConversion"/>
  </si>
  <si>
    <t>15P1466079-1</t>
    <phoneticPr fontId="11" type="noConversion"/>
  </si>
  <si>
    <t>15P1469452-1</t>
    <phoneticPr fontId="11" type="noConversion"/>
  </si>
  <si>
    <t>15P1469453-1</t>
    <phoneticPr fontId="11" type="noConversion"/>
  </si>
  <si>
    <t>15P1469454-1</t>
    <phoneticPr fontId="11" type="noConversion"/>
  </si>
  <si>
    <t>15P1469455-1</t>
    <phoneticPr fontId="11" type="noConversion"/>
  </si>
  <si>
    <t>15P1469456-1</t>
    <phoneticPr fontId="11" type="noConversion"/>
  </si>
  <si>
    <t>15P1483219-1</t>
    <phoneticPr fontId="11" type="noConversion"/>
  </si>
  <si>
    <t>15P1483220-1</t>
    <phoneticPr fontId="11" type="noConversion"/>
  </si>
  <si>
    <t>15P1483221-1</t>
    <phoneticPr fontId="11" type="noConversion"/>
  </si>
  <si>
    <t>15P1483222-1</t>
    <phoneticPr fontId="11" type="noConversion"/>
  </si>
  <si>
    <t>15P1483223-1</t>
    <phoneticPr fontId="11" type="noConversion"/>
  </si>
  <si>
    <t>15P1483224-1</t>
    <phoneticPr fontId="11" type="noConversion"/>
  </si>
  <si>
    <t>15P1483225-1</t>
    <phoneticPr fontId="11" type="noConversion"/>
  </si>
  <si>
    <t>15P1483226-1</t>
    <phoneticPr fontId="11" type="noConversion"/>
  </si>
  <si>
    <t>15P1481766-1</t>
    <phoneticPr fontId="11" type="noConversion"/>
  </si>
  <si>
    <t>15P1481767-1</t>
    <phoneticPr fontId="11" type="noConversion"/>
  </si>
  <si>
    <t>15P1481768-1</t>
    <phoneticPr fontId="11" type="noConversion"/>
  </si>
  <si>
    <t>15P1481769-1</t>
    <phoneticPr fontId="11" type="noConversion"/>
  </si>
  <si>
    <t>15P1481770-1</t>
    <phoneticPr fontId="11" type="noConversion"/>
  </si>
  <si>
    <t>15P1481771-1</t>
    <phoneticPr fontId="11" type="noConversion"/>
  </si>
  <si>
    <t>15P1014625-1</t>
    <phoneticPr fontId="11" type="noConversion"/>
  </si>
  <si>
    <t>15P1014626-1</t>
    <phoneticPr fontId="11" type="noConversion"/>
  </si>
  <si>
    <t>15P1014627-1</t>
    <phoneticPr fontId="11" type="noConversion"/>
  </si>
  <si>
    <t>15P1025142-1</t>
    <phoneticPr fontId="11" type="noConversion"/>
  </si>
  <si>
    <t>15P1001128-1</t>
    <phoneticPr fontId="11" type="noConversion"/>
  </si>
  <si>
    <t>15P1001129-1</t>
    <phoneticPr fontId="11" type="noConversion"/>
  </si>
  <si>
    <t>15P1001130-1</t>
    <phoneticPr fontId="11" type="noConversion"/>
  </si>
  <si>
    <t>15P1001131-1</t>
    <phoneticPr fontId="11" type="noConversion"/>
  </si>
  <si>
    <t>15P1001132-1</t>
    <phoneticPr fontId="11" type="noConversion"/>
  </si>
  <si>
    <t>15P1001133-1</t>
    <phoneticPr fontId="11" type="noConversion"/>
  </si>
  <si>
    <t>15P1001134-1</t>
    <phoneticPr fontId="11" type="noConversion"/>
  </si>
  <si>
    <t>15P1001135-1</t>
    <phoneticPr fontId="11" type="noConversion"/>
  </si>
  <si>
    <t>15P1001136D-1</t>
    <phoneticPr fontId="11" type="noConversion"/>
  </si>
  <si>
    <t>15P1001137-1</t>
    <phoneticPr fontId="11" type="noConversion"/>
  </si>
  <si>
    <t>15P1001138-1</t>
    <phoneticPr fontId="11" type="noConversion"/>
  </si>
  <si>
    <t>15P1001139-1</t>
    <phoneticPr fontId="11" type="noConversion"/>
  </si>
  <si>
    <t>15P1001140-1</t>
    <phoneticPr fontId="11" type="noConversion"/>
  </si>
  <si>
    <t>15P1001141-1</t>
    <phoneticPr fontId="11" type="noConversion"/>
  </si>
  <si>
    <t>15P1001142-1</t>
    <phoneticPr fontId="11" type="noConversion"/>
  </si>
  <si>
    <t>15P1001143-1</t>
    <phoneticPr fontId="11" type="noConversion"/>
  </si>
  <si>
    <t>15P1001144-1</t>
    <phoneticPr fontId="11" type="noConversion"/>
  </si>
  <si>
    <t>15P1001145-1</t>
    <phoneticPr fontId="11" type="noConversion"/>
  </si>
  <si>
    <t>15P1001146-1</t>
    <phoneticPr fontId="11" type="noConversion"/>
  </si>
  <si>
    <t>15P1001147-1</t>
    <phoneticPr fontId="11" type="noConversion"/>
  </si>
  <si>
    <t>15P1023389-1</t>
    <phoneticPr fontId="11" type="noConversion"/>
  </si>
  <si>
    <t>15P1023390-1</t>
    <phoneticPr fontId="11" type="noConversion"/>
  </si>
  <si>
    <t>15P1023391-1</t>
    <phoneticPr fontId="11" type="noConversion"/>
  </si>
  <si>
    <t>15P1461424-1</t>
    <phoneticPr fontId="11" type="noConversion"/>
  </si>
  <si>
    <t>15P1461425-1</t>
    <phoneticPr fontId="11" type="noConversion"/>
  </si>
  <si>
    <t>15P1461426-1</t>
    <phoneticPr fontId="11" type="noConversion"/>
  </si>
  <si>
    <t>15P1461427-1</t>
    <phoneticPr fontId="11" type="noConversion"/>
  </si>
  <si>
    <t>15P1461428-1</t>
    <phoneticPr fontId="11" type="noConversion"/>
  </si>
  <si>
    <t>15P1461429-1</t>
    <phoneticPr fontId="11" type="noConversion"/>
  </si>
  <si>
    <t>15P1011840-1</t>
    <phoneticPr fontId="11" type="noConversion"/>
  </si>
  <si>
    <t>15P1011841-1</t>
    <phoneticPr fontId="11" type="noConversion"/>
  </si>
  <si>
    <t>15P1011842-1</t>
    <phoneticPr fontId="11" type="noConversion"/>
  </si>
  <si>
    <t>15P1011843-1</t>
    <phoneticPr fontId="11" type="noConversion"/>
  </si>
  <si>
    <t>15P1011844-1</t>
    <phoneticPr fontId="11" type="noConversion"/>
  </si>
  <si>
    <t>15P1011845-1</t>
    <phoneticPr fontId="11" type="noConversion"/>
  </si>
  <si>
    <t>15P1011846-1</t>
    <phoneticPr fontId="11" type="noConversion"/>
  </si>
  <si>
    <t>15P1011847-1</t>
    <phoneticPr fontId="11" type="noConversion"/>
  </si>
  <si>
    <t>15P1011848-1</t>
    <phoneticPr fontId="11" type="noConversion"/>
  </si>
  <si>
    <t>15P1011849-1</t>
    <phoneticPr fontId="11" type="noConversion"/>
  </si>
  <si>
    <t>15P1011850-1</t>
    <phoneticPr fontId="11" type="noConversion"/>
  </si>
  <si>
    <t>15P1011851-1</t>
    <phoneticPr fontId="11" type="noConversion"/>
  </si>
  <si>
    <t>15P1011852-1</t>
    <phoneticPr fontId="11" type="noConversion"/>
  </si>
  <si>
    <t>15P1011853-1</t>
    <phoneticPr fontId="11" type="noConversion"/>
  </si>
  <si>
    <t>15P1011854-1</t>
    <phoneticPr fontId="11" type="noConversion"/>
  </si>
  <si>
    <t>15P1001148-1</t>
    <phoneticPr fontId="11" type="noConversion"/>
  </si>
  <si>
    <t>15P1482650-1</t>
    <phoneticPr fontId="11" type="noConversion"/>
  </si>
  <si>
    <t>15P1482651-1</t>
    <phoneticPr fontId="11" type="noConversion"/>
  </si>
  <si>
    <t>15P1482652-1</t>
    <phoneticPr fontId="11" type="noConversion"/>
  </si>
  <si>
    <t>15P1482653-1</t>
    <phoneticPr fontId="11" type="noConversion"/>
  </si>
  <si>
    <t>15P1482655-1</t>
    <phoneticPr fontId="11" type="noConversion"/>
  </si>
  <si>
    <t>15P1482656-1</t>
    <phoneticPr fontId="11" type="noConversion"/>
  </si>
  <si>
    <t>陈小兰</t>
  </si>
  <si>
    <t>梁波</t>
  </si>
  <si>
    <t>1374266</t>
  </si>
  <si>
    <t>streck管常温运输1天进行血浆分离，无溶血</t>
  </si>
  <si>
    <t>streck管常温运输1天进行血浆分离，无溶血</t>
    <phoneticPr fontId="11" type="noConversion"/>
  </si>
  <si>
    <t>streck管常温运输3天进行血浆分离，无溶血</t>
  </si>
  <si>
    <t>streck管常温运输2天进行血浆分离，无溶血</t>
    <phoneticPr fontId="11" type="noConversion"/>
  </si>
  <si>
    <t>易椰红</t>
    <phoneticPr fontId="11" type="noConversion"/>
  </si>
  <si>
    <t>streck管常温运输3天进行血浆分离，无溶血</t>
    <phoneticPr fontId="11" type="noConversion"/>
  </si>
  <si>
    <t>15B1016356</t>
    <phoneticPr fontId="11" type="noConversion"/>
  </si>
  <si>
    <t>15B1016357</t>
    <phoneticPr fontId="11" type="noConversion"/>
  </si>
  <si>
    <t>15B1016358</t>
    <phoneticPr fontId="11" type="noConversion"/>
  </si>
  <si>
    <t>15B1016359</t>
    <phoneticPr fontId="11" type="noConversion"/>
  </si>
  <si>
    <t>15B1016360</t>
    <phoneticPr fontId="11" type="noConversion"/>
  </si>
  <si>
    <t>15B1016361</t>
    <phoneticPr fontId="11" type="noConversion"/>
  </si>
  <si>
    <t>15B1016362</t>
    <phoneticPr fontId="11" type="noConversion"/>
  </si>
  <si>
    <t>15B1016363</t>
    <phoneticPr fontId="11" type="noConversion"/>
  </si>
  <si>
    <t>15B1016364</t>
    <phoneticPr fontId="11" type="noConversion"/>
  </si>
  <si>
    <t>15B1016365</t>
    <phoneticPr fontId="11" type="noConversion"/>
  </si>
  <si>
    <t>15B1016366</t>
    <phoneticPr fontId="11" type="noConversion"/>
  </si>
  <si>
    <t>15B1016367</t>
    <phoneticPr fontId="11" type="noConversion"/>
  </si>
  <si>
    <t>15B1016368</t>
    <phoneticPr fontId="11" type="noConversion"/>
  </si>
  <si>
    <t>15B1016369</t>
    <phoneticPr fontId="11" type="noConversion"/>
  </si>
  <si>
    <t>15B1016370</t>
    <phoneticPr fontId="11" type="noConversion"/>
  </si>
  <si>
    <t>15B1016371</t>
    <phoneticPr fontId="11" type="noConversion"/>
  </si>
  <si>
    <t>15B1016372</t>
    <phoneticPr fontId="11" type="noConversion"/>
  </si>
  <si>
    <t>15B1461981</t>
    <phoneticPr fontId="11" type="noConversion"/>
  </si>
  <si>
    <t>15B1461982</t>
    <phoneticPr fontId="11" type="noConversion"/>
  </si>
  <si>
    <t>15B1461983</t>
    <phoneticPr fontId="11" type="noConversion"/>
  </si>
  <si>
    <t>15B1461984</t>
    <phoneticPr fontId="11" type="noConversion"/>
  </si>
  <si>
    <t>15B1461985</t>
    <phoneticPr fontId="11" type="noConversion"/>
  </si>
  <si>
    <t>15B1461986</t>
    <phoneticPr fontId="11" type="noConversion"/>
  </si>
  <si>
    <t>15B1461987</t>
    <phoneticPr fontId="11" type="noConversion"/>
  </si>
  <si>
    <t>15B1461988</t>
    <phoneticPr fontId="11" type="noConversion"/>
  </si>
  <si>
    <t>15B1461989</t>
    <phoneticPr fontId="11" type="noConversion"/>
  </si>
  <si>
    <t>15B1461990</t>
    <phoneticPr fontId="11" type="noConversion"/>
  </si>
  <si>
    <t>15B1461991</t>
    <phoneticPr fontId="11" type="noConversion"/>
  </si>
  <si>
    <t>15B1461992</t>
    <phoneticPr fontId="11" type="noConversion"/>
  </si>
  <si>
    <t>15B1461993</t>
    <phoneticPr fontId="11" type="noConversion"/>
  </si>
  <si>
    <t>15B1461994</t>
    <phoneticPr fontId="11" type="noConversion"/>
  </si>
  <si>
    <t>15B1461995</t>
    <phoneticPr fontId="11" type="noConversion"/>
  </si>
  <si>
    <t>15B1461996</t>
    <phoneticPr fontId="11" type="noConversion"/>
  </si>
  <si>
    <t>15B1461997</t>
    <phoneticPr fontId="11" type="noConversion"/>
  </si>
  <si>
    <t>15B1461998</t>
    <phoneticPr fontId="11" type="noConversion"/>
  </si>
  <si>
    <t>15B1461999</t>
    <phoneticPr fontId="11" type="noConversion"/>
  </si>
  <si>
    <t>15B1462000</t>
    <phoneticPr fontId="11" type="noConversion"/>
  </si>
  <si>
    <t>15B1018651</t>
    <phoneticPr fontId="11" type="noConversion"/>
  </si>
  <si>
    <t>15B1018652</t>
    <phoneticPr fontId="11" type="noConversion"/>
  </si>
  <si>
    <t>15B1018653</t>
    <phoneticPr fontId="11" type="noConversion"/>
  </si>
  <si>
    <t>15B1018654</t>
    <phoneticPr fontId="11" type="noConversion"/>
  </si>
  <si>
    <t>15B1005947</t>
    <phoneticPr fontId="11" type="noConversion"/>
  </si>
  <si>
    <t>15B1005946D</t>
    <phoneticPr fontId="11" type="noConversion"/>
  </si>
  <si>
    <t>梁波</t>
    <phoneticPr fontId="11" type="noConversion"/>
  </si>
  <si>
    <t>15B1483266</t>
    <phoneticPr fontId="11" type="noConversion"/>
  </si>
  <si>
    <t>15B1483267</t>
    <phoneticPr fontId="11" type="noConversion"/>
  </si>
  <si>
    <t>15B1483268</t>
    <phoneticPr fontId="11" type="noConversion"/>
  </si>
  <si>
    <t>15B1483269</t>
    <phoneticPr fontId="11" type="noConversion"/>
  </si>
  <si>
    <t>15B1483270</t>
    <phoneticPr fontId="11" type="noConversion"/>
  </si>
  <si>
    <t>15B1483271</t>
    <phoneticPr fontId="11" type="noConversion"/>
  </si>
  <si>
    <t>15B1483272</t>
    <phoneticPr fontId="11" type="noConversion"/>
  </si>
  <si>
    <t>15B1481797</t>
    <phoneticPr fontId="11" type="noConversion"/>
  </si>
  <si>
    <t>15B1466085</t>
    <phoneticPr fontId="11" type="noConversion"/>
  </si>
  <si>
    <t>15B1468593</t>
    <phoneticPr fontId="11" type="noConversion"/>
  </si>
  <si>
    <t>15B1468594</t>
    <phoneticPr fontId="11" type="noConversion"/>
  </si>
  <si>
    <t>15B1485819</t>
    <phoneticPr fontId="11" type="noConversion"/>
  </si>
  <si>
    <t>15B1485820</t>
    <phoneticPr fontId="11" type="noConversion"/>
  </si>
  <si>
    <t>15B1485821</t>
    <phoneticPr fontId="11" type="noConversion"/>
  </si>
  <si>
    <t>15B1489570</t>
    <phoneticPr fontId="11" type="noConversion"/>
  </si>
  <si>
    <t>15B1030273</t>
    <phoneticPr fontId="11" type="noConversion"/>
  </si>
  <si>
    <t>15B1030274</t>
    <phoneticPr fontId="11" type="noConversion"/>
  </si>
  <si>
    <t>15B1030275</t>
    <phoneticPr fontId="11" type="noConversion"/>
  </si>
  <si>
    <t>15B1030276</t>
    <phoneticPr fontId="11" type="noConversion"/>
  </si>
  <si>
    <t>15B1030277</t>
    <phoneticPr fontId="11" type="noConversion"/>
  </si>
  <si>
    <t>15B1030278</t>
    <phoneticPr fontId="11" type="noConversion"/>
  </si>
  <si>
    <t>15B1030279</t>
    <phoneticPr fontId="11" type="noConversion"/>
  </si>
  <si>
    <t>1461997</t>
  </si>
  <si>
    <t>1461998</t>
  </si>
  <si>
    <t>1461999</t>
  </si>
  <si>
    <t>1462000</t>
  </si>
  <si>
    <t>1018651</t>
  </si>
  <si>
    <t>1018652</t>
  </si>
  <si>
    <t>1018653</t>
  </si>
  <si>
    <t>1018654</t>
  </si>
  <si>
    <t>1005947</t>
  </si>
  <si>
    <t>1005946D</t>
  </si>
  <si>
    <t>15P1029488-1</t>
    <phoneticPr fontId="11" type="noConversion"/>
  </si>
  <si>
    <t>15P1029489-1</t>
    <phoneticPr fontId="11" type="noConversion"/>
  </si>
  <si>
    <t>15P1029490-1</t>
    <phoneticPr fontId="11" type="noConversion"/>
  </si>
  <si>
    <t>15P1027857-1</t>
    <phoneticPr fontId="11" type="noConversion"/>
  </si>
  <si>
    <t>15P1007035-1</t>
    <phoneticPr fontId="11" type="noConversion"/>
  </si>
  <si>
    <t>15P1009557D-1</t>
    <phoneticPr fontId="11" type="noConversion"/>
  </si>
  <si>
    <t>15P1009558-1</t>
    <phoneticPr fontId="11" type="noConversion"/>
  </si>
  <si>
    <t>15P1009559-1</t>
    <phoneticPr fontId="11" type="noConversion"/>
  </si>
  <si>
    <t>15P1009560-1</t>
    <phoneticPr fontId="11" type="noConversion"/>
  </si>
  <si>
    <t>15P1009561-1</t>
    <phoneticPr fontId="11" type="noConversion"/>
  </si>
  <si>
    <t>15P1009562-1</t>
    <phoneticPr fontId="11" type="noConversion"/>
  </si>
  <si>
    <t>15P1009563-1</t>
    <phoneticPr fontId="11" type="noConversion"/>
  </si>
  <si>
    <t>15P1010701-1</t>
    <phoneticPr fontId="11" type="noConversion"/>
  </si>
  <si>
    <t>15P1010702-1</t>
    <phoneticPr fontId="11" type="noConversion"/>
  </si>
  <si>
    <t>15P1010703-1</t>
    <phoneticPr fontId="11" type="noConversion"/>
  </si>
  <si>
    <t>15P1010704-1</t>
    <phoneticPr fontId="11" type="noConversion"/>
  </si>
  <si>
    <t>15P1010705-1</t>
    <phoneticPr fontId="11" type="noConversion"/>
  </si>
  <si>
    <t>15P1464571-1</t>
    <phoneticPr fontId="11" type="noConversion"/>
  </si>
  <si>
    <t>15P1464572-1</t>
    <phoneticPr fontId="11" type="noConversion"/>
  </si>
  <si>
    <t>15P1464573-1</t>
    <phoneticPr fontId="11" type="noConversion"/>
  </si>
  <si>
    <t>15P1464574-1</t>
    <phoneticPr fontId="11" type="noConversion"/>
  </si>
  <si>
    <t>15P1464575D-1</t>
    <phoneticPr fontId="11" type="noConversion"/>
  </si>
  <si>
    <t>15P1464576-1</t>
    <phoneticPr fontId="11" type="noConversion"/>
  </si>
  <si>
    <t>15P1464577-1</t>
    <phoneticPr fontId="11" type="noConversion"/>
  </si>
  <si>
    <t>15P1016356-1</t>
    <phoneticPr fontId="11" type="noConversion"/>
  </si>
  <si>
    <t>15P1016357-1</t>
    <phoneticPr fontId="11" type="noConversion"/>
  </si>
  <si>
    <t>15P1016358-1</t>
    <phoneticPr fontId="11" type="noConversion"/>
  </si>
  <si>
    <t>15P1016359-1</t>
    <phoneticPr fontId="11" type="noConversion"/>
  </si>
  <si>
    <t>15P1016360-1</t>
    <phoneticPr fontId="11" type="noConversion"/>
  </si>
  <si>
    <t>15P1016361-1</t>
    <phoneticPr fontId="11" type="noConversion"/>
  </si>
  <si>
    <t>15P1016362-1</t>
    <phoneticPr fontId="11" type="noConversion"/>
  </si>
  <si>
    <t>15P1016363-1</t>
    <phoneticPr fontId="11" type="noConversion"/>
  </si>
  <si>
    <t>15P1016364-1</t>
    <phoneticPr fontId="11" type="noConversion"/>
  </si>
  <si>
    <t>15P1016365-1</t>
    <phoneticPr fontId="11" type="noConversion"/>
  </si>
  <si>
    <t>15P1016366-1</t>
    <phoneticPr fontId="11" type="noConversion"/>
  </si>
  <si>
    <t>15P1016367-1</t>
    <phoneticPr fontId="11" type="noConversion"/>
  </si>
  <si>
    <t>15P1001266-1</t>
    <phoneticPr fontId="11" type="noConversion"/>
  </si>
  <si>
    <t>15P1001267-1</t>
    <phoneticPr fontId="11" type="noConversion"/>
  </si>
  <si>
    <t>15P1001268-1</t>
    <phoneticPr fontId="11" type="noConversion"/>
  </si>
  <si>
    <t>15P1001269-1</t>
    <phoneticPr fontId="11" type="noConversion"/>
  </si>
  <si>
    <t>15P1001270-1</t>
    <phoneticPr fontId="11" type="noConversion"/>
  </si>
  <si>
    <t>15P1001271-1</t>
    <phoneticPr fontId="11" type="noConversion"/>
  </si>
  <si>
    <t>15P1001272-1</t>
    <phoneticPr fontId="11" type="noConversion"/>
  </si>
  <si>
    <t>15P1001273-1</t>
    <phoneticPr fontId="11" type="noConversion"/>
  </si>
  <si>
    <t>15P1001274-1</t>
    <phoneticPr fontId="11" type="noConversion"/>
  </si>
  <si>
    <t>15P1001275-1</t>
    <phoneticPr fontId="11" type="noConversion"/>
  </si>
  <si>
    <t>15P1001276-1</t>
    <phoneticPr fontId="11" type="noConversion"/>
  </si>
  <si>
    <t>15P1001277-1</t>
    <phoneticPr fontId="11" type="noConversion"/>
  </si>
  <si>
    <t>15P1464578-1</t>
    <phoneticPr fontId="11" type="noConversion"/>
  </si>
  <si>
    <t>15P1464579-1</t>
    <phoneticPr fontId="11" type="noConversion"/>
  </si>
  <si>
    <t>15P1464580-1</t>
    <phoneticPr fontId="11" type="noConversion"/>
  </si>
  <si>
    <t>15P1464581-1</t>
    <phoneticPr fontId="11" type="noConversion"/>
  </si>
  <si>
    <t>15P1464583-1</t>
    <phoneticPr fontId="11" type="noConversion"/>
  </si>
  <si>
    <t>15P1464584-1</t>
    <phoneticPr fontId="11" type="noConversion"/>
  </si>
  <si>
    <t>15P1464585-1</t>
    <phoneticPr fontId="11" type="noConversion"/>
  </si>
  <si>
    <t>15P1464586-1</t>
    <phoneticPr fontId="11" type="noConversion"/>
  </si>
  <si>
    <t>15P1464587-1</t>
    <phoneticPr fontId="11" type="noConversion"/>
  </si>
  <si>
    <t>15P1464588-1</t>
    <phoneticPr fontId="11" type="noConversion"/>
  </si>
  <si>
    <t>15P1464589-1</t>
    <phoneticPr fontId="11" type="noConversion"/>
  </si>
  <si>
    <t>15P1464590-1</t>
    <phoneticPr fontId="11" type="noConversion"/>
  </si>
  <si>
    <t>15P1009564-1</t>
    <phoneticPr fontId="11" type="noConversion"/>
  </si>
  <si>
    <t>15P1009565-1</t>
    <phoneticPr fontId="11" type="noConversion"/>
  </si>
  <si>
    <t>15P1009566-1</t>
    <phoneticPr fontId="11" type="noConversion"/>
  </si>
  <si>
    <t>15P1009567-1</t>
    <phoneticPr fontId="11" type="noConversion"/>
  </si>
  <si>
    <t>15P1009568-1</t>
    <phoneticPr fontId="11" type="noConversion"/>
  </si>
  <si>
    <t>15P1009569-1</t>
    <phoneticPr fontId="11" type="noConversion"/>
  </si>
  <si>
    <t>15P1009570-1</t>
    <phoneticPr fontId="11" type="noConversion"/>
  </si>
  <si>
    <t>15P1009571-1</t>
    <phoneticPr fontId="11" type="noConversion"/>
  </si>
  <si>
    <t>15P1011942-1</t>
    <phoneticPr fontId="11" type="noConversion"/>
  </si>
  <si>
    <t>15P1011943-1</t>
    <phoneticPr fontId="11" type="noConversion"/>
  </si>
  <si>
    <t>15P1011944-1</t>
    <phoneticPr fontId="11" type="noConversion"/>
  </si>
  <si>
    <t>15P1011945-1</t>
    <phoneticPr fontId="11" type="noConversion"/>
  </si>
  <si>
    <t>15P1016368-1</t>
    <phoneticPr fontId="11" type="noConversion"/>
  </si>
  <si>
    <t>15P1016369-1</t>
    <phoneticPr fontId="11" type="noConversion"/>
  </si>
  <si>
    <t>15P1016370-1</t>
    <phoneticPr fontId="11" type="noConversion"/>
  </si>
  <si>
    <t>15P1016371-1</t>
    <phoneticPr fontId="11" type="noConversion"/>
  </si>
  <si>
    <t>15P1016372-1</t>
    <phoneticPr fontId="11" type="noConversion"/>
  </si>
  <si>
    <t>15P1461981-1</t>
    <phoneticPr fontId="11" type="noConversion"/>
  </si>
  <si>
    <t>15P1461982-1</t>
    <phoneticPr fontId="11" type="noConversion"/>
  </si>
  <si>
    <t>15P1461983-1</t>
    <phoneticPr fontId="11" type="noConversion"/>
  </si>
  <si>
    <t>15P1461984-1</t>
    <phoneticPr fontId="11" type="noConversion"/>
  </si>
  <si>
    <t>15P1461985-1</t>
    <phoneticPr fontId="11" type="noConversion"/>
  </si>
  <si>
    <t>15P1461986-1</t>
    <phoneticPr fontId="11" type="noConversion"/>
  </si>
  <si>
    <t>15P1461987-1</t>
    <phoneticPr fontId="11" type="noConversion"/>
  </si>
  <si>
    <t>15P1464591-1</t>
    <phoneticPr fontId="11" type="noConversion"/>
  </si>
  <si>
    <t>15P1464592-1</t>
    <phoneticPr fontId="11" type="noConversion"/>
  </si>
  <si>
    <t>15P1464593-1</t>
    <phoneticPr fontId="11" type="noConversion"/>
  </si>
  <si>
    <t>15P1464594-1</t>
    <phoneticPr fontId="11" type="noConversion"/>
  </si>
  <si>
    <t>15P1011946-1</t>
    <phoneticPr fontId="11" type="noConversion"/>
  </si>
  <si>
    <t>15P1011947-1</t>
    <phoneticPr fontId="11" type="noConversion"/>
  </si>
  <si>
    <t>15P1011948-1</t>
    <phoneticPr fontId="11" type="noConversion"/>
  </si>
  <si>
    <t>15P1011949-1</t>
    <phoneticPr fontId="11" type="noConversion"/>
  </si>
  <si>
    <t>15P1011950-1</t>
    <phoneticPr fontId="11" type="noConversion"/>
  </si>
  <si>
    <t>15P1011951-1</t>
    <phoneticPr fontId="11" type="noConversion"/>
  </si>
  <si>
    <t>15P1011952-1</t>
    <phoneticPr fontId="11" type="noConversion"/>
  </si>
  <si>
    <t>15P1011953-1</t>
    <phoneticPr fontId="11" type="noConversion"/>
  </si>
  <si>
    <t>15P1011954-1</t>
    <phoneticPr fontId="11" type="noConversion"/>
  </si>
  <si>
    <t>15P1014649-1</t>
    <phoneticPr fontId="11" type="noConversion"/>
  </si>
  <si>
    <t>15P1014650-1</t>
    <phoneticPr fontId="11" type="noConversion"/>
  </si>
  <si>
    <t>15P1018639-1</t>
    <phoneticPr fontId="11" type="noConversion"/>
  </si>
  <si>
    <t>15P1491632-1</t>
    <phoneticPr fontId="11" type="noConversion"/>
  </si>
  <si>
    <t>15P1485649-1</t>
    <phoneticPr fontId="11" type="noConversion"/>
  </si>
  <si>
    <t>15P1468595-1</t>
    <phoneticPr fontId="11" type="noConversion"/>
  </si>
  <si>
    <t>15P1001278-1</t>
    <phoneticPr fontId="11" type="noConversion"/>
  </si>
  <si>
    <t>15P1001279-1</t>
    <phoneticPr fontId="11" type="noConversion"/>
  </si>
  <si>
    <t>15P1001280-1</t>
    <phoneticPr fontId="11" type="noConversion"/>
  </si>
  <si>
    <t>15P1001281-1</t>
    <phoneticPr fontId="11" type="noConversion"/>
  </si>
  <si>
    <t>15P1001282-1</t>
    <phoneticPr fontId="11" type="noConversion"/>
  </si>
  <si>
    <t>15P1001283-1</t>
    <phoneticPr fontId="11" type="noConversion"/>
  </si>
  <si>
    <t>15P1001284-1</t>
    <phoneticPr fontId="11" type="noConversion"/>
  </si>
  <si>
    <t>15P1001285-1</t>
    <phoneticPr fontId="11" type="noConversion"/>
  </si>
  <si>
    <t>15P1026396-1</t>
    <phoneticPr fontId="11" type="noConversion"/>
  </si>
  <si>
    <t>15P1026397-1</t>
    <phoneticPr fontId="11" type="noConversion"/>
  </si>
  <si>
    <t>15P1026398-1</t>
    <phoneticPr fontId="11" type="noConversion"/>
  </si>
  <si>
    <t>15P1026399-1</t>
    <phoneticPr fontId="11" type="noConversion"/>
  </si>
  <si>
    <t>15P1461988-1</t>
    <phoneticPr fontId="11" type="noConversion"/>
  </si>
  <si>
    <t>15P1461989-1</t>
    <phoneticPr fontId="11" type="noConversion"/>
  </si>
  <si>
    <t>15P1461990-1</t>
    <phoneticPr fontId="11" type="noConversion"/>
  </si>
  <si>
    <t>15P1461991-1</t>
    <phoneticPr fontId="11" type="noConversion"/>
  </si>
  <si>
    <t>15P1461992-1</t>
    <phoneticPr fontId="11" type="noConversion"/>
  </si>
  <si>
    <t>15P1461993-1</t>
    <phoneticPr fontId="11" type="noConversion"/>
  </si>
  <si>
    <t>15P1461994-1</t>
    <phoneticPr fontId="11" type="noConversion"/>
  </si>
  <si>
    <t>15P1461995-1</t>
    <phoneticPr fontId="11" type="noConversion"/>
  </si>
  <si>
    <t>15P1461996-1</t>
    <phoneticPr fontId="11" type="noConversion"/>
  </si>
  <si>
    <t>15P1461997-1</t>
    <phoneticPr fontId="11" type="noConversion"/>
  </si>
  <si>
    <t>15P1461998-1</t>
    <phoneticPr fontId="11" type="noConversion"/>
  </si>
  <si>
    <t>15P1461999-1</t>
    <phoneticPr fontId="11" type="noConversion"/>
  </si>
  <si>
    <t>15P1483266-1</t>
    <phoneticPr fontId="11" type="noConversion"/>
  </si>
  <si>
    <t>15P1483267-1</t>
    <phoneticPr fontId="11" type="noConversion"/>
  </si>
  <si>
    <t>15P1483268-1</t>
    <phoneticPr fontId="11" type="noConversion"/>
  </si>
  <si>
    <t>15P1483269-1</t>
    <phoneticPr fontId="11" type="noConversion"/>
  </si>
  <si>
    <t>15P1483270-1</t>
    <phoneticPr fontId="11" type="noConversion"/>
  </si>
  <si>
    <t>15P1483271-1</t>
    <phoneticPr fontId="11" type="noConversion"/>
  </si>
  <si>
    <t>15P1483272-1</t>
    <phoneticPr fontId="11" type="noConversion"/>
  </si>
  <si>
    <t>15P1481797-1</t>
    <phoneticPr fontId="11" type="noConversion"/>
  </si>
  <si>
    <t>15P1466085-1</t>
    <phoneticPr fontId="11" type="noConversion"/>
  </si>
  <si>
    <t>15P1468593-1</t>
    <phoneticPr fontId="11" type="noConversion"/>
  </si>
  <si>
    <t>15P1468594-1</t>
    <phoneticPr fontId="11" type="noConversion"/>
  </si>
  <si>
    <t>15P1485819-1</t>
    <phoneticPr fontId="11" type="noConversion"/>
  </si>
  <si>
    <t>15P1462000-1</t>
    <phoneticPr fontId="11" type="noConversion"/>
  </si>
  <si>
    <t>15P1018651-1</t>
    <phoneticPr fontId="11" type="noConversion"/>
  </si>
  <si>
    <t>15P1018652-1</t>
    <phoneticPr fontId="11" type="noConversion"/>
  </si>
  <si>
    <t>15P1018653-1</t>
    <phoneticPr fontId="11" type="noConversion"/>
  </si>
  <si>
    <t>15P1018654-1</t>
    <phoneticPr fontId="11" type="noConversion"/>
  </si>
  <si>
    <t>15P1005947-1</t>
    <phoneticPr fontId="11" type="noConversion"/>
  </si>
  <si>
    <t>15P1018640-1</t>
    <phoneticPr fontId="11" type="noConversion"/>
  </si>
  <si>
    <t>15P1018641-1</t>
    <phoneticPr fontId="11" type="noConversion"/>
  </si>
  <si>
    <t>15P1018642-1</t>
    <phoneticPr fontId="11" type="noConversion"/>
  </si>
  <si>
    <t>15P1018643-1</t>
    <phoneticPr fontId="11" type="noConversion"/>
  </si>
  <si>
    <t>15P1018644-1</t>
    <phoneticPr fontId="11" type="noConversion"/>
  </si>
  <si>
    <t>15P1018645-1</t>
    <phoneticPr fontId="11" type="noConversion"/>
  </si>
  <si>
    <t>15P1018646-1</t>
    <phoneticPr fontId="11" type="noConversion"/>
  </si>
  <si>
    <t>15P1018647-1</t>
    <phoneticPr fontId="11" type="noConversion"/>
  </si>
  <si>
    <t>15P1018648-1</t>
    <phoneticPr fontId="11" type="noConversion"/>
  </si>
  <si>
    <t>15P1018649-1</t>
    <phoneticPr fontId="11" type="noConversion"/>
  </si>
  <si>
    <t>15P1018650-1</t>
    <phoneticPr fontId="11" type="noConversion"/>
  </si>
  <si>
    <t>15P1005946D-1</t>
    <phoneticPr fontId="11" type="noConversion"/>
  </si>
  <si>
    <t>15P1026400-1</t>
    <phoneticPr fontId="11" type="noConversion"/>
  </si>
  <si>
    <t>15P1026401-1</t>
    <phoneticPr fontId="11" type="noConversion"/>
  </si>
  <si>
    <t>15P1026402-1</t>
    <phoneticPr fontId="11" type="noConversion"/>
  </si>
  <si>
    <t>15P1026403-1</t>
    <phoneticPr fontId="11" type="noConversion"/>
  </si>
  <si>
    <t>15P1025898-1</t>
    <phoneticPr fontId="11" type="noConversion"/>
  </si>
  <si>
    <t>15P1025899-1</t>
    <phoneticPr fontId="11" type="noConversion"/>
  </si>
  <si>
    <t>15P1461465-1</t>
    <phoneticPr fontId="11" type="noConversion"/>
  </si>
  <si>
    <t>15P1461466-1</t>
    <phoneticPr fontId="11" type="noConversion"/>
  </si>
  <si>
    <t>15P1461467-1</t>
    <phoneticPr fontId="11" type="noConversion"/>
  </si>
  <si>
    <t>15P1482665-1</t>
    <phoneticPr fontId="11" type="noConversion"/>
  </si>
  <si>
    <t>15P1482666-1</t>
    <phoneticPr fontId="11" type="noConversion"/>
  </si>
  <si>
    <t>15P1482667-1</t>
    <phoneticPr fontId="11" type="noConversion"/>
  </si>
  <si>
    <t>15P1485820-1</t>
    <phoneticPr fontId="11" type="noConversion"/>
  </si>
  <si>
    <t>15P1485821-1</t>
    <phoneticPr fontId="11" type="noConversion"/>
  </si>
  <si>
    <t>15P1489570-1</t>
    <phoneticPr fontId="11" type="noConversion"/>
  </si>
  <si>
    <t>15P1466084D-1</t>
    <phoneticPr fontId="11" type="noConversion"/>
  </si>
  <si>
    <t>15P1030273-1</t>
    <phoneticPr fontId="11" type="noConversion"/>
  </si>
  <si>
    <t>15P1030274-1</t>
    <phoneticPr fontId="11" type="noConversion"/>
  </si>
  <si>
    <t>15P1030275-1</t>
    <phoneticPr fontId="11" type="noConversion"/>
  </si>
  <si>
    <t>15P1030276-1</t>
    <phoneticPr fontId="11" type="noConversion"/>
  </si>
  <si>
    <t>15P1030277-1</t>
    <phoneticPr fontId="11" type="noConversion"/>
  </si>
  <si>
    <t>15P1030278-1</t>
    <phoneticPr fontId="11" type="noConversion"/>
  </si>
  <si>
    <t>15P1030279-1</t>
    <phoneticPr fontId="11" type="noConversion"/>
  </si>
  <si>
    <t>15B1466084D</t>
    <phoneticPr fontId="11" type="noConversion"/>
  </si>
  <si>
    <t>15B1471186</t>
  </si>
  <si>
    <t>15B1471186</t>
    <phoneticPr fontId="12" type="noConversion"/>
  </si>
  <si>
    <t>15B1470991</t>
  </si>
  <si>
    <t>15B1470991</t>
    <phoneticPr fontId="12" type="noConversion"/>
  </si>
  <si>
    <t>15B1470992</t>
  </si>
  <si>
    <t>15B1470992</t>
    <phoneticPr fontId="12" type="noConversion"/>
  </si>
  <si>
    <t>15B1470993</t>
  </si>
  <si>
    <t>15B1470993</t>
    <phoneticPr fontId="12" type="noConversion"/>
  </si>
  <si>
    <t>15B1470994</t>
  </si>
  <si>
    <t>15B1470994</t>
    <phoneticPr fontId="12" type="noConversion"/>
  </si>
  <si>
    <t>15B1469021</t>
  </si>
  <si>
    <t>15B1469021</t>
    <phoneticPr fontId="12" type="noConversion"/>
  </si>
  <si>
    <t>15B1469022</t>
  </si>
  <si>
    <t>15B1469022</t>
    <phoneticPr fontId="12" type="noConversion"/>
  </si>
  <si>
    <t>15B1491633</t>
  </si>
  <si>
    <t>15B1491633</t>
    <phoneticPr fontId="12" type="noConversion"/>
  </si>
  <si>
    <t>15B1491634</t>
  </si>
  <si>
    <t>15B1491634</t>
    <phoneticPr fontId="12" type="noConversion"/>
  </si>
  <si>
    <t>15B1491635</t>
  </si>
  <si>
    <t>15B1491635</t>
    <phoneticPr fontId="11" type="noConversion"/>
  </si>
  <si>
    <t>15B1491636</t>
  </si>
  <si>
    <t>15B1491636</t>
    <phoneticPr fontId="11" type="noConversion"/>
  </si>
  <si>
    <t>15B1491638</t>
  </si>
  <si>
    <t>15B1491638</t>
    <phoneticPr fontId="12" type="noConversion"/>
  </si>
  <si>
    <t>15B1460935</t>
  </si>
  <si>
    <t>15B1460935</t>
    <phoneticPr fontId="12" type="noConversion"/>
  </si>
  <si>
    <t>15B1460938</t>
  </si>
  <si>
    <t>15B1460938</t>
    <phoneticPr fontId="12" type="noConversion"/>
  </si>
  <si>
    <t>15B1460945</t>
  </si>
  <si>
    <t>15B1460945</t>
    <phoneticPr fontId="12" type="noConversion"/>
  </si>
  <si>
    <t>15B1472766</t>
  </si>
  <si>
    <t>15B1472766</t>
    <phoneticPr fontId="12" type="noConversion"/>
  </si>
  <si>
    <t>15B1472768</t>
  </si>
  <si>
    <t>15B1472768</t>
    <phoneticPr fontId="12" type="noConversion"/>
  </si>
  <si>
    <t>15B1491637</t>
  </si>
  <si>
    <t>15B1491637</t>
    <phoneticPr fontId="12" type="noConversion"/>
  </si>
  <si>
    <t>15B1491639</t>
  </si>
  <si>
    <t>15B1491639</t>
    <phoneticPr fontId="12" type="noConversion"/>
  </si>
  <si>
    <t>15B1468596</t>
  </si>
  <si>
    <t>15B1468596</t>
    <phoneticPr fontId="12" type="noConversion"/>
  </si>
  <si>
    <t>15B1382134</t>
  </si>
  <si>
    <t>15B1382134</t>
    <phoneticPr fontId="12" type="noConversion"/>
  </si>
  <si>
    <t>15B1382135</t>
  </si>
  <si>
    <t>15B1382135</t>
    <phoneticPr fontId="12" type="noConversion"/>
  </si>
  <si>
    <t>15B1382136</t>
  </si>
  <si>
    <t>15B1382136</t>
    <phoneticPr fontId="12" type="noConversion"/>
  </si>
  <si>
    <t>15B1382137</t>
  </si>
  <si>
    <t>15B1382137</t>
    <phoneticPr fontId="12" type="noConversion"/>
  </si>
  <si>
    <t>15B1477872</t>
  </si>
  <si>
    <t>15B1477872</t>
    <phoneticPr fontId="12" type="noConversion"/>
  </si>
  <si>
    <t>15B1477873</t>
  </si>
  <si>
    <t>15B1477873</t>
    <phoneticPr fontId="12" type="noConversion"/>
  </si>
  <si>
    <t>15B1477874</t>
  </si>
  <si>
    <t>15B1477874</t>
    <phoneticPr fontId="12" type="noConversion"/>
  </si>
  <si>
    <t>15B1477875D</t>
  </si>
  <si>
    <t>15B1477875D</t>
    <phoneticPr fontId="12" type="noConversion"/>
  </si>
  <si>
    <t>15B1477876D</t>
  </si>
  <si>
    <t>15B1477876D</t>
    <phoneticPr fontId="12" type="noConversion"/>
  </si>
  <si>
    <t>15B1477877</t>
  </si>
  <si>
    <t>15B1477877</t>
    <phoneticPr fontId="11" type="noConversion"/>
  </si>
  <si>
    <t>15B1477878</t>
  </si>
  <si>
    <t>15B1477878</t>
    <phoneticPr fontId="11" type="noConversion"/>
  </si>
  <si>
    <t>15B1477879</t>
  </si>
  <si>
    <t>15B1477879</t>
    <phoneticPr fontId="11" type="noConversion"/>
  </si>
  <si>
    <t>15B1477880</t>
  </si>
  <si>
    <t>15B1477880</t>
    <phoneticPr fontId="11" type="noConversion"/>
  </si>
  <si>
    <t>15B1477881</t>
  </si>
  <si>
    <t>15B1477881</t>
    <phoneticPr fontId="11" type="noConversion"/>
  </si>
  <si>
    <t>15B1477882</t>
  </si>
  <si>
    <t>15B1477882</t>
    <phoneticPr fontId="11" type="noConversion"/>
  </si>
  <si>
    <t>15B1477883</t>
  </si>
  <si>
    <t>15B1477883</t>
    <phoneticPr fontId="11" type="noConversion"/>
  </si>
  <si>
    <t>15B1477884D</t>
  </si>
  <si>
    <t>15B1477884D</t>
    <phoneticPr fontId="11" type="noConversion"/>
  </si>
  <si>
    <t>15B1477885</t>
  </si>
  <si>
    <t>15B1477885</t>
    <phoneticPr fontId="11" type="noConversion"/>
  </si>
  <si>
    <t>15B1477886</t>
  </si>
  <si>
    <t>15B1477886</t>
    <phoneticPr fontId="11" type="noConversion"/>
  </si>
  <si>
    <t>15B1477887</t>
  </si>
  <si>
    <t>15B1477887</t>
    <phoneticPr fontId="11" type="noConversion"/>
  </si>
  <si>
    <t>15B1477888</t>
  </si>
  <si>
    <t>15B1477888</t>
    <phoneticPr fontId="11" type="noConversion"/>
  </si>
  <si>
    <t>15B1477889</t>
  </si>
  <si>
    <t>15B1477889</t>
    <phoneticPr fontId="11" type="noConversion"/>
  </si>
  <si>
    <t>15B1477890</t>
  </si>
  <si>
    <t>15B1477890</t>
    <phoneticPr fontId="11" type="noConversion"/>
  </si>
  <si>
    <t>15B1477891</t>
  </si>
  <si>
    <t>15B1477891</t>
    <phoneticPr fontId="11" type="noConversion"/>
  </si>
  <si>
    <t>15B1477892</t>
  </si>
  <si>
    <t>15B1477892</t>
    <phoneticPr fontId="11" type="noConversion"/>
  </si>
  <si>
    <t>15B1477893</t>
  </si>
  <si>
    <t>15B1477893</t>
    <phoneticPr fontId="11" type="noConversion"/>
  </si>
  <si>
    <t>15B1477894</t>
  </si>
  <si>
    <t>15B1477894</t>
    <phoneticPr fontId="11" type="noConversion"/>
  </si>
  <si>
    <t>15B1368403</t>
  </si>
  <si>
    <t>15B1368403</t>
    <phoneticPr fontId="11" type="noConversion"/>
  </si>
  <si>
    <t>15B1368404</t>
  </si>
  <si>
    <t>15B1368404</t>
    <phoneticPr fontId="11" type="noConversion"/>
  </si>
  <si>
    <t>15B1386427</t>
  </si>
  <si>
    <t>15B1386427</t>
    <phoneticPr fontId="11" type="noConversion"/>
  </si>
  <si>
    <t>15B1386402</t>
  </si>
  <si>
    <t>15B1386402</t>
    <phoneticPr fontId="11" type="noConversion"/>
  </si>
  <si>
    <t>15B1874513</t>
  </si>
  <si>
    <t>15B1874513</t>
    <phoneticPr fontId="11" type="noConversion"/>
  </si>
  <si>
    <t>15B1874514</t>
  </si>
  <si>
    <t>15B1874514</t>
    <phoneticPr fontId="11" type="noConversion"/>
  </si>
  <si>
    <t>15B1372276</t>
  </si>
  <si>
    <t>15B1372276</t>
    <phoneticPr fontId="11" type="noConversion"/>
  </si>
  <si>
    <t>15B1372277D</t>
  </si>
  <si>
    <t>15B1372277D</t>
    <phoneticPr fontId="11" type="noConversion"/>
  </si>
  <si>
    <t>15B1372278</t>
  </si>
  <si>
    <t>15B1372278</t>
    <phoneticPr fontId="11" type="noConversion"/>
  </si>
  <si>
    <t>15B1372279</t>
  </si>
  <si>
    <t>15B1372279</t>
    <phoneticPr fontId="11" type="noConversion"/>
  </si>
  <si>
    <t>15B1372280</t>
  </si>
  <si>
    <t>15B1372280</t>
    <phoneticPr fontId="11" type="noConversion"/>
  </si>
  <si>
    <t>15B1372281</t>
  </si>
  <si>
    <t>15B1372281</t>
    <phoneticPr fontId="11" type="noConversion"/>
  </si>
  <si>
    <t>15B1386066</t>
  </si>
  <si>
    <t>15B1386066</t>
    <phoneticPr fontId="11" type="noConversion"/>
  </si>
  <si>
    <t>15B1356908</t>
  </si>
  <si>
    <t>15B1356908</t>
    <phoneticPr fontId="11" type="noConversion"/>
  </si>
  <si>
    <t>15B1383060</t>
  </si>
  <si>
    <t>15B1383060</t>
    <phoneticPr fontId="11" type="noConversion"/>
  </si>
  <si>
    <t>15B1386818</t>
  </si>
  <si>
    <t>15B1386818</t>
    <phoneticPr fontId="11" type="noConversion"/>
  </si>
  <si>
    <t>15B1374267</t>
  </si>
  <si>
    <t>15B1374267</t>
    <phoneticPr fontId="11" type="noConversion"/>
  </si>
  <si>
    <t>15B1374269</t>
  </si>
  <si>
    <t>15B1374269</t>
    <phoneticPr fontId="11" type="noConversion"/>
  </si>
  <si>
    <t>15B1374270</t>
  </si>
  <si>
    <t>15B1374270</t>
    <phoneticPr fontId="11" type="noConversion"/>
  </si>
  <si>
    <t>15B1374271</t>
  </si>
  <si>
    <t>15B1374271</t>
    <phoneticPr fontId="11" type="noConversion"/>
  </si>
  <si>
    <t>15B1374272</t>
  </si>
  <si>
    <t>15B1374272</t>
    <phoneticPr fontId="11" type="noConversion"/>
  </si>
  <si>
    <t>15B1374273</t>
  </si>
  <si>
    <t>15B1374273</t>
    <phoneticPr fontId="11" type="noConversion"/>
  </si>
  <si>
    <t>15B1374274</t>
  </si>
  <si>
    <t>15B1374274</t>
    <phoneticPr fontId="11" type="noConversion"/>
  </si>
  <si>
    <t>15B1374275</t>
  </si>
  <si>
    <t>15B1374275</t>
    <phoneticPr fontId="11" type="noConversion"/>
  </si>
  <si>
    <t>15B1374276</t>
  </si>
  <si>
    <t>15B1374276</t>
    <phoneticPr fontId="11" type="noConversion"/>
  </si>
  <si>
    <t>15B1374277</t>
  </si>
  <si>
    <t>15B1374277</t>
    <phoneticPr fontId="11" type="noConversion"/>
  </si>
  <si>
    <t>15B1374278</t>
  </si>
  <si>
    <t>15B1374278</t>
    <phoneticPr fontId="11" type="noConversion"/>
  </si>
  <si>
    <t>15B1384698</t>
  </si>
  <si>
    <t>15B1384698</t>
    <phoneticPr fontId="11" type="noConversion"/>
  </si>
  <si>
    <t>15B1384699</t>
  </si>
  <si>
    <t>15B1384699</t>
    <phoneticPr fontId="11" type="noConversion"/>
  </si>
  <si>
    <t>15B1384700</t>
  </si>
  <si>
    <t>15B1384700</t>
    <phoneticPr fontId="11" type="noConversion"/>
  </si>
  <si>
    <t>15B1463781</t>
  </si>
  <si>
    <t>15B1463781</t>
    <phoneticPr fontId="11" type="noConversion"/>
  </si>
  <si>
    <t>15B1491640</t>
  </si>
  <si>
    <t>15B1491640</t>
    <phoneticPr fontId="11" type="noConversion"/>
  </si>
  <si>
    <t>15B1491641</t>
  </si>
  <si>
    <t>15B1491641</t>
    <phoneticPr fontId="11" type="noConversion"/>
  </si>
  <si>
    <t>15B1491642</t>
  </si>
  <si>
    <t>15B1491642</t>
    <phoneticPr fontId="11" type="noConversion"/>
  </si>
  <si>
    <t>15B1491643</t>
  </si>
  <si>
    <t>15B1491643</t>
    <phoneticPr fontId="11" type="noConversion"/>
  </si>
  <si>
    <t>15B1491644</t>
  </si>
  <si>
    <t>15B1491644</t>
    <phoneticPr fontId="11" type="noConversion"/>
  </si>
  <si>
    <t>15B1462991</t>
  </si>
  <si>
    <t>15B1462991</t>
    <phoneticPr fontId="11" type="noConversion"/>
  </si>
  <si>
    <t>15B1462992</t>
  </si>
  <si>
    <t>15B1462992</t>
    <phoneticPr fontId="11" type="noConversion"/>
  </si>
  <si>
    <t>15B1462659</t>
  </si>
  <si>
    <t>15B1462659</t>
    <phoneticPr fontId="11" type="noConversion"/>
  </si>
  <si>
    <t>15B1356207</t>
  </si>
  <si>
    <t>15B1356207</t>
    <phoneticPr fontId="11" type="noConversion"/>
  </si>
  <si>
    <t>TECAN</t>
  </si>
  <si>
    <t>TECAN</t>
    <phoneticPr fontId="11" type="noConversion"/>
  </si>
  <si>
    <t>15P1471186-1</t>
  </si>
  <si>
    <t>15P1471186-2</t>
  </si>
  <si>
    <t>15P1471186-3</t>
  </si>
  <si>
    <t>15P1471186-4</t>
  </si>
  <si>
    <t>15P1471186-5</t>
  </si>
  <si>
    <t>15P1471186-6</t>
  </si>
  <si>
    <t>15P1470991-1</t>
  </si>
  <si>
    <t>15P1470991-2</t>
  </si>
  <si>
    <t>15P1470991-3</t>
  </si>
  <si>
    <t>15P1470991-4</t>
  </si>
  <si>
    <t>15P1470991-5</t>
  </si>
  <si>
    <t>15P1470991-6</t>
  </si>
  <si>
    <t>15P1470992-1</t>
  </si>
  <si>
    <t>15P1470992-2</t>
  </si>
  <si>
    <t>15P1470992-3</t>
  </si>
  <si>
    <t>15P1470992-4</t>
  </si>
  <si>
    <t>15P1470992-5</t>
  </si>
  <si>
    <t>15P1470992-6</t>
  </si>
  <si>
    <t>15P1470993-1</t>
  </si>
  <si>
    <t>15P1470993-2</t>
  </si>
  <si>
    <t>15P1470993-3</t>
  </si>
  <si>
    <t>15P1470993-4</t>
  </si>
  <si>
    <t>15P1470993-5</t>
  </si>
  <si>
    <t>15P1470993-6</t>
  </si>
  <si>
    <t>15P1470994-1</t>
  </si>
  <si>
    <t>15P1470994-2</t>
  </si>
  <si>
    <t>15P1470994-3</t>
  </si>
  <si>
    <t>15P1470994-4</t>
  </si>
  <si>
    <t>15P1470994-5</t>
  </si>
  <si>
    <t>15P1470994-6</t>
  </si>
  <si>
    <t>15P1469021-1</t>
  </si>
  <si>
    <t>15P1469021-2</t>
  </si>
  <si>
    <t>15P1469021-3</t>
  </si>
  <si>
    <t>15P1469021-4</t>
  </si>
  <si>
    <t>15P1469021-5</t>
  </si>
  <si>
    <t>15P1469021-6</t>
  </si>
  <si>
    <t>15P1469022-1</t>
  </si>
  <si>
    <t>15P1469022-2</t>
  </si>
  <si>
    <t>15P1469022-3</t>
  </si>
  <si>
    <t>15P1469022-4</t>
  </si>
  <si>
    <t>15P1469022-5</t>
  </si>
  <si>
    <t>15P1469022-6</t>
  </si>
  <si>
    <t>15P1491633-1</t>
  </si>
  <si>
    <t>15P1491633-2</t>
  </si>
  <si>
    <t>15P1491633-3</t>
  </si>
  <si>
    <t>15P1491633-4</t>
  </si>
  <si>
    <t>15P1491633-5</t>
  </si>
  <si>
    <t>15P1491633-6</t>
  </si>
  <si>
    <t>15P1491634-1</t>
  </si>
  <si>
    <t>15P1491634-2</t>
  </si>
  <si>
    <t>15P1491634-3</t>
  </si>
  <si>
    <t>15P1491634-4</t>
  </si>
  <si>
    <t>15P1491634-5</t>
  </si>
  <si>
    <t>15P1491634-6</t>
  </si>
  <si>
    <t>15P1491635-1</t>
  </si>
  <si>
    <t>15P1491635-2</t>
  </si>
  <si>
    <t>15P1491635-3</t>
  </si>
  <si>
    <t>15P1491635-4</t>
  </si>
  <si>
    <t>15P1491635-5</t>
  </si>
  <si>
    <t>15P1491635-6</t>
  </si>
  <si>
    <t>15P1491636-1</t>
  </si>
  <si>
    <t>15P1491636-2</t>
  </si>
  <si>
    <t>15P1491636-3</t>
  </si>
  <si>
    <t>15P1491636-4</t>
  </si>
  <si>
    <t>15P1491636-5</t>
  </si>
  <si>
    <t>15P1491636-6</t>
  </si>
  <si>
    <t>15P1491638-1</t>
  </si>
  <si>
    <t>15P1491638-2</t>
  </si>
  <si>
    <t>15P1491638-3</t>
  </si>
  <si>
    <t>15P1491638-4</t>
  </si>
  <si>
    <t>15P1491638-5</t>
  </si>
  <si>
    <t>15P1491638-6</t>
  </si>
  <si>
    <t>15P1460935-1</t>
  </si>
  <si>
    <t>15P1460935-2</t>
  </si>
  <si>
    <t>15P1460935-3</t>
  </si>
  <si>
    <t>15P1460935-4</t>
  </si>
  <si>
    <t>15P1460935-5</t>
  </si>
  <si>
    <t>15P1460935-6</t>
  </si>
  <si>
    <t>15P1460938-1</t>
  </si>
  <si>
    <t>15P1460938-2</t>
  </si>
  <si>
    <t>15P1460938-3</t>
  </si>
  <si>
    <t>15P1460938-4</t>
  </si>
  <si>
    <t>15P1460938-5</t>
  </si>
  <si>
    <t>15P1460938-6</t>
  </si>
  <si>
    <t>15P1460945-1</t>
  </si>
  <si>
    <t>15P1460945-2</t>
  </si>
  <si>
    <t>15P1460945-3</t>
  </si>
  <si>
    <t>15P1460945-4</t>
  </si>
  <si>
    <t>15P1460945-5</t>
  </si>
  <si>
    <t>15P1460945-6</t>
  </si>
  <si>
    <t>15P1472766-1</t>
  </si>
  <si>
    <t>15P1472766-2</t>
  </si>
  <si>
    <t>15P1472766-3</t>
  </si>
  <si>
    <t>15P1472766-4</t>
  </si>
  <si>
    <t>15P1472766-5</t>
  </si>
  <si>
    <t>15P1472766-6</t>
  </si>
  <si>
    <t>15P1472768-1</t>
  </si>
  <si>
    <t>15P1472768-2</t>
  </si>
  <si>
    <t>15P1472768-3</t>
  </si>
  <si>
    <t>15P1472768-4</t>
  </si>
  <si>
    <t>15P1472768-5</t>
  </si>
  <si>
    <t>15P1472768-6</t>
  </si>
  <si>
    <t>15P1491637-1</t>
  </si>
  <si>
    <t>15P1491637-2</t>
  </si>
  <si>
    <t>15P1491637-3</t>
  </si>
  <si>
    <t>15P1491637-4</t>
  </si>
  <si>
    <t>15P1491637-5</t>
  </si>
  <si>
    <t>15P1491637-6</t>
  </si>
  <si>
    <t>15P1491639-1</t>
  </si>
  <si>
    <t>15P1491639-2</t>
  </si>
  <si>
    <t>15P1491639-3</t>
  </si>
  <si>
    <t>15P1491639-4</t>
  </si>
  <si>
    <t>15P1491639-5</t>
  </si>
  <si>
    <t>15P1491639-6</t>
  </si>
  <si>
    <t>15P1468596-1</t>
  </si>
  <si>
    <t>15P1468596-2</t>
  </si>
  <si>
    <t>15P1468596-3</t>
  </si>
  <si>
    <t>15P1468596-4</t>
  </si>
  <si>
    <t>15P1468596-5</t>
  </si>
  <si>
    <t>15P1468596-6</t>
  </si>
  <si>
    <t>15P1382134-1</t>
  </si>
  <si>
    <t>15P1382134-2</t>
  </si>
  <si>
    <t>15P1382134-3</t>
  </si>
  <si>
    <t>15P1382134-4</t>
  </si>
  <si>
    <t>15P1382134-5</t>
  </si>
  <si>
    <t>15P1382134-6</t>
  </si>
  <si>
    <t>1477887</t>
  </si>
  <si>
    <t>1477888</t>
  </si>
  <si>
    <t>1477889</t>
  </si>
  <si>
    <t>1477890</t>
  </si>
  <si>
    <t>1477891</t>
  </si>
  <si>
    <t>1477892</t>
  </si>
  <si>
    <t>15P1382135-1</t>
  </si>
  <si>
    <t>15P1382135-2</t>
  </si>
  <si>
    <t>15P1382135-3</t>
  </si>
  <si>
    <t>15P1382135-4</t>
  </si>
  <si>
    <t>15P1382135-5</t>
  </si>
  <si>
    <t>15P1382135-6</t>
  </si>
  <si>
    <t>15P1382136-1</t>
  </si>
  <si>
    <t>15P1382136-2</t>
  </si>
  <si>
    <t>15P1382136-3</t>
  </si>
  <si>
    <t>15P1382136-4</t>
  </si>
  <si>
    <t>15P1382136-5</t>
  </si>
  <si>
    <t>15P1382136-6</t>
  </si>
  <si>
    <t>15P1382137-1</t>
  </si>
  <si>
    <t>15P1382137-2</t>
  </si>
  <si>
    <t>15P1382137-3</t>
  </si>
  <si>
    <t>15P1382137-4</t>
  </si>
  <si>
    <t>15P1382137-5</t>
  </si>
  <si>
    <t>15P1382137-6</t>
  </si>
  <si>
    <t>15P1477872-1</t>
  </si>
  <si>
    <t>15P1477872-2</t>
  </si>
  <si>
    <t>15P1477872-3</t>
  </si>
  <si>
    <t>15P1477872-4</t>
  </si>
  <si>
    <t>15P1477872-5</t>
  </si>
  <si>
    <t>15P1477872-6</t>
  </si>
  <si>
    <t>15P1477873-1</t>
  </si>
  <si>
    <t>15P1477873-2</t>
  </si>
  <si>
    <t>15P1477873-3</t>
  </si>
  <si>
    <t>15P1477873-4</t>
  </si>
  <si>
    <t>15P1477873-5</t>
  </si>
  <si>
    <t>15P1477873-6</t>
  </si>
  <si>
    <t>15P1477874-1</t>
  </si>
  <si>
    <t>15P1477874-2</t>
  </si>
  <si>
    <t>15P1477874-3</t>
  </si>
  <si>
    <t>15P1477874-4</t>
  </si>
  <si>
    <t>15P1477874-5</t>
  </si>
  <si>
    <t>15P1477874-6</t>
  </si>
  <si>
    <t>15P1477875D-1</t>
  </si>
  <si>
    <t>15P1477875D-2</t>
  </si>
  <si>
    <t>15P1477875D-3</t>
  </si>
  <si>
    <t>15P1477875D-4</t>
  </si>
  <si>
    <t>15P1477875D-5</t>
  </si>
  <si>
    <t>15P1477875D-6</t>
  </si>
  <si>
    <t>15P1477876D-1</t>
  </si>
  <si>
    <t>15P1477876D-2</t>
  </si>
  <si>
    <t>15P1477876D-3</t>
  </si>
  <si>
    <t>15P1477876D-4</t>
  </si>
  <si>
    <t>15P1477876D-5</t>
  </si>
  <si>
    <t>15P1477876D-6</t>
  </si>
  <si>
    <t>15P1477877-1</t>
  </si>
  <si>
    <t>15P1477877-2</t>
  </si>
  <si>
    <t>15P1477877-3</t>
  </si>
  <si>
    <t>15P1477877-4</t>
  </si>
  <si>
    <t>15P1477877-5</t>
  </si>
  <si>
    <t>15P1477877-6</t>
  </si>
  <si>
    <t>15P1477878-1</t>
  </si>
  <si>
    <t>15P1477878-2</t>
  </si>
  <si>
    <t>15P1477878-3</t>
  </si>
  <si>
    <t>15P1477878-4</t>
  </si>
  <si>
    <t>15P1477878-5</t>
  </si>
  <si>
    <t>15P1477878-6</t>
  </si>
  <si>
    <t>15P1477879-1</t>
  </si>
  <si>
    <t>15P1477879-2</t>
  </si>
  <si>
    <t>15P1477879-3</t>
  </si>
  <si>
    <t>15P1477879-4</t>
  </si>
  <si>
    <t>15P1477879-5</t>
  </si>
  <si>
    <t>15P1477879-6</t>
  </si>
  <si>
    <t>15P1477880-1</t>
  </si>
  <si>
    <t>15P1477880-2</t>
  </si>
  <si>
    <t>15P1477880-3</t>
  </si>
  <si>
    <t>15P1477880-4</t>
  </si>
  <si>
    <t>15P1477880-5</t>
  </si>
  <si>
    <t>15P1477880-6</t>
  </si>
  <si>
    <t>15P1477881-1</t>
  </si>
  <si>
    <t>15P1477881-2</t>
  </si>
  <si>
    <t>15P1477881-3</t>
  </si>
  <si>
    <t>15P1477881-4</t>
  </si>
  <si>
    <t>15P1477881-5</t>
  </si>
  <si>
    <t>15P1477881-6</t>
  </si>
  <si>
    <t>15P1477882-1</t>
  </si>
  <si>
    <t>15P1477882-2</t>
  </si>
  <si>
    <t>15P1477882-3</t>
  </si>
  <si>
    <t>15P1477882-4</t>
  </si>
  <si>
    <t>15P1477882-5</t>
  </si>
  <si>
    <t>15P1477882-6</t>
  </si>
  <si>
    <t>15P1477883-1</t>
  </si>
  <si>
    <t>15P1477883-2</t>
  </si>
  <si>
    <t>15P1477883-3</t>
  </si>
  <si>
    <t>15P1477883-4</t>
  </si>
  <si>
    <t>15P1477883-5</t>
  </si>
  <si>
    <t>15P1477883-6</t>
  </si>
  <si>
    <t>15P1477884D-1</t>
  </si>
  <si>
    <t>15P1477884D-2</t>
  </si>
  <si>
    <t>15P1477884D-3</t>
  </si>
  <si>
    <t>15P1477884D-4</t>
  </si>
  <si>
    <t>15P1477884D-5</t>
  </si>
  <si>
    <t>15P1477884D-6</t>
  </si>
  <si>
    <t>15P1477885-1</t>
  </si>
  <si>
    <t>15P1477885-2</t>
  </si>
  <si>
    <t>15P1477885-3</t>
  </si>
  <si>
    <t>15P1477885-4</t>
  </si>
  <si>
    <t>15P1477885-5</t>
  </si>
  <si>
    <t>15P1477885-6</t>
  </si>
  <si>
    <t>15P1477886-1</t>
  </si>
  <si>
    <t>15P1477886-2</t>
  </si>
  <si>
    <t>15P1477886-3</t>
  </si>
  <si>
    <t>15P1477886-4</t>
  </si>
  <si>
    <t>15P1477886-5</t>
  </si>
  <si>
    <t>15P1477886-6</t>
  </si>
  <si>
    <t>15P1477887-1</t>
  </si>
  <si>
    <t>15P1477887-2</t>
  </si>
  <si>
    <t>15P1477887-3</t>
  </si>
  <si>
    <t>15P1477887-4</t>
  </si>
  <si>
    <t>15P1477887-5</t>
  </si>
  <si>
    <t>15P1477887-6</t>
  </si>
  <si>
    <t>15P1477888-1</t>
  </si>
  <si>
    <t>15P1477888-2</t>
  </si>
  <si>
    <t>15P1477888-3</t>
  </si>
  <si>
    <t>15P1477888-4</t>
  </si>
  <si>
    <t>15P1477888-5</t>
  </si>
  <si>
    <t>15P1477888-6</t>
  </si>
  <si>
    <t>15P1477889-1</t>
  </si>
  <si>
    <t>15P1477889-2</t>
  </si>
  <si>
    <t>15P1477889-3</t>
  </si>
  <si>
    <t>15P1477889-4</t>
  </si>
  <si>
    <t>15P1477889-5</t>
  </si>
  <si>
    <t>15P1477889-6</t>
  </si>
  <si>
    <t>15P1477890-1</t>
  </si>
  <si>
    <t>15P1477890-2</t>
  </si>
  <si>
    <t>15P1477890-3</t>
  </si>
  <si>
    <t>15P1477890-4</t>
  </si>
  <si>
    <t>15P1477890-5</t>
  </si>
  <si>
    <t>15P1477890-6</t>
  </si>
  <si>
    <t>15P1477891-1</t>
  </si>
  <si>
    <t>15P1477891-2</t>
  </si>
  <si>
    <t>15P1477891-3</t>
  </si>
  <si>
    <t>15P1477891-4</t>
  </si>
  <si>
    <t>15P1477891-5</t>
  </si>
  <si>
    <t>15P1477891-6</t>
  </si>
  <si>
    <t>15P1477892-1</t>
  </si>
  <si>
    <t>15P1477892-2</t>
  </si>
  <si>
    <t>15P1477892-3</t>
  </si>
  <si>
    <t>15P1477892-4</t>
  </si>
  <si>
    <t>15P1477892-5</t>
  </si>
  <si>
    <t>15P1477892-6</t>
  </si>
  <si>
    <t>15P1477893-1</t>
  </si>
  <si>
    <t>15P1477893-2</t>
  </si>
  <si>
    <t>15P1477893-3</t>
  </si>
  <si>
    <t>15P1477893-4</t>
  </si>
  <si>
    <t>15P1477893-5</t>
  </si>
  <si>
    <t>15P1477893-6</t>
  </si>
  <si>
    <t>15P1477894-1</t>
  </si>
  <si>
    <t>15P1477894-2</t>
  </si>
  <si>
    <t>15P1477894-3</t>
  </si>
  <si>
    <t>15P1477894-4</t>
  </si>
  <si>
    <t>15P1477894-5</t>
  </si>
  <si>
    <t>15P1477894-6</t>
  </si>
  <si>
    <t>15P1368403-1</t>
  </si>
  <si>
    <t>15P1368403-2</t>
  </si>
  <si>
    <t>15P1368403-3</t>
  </si>
  <si>
    <t>15P1368403-4</t>
  </si>
  <si>
    <t>15P1368403-5</t>
  </si>
  <si>
    <t>15P1368403-6</t>
  </si>
  <si>
    <t>15P1368404-1</t>
  </si>
  <si>
    <t>15P1368404-2</t>
  </si>
  <si>
    <t>15P1368404-3</t>
  </si>
  <si>
    <t>15P1368404-4</t>
  </si>
  <si>
    <t>15P1368404-5</t>
  </si>
  <si>
    <t>15P1368404-6</t>
  </si>
  <si>
    <t>15P1386427-1</t>
  </si>
  <si>
    <t>15P1386427-2</t>
  </si>
  <si>
    <t>15P1386427-3</t>
  </si>
  <si>
    <t>15P1386427-4</t>
  </si>
  <si>
    <t>15P1386427-5</t>
  </si>
  <si>
    <t>15P1386427-6</t>
  </si>
  <si>
    <t>15P1386402-1</t>
  </si>
  <si>
    <t>15P1386402-2</t>
  </si>
  <si>
    <t>15P1386402-3</t>
  </si>
  <si>
    <t>15P1386402-4</t>
  </si>
  <si>
    <t>15P1386402-5</t>
  </si>
  <si>
    <t>15P1386402-6</t>
  </si>
  <si>
    <t>15P1874513-1</t>
  </si>
  <si>
    <t>15P1874513-2</t>
  </si>
  <si>
    <t>15P1874513-3</t>
  </si>
  <si>
    <t>15P1874513-4</t>
  </si>
  <si>
    <t>15P1874513-5</t>
  </si>
  <si>
    <t>15P1874513-6</t>
  </si>
  <si>
    <t>15P1874514-1</t>
  </si>
  <si>
    <t>15P1874514-2</t>
  </si>
  <si>
    <t>15P1874514-3</t>
  </si>
  <si>
    <t>15P1874514-4</t>
  </si>
  <si>
    <t>15P1874514-5</t>
  </si>
  <si>
    <t>15P1874514-6</t>
  </si>
  <si>
    <t>15P1372276-1</t>
  </si>
  <si>
    <t>15P1372276-2</t>
  </si>
  <si>
    <t>15P1372276-3</t>
  </si>
  <si>
    <t>15P1372276-4</t>
  </si>
  <si>
    <t>15P1372276-5</t>
  </si>
  <si>
    <t>15P1372276-6</t>
  </si>
  <si>
    <t>15P1372277D-1</t>
  </si>
  <si>
    <t>15P1372277D-2</t>
  </si>
  <si>
    <t>15P1372277D-3</t>
  </si>
  <si>
    <t>15P1372277D-4</t>
  </si>
  <si>
    <t>15P1372277D-5</t>
  </si>
  <si>
    <t>15P1372277D-6</t>
  </si>
  <si>
    <t>15P1372278-1</t>
  </si>
  <si>
    <t>15P1372278-2</t>
  </si>
  <si>
    <t>15P1372278-3</t>
  </si>
  <si>
    <t>15P1372278-4</t>
  </si>
  <si>
    <t>15P1372278-5</t>
  </si>
  <si>
    <t>15P1372278-6</t>
  </si>
  <si>
    <t>15P1372279-1</t>
  </si>
  <si>
    <t>15P1372279-2</t>
  </si>
  <si>
    <t>15P1372279-3</t>
  </si>
  <si>
    <t>15P1372279-4</t>
  </si>
  <si>
    <t>15P1372279-5</t>
  </si>
  <si>
    <t>15P1372279-6</t>
  </si>
  <si>
    <t>15P1372280-1</t>
  </si>
  <si>
    <t>15P1372280-2</t>
  </si>
  <si>
    <t>15P1372280-3</t>
  </si>
  <si>
    <t>15P1372280-4</t>
  </si>
  <si>
    <t>15P1372280-5</t>
  </si>
  <si>
    <t>15P1372280-6</t>
  </si>
  <si>
    <t>15P1372281-1</t>
  </si>
  <si>
    <t>15P1372281-2</t>
  </si>
  <si>
    <t>15P1372281-3</t>
  </si>
  <si>
    <t>15P1372281-4</t>
  </si>
  <si>
    <t>15P1372281-5</t>
  </si>
  <si>
    <t>15P1372281-6</t>
  </si>
  <si>
    <t>15P1386066-1</t>
  </si>
  <si>
    <t>15P1386066-2</t>
  </si>
  <si>
    <t>15P1386066-3</t>
  </si>
  <si>
    <t>15P1386066-4</t>
  </si>
  <si>
    <t>15P1386066-5</t>
  </si>
  <si>
    <t>15P1386066-6</t>
  </si>
  <si>
    <t>15P1356908-1</t>
  </si>
  <si>
    <t>15P1356908-2</t>
  </si>
  <si>
    <t>15P1356908-3</t>
  </si>
  <si>
    <t>15P1356908-4</t>
  </si>
  <si>
    <t>15P1356908-5</t>
  </si>
  <si>
    <t>15P1356908-6</t>
  </si>
  <si>
    <t>15P1383060-1</t>
  </si>
  <si>
    <t>15P1383060-2</t>
  </si>
  <si>
    <t>15P1383060-3</t>
  </si>
  <si>
    <t>15P1383060-4</t>
  </si>
  <si>
    <t>15P1383060-5</t>
  </si>
  <si>
    <t>15P1383060-6</t>
  </si>
  <si>
    <t>1374276</t>
  </si>
  <si>
    <t>1374277</t>
  </si>
  <si>
    <t>1374278</t>
  </si>
  <si>
    <t>1384698</t>
  </si>
  <si>
    <t>1384699</t>
  </si>
  <si>
    <t>1384700</t>
  </si>
  <si>
    <t>1463781</t>
  </si>
  <si>
    <t>1491640</t>
  </si>
  <si>
    <t>15P1386818-1</t>
  </si>
  <si>
    <t>15P1386818-2</t>
  </si>
  <si>
    <t>15P1386818-3</t>
  </si>
  <si>
    <t>15P1386818-4</t>
  </si>
  <si>
    <t>15P1386818-5</t>
  </si>
  <si>
    <t>15P1386818-6</t>
  </si>
  <si>
    <t>15P1374267-1</t>
  </si>
  <si>
    <t>15P1374267-2</t>
  </si>
  <si>
    <t>15P1374267-3</t>
  </si>
  <si>
    <t>15P1374267-4</t>
  </si>
  <si>
    <t>15P1374267-5</t>
  </si>
  <si>
    <t>15P1374269-1</t>
  </si>
  <si>
    <t>15P1374269-2</t>
  </si>
  <si>
    <t>15P1374269-3</t>
  </si>
  <si>
    <t>15P1374269-4</t>
  </si>
  <si>
    <t>15P1374269-5</t>
  </si>
  <si>
    <t>15P1374269-6</t>
  </si>
  <si>
    <t>15P1374270-1</t>
  </si>
  <si>
    <t>15P1374270-2</t>
  </si>
  <si>
    <t>15P1374270-3</t>
  </si>
  <si>
    <t>15P1374270-4</t>
  </si>
  <si>
    <t>15P1374270-5</t>
  </si>
  <si>
    <t>15P1374270-6</t>
  </si>
  <si>
    <t>15P1374271-1</t>
  </si>
  <si>
    <t>15P1374271-2</t>
  </si>
  <si>
    <t>15P1374271-3</t>
  </si>
  <si>
    <t>15P1374271-4</t>
  </si>
  <si>
    <t>15P1374271-5</t>
  </si>
  <si>
    <t>15P1374271-6</t>
  </si>
  <si>
    <t>15P1374272-1</t>
  </si>
  <si>
    <t>15P1374272-2</t>
  </si>
  <si>
    <t>15P1374272-3</t>
  </si>
  <si>
    <t>15P1374272-4</t>
  </si>
  <si>
    <t>15P1374273-1</t>
  </si>
  <si>
    <t>15P1374273-2</t>
  </si>
  <si>
    <t>15P1374273-3</t>
  </si>
  <si>
    <t>15P1374273-4</t>
  </si>
  <si>
    <t>15P1374273-5</t>
  </si>
  <si>
    <t>15P1374273-6</t>
  </si>
  <si>
    <t>15P1374274-1</t>
  </si>
  <si>
    <t>15P1374274-2</t>
  </si>
  <si>
    <t>15P1374274-3</t>
  </si>
  <si>
    <t>15P1374274-4</t>
  </si>
  <si>
    <t>15P1374274-5</t>
  </si>
  <si>
    <t>15P1374275-1</t>
  </si>
  <si>
    <t>15P1374275-2</t>
  </si>
  <si>
    <t>15P1374275-3</t>
  </si>
  <si>
    <t>15P1374275-4</t>
  </si>
  <si>
    <t>15P1374275-5</t>
  </si>
  <si>
    <t>15P1374275-6</t>
  </si>
  <si>
    <t>15P1374276-1</t>
  </si>
  <si>
    <t>15P1374276-2</t>
  </si>
  <si>
    <t>15P1374276-3</t>
  </si>
  <si>
    <t>15P1374276-4</t>
  </si>
  <si>
    <t>15P1374276-5</t>
  </si>
  <si>
    <t>15P1374277-1</t>
  </si>
  <si>
    <t>15P1374277-2</t>
  </si>
  <si>
    <t>15P1374277-3</t>
  </si>
  <si>
    <t>15P1374277-4</t>
  </si>
  <si>
    <t>15P1374277-5</t>
  </si>
  <si>
    <t>15P1374277-6</t>
  </si>
  <si>
    <t>15P1374278-1</t>
  </si>
  <si>
    <t>15P1374278-2</t>
  </si>
  <si>
    <t>15P1374278-3</t>
  </si>
  <si>
    <t>15P1374278-4</t>
  </si>
  <si>
    <t>15P1374278-5</t>
  </si>
  <si>
    <t>15P1374278-6</t>
  </si>
  <si>
    <t>15P1384698-1</t>
  </si>
  <si>
    <t>15P1384698-2</t>
  </si>
  <si>
    <t>15P1384698-3</t>
  </si>
  <si>
    <t>15P1384698-4</t>
  </si>
  <si>
    <t>15P1384698-5</t>
  </si>
  <si>
    <t>15P1384698-6</t>
  </si>
  <si>
    <t>15P1384699-1</t>
  </si>
  <si>
    <t>15P1384699-2</t>
  </si>
  <si>
    <t>15P1384699-3</t>
  </si>
  <si>
    <t>15P1384699-4</t>
  </si>
  <si>
    <t>15P1384699-5</t>
  </si>
  <si>
    <t>15P1384699-6</t>
  </si>
  <si>
    <t>15P1384700-1</t>
  </si>
  <si>
    <t>15P1384700-2</t>
  </si>
  <si>
    <t>15P1384700-3</t>
  </si>
  <si>
    <t>15P1384700-4</t>
  </si>
  <si>
    <t>15P1384700-5</t>
  </si>
  <si>
    <t>15P1384700-6</t>
  </si>
  <si>
    <t>15P1463781-1</t>
  </si>
  <si>
    <t>15P1463781-2</t>
  </si>
  <si>
    <t>15P1463781-3</t>
  </si>
  <si>
    <t>15P1463781-4</t>
  </si>
  <si>
    <t>15P1463781-5</t>
  </si>
  <si>
    <t>15P1463781-6</t>
  </si>
  <si>
    <t>15P1491640-1</t>
  </si>
  <si>
    <t>15P1491640-2</t>
  </si>
  <si>
    <t>15P1491640-3</t>
  </si>
  <si>
    <t>15P1491640-4</t>
  </si>
  <si>
    <t>15P1491640-5</t>
  </si>
  <si>
    <t>15P1491640-6</t>
  </si>
  <si>
    <t>1491641</t>
  </si>
  <si>
    <t>1491642</t>
  </si>
  <si>
    <t>1491643</t>
  </si>
  <si>
    <t>1491644</t>
  </si>
  <si>
    <t>1462991</t>
  </si>
  <si>
    <t>1462992</t>
  </si>
  <si>
    <t>1462659</t>
  </si>
  <si>
    <t>1356207</t>
  </si>
  <si>
    <t>15P1491641-1</t>
  </si>
  <si>
    <t>15P1491641-2</t>
  </si>
  <si>
    <t>15P1491641-3</t>
  </si>
  <si>
    <t>15P1491641-4</t>
  </si>
  <si>
    <t>15P1491641-5</t>
  </si>
  <si>
    <t>15P1491641-6</t>
  </si>
  <si>
    <t>15P1491642-1</t>
  </si>
  <si>
    <t>15P1491642-2</t>
  </si>
  <si>
    <t>15P1491642-3</t>
  </si>
  <si>
    <t>15P1491642-4</t>
  </si>
  <si>
    <t>15P1491642-5</t>
  </si>
  <si>
    <t>15P1491642-6</t>
  </si>
  <si>
    <t>15P1491643-1</t>
  </si>
  <si>
    <t>15P1491643-2</t>
  </si>
  <si>
    <t>15P1491643-3</t>
  </si>
  <si>
    <t>15P1491643-4</t>
  </si>
  <si>
    <t>15P1491643-5</t>
  </si>
  <si>
    <t>15P1491643-6</t>
  </si>
  <si>
    <t>15P1491644-1</t>
  </si>
  <si>
    <t>15P1491644-2</t>
  </si>
  <si>
    <t>15P1491644-3</t>
  </si>
  <si>
    <t>15P1491644-4</t>
  </si>
  <si>
    <t>15P1491644-5</t>
  </si>
  <si>
    <t>15P1491644-6</t>
  </si>
  <si>
    <t>15P1462991-1</t>
  </si>
  <si>
    <t>15P1462991-2</t>
  </si>
  <si>
    <t>15P1462991-3</t>
  </si>
  <si>
    <t>15P1462991-4</t>
  </si>
  <si>
    <t>15P1462991-5</t>
  </si>
  <si>
    <t>15P1462991-6</t>
  </si>
  <si>
    <t>15P1462992-1</t>
  </si>
  <si>
    <t>15P1462992-2</t>
  </si>
  <si>
    <t>15P1462992-3</t>
  </si>
  <si>
    <t>15P1462992-4</t>
  </si>
  <si>
    <t>15P1462992-5</t>
  </si>
  <si>
    <t>15P1462992-6</t>
  </si>
  <si>
    <t>15P1462659-1</t>
  </si>
  <si>
    <t>15P1462659-2</t>
  </si>
  <si>
    <t>15P1462659-3</t>
  </si>
  <si>
    <t>15P1462659-4</t>
  </si>
  <si>
    <t>15P1462659-5</t>
  </si>
  <si>
    <t>15P1462659-6</t>
  </si>
  <si>
    <t>15P1356207-1</t>
  </si>
  <si>
    <t>15P1356207-2</t>
  </si>
  <si>
    <t>15P1356207-3</t>
  </si>
  <si>
    <t>15P1356207-4</t>
  </si>
  <si>
    <t>15P1356207-5</t>
  </si>
  <si>
    <t>15P1356207-6</t>
  </si>
  <si>
    <t>streck管常温运输1天进行血浆分离，无溶血</t>
    <phoneticPr fontId="11" type="noConversion"/>
  </si>
  <si>
    <t>2015-03-28</t>
  </si>
  <si>
    <t>2015-03-28</t>
    <phoneticPr fontId="11" type="noConversion"/>
  </si>
  <si>
    <t>streck管常温运输2天进行血浆分离，无溶血</t>
    <phoneticPr fontId="11" type="noConversion"/>
  </si>
  <si>
    <t>streck管常温运输3天进行血浆分离，无溶血</t>
    <phoneticPr fontId="11" type="noConversion"/>
  </si>
  <si>
    <t>15B1472767</t>
    <phoneticPr fontId="12" type="noConversion"/>
  </si>
  <si>
    <t>15B1472767</t>
    <phoneticPr fontId="11" type="noConversion"/>
  </si>
  <si>
    <t>15P1472767-1</t>
    <phoneticPr fontId="11" type="noConversion"/>
  </si>
  <si>
    <t>15P1472767-2</t>
  </si>
  <si>
    <t>15P1472767-3</t>
  </si>
  <si>
    <t>15P1472767-4</t>
  </si>
  <si>
    <t>15P1472767-5</t>
  </si>
  <si>
    <t>15P1472767-6</t>
  </si>
  <si>
    <t>15B1030280</t>
  </si>
  <si>
    <t>15B1030280</t>
    <phoneticPr fontId="11" type="noConversion"/>
  </si>
  <si>
    <t>15B1030281</t>
  </si>
  <si>
    <t>15B1030281</t>
    <phoneticPr fontId="11" type="noConversion"/>
  </si>
  <si>
    <t>15B1030282</t>
  </si>
  <si>
    <t>15B1030282</t>
    <phoneticPr fontId="11" type="noConversion"/>
  </si>
  <si>
    <t>15B1027858</t>
  </si>
  <si>
    <t>15B1027858</t>
    <phoneticPr fontId="11" type="noConversion"/>
  </si>
  <si>
    <t>15B1032162</t>
  </si>
  <si>
    <t>15B1032162</t>
    <phoneticPr fontId="11" type="noConversion"/>
  </si>
  <si>
    <t>15B1007751</t>
  </si>
  <si>
    <t>15B1007751</t>
    <phoneticPr fontId="11" type="noConversion"/>
  </si>
  <si>
    <t>15B1007752</t>
  </si>
  <si>
    <t>15B1007752</t>
    <phoneticPr fontId="11" type="noConversion"/>
  </si>
  <si>
    <t>15B1007753</t>
  </si>
  <si>
    <t>15B1007753</t>
    <phoneticPr fontId="11" type="noConversion"/>
  </si>
  <si>
    <t>15B1007754</t>
  </si>
  <si>
    <t>15B1007754</t>
    <phoneticPr fontId="11" type="noConversion"/>
  </si>
  <si>
    <t>15B1007755</t>
  </si>
  <si>
    <t>15B1007755</t>
    <phoneticPr fontId="11" type="noConversion"/>
  </si>
  <si>
    <t>15B1466599</t>
  </si>
  <si>
    <t>15B1466599</t>
    <phoneticPr fontId="11" type="noConversion"/>
  </si>
  <si>
    <t>15B1466600</t>
  </si>
  <si>
    <t>15B1466600</t>
    <phoneticPr fontId="11" type="noConversion"/>
  </si>
  <si>
    <t>15B1466601</t>
  </si>
  <si>
    <t>15B1466601</t>
    <phoneticPr fontId="11" type="noConversion"/>
  </si>
  <si>
    <t>15B1466602</t>
  </si>
  <si>
    <t>15B1466602</t>
    <phoneticPr fontId="11" type="noConversion"/>
  </si>
  <si>
    <t>15B1466603</t>
  </si>
  <si>
    <t>15B1466603</t>
    <phoneticPr fontId="11" type="noConversion"/>
  </si>
  <si>
    <t>15B1466604</t>
  </si>
  <si>
    <t>15B1466604</t>
    <phoneticPr fontId="11" type="noConversion"/>
  </si>
  <si>
    <t>15B1466605</t>
  </si>
  <si>
    <t>15B1466605</t>
    <phoneticPr fontId="11" type="noConversion"/>
  </si>
  <si>
    <t>15B1466606</t>
  </si>
  <si>
    <t>15B1466606</t>
    <phoneticPr fontId="11" type="noConversion"/>
  </si>
  <si>
    <t>15B1466607</t>
  </si>
  <si>
    <t>15B1466607</t>
    <phoneticPr fontId="11" type="noConversion"/>
  </si>
  <si>
    <t>15B1466608</t>
  </si>
  <si>
    <t>15B1466608</t>
    <phoneticPr fontId="11" type="noConversion"/>
  </si>
  <si>
    <t>15B1466609</t>
    <phoneticPr fontId="11" type="noConversion"/>
  </si>
  <si>
    <t>15B1466610</t>
  </si>
  <si>
    <t>15B1466610</t>
    <phoneticPr fontId="11" type="noConversion"/>
  </si>
  <si>
    <t>15B1466611</t>
  </si>
  <si>
    <t>15B1466611</t>
    <phoneticPr fontId="11" type="noConversion"/>
  </si>
  <si>
    <t>15B1466612</t>
  </si>
  <si>
    <t>15B1466612</t>
    <phoneticPr fontId="11" type="noConversion"/>
  </si>
  <si>
    <t>15B1466613</t>
  </si>
  <si>
    <t>15B1466613</t>
    <phoneticPr fontId="11" type="noConversion"/>
  </si>
  <si>
    <t>15B1466614</t>
  </si>
  <si>
    <t>15B1466614</t>
    <phoneticPr fontId="11" type="noConversion"/>
  </si>
  <si>
    <t>1030280</t>
  </si>
  <si>
    <t>1030281</t>
  </si>
  <si>
    <t>1030282</t>
  </si>
  <si>
    <t>1027858</t>
  </si>
  <si>
    <t>1032162</t>
  </si>
  <si>
    <t>1007751</t>
  </si>
  <si>
    <t>1007752</t>
  </si>
  <si>
    <t>1007753</t>
  </si>
  <si>
    <t>1007754</t>
  </si>
  <si>
    <t>1007755</t>
  </si>
  <si>
    <t>1466599</t>
  </si>
  <si>
    <t>1466600</t>
  </si>
  <si>
    <t>1466601</t>
  </si>
  <si>
    <t>1466602</t>
  </si>
  <si>
    <t>1466603</t>
  </si>
  <si>
    <t>1466604</t>
  </si>
  <si>
    <t>1466605</t>
  </si>
  <si>
    <t>1466606</t>
  </si>
  <si>
    <t>1466607</t>
  </si>
  <si>
    <t>1466608</t>
  </si>
  <si>
    <t>1466610</t>
  </si>
  <si>
    <t>1466611</t>
  </si>
  <si>
    <t>1466612</t>
  </si>
  <si>
    <t>1466613</t>
  </si>
  <si>
    <t>1466614</t>
  </si>
  <si>
    <t>1466609D</t>
    <phoneticPr fontId="11" type="noConversion"/>
  </si>
  <si>
    <t>15P1030280-1</t>
  </si>
  <si>
    <t>15P1030280-2</t>
  </si>
  <si>
    <t>15P1030280-3</t>
  </si>
  <si>
    <t>15P1030280-4</t>
  </si>
  <si>
    <t>15P1030281-1</t>
  </si>
  <si>
    <t>15P1030281-2</t>
  </si>
  <si>
    <t>15P1030281-3</t>
  </si>
  <si>
    <t>15P1030281-4</t>
  </si>
  <si>
    <t>15P1030282-1</t>
  </si>
  <si>
    <t>15P1030282-2</t>
  </si>
  <si>
    <t>15P1030282-3</t>
  </si>
  <si>
    <t>15P1030282-4</t>
  </si>
  <si>
    <t>15P1027858-1</t>
  </si>
  <si>
    <t>15P1027858-2</t>
  </si>
  <si>
    <t>15P1027858-3</t>
  </si>
  <si>
    <t>15P1032162-1</t>
  </si>
  <si>
    <t>15P1032162-2</t>
  </si>
  <si>
    <t>15P1032162-3</t>
  </si>
  <si>
    <t>15P1032162-4</t>
  </si>
  <si>
    <t>15P1007751-1</t>
  </si>
  <si>
    <t>15P1007751-2</t>
  </si>
  <si>
    <t>15P1007751-3</t>
  </si>
  <si>
    <t>15P1007752-1</t>
  </si>
  <si>
    <t>15P1007752-2</t>
  </si>
  <si>
    <t>15P1007752-3</t>
  </si>
  <si>
    <t>15P1007752-4</t>
  </si>
  <si>
    <t>15P1007753-1</t>
  </si>
  <si>
    <t>15P1007753-2</t>
  </si>
  <si>
    <t>15P1007753-3</t>
  </si>
  <si>
    <t>15P1007754-1</t>
  </si>
  <si>
    <t>15P1007754-2</t>
  </si>
  <si>
    <t>15P1007754-3</t>
  </si>
  <si>
    <t>15P1007755-1</t>
  </si>
  <si>
    <t>15P1007755-2</t>
  </si>
  <si>
    <t>15P1007755-3</t>
  </si>
  <si>
    <t>15P1007755-4</t>
  </si>
  <si>
    <t>15P1466599-1</t>
  </si>
  <si>
    <t>15P1466599-2</t>
  </si>
  <si>
    <t>15P1466599-3</t>
  </si>
  <si>
    <t>15P1466599-4</t>
  </si>
  <si>
    <t>15P1466600-1</t>
  </si>
  <si>
    <t>15P1466600-2</t>
  </si>
  <si>
    <t>15P1466600-3</t>
  </si>
  <si>
    <t>15P1466601-1</t>
  </si>
  <si>
    <t>15P1466601-2</t>
  </si>
  <si>
    <t>15P1466601-3</t>
  </si>
  <si>
    <t>15P1466601-4</t>
  </si>
  <si>
    <t>15P1466602-1</t>
  </si>
  <si>
    <t>15P1466602-2</t>
  </si>
  <si>
    <t>15P1466602-3</t>
  </si>
  <si>
    <t>15P1466602-4</t>
  </si>
  <si>
    <t>15P1466603-1</t>
  </si>
  <si>
    <t>15P1466603-2</t>
  </si>
  <si>
    <t>15P1466603-3</t>
  </si>
  <si>
    <t>15P1466603-4</t>
  </si>
  <si>
    <t>15P1466604-1</t>
  </si>
  <si>
    <t>15P1466604-2</t>
  </si>
  <si>
    <t>15P1466604-3</t>
  </si>
  <si>
    <t>15P1466604-4</t>
  </si>
  <si>
    <t>15P1466605-1</t>
  </si>
  <si>
    <t>15P1466605-2</t>
  </si>
  <si>
    <t>15P1466605-3</t>
  </si>
  <si>
    <t>15P1466605-4</t>
  </si>
  <si>
    <t>15P1466606-1</t>
  </si>
  <si>
    <t>15P1466606-2</t>
  </si>
  <si>
    <t>15P1466606-3</t>
  </si>
  <si>
    <t>15P1466606-4</t>
  </si>
  <si>
    <t>15P1466607-1</t>
  </si>
  <si>
    <t>15P1466607-2</t>
  </si>
  <si>
    <t>15P1466607-3</t>
  </si>
  <si>
    <t>15P1466608-1</t>
  </si>
  <si>
    <t>15P1466608-2</t>
  </si>
  <si>
    <t>15P1466608-3</t>
  </si>
  <si>
    <t>15B1466609D</t>
  </si>
  <si>
    <t>15P1466609D-1</t>
  </si>
  <si>
    <t>15P1466609D-2</t>
  </si>
  <si>
    <t>15P1466609D-3</t>
  </si>
  <si>
    <t>15P1466610-1</t>
  </si>
  <si>
    <t>15P1466610-2</t>
  </si>
  <si>
    <t>15P1466610-3</t>
  </si>
  <si>
    <t>15P1466610-4</t>
  </si>
  <si>
    <t>15P1466611-1</t>
  </si>
  <si>
    <t>15P1466611-2</t>
  </si>
  <si>
    <t>15P1466611-3</t>
  </si>
  <si>
    <t>15P1466611-4</t>
  </si>
  <si>
    <t>15P1466612-1</t>
  </si>
  <si>
    <t>15P1466612-2</t>
  </si>
  <si>
    <t>15P1466612-3</t>
  </si>
  <si>
    <t>15P1466613-1</t>
  </si>
  <si>
    <t>15P1466613-2</t>
  </si>
  <si>
    <t>15P1466613-3</t>
  </si>
  <si>
    <t>15P1466613-4</t>
  </si>
  <si>
    <t>15P1466614-1</t>
  </si>
  <si>
    <t>15P1466614-2</t>
  </si>
  <si>
    <t>15P1466614-3</t>
  </si>
  <si>
    <t>15P1466614-4</t>
  </si>
  <si>
    <t>streck管常温运输2天进行血浆分离，微溶血</t>
    <phoneticPr fontId="11" type="noConversion"/>
  </si>
  <si>
    <t>TECAN,梁波，刘辉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</si>
</sst>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1"/>
      <name val="宋体"/>
      <family val="3"/>
      <charset val="134"/>
    </font>
    <font>
      <sz val="11"/>
      <color indexed="56"/>
      <name val="宋体"/>
      <family val="3"/>
      <charset val="134"/>
    </font>
    <font>
      <b/>
      <sz val="14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b/>
      <sz val="18"/>
      <name val="微软雅黑"/>
      <family val="2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28">
    <xf numFmtId="0" fontId="0" fillId="0" borderId="0" xfId="0">
      <alignment vertical="center"/>
    </xf>
    <xf numFmtId="0" fontId="1" fillId="2" borderId="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2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Fill="1">
      <alignment vertical="center"/>
    </xf>
    <xf numFmtId="0" fontId="0" fillId="6" borderId="9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3" borderId="0" xfId="0" applyFill="1" applyBorder="1">
      <alignment vertical="center"/>
    </xf>
    <xf numFmtId="0" fontId="0" fillId="10" borderId="3" xfId="0" applyFill="1" applyBorder="1">
      <alignment vertical="center"/>
    </xf>
    <xf numFmtId="49" fontId="0" fillId="8" borderId="0" xfId="0" applyNumberFormat="1" applyFill="1">
      <alignment vertical="center"/>
    </xf>
    <xf numFmtId="0" fontId="0" fillId="11" borderId="2" xfId="0" applyFont="1" applyFill="1" applyBorder="1">
      <alignment vertical="center"/>
    </xf>
    <xf numFmtId="0" fontId="0" fillId="0" borderId="0" xfId="0" applyFont="1">
      <alignment vertical="center"/>
    </xf>
    <xf numFmtId="49" fontId="0" fillId="3" borderId="3" xfId="0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10" borderId="3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12" borderId="3" xfId="0" applyFill="1" applyBorder="1">
      <alignment vertical="center"/>
    </xf>
    <xf numFmtId="0" fontId="0" fillId="12" borderId="3" xfId="0" applyFont="1" applyFill="1" applyBorder="1">
      <alignment vertical="center"/>
    </xf>
    <xf numFmtId="0" fontId="0" fillId="7" borderId="3" xfId="0" applyFont="1" applyFill="1" applyBorder="1">
      <alignment vertical="center"/>
    </xf>
    <xf numFmtId="0" fontId="0" fillId="6" borderId="3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0" fontId="0" fillId="13" borderId="3" xfId="0" applyFill="1" applyBorder="1">
      <alignment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0" borderId="3" xfId="0" applyFill="1" applyBorder="1" applyAlignment="1">
      <alignment horizontal="center" vertical="center"/>
    </xf>
    <xf numFmtId="49" fontId="0" fillId="3" borderId="2" xfId="0" applyNumberFormat="1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0" fillId="14" borderId="0" xfId="0" applyFill="1">
      <alignment vertical="center"/>
    </xf>
    <xf numFmtId="49" fontId="0" fillId="13" borderId="3" xfId="0" applyNumberFormat="1" applyFont="1" applyFill="1" applyBorder="1">
      <alignment vertical="center"/>
    </xf>
    <xf numFmtId="0" fontId="0" fillId="15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14" borderId="3" xfId="0" applyFill="1" applyBorder="1">
      <alignment vertical="center"/>
    </xf>
    <xf numFmtId="0" fontId="0" fillId="16" borderId="3" xfId="0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9" fillId="3" borderId="3" xfId="0" applyFont="1" applyFill="1" applyBorder="1">
      <alignment vertical="center"/>
    </xf>
    <xf numFmtId="49" fontId="0" fillId="3" borderId="2" xfId="0" quotePrefix="1" applyNumberFormat="1" applyFont="1" applyFill="1" applyBorder="1">
      <alignment vertical="center"/>
    </xf>
    <xf numFmtId="0" fontId="1" fillId="2" borderId="3" xfId="0" quotePrefix="1" applyFont="1" applyFill="1" applyBorder="1">
      <alignment vertical="center"/>
    </xf>
    <xf numFmtId="0" fontId="10" fillId="17" borderId="2" xfId="0" applyFont="1" applyFill="1" applyBorder="1">
      <alignment vertical="center"/>
    </xf>
    <xf numFmtId="49" fontId="10" fillId="3" borderId="2" xfId="0" applyNumberFormat="1" applyFont="1" applyFill="1" applyBorder="1">
      <alignment vertical="center"/>
    </xf>
    <xf numFmtId="49" fontId="10" fillId="3" borderId="3" xfId="0" applyNumberFormat="1" applyFont="1" applyFill="1" applyBorder="1">
      <alignment vertical="center"/>
    </xf>
    <xf numFmtId="0" fontId="10" fillId="3" borderId="3" xfId="0" quotePrefix="1" applyFont="1" applyFill="1" applyBorder="1">
      <alignment vertical="center"/>
    </xf>
    <xf numFmtId="0" fontId="3" fillId="18" borderId="5" xfId="0" applyFont="1" applyFill="1" applyBorder="1" applyAlignment="1">
      <alignment horizontal="center" vertical="center"/>
    </xf>
    <xf numFmtId="0" fontId="1" fillId="18" borderId="0" xfId="0" applyFont="1" applyFill="1">
      <alignment vertical="center"/>
    </xf>
    <xf numFmtId="0" fontId="1" fillId="18" borderId="1" xfId="0" applyFont="1" applyFill="1" applyBorder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>
      <alignment vertical="center"/>
    </xf>
    <xf numFmtId="0" fontId="1" fillId="18" borderId="3" xfId="0" applyFont="1" applyFill="1" applyBorder="1" applyAlignment="1">
      <alignment horizontal="center" vertical="center"/>
    </xf>
    <xf numFmtId="0" fontId="0" fillId="18" borderId="3" xfId="0" applyFont="1" applyFill="1" applyBorder="1">
      <alignment vertical="center"/>
    </xf>
    <xf numFmtId="0" fontId="0" fillId="18" borderId="2" xfId="0" applyFont="1" applyFill="1" applyBorder="1">
      <alignment vertical="center"/>
    </xf>
    <xf numFmtId="0" fontId="1" fillId="18" borderId="0" xfId="0" applyFont="1" applyFill="1" applyAlignment="1">
      <alignment horizontal="center" vertical="center"/>
    </xf>
    <xf numFmtId="0" fontId="10" fillId="19" borderId="2" xfId="0" applyFont="1" applyFill="1" applyBorder="1">
      <alignment vertical="center"/>
    </xf>
    <xf numFmtId="0" fontId="0" fillId="19" borderId="3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0" borderId="3" xfId="0" applyFont="1" applyFill="1" applyBorder="1">
      <alignment vertical="center"/>
    </xf>
    <xf numFmtId="0" fontId="1" fillId="20" borderId="2" xfId="0" applyFont="1" applyFill="1" applyBorder="1">
      <alignment vertical="center"/>
    </xf>
    <xf numFmtId="0" fontId="1" fillId="20" borderId="3" xfId="0" applyFont="1" applyFill="1" applyBorder="1" applyAlignment="1">
      <alignment horizontal="center" vertical="center"/>
    </xf>
    <xf numFmtId="0" fontId="10" fillId="20" borderId="2" xfId="0" applyFont="1" applyFill="1" applyBorder="1">
      <alignment vertical="center"/>
    </xf>
    <xf numFmtId="0" fontId="2" fillId="20" borderId="3" xfId="0" applyFont="1" applyFill="1" applyBorder="1">
      <alignment vertical="center"/>
    </xf>
    <xf numFmtId="0" fontId="0" fillId="20" borderId="3" xfId="0" applyFont="1" applyFill="1" applyBorder="1">
      <alignment vertical="center"/>
    </xf>
    <xf numFmtId="0" fontId="10" fillId="19" borderId="3" xfId="0" quotePrefix="1" applyFont="1" applyFill="1" applyBorder="1">
      <alignment vertical="center"/>
    </xf>
    <xf numFmtId="49" fontId="10" fillId="20" borderId="3" xfId="0" applyNumberFormat="1" applyFont="1" applyFill="1" applyBorder="1" applyAlignment="1">
      <alignment horizontal="center" vertical="center"/>
    </xf>
    <xf numFmtId="0" fontId="0" fillId="20" borderId="3" xfId="0" applyFont="1" applyFill="1" applyBorder="1" applyAlignment="1">
      <alignment horizontal="center" vertical="center"/>
    </xf>
    <xf numFmtId="0" fontId="2" fillId="20" borderId="2" xfId="0" applyFont="1" applyFill="1" applyBorder="1">
      <alignment vertical="center"/>
    </xf>
    <xf numFmtId="0" fontId="2" fillId="20" borderId="3" xfId="0" applyFont="1" applyFill="1" applyBorder="1" applyAlignment="1">
      <alignment horizontal="center" vertical="center"/>
    </xf>
    <xf numFmtId="0" fontId="10" fillId="21" borderId="2" xfId="0" applyFont="1" applyFill="1" applyBorder="1">
      <alignment vertical="center"/>
    </xf>
    <xf numFmtId="0" fontId="1" fillId="21" borderId="3" xfId="0" applyFont="1" applyFill="1" applyBorder="1">
      <alignment vertical="center"/>
    </xf>
    <xf numFmtId="0" fontId="1" fillId="21" borderId="3" xfId="0" applyFont="1" applyFill="1" applyBorder="1" applyAlignment="1">
      <alignment horizontal="center" vertical="center"/>
    </xf>
    <xf numFmtId="0" fontId="0" fillId="21" borderId="3" xfId="0" applyFont="1" applyFill="1" applyBorder="1">
      <alignment vertical="center"/>
    </xf>
    <xf numFmtId="0" fontId="1" fillId="18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0" fillId="22" borderId="2" xfId="0" applyFont="1" applyFill="1" applyBorder="1">
      <alignment vertical="center"/>
    </xf>
    <xf numFmtId="0" fontId="10" fillId="22" borderId="2" xfId="0" applyFont="1" applyFill="1" applyBorder="1">
      <alignment vertical="center"/>
    </xf>
    <xf numFmtId="0" fontId="0" fillId="22" borderId="3" xfId="0" applyFont="1" applyFill="1" applyBorder="1">
      <alignment vertical="center"/>
    </xf>
    <xf numFmtId="0" fontId="10" fillId="23" borderId="2" xfId="0" applyFont="1" applyFill="1" applyBorder="1" applyAlignment="1">
      <alignment horizontal="center" vertical="center"/>
    </xf>
    <xf numFmtId="0" fontId="1" fillId="23" borderId="3" xfId="0" applyFont="1" applyFill="1" applyBorder="1">
      <alignment vertical="center"/>
    </xf>
    <xf numFmtId="0" fontId="1" fillId="23" borderId="3" xfId="0" applyFont="1" applyFill="1" applyBorder="1" applyAlignment="1">
      <alignment horizontal="center" vertical="center"/>
    </xf>
    <xf numFmtId="0" fontId="0" fillId="23" borderId="3" xfId="0" applyFont="1" applyFill="1" applyBorder="1">
      <alignment vertical="center"/>
    </xf>
    <xf numFmtId="0" fontId="10" fillId="23" borderId="2" xfId="0" applyFont="1" applyFill="1" applyBorder="1">
      <alignment vertical="center"/>
    </xf>
    <xf numFmtId="0" fontId="0" fillId="23" borderId="2" xfId="0" applyFont="1" applyFill="1" applyBorder="1">
      <alignment vertical="center"/>
    </xf>
    <xf numFmtId="0" fontId="10" fillId="24" borderId="2" xfId="0" applyFont="1" applyFill="1" applyBorder="1" applyAlignment="1">
      <alignment horizontal="center" vertical="center"/>
    </xf>
    <xf numFmtId="0" fontId="1" fillId="24" borderId="3" xfId="0" applyFont="1" applyFill="1" applyBorder="1">
      <alignment vertical="center"/>
    </xf>
    <xf numFmtId="0" fontId="1" fillId="24" borderId="3" xfId="0" applyFont="1" applyFill="1" applyBorder="1" applyAlignment="1">
      <alignment horizontal="center" vertical="center"/>
    </xf>
    <xf numFmtId="0" fontId="0" fillId="24" borderId="3" xfId="0" applyFont="1" applyFill="1" applyBorder="1">
      <alignment vertical="center"/>
    </xf>
    <xf numFmtId="0" fontId="10" fillId="24" borderId="2" xfId="0" applyFont="1" applyFill="1" applyBorder="1">
      <alignment vertical="center"/>
    </xf>
    <xf numFmtId="0" fontId="10" fillId="24" borderId="3" xfId="0" applyFont="1" applyFill="1" applyBorder="1">
      <alignment vertical="center"/>
    </xf>
    <xf numFmtId="0" fontId="0" fillId="24" borderId="3" xfId="0" applyFont="1" applyFill="1" applyBorder="1" applyAlignment="1">
      <alignment horizontal="center" vertical="center"/>
    </xf>
    <xf numFmtId="0" fontId="1" fillId="24" borderId="0" xfId="0" applyFont="1" applyFill="1">
      <alignment vertical="center"/>
    </xf>
    <xf numFmtId="0" fontId="1" fillId="21" borderId="0" xfId="0" applyFont="1" applyFill="1">
      <alignment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0" xfId="1" applyFont="1" applyFill="1">
      <alignment vertical="center"/>
    </xf>
    <xf numFmtId="0" fontId="10" fillId="20" borderId="2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</cellXfs>
  <cellStyles count="16">
    <cellStyle name="Normal" xfId="0" builtinId="0"/>
    <cellStyle name="常规 2" xfId="2"/>
    <cellStyle name="常规 2 2" xfId="3"/>
    <cellStyle name="常规 2 2 2" xfId="4"/>
    <cellStyle name="常规 2 2 2 2" xfId="5"/>
    <cellStyle name="常规 2 2 2 3" xfId="6"/>
    <cellStyle name="常规 2 3" xfId="7"/>
    <cellStyle name="常规 2 3 2" xfId="8"/>
    <cellStyle name="常规 2 3 3" xfId="9"/>
    <cellStyle name="常规 2 4" xfId="10"/>
    <cellStyle name="常规 2 5" xfId="12"/>
    <cellStyle name="常规 3" xfId="13"/>
    <cellStyle name="常规 3 2" xfId="1"/>
    <cellStyle name="常规 3 2 2" xfId="11"/>
    <cellStyle name="常规 3 2 3" xfId="14"/>
    <cellStyle name="常规 4" xfId="1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152400</xdr:rowOff>
    </xdr:from>
    <xdr:to>
      <xdr:col>5</xdr:col>
      <xdr:colOff>576696</xdr:colOff>
      <xdr:row>4</xdr:row>
      <xdr:rowOff>47625</xdr:rowOff>
    </xdr:to>
    <xdr:grpSp>
      <xdr:nvGrpSpPr>
        <xdr:cNvPr id="3072" name="Group 1"/>
        <xdr:cNvGrpSpPr>
          <a:grpSpLocks/>
        </xdr:cNvGrpSpPr>
      </xdr:nvGrpSpPr>
      <xdr:grpSpPr bwMode="auto">
        <a:xfrm>
          <a:off x="0" y="152400"/>
          <a:ext cx="9443605" cy="865043"/>
          <a:chOff x="611" y="708"/>
          <a:chExt cx="10891" cy="1439"/>
        </a:xfrm>
      </xdr:grpSpPr>
      <xdr:cxnSp macro="">
        <xdr:nvCxnSpPr>
          <xdr:cNvPr id="3073" name="AutoShape 2"/>
          <xdr:cNvCxnSpPr>
            <a:cxnSpLocks noChangeShapeType="1"/>
          </xdr:cNvCxnSpPr>
        </xdr:nvCxnSpPr>
        <xdr:spPr bwMode="auto">
          <a:xfrm>
            <a:off x="611" y="2110"/>
            <a:ext cx="10866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grpSp>
        <xdr:nvGrpSpPr>
          <xdr:cNvPr id="3074" name="Group 3"/>
          <xdr:cNvGrpSpPr>
            <a:grpSpLocks/>
          </xdr:cNvGrpSpPr>
        </xdr:nvGrpSpPr>
        <xdr:grpSpPr bwMode="auto">
          <a:xfrm>
            <a:off x="611" y="708"/>
            <a:ext cx="10891" cy="1439"/>
            <a:chOff x="611" y="708"/>
            <a:chExt cx="10891" cy="1439"/>
          </a:xfrm>
        </xdr:grpSpPr>
        <xdr:pic>
          <xdr:nvPicPr>
            <xdr:cNvPr id="3075" name="图片 23" descr="BGI-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9" y="864"/>
              <a:ext cx="2281" cy="118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076" name="Text Box 5"/>
            <xdr:cNvSpPr txBox="1">
              <a:spLocks noChangeArrowheads="1"/>
            </xdr:cNvSpPr>
          </xdr:nvSpPr>
          <xdr:spPr bwMode="auto">
            <a:xfrm>
              <a:off x="9491" y="708"/>
              <a:ext cx="2011" cy="13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文件编号：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Arial"/>
                  <a:ea typeface="宋体"/>
                  <a:cs typeface="Arial"/>
                </a:rPr>
                <a:t>HC-PD-10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文件版本：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Arial"/>
                  <a:ea typeface="宋体"/>
                  <a:cs typeface="Arial"/>
                </a:rPr>
                <a:t>1.2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使用部门：产前诊断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第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1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页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 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共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1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页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sp macro="" textlink="">
          <xdr:nvSpPr>
            <xdr:cNvPr id="3077" name="Text Box 6"/>
            <xdr:cNvSpPr txBox="1">
              <a:spLocks noChangeArrowheads="1"/>
            </xdr:cNvSpPr>
          </xdr:nvSpPr>
          <xdr:spPr bwMode="auto">
            <a:xfrm>
              <a:off x="4106" y="892"/>
              <a:ext cx="3989" cy="64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0" anchor="t" upright="1"/>
            <a:lstStyle/>
            <a:p>
              <a:pPr algn="ctr" rtl="0">
                <a:defRPr sz="1000"/>
              </a:pPr>
              <a:r>
                <a:rPr lang="zh-CN" altLang="en-US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BGI-Healthcare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cxnSp macro="">
          <xdr:nvCxnSpPr>
            <xdr:cNvPr id="3078" name="AutoShape 7"/>
            <xdr:cNvCxnSpPr>
              <a:cxnSpLocks noChangeShapeType="1"/>
            </xdr:cNvCxnSpPr>
          </xdr:nvCxnSpPr>
          <xdr:spPr bwMode="auto">
            <a:xfrm>
              <a:off x="4030" y="1468"/>
              <a:ext cx="4121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3079" name="Text Box 8"/>
            <xdr:cNvSpPr txBox="1">
              <a:spLocks noChangeArrowheads="1"/>
            </xdr:cNvSpPr>
          </xdr:nvSpPr>
          <xdr:spPr bwMode="auto">
            <a:xfrm>
              <a:off x="3073" y="1504"/>
              <a:ext cx="5649" cy="5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0" anchor="t" upright="1"/>
            <a:lstStyle/>
            <a:p>
              <a:pPr algn="ctr" rtl="0">
                <a:defRPr sz="1000"/>
              </a:pPr>
              <a:r>
                <a:rPr lang="zh-CN" alt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  无创产前基因检测血浆分离反馈表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cxnSp macro="">
          <xdr:nvCxnSpPr>
            <xdr:cNvPr id="3080" name="AutoShape 9"/>
            <xdr:cNvCxnSpPr>
              <a:cxnSpLocks noChangeShapeType="1"/>
            </xdr:cNvCxnSpPr>
          </xdr:nvCxnSpPr>
          <xdr:spPr bwMode="auto">
            <a:xfrm>
              <a:off x="611" y="2147"/>
              <a:ext cx="10866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152400</xdr:rowOff>
    </xdr:from>
    <xdr:to>
      <xdr:col>5</xdr:col>
      <xdr:colOff>990600</xdr:colOff>
      <xdr:row>3</xdr:row>
      <xdr:rowOff>171450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0" y="152400"/>
          <a:ext cx="9467850" cy="876300"/>
          <a:chOff x="611" y="708"/>
          <a:chExt cx="10891" cy="1439"/>
        </a:xfrm>
      </xdr:grpSpPr>
      <xdr:cxnSp macro="">
        <xdr:nvCxnSpPr>
          <xdr:cNvPr id="2050" name="AutoShape 2"/>
          <xdr:cNvCxnSpPr>
            <a:cxnSpLocks noChangeShapeType="1"/>
          </xdr:cNvCxnSpPr>
        </xdr:nvCxnSpPr>
        <xdr:spPr bwMode="auto">
          <a:xfrm>
            <a:off x="611" y="2110"/>
            <a:ext cx="10866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grpSp>
        <xdr:nvGrpSpPr>
          <xdr:cNvPr id="2051" name="Group 3"/>
          <xdr:cNvGrpSpPr>
            <a:grpSpLocks/>
          </xdr:cNvGrpSpPr>
        </xdr:nvGrpSpPr>
        <xdr:grpSpPr bwMode="auto">
          <a:xfrm>
            <a:off x="611" y="708"/>
            <a:ext cx="10891" cy="1439"/>
            <a:chOff x="611" y="708"/>
            <a:chExt cx="10891" cy="1439"/>
          </a:xfrm>
        </xdr:grpSpPr>
        <xdr:pic>
          <xdr:nvPicPr>
            <xdr:cNvPr id="2052" name="图片 23" descr="BGI-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9" y="864"/>
              <a:ext cx="2281" cy="118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053" name="Text Box 5"/>
            <xdr:cNvSpPr txBox="1">
              <a:spLocks noChangeArrowheads="1"/>
            </xdr:cNvSpPr>
          </xdr:nvSpPr>
          <xdr:spPr bwMode="auto">
            <a:xfrm>
              <a:off x="9491" y="708"/>
              <a:ext cx="2011" cy="13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文件编号：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Arial"/>
                  <a:ea typeface="宋体"/>
                  <a:cs typeface="Arial"/>
                </a:rPr>
                <a:t>HC-PD-10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文件版本：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Arial"/>
                  <a:ea typeface="宋体"/>
                  <a:cs typeface="Arial"/>
                </a:rPr>
                <a:t>1.2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使用部门：产前诊断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第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1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页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 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共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Calibri"/>
                  <a:ea typeface="宋体"/>
                </a:rPr>
                <a:t> 1 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页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  <a:p>
              <a:pPr algn="l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sp macro="" textlink="">
          <xdr:nvSpPr>
            <xdr:cNvPr id="2054" name="Text Box 6"/>
            <xdr:cNvSpPr txBox="1">
              <a:spLocks noChangeArrowheads="1"/>
            </xdr:cNvSpPr>
          </xdr:nvSpPr>
          <xdr:spPr bwMode="auto">
            <a:xfrm>
              <a:off x="4106" y="892"/>
              <a:ext cx="3989" cy="64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zh-CN" altLang="en-US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BGI-Healthcare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cxnSp macro="">
          <xdr:nvCxnSpPr>
            <xdr:cNvPr id="2055" name="AutoShape 7"/>
            <xdr:cNvCxnSpPr>
              <a:cxnSpLocks noChangeShapeType="1"/>
            </xdr:cNvCxnSpPr>
          </xdr:nvCxnSpPr>
          <xdr:spPr bwMode="auto">
            <a:xfrm>
              <a:off x="4030" y="1468"/>
              <a:ext cx="4121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056" name="Text Box 8"/>
            <xdr:cNvSpPr txBox="1">
              <a:spLocks noChangeArrowheads="1"/>
            </xdr:cNvSpPr>
          </xdr:nvSpPr>
          <xdr:spPr bwMode="auto">
            <a:xfrm>
              <a:off x="3073" y="1504"/>
              <a:ext cx="5649" cy="5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defRPr sz="1000"/>
              </a:pPr>
              <a:r>
                <a:rPr lang="zh-CN" alt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  无创产前基因检测血浆分离反馈表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Arial"/>
              </a:endParaRP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cxnSp macro="">
          <xdr:nvCxnSpPr>
            <xdr:cNvPr id="2057" name="AutoShape 9"/>
            <xdr:cNvCxnSpPr>
              <a:cxnSpLocks noChangeShapeType="1"/>
            </xdr:cNvCxnSpPr>
          </xdr:nvCxnSpPr>
          <xdr:spPr bwMode="auto">
            <a:xfrm>
              <a:off x="611" y="2147"/>
              <a:ext cx="10866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6"/>
  <sheetViews>
    <sheetView tabSelected="1" zoomScale="55" zoomScaleNormal="55" workbookViewId="0">
      <selection activeCell="A9" sqref="A9:C626"/>
    </sheetView>
  </sheetViews>
  <sheetFormatPr defaultColWidth="9" defaultRowHeight="37.5" customHeight="1" x14ac:dyDescent="0.15"/>
  <cols>
    <col min="1" max="1" width="26.125" style="52" customWidth="1"/>
    <col min="2" max="2" width="29.5" style="52" customWidth="1"/>
    <col min="3" max="3" width="18.5" style="52" customWidth="1"/>
    <col min="4" max="4" width="22.75" style="52" bestFit="1" customWidth="1"/>
    <col min="5" max="5" width="19.625" style="53" customWidth="1"/>
    <col min="6" max="6" width="17.625" style="52" customWidth="1"/>
    <col min="7" max="7" width="15.5" style="52" customWidth="1"/>
    <col min="8" max="8" width="14.25" style="52" customWidth="1"/>
    <col min="9" max="9" width="101.75" style="51" customWidth="1"/>
    <col min="10" max="10" width="25" style="52" customWidth="1"/>
    <col min="11" max="11" width="12.5" style="52" customWidth="1"/>
    <col min="12" max="16384" width="9" style="52"/>
  </cols>
  <sheetData>
    <row r="1" spans="1:10" s="50" customFormat="1" ht="19.5" customHeight="1" x14ac:dyDescent="0.15">
      <c r="E1" s="54"/>
      <c r="I1" s="62"/>
    </row>
    <row r="2" spans="1:10" s="50" customFormat="1" ht="19.5" customHeight="1" x14ac:dyDescent="0.15">
      <c r="E2" s="54"/>
      <c r="F2" s="58"/>
      <c r="G2" s="58"/>
      <c r="I2" s="63"/>
    </row>
    <row r="3" spans="1:10" s="50" customFormat="1" ht="19.5" customHeight="1" x14ac:dyDescent="0.15">
      <c r="E3" s="54"/>
      <c r="F3" s="58"/>
      <c r="G3" s="58"/>
      <c r="I3" s="63"/>
    </row>
    <row r="4" spans="1:10" s="50" customFormat="1" ht="19.5" customHeight="1" x14ac:dyDescent="0.15">
      <c r="E4" s="54"/>
      <c r="F4" s="58"/>
      <c r="G4" s="58"/>
      <c r="I4" s="63"/>
    </row>
    <row r="5" spans="1:10" s="50" customFormat="1" ht="19.5" customHeight="1" x14ac:dyDescent="0.15">
      <c r="E5" s="54"/>
      <c r="F5" s="4"/>
      <c r="G5" s="4"/>
      <c r="I5" s="63"/>
    </row>
    <row r="6" spans="1:10" s="50" customFormat="1" ht="19.5" customHeight="1" x14ac:dyDescent="0.15">
      <c r="E6" s="54"/>
      <c r="F6" s="4"/>
      <c r="G6" s="4"/>
      <c r="I6" s="63"/>
    </row>
    <row r="7" spans="1:10" s="50" customFormat="1" ht="19.5" customHeight="1" x14ac:dyDescent="0.15">
      <c r="E7" s="54"/>
      <c r="F7" s="4"/>
      <c r="G7" s="4"/>
      <c r="I7" s="63"/>
    </row>
    <row r="8" spans="1:10" ht="37.5" customHeight="1" x14ac:dyDescent="0.15">
      <c r="A8" s="59" t="s">
        <v>0</v>
      </c>
      <c r="B8" s="59" t="s">
        <v>1</v>
      </c>
      <c r="C8" s="59" t="s">
        <v>2</v>
      </c>
      <c r="D8" s="59" t="s">
        <v>3</v>
      </c>
      <c r="E8" s="60" t="s">
        <v>4</v>
      </c>
      <c r="F8" s="4" t="s">
        <v>5</v>
      </c>
      <c r="G8" s="61" t="s">
        <v>6</v>
      </c>
      <c r="H8" s="59" t="s">
        <v>7</v>
      </c>
      <c r="I8" s="55" t="s">
        <v>8</v>
      </c>
      <c r="J8" s="55" t="s">
        <v>9</v>
      </c>
    </row>
    <row r="9" spans="1:10" ht="37.5" customHeight="1" x14ac:dyDescent="0.15">
      <c r="A9" s="127" t="s">
        <v>648</v>
      </c>
      <c r="B9" s="127" t="s">
        <v>824</v>
      </c>
      <c r="C9" s="127">
        <v>600</v>
      </c>
      <c r="D9" s="52" t="s">
        <v>1550</v>
      </c>
      <c r="E9" s="53" t="s">
        <v>1365</v>
      </c>
      <c r="I9" s="51" t="s">
        <v>1366</v>
      </c>
      <c r="J9" s="52">
        <v>42530315</v>
      </c>
    </row>
    <row r="10" spans="1:10" ht="37.5" customHeight="1" x14ac:dyDescent="0.15">
      <c r="A10" s="127" t="s">
        <v>648</v>
      </c>
      <c r="B10" s="127" t="s">
        <v>825</v>
      </c>
      <c r="C10" s="127">
        <v>600</v>
      </c>
      <c r="D10" s="52" t="s">
        <v>1550</v>
      </c>
      <c r="E10" s="53" t="s">
        <v>1365</v>
      </c>
      <c r="I10" s="51" t="s">
        <v>1366</v>
      </c>
      <c r="J10" s="52">
        <v>42530315</v>
      </c>
    </row>
    <row r="11" spans="1:10" ht="37.5" customHeight="1" x14ac:dyDescent="0.15">
      <c r="A11" s="127" t="s">
        <v>648</v>
      </c>
      <c r="B11" s="127" t="s">
        <v>826</v>
      </c>
      <c r="C11" s="127">
        <v>600</v>
      </c>
      <c r="D11" s="52" t="s">
        <v>1550</v>
      </c>
      <c r="E11" s="53" t="s">
        <v>1365</v>
      </c>
      <c r="I11" s="51" t="s">
        <v>1366</v>
      </c>
      <c r="J11" s="52">
        <v>42530315</v>
      </c>
    </row>
    <row r="12" spans="1:10" ht="37.5" customHeight="1" x14ac:dyDescent="0.15">
      <c r="A12" s="127" t="s">
        <v>648</v>
      </c>
      <c r="B12" s="127" t="s">
        <v>827</v>
      </c>
      <c r="C12" s="127">
        <v>600</v>
      </c>
      <c r="D12" s="52" t="s">
        <v>1550</v>
      </c>
      <c r="E12" s="53" t="s">
        <v>1365</v>
      </c>
      <c r="I12" s="51" t="s">
        <v>1366</v>
      </c>
      <c r="J12" s="52">
        <v>42530315</v>
      </c>
    </row>
    <row r="13" spans="1:10" ht="37.5" customHeight="1" x14ac:dyDescent="0.15">
      <c r="A13" s="127" t="s">
        <v>648</v>
      </c>
      <c r="B13" s="127" t="s">
        <v>828</v>
      </c>
      <c r="C13" s="127">
        <v>600</v>
      </c>
      <c r="D13" s="52" t="s">
        <v>1550</v>
      </c>
      <c r="E13" s="53" t="s">
        <v>1365</v>
      </c>
      <c r="I13" s="51" t="s">
        <v>1366</v>
      </c>
      <c r="J13" s="52">
        <v>42530315</v>
      </c>
    </row>
    <row r="14" spans="1:10" ht="37.5" customHeight="1" x14ac:dyDescent="0.15">
      <c r="A14" s="127" t="s">
        <v>648</v>
      </c>
      <c r="B14" s="127" t="s">
        <v>829</v>
      </c>
      <c r="C14" s="127">
        <v>600</v>
      </c>
      <c r="D14" s="52" t="s">
        <v>1550</v>
      </c>
      <c r="E14" s="53" t="s">
        <v>1365</v>
      </c>
      <c r="I14" s="51" t="s">
        <v>1366</v>
      </c>
      <c r="J14" s="52">
        <v>42530315</v>
      </c>
    </row>
    <row r="15" spans="1:10" ht="37.5" customHeight="1" x14ac:dyDescent="0.15">
      <c r="A15" s="127" t="s">
        <v>650</v>
      </c>
      <c r="B15" s="127" t="s">
        <v>830</v>
      </c>
      <c r="C15" s="127">
        <v>600</v>
      </c>
      <c r="D15" s="52" t="s">
        <v>1550</v>
      </c>
      <c r="E15" s="53" t="s">
        <v>1365</v>
      </c>
      <c r="I15" s="51" t="s">
        <v>390</v>
      </c>
      <c r="J15" s="52">
        <v>42530315</v>
      </c>
    </row>
    <row r="16" spans="1:10" ht="37.5" customHeight="1" x14ac:dyDescent="0.15">
      <c r="A16" s="127" t="s">
        <v>650</v>
      </c>
      <c r="B16" s="127" t="s">
        <v>831</v>
      </c>
      <c r="C16" s="127">
        <v>600</v>
      </c>
      <c r="D16" s="52" t="s">
        <v>1550</v>
      </c>
      <c r="E16" s="53" t="s">
        <v>1365</v>
      </c>
      <c r="I16" s="51" t="s">
        <v>390</v>
      </c>
      <c r="J16" s="52">
        <v>42530315</v>
      </c>
    </row>
    <row r="17" spans="1:10" ht="37.5" customHeight="1" x14ac:dyDescent="0.15">
      <c r="A17" s="127" t="s">
        <v>650</v>
      </c>
      <c r="B17" s="127" t="s">
        <v>832</v>
      </c>
      <c r="C17" s="127">
        <v>600</v>
      </c>
      <c r="D17" s="52" t="s">
        <v>1550</v>
      </c>
      <c r="E17" s="53" t="s">
        <v>1365</v>
      </c>
      <c r="I17" s="51" t="s">
        <v>390</v>
      </c>
      <c r="J17" s="52">
        <v>42530315</v>
      </c>
    </row>
    <row r="18" spans="1:10" ht="37.5" customHeight="1" x14ac:dyDescent="0.15">
      <c r="A18" s="127" t="s">
        <v>650</v>
      </c>
      <c r="B18" s="127" t="s">
        <v>833</v>
      </c>
      <c r="C18" s="127">
        <v>600</v>
      </c>
      <c r="D18" s="52" t="s">
        <v>1550</v>
      </c>
      <c r="E18" s="53" t="s">
        <v>1365</v>
      </c>
      <c r="I18" s="51" t="s">
        <v>390</v>
      </c>
      <c r="J18" s="52">
        <v>42530315</v>
      </c>
    </row>
    <row r="19" spans="1:10" ht="37.5" customHeight="1" x14ac:dyDescent="0.15">
      <c r="A19" s="127" t="s">
        <v>650</v>
      </c>
      <c r="B19" s="127" t="s">
        <v>834</v>
      </c>
      <c r="C19" s="127">
        <v>600</v>
      </c>
      <c r="D19" s="52" t="s">
        <v>1550</v>
      </c>
      <c r="E19" s="53" t="s">
        <v>1365</v>
      </c>
      <c r="I19" s="51" t="s">
        <v>390</v>
      </c>
      <c r="J19" s="52">
        <v>42530315</v>
      </c>
    </row>
    <row r="20" spans="1:10" ht="37.5" customHeight="1" x14ac:dyDescent="0.15">
      <c r="A20" s="127" t="s">
        <v>650</v>
      </c>
      <c r="B20" s="127" t="s">
        <v>835</v>
      </c>
      <c r="C20" s="127">
        <v>600</v>
      </c>
      <c r="D20" s="52" t="s">
        <v>1550</v>
      </c>
      <c r="E20" s="53" t="s">
        <v>1365</v>
      </c>
      <c r="I20" s="51" t="s">
        <v>390</v>
      </c>
      <c r="J20" s="52">
        <v>42530315</v>
      </c>
    </row>
    <row r="21" spans="1:10" ht="37.5" customHeight="1" x14ac:dyDescent="0.15">
      <c r="A21" s="127" t="s">
        <v>652</v>
      </c>
      <c r="B21" s="127" t="s">
        <v>836</v>
      </c>
      <c r="C21" s="127">
        <v>600</v>
      </c>
      <c r="D21" s="52" t="s">
        <v>1550</v>
      </c>
      <c r="E21" s="53" t="s">
        <v>1365</v>
      </c>
      <c r="I21" s="51" t="s">
        <v>388</v>
      </c>
      <c r="J21" s="52">
        <v>42530315</v>
      </c>
    </row>
    <row r="22" spans="1:10" ht="37.5" customHeight="1" x14ac:dyDescent="0.15">
      <c r="A22" s="127" t="s">
        <v>652</v>
      </c>
      <c r="B22" s="127" t="s">
        <v>837</v>
      </c>
      <c r="C22" s="127">
        <v>600</v>
      </c>
      <c r="D22" s="52" t="s">
        <v>1550</v>
      </c>
      <c r="E22" s="53" t="s">
        <v>1365</v>
      </c>
      <c r="I22" s="51" t="s">
        <v>1366</v>
      </c>
      <c r="J22" s="52">
        <v>42530315</v>
      </c>
    </row>
    <row r="23" spans="1:10" ht="37.5" customHeight="1" x14ac:dyDescent="0.15">
      <c r="A23" s="127" t="s">
        <v>652</v>
      </c>
      <c r="B23" s="127" t="s">
        <v>838</v>
      </c>
      <c r="C23" s="127">
        <v>600</v>
      </c>
      <c r="D23" s="52" t="s">
        <v>1550</v>
      </c>
      <c r="E23" s="53" t="s">
        <v>1365</v>
      </c>
      <c r="I23" s="51" t="s">
        <v>1366</v>
      </c>
      <c r="J23" s="52">
        <v>42530315</v>
      </c>
    </row>
    <row r="24" spans="1:10" ht="37.5" customHeight="1" x14ac:dyDescent="0.15">
      <c r="A24" s="127" t="s">
        <v>652</v>
      </c>
      <c r="B24" s="127" t="s">
        <v>839</v>
      </c>
      <c r="C24" s="127">
        <v>600</v>
      </c>
      <c r="D24" s="52" t="s">
        <v>1550</v>
      </c>
      <c r="E24" s="53" t="s">
        <v>1365</v>
      </c>
      <c r="I24" s="51" t="s">
        <v>1366</v>
      </c>
      <c r="J24" s="52">
        <v>42530315</v>
      </c>
    </row>
    <row r="25" spans="1:10" ht="37.5" customHeight="1" x14ac:dyDescent="0.15">
      <c r="A25" s="127" t="s">
        <v>652</v>
      </c>
      <c r="B25" s="127" t="s">
        <v>840</v>
      </c>
      <c r="C25" s="127">
        <v>600</v>
      </c>
      <c r="D25" s="52" t="s">
        <v>1550</v>
      </c>
      <c r="E25" s="53" t="s">
        <v>1365</v>
      </c>
      <c r="I25" s="51" t="s">
        <v>1366</v>
      </c>
      <c r="J25" s="52">
        <v>42530315</v>
      </c>
    </row>
    <row r="26" spans="1:10" ht="37.5" customHeight="1" x14ac:dyDescent="0.15">
      <c r="A26" s="127" t="s">
        <v>652</v>
      </c>
      <c r="B26" s="127" t="s">
        <v>841</v>
      </c>
      <c r="C26" s="127">
        <v>600</v>
      </c>
      <c r="D26" s="52" t="s">
        <v>1550</v>
      </c>
      <c r="E26" s="53" t="s">
        <v>1365</v>
      </c>
      <c r="I26" s="51" t="s">
        <v>1366</v>
      </c>
      <c r="J26" s="52">
        <v>42530315</v>
      </c>
    </row>
    <row r="27" spans="1:10" ht="37.5" customHeight="1" x14ac:dyDescent="0.15">
      <c r="A27" s="127" t="s">
        <v>654</v>
      </c>
      <c r="B27" s="127" t="s">
        <v>842</v>
      </c>
      <c r="C27" s="127">
        <v>600</v>
      </c>
      <c r="D27" s="52" t="s">
        <v>1550</v>
      </c>
      <c r="E27" s="53" t="s">
        <v>1365</v>
      </c>
      <c r="I27" s="51" t="s">
        <v>386</v>
      </c>
      <c r="J27" s="52">
        <v>42530315</v>
      </c>
    </row>
    <row r="28" spans="1:10" ht="37.5" customHeight="1" x14ac:dyDescent="0.15">
      <c r="A28" s="127" t="s">
        <v>654</v>
      </c>
      <c r="B28" s="127" t="s">
        <v>843</v>
      </c>
      <c r="C28" s="127">
        <v>600</v>
      </c>
      <c r="D28" s="52" t="s">
        <v>1550</v>
      </c>
      <c r="E28" s="53" t="s">
        <v>1365</v>
      </c>
      <c r="I28" s="51" t="s">
        <v>386</v>
      </c>
      <c r="J28" s="52">
        <v>42530315</v>
      </c>
    </row>
    <row r="29" spans="1:10" ht="37.5" customHeight="1" x14ac:dyDescent="0.15">
      <c r="A29" s="127" t="s">
        <v>654</v>
      </c>
      <c r="B29" s="127" t="s">
        <v>844</v>
      </c>
      <c r="C29" s="127">
        <v>600</v>
      </c>
      <c r="D29" s="52" t="s">
        <v>1550</v>
      </c>
      <c r="E29" s="53" t="s">
        <v>1365</v>
      </c>
      <c r="I29" s="51" t="s">
        <v>386</v>
      </c>
      <c r="J29" s="52">
        <v>42530315</v>
      </c>
    </row>
    <row r="30" spans="1:10" ht="37.5" customHeight="1" x14ac:dyDescent="0.15">
      <c r="A30" s="127" t="s">
        <v>654</v>
      </c>
      <c r="B30" s="127" t="s">
        <v>845</v>
      </c>
      <c r="C30" s="127">
        <v>600</v>
      </c>
      <c r="D30" s="52" t="s">
        <v>1550</v>
      </c>
      <c r="E30" s="53" t="s">
        <v>1365</v>
      </c>
      <c r="I30" s="51" t="s">
        <v>386</v>
      </c>
      <c r="J30" s="52">
        <v>42530315</v>
      </c>
    </row>
    <row r="31" spans="1:10" ht="37.5" customHeight="1" x14ac:dyDescent="0.15">
      <c r="A31" s="127" t="s">
        <v>654</v>
      </c>
      <c r="B31" s="127" t="s">
        <v>846</v>
      </c>
      <c r="C31" s="127">
        <v>600</v>
      </c>
      <c r="D31" s="52" t="s">
        <v>1550</v>
      </c>
      <c r="E31" s="53" t="s">
        <v>1365</v>
      </c>
      <c r="I31" s="51" t="s">
        <v>386</v>
      </c>
      <c r="J31" s="52">
        <v>42530315</v>
      </c>
    </row>
    <row r="32" spans="1:10" ht="37.5" customHeight="1" x14ac:dyDescent="0.15">
      <c r="A32" s="127" t="s">
        <v>654</v>
      </c>
      <c r="B32" s="127" t="s">
        <v>847</v>
      </c>
      <c r="C32" s="127">
        <v>600</v>
      </c>
      <c r="D32" s="52" t="s">
        <v>1550</v>
      </c>
      <c r="E32" s="53" t="s">
        <v>1365</v>
      </c>
      <c r="I32" s="51" t="s">
        <v>386</v>
      </c>
      <c r="J32" s="52">
        <v>42530315</v>
      </c>
    </row>
    <row r="33" spans="1:10" ht="37.5" customHeight="1" x14ac:dyDescent="0.15">
      <c r="A33" s="127" t="s">
        <v>656</v>
      </c>
      <c r="B33" s="127" t="s">
        <v>848</v>
      </c>
      <c r="C33" s="127">
        <v>600</v>
      </c>
      <c r="D33" s="52" t="s">
        <v>1550</v>
      </c>
      <c r="E33" s="53" t="s">
        <v>1365</v>
      </c>
      <c r="I33" s="51" t="s">
        <v>390</v>
      </c>
      <c r="J33" s="52">
        <v>42530315</v>
      </c>
    </row>
    <row r="34" spans="1:10" ht="37.5" customHeight="1" x14ac:dyDescent="0.15">
      <c r="A34" s="127" t="s">
        <v>656</v>
      </c>
      <c r="B34" s="127" t="s">
        <v>849</v>
      </c>
      <c r="C34" s="127">
        <v>600</v>
      </c>
      <c r="D34" s="52" t="s">
        <v>1550</v>
      </c>
      <c r="E34" s="53" t="s">
        <v>1365</v>
      </c>
      <c r="I34" s="51" t="s">
        <v>390</v>
      </c>
      <c r="J34" s="52">
        <v>42530315</v>
      </c>
    </row>
    <row r="35" spans="1:10" ht="37.5" customHeight="1" x14ac:dyDescent="0.15">
      <c r="A35" s="127" t="s">
        <v>656</v>
      </c>
      <c r="B35" s="127" t="s">
        <v>850</v>
      </c>
      <c r="C35" s="127">
        <v>600</v>
      </c>
      <c r="D35" s="52" t="s">
        <v>1550</v>
      </c>
      <c r="E35" s="53" t="s">
        <v>1365</v>
      </c>
      <c r="I35" s="51" t="s">
        <v>390</v>
      </c>
      <c r="J35" s="52">
        <v>42530315</v>
      </c>
    </row>
    <row r="36" spans="1:10" ht="37.5" customHeight="1" x14ac:dyDescent="0.15">
      <c r="A36" s="127" t="s">
        <v>656</v>
      </c>
      <c r="B36" s="127" t="s">
        <v>851</v>
      </c>
      <c r="C36" s="127">
        <v>600</v>
      </c>
      <c r="D36" s="52" t="s">
        <v>1550</v>
      </c>
      <c r="E36" s="53" t="s">
        <v>1365</v>
      </c>
      <c r="I36" s="51" t="s">
        <v>390</v>
      </c>
      <c r="J36" s="52">
        <v>42530315</v>
      </c>
    </row>
    <row r="37" spans="1:10" ht="37.5" customHeight="1" x14ac:dyDescent="0.15">
      <c r="A37" s="127" t="s">
        <v>656</v>
      </c>
      <c r="B37" s="127" t="s">
        <v>852</v>
      </c>
      <c r="C37" s="127">
        <v>600</v>
      </c>
      <c r="D37" s="52" t="s">
        <v>1550</v>
      </c>
      <c r="E37" s="53" t="s">
        <v>1365</v>
      </c>
      <c r="I37" s="51" t="s">
        <v>390</v>
      </c>
      <c r="J37" s="52">
        <v>42530315</v>
      </c>
    </row>
    <row r="38" spans="1:10" ht="37.5" customHeight="1" x14ac:dyDescent="0.15">
      <c r="A38" s="127" t="s">
        <v>656</v>
      </c>
      <c r="B38" s="127" t="s">
        <v>853</v>
      </c>
      <c r="C38" s="127">
        <v>600</v>
      </c>
      <c r="D38" s="52" t="s">
        <v>1550</v>
      </c>
      <c r="E38" s="53" t="s">
        <v>1365</v>
      </c>
      <c r="I38" s="51" t="s">
        <v>390</v>
      </c>
      <c r="J38" s="52">
        <v>42530315</v>
      </c>
    </row>
    <row r="39" spans="1:10" ht="37.5" customHeight="1" x14ac:dyDescent="0.15">
      <c r="A39" s="127" t="s">
        <v>658</v>
      </c>
      <c r="B39" s="127" t="s">
        <v>854</v>
      </c>
      <c r="C39" s="127">
        <v>600</v>
      </c>
      <c r="D39" s="52" t="s">
        <v>1550</v>
      </c>
      <c r="E39" s="53" t="s">
        <v>1365</v>
      </c>
      <c r="I39" s="51" t="s">
        <v>1363</v>
      </c>
      <c r="J39" s="52">
        <v>42530315</v>
      </c>
    </row>
    <row r="40" spans="1:10" ht="37.5" customHeight="1" x14ac:dyDescent="0.15">
      <c r="A40" s="127" t="s">
        <v>658</v>
      </c>
      <c r="B40" s="127" t="s">
        <v>855</v>
      </c>
      <c r="C40" s="127">
        <v>600</v>
      </c>
      <c r="D40" s="52" t="s">
        <v>1550</v>
      </c>
      <c r="E40" s="53" t="s">
        <v>1365</v>
      </c>
      <c r="I40" s="51" t="s">
        <v>1363</v>
      </c>
      <c r="J40" s="52">
        <v>42530315</v>
      </c>
    </row>
    <row r="41" spans="1:10" ht="37.5" customHeight="1" x14ac:dyDescent="0.15">
      <c r="A41" s="127" t="s">
        <v>658</v>
      </c>
      <c r="B41" s="127" t="s">
        <v>856</v>
      </c>
      <c r="C41" s="127">
        <v>600</v>
      </c>
      <c r="D41" s="52" t="s">
        <v>1550</v>
      </c>
      <c r="E41" s="53" t="s">
        <v>1365</v>
      </c>
      <c r="I41" s="51" t="s">
        <v>1363</v>
      </c>
      <c r="J41" s="52">
        <v>42530315</v>
      </c>
    </row>
    <row r="42" spans="1:10" ht="37.5" customHeight="1" x14ac:dyDescent="0.15">
      <c r="A42" s="127" t="s">
        <v>658</v>
      </c>
      <c r="B42" s="127" t="s">
        <v>857</v>
      </c>
      <c r="C42" s="127">
        <v>600</v>
      </c>
      <c r="D42" s="52" t="s">
        <v>1550</v>
      </c>
      <c r="E42" s="53" t="s">
        <v>1365</v>
      </c>
      <c r="I42" s="51" t="s">
        <v>1363</v>
      </c>
      <c r="J42" s="52">
        <v>42530315</v>
      </c>
    </row>
    <row r="43" spans="1:10" ht="37.5" customHeight="1" x14ac:dyDescent="0.15">
      <c r="A43" s="127" t="s">
        <v>658</v>
      </c>
      <c r="B43" s="127" t="s">
        <v>858</v>
      </c>
      <c r="C43" s="127">
        <v>600</v>
      </c>
      <c r="D43" s="52" t="s">
        <v>1550</v>
      </c>
      <c r="E43" s="53" t="s">
        <v>1365</v>
      </c>
      <c r="I43" s="51" t="s">
        <v>1363</v>
      </c>
      <c r="J43" s="52">
        <v>42530315</v>
      </c>
    </row>
    <row r="44" spans="1:10" ht="37.5" customHeight="1" x14ac:dyDescent="0.15">
      <c r="A44" s="127" t="s">
        <v>658</v>
      </c>
      <c r="B44" s="127" t="s">
        <v>859</v>
      </c>
      <c r="C44" s="127">
        <v>600</v>
      </c>
      <c r="D44" s="52" t="s">
        <v>1550</v>
      </c>
      <c r="E44" s="53" t="s">
        <v>1365</v>
      </c>
      <c r="I44" s="51" t="s">
        <v>1363</v>
      </c>
      <c r="J44" s="52">
        <v>42530315</v>
      </c>
    </row>
    <row r="45" spans="1:10" ht="37.5" customHeight="1" x14ac:dyDescent="0.15">
      <c r="A45" s="127" t="s">
        <v>660</v>
      </c>
      <c r="B45" s="127" t="s">
        <v>860</v>
      </c>
      <c r="C45" s="127">
        <v>600</v>
      </c>
      <c r="D45" s="52" t="s">
        <v>1550</v>
      </c>
      <c r="E45" s="53" t="s">
        <v>1365</v>
      </c>
      <c r="I45" s="51" t="s">
        <v>385</v>
      </c>
      <c r="J45" s="52">
        <v>42530315</v>
      </c>
    </row>
    <row r="46" spans="1:10" ht="37.5" customHeight="1" x14ac:dyDescent="0.15">
      <c r="A46" s="127" t="s">
        <v>660</v>
      </c>
      <c r="B46" s="127" t="s">
        <v>861</v>
      </c>
      <c r="C46" s="127">
        <v>600</v>
      </c>
      <c r="D46" s="52" t="s">
        <v>1550</v>
      </c>
      <c r="E46" s="53" t="s">
        <v>1365</v>
      </c>
      <c r="I46" s="51" t="s">
        <v>385</v>
      </c>
      <c r="J46" s="52">
        <v>42530315</v>
      </c>
    </row>
    <row r="47" spans="1:10" ht="37.5" customHeight="1" x14ac:dyDescent="0.15">
      <c r="A47" s="127" t="s">
        <v>660</v>
      </c>
      <c r="B47" s="127" t="s">
        <v>862</v>
      </c>
      <c r="C47" s="127">
        <v>600</v>
      </c>
      <c r="D47" s="52" t="s">
        <v>1550</v>
      </c>
      <c r="E47" s="53" t="s">
        <v>1365</v>
      </c>
      <c r="I47" s="51" t="s">
        <v>385</v>
      </c>
      <c r="J47" s="52">
        <v>42530315</v>
      </c>
    </row>
    <row r="48" spans="1:10" ht="37.5" customHeight="1" x14ac:dyDescent="0.15">
      <c r="A48" s="127" t="s">
        <v>660</v>
      </c>
      <c r="B48" s="127" t="s">
        <v>863</v>
      </c>
      <c r="C48" s="127">
        <v>600</v>
      </c>
      <c r="D48" s="52" t="s">
        <v>1550</v>
      </c>
      <c r="E48" s="53" t="s">
        <v>1365</v>
      </c>
      <c r="I48" s="51" t="s">
        <v>385</v>
      </c>
      <c r="J48" s="52">
        <v>42530315</v>
      </c>
    </row>
    <row r="49" spans="1:10" ht="37.5" customHeight="1" x14ac:dyDescent="0.15">
      <c r="A49" s="127" t="s">
        <v>660</v>
      </c>
      <c r="B49" s="127" t="s">
        <v>864</v>
      </c>
      <c r="C49" s="127">
        <v>600</v>
      </c>
      <c r="D49" s="52" t="s">
        <v>1550</v>
      </c>
      <c r="E49" s="53" t="s">
        <v>1365</v>
      </c>
      <c r="I49" s="51" t="s">
        <v>385</v>
      </c>
      <c r="J49" s="52">
        <v>42530315</v>
      </c>
    </row>
    <row r="50" spans="1:10" ht="37.5" customHeight="1" x14ac:dyDescent="0.15">
      <c r="A50" s="127" t="s">
        <v>660</v>
      </c>
      <c r="B50" s="127" t="s">
        <v>865</v>
      </c>
      <c r="C50" s="127">
        <v>600</v>
      </c>
      <c r="D50" s="52" t="s">
        <v>1550</v>
      </c>
      <c r="E50" s="53" t="s">
        <v>1365</v>
      </c>
      <c r="I50" s="51" t="s">
        <v>385</v>
      </c>
      <c r="J50" s="52">
        <v>42530315</v>
      </c>
    </row>
    <row r="51" spans="1:10" ht="37.5" customHeight="1" x14ac:dyDescent="0.15">
      <c r="A51" s="127" t="s">
        <v>662</v>
      </c>
      <c r="B51" s="127" t="s">
        <v>866</v>
      </c>
      <c r="C51" s="127">
        <v>600</v>
      </c>
      <c r="D51" s="52" t="s">
        <v>1550</v>
      </c>
      <c r="E51" s="53" t="s">
        <v>1365</v>
      </c>
      <c r="I51" s="51" t="s">
        <v>385</v>
      </c>
      <c r="J51" s="52">
        <v>42530315</v>
      </c>
    </row>
    <row r="52" spans="1:10" ht="37.5" customHeight="1" x14ac:dyDescent="0.15">
      <c r="A52" s="127" t="s">
        <v>662</v>
      </c>
      <c r="B52" s="127" t="s">
        <v>867</v>
      </c>
      <c r="C52" s="127">
        <v>600</v>
      </c>
      <c r="D52" s="52" t="s">
        <v>1550</v>
      </c>
      <c r="E52" s="53" t="s">
        <v>1365</v>
      </c>
      <c r="I52" s="51" t="s">
        <v>385</v>
      </c>
      <c r="J52" s="52">
        <v>42530315</v>
      </c>
    </row>
    <row r="53" spans="1:10" ht="37.5" customHeight="1" x14ac:dyDescent="0.15">
      <c r="A53" s="127" t="s">
        <v>662</v>
      </c>
      <c r="B53" s="127" t="s">
        <v>868</v>
      </c>
      <c r="C53" s="127">
        <v>600</v>
      </c>
      <c r="D53" s="52" t="s">
        <v>1550</v>
      </c>
      <c r="E53" s="53" t="s">
        <v>1365</v>
      </c>
      <c r="I53" s="51" t="s">
        <v>385</v>
      </c>
      <c r="J53" s="52">
        <v>42530315</v>
      </c>
    </row>
    <row r="54" spans="1:10" ht="37.5" customHeight="1" x14ac:dyDescent="0.15">
      <c r="A54" s="127" t="s">
        <v>662</v>
      </c>
      <c r="B54" s="127" t="s">
        <v>869</v>
      </c>
      <c r="C54" s="127">
        <v>600</v>
      </c>
      <c r="D54" s="52" t="s">
        <v>1550</v>
      </c>
      <c r="E54" s="53" t="s">
        <v>1365</v>
      </c>
      <c r="I54" s="51" t="s">
        <v>385</v>
      </c>
      <c r="J54" s="52">
        <v>42530315</v>
      </c>
    </row>
    <row r="55" spans="1:10" ht="37.5" customHeight="1" x14ac:dyDescent="0.15">
      <c r="A55" s="127" t="s">
        <v>662</v>
      </c>
      <c r="B55" s="127" t="s">
        <v>870</v>
      </c>
      <c r="C55" s="127">
        <v>600</v>
      </c>
      <c r="D55" s="52" t="s">
        <v>1550</v>
      </c>
      <c r="E55" s="53" t="s">
        <v>1365</v>
      </c>
      <c r="I55" s="51" t="s">
        <v>385</v>
      </c>
      <c r="J55" s="52">
        <v>42530315</v>
      </c>
    </row>
    <row r="56" spans="1:10" ht="37.5" customHeight="1" x14ac:dyDescent="0.15">
      <c r="A56" s="127" t="s">
        <v>662</v>
      </c>
      <c r="B56" s="127" t="s">
        <v>871</v>
      </c>
      <c r="C56" s="127">
        <v>600</v>
      </c>
      <c r="D56" s="52" t="s">
        <v>1550</v>
      </c>
      <c r="E56" s="53" t="s">
        <v>1365</v>
      </c>
      <c r="I56" s="51" t="s">
        <v>385</v>
      </c>
      <c r="J56" s="52">
        <v>42530315</v>
      </c>
    </row>
    <row r="57" spans="1:10" ht="37.5" customHeight="1" x14ac:dyDescent="0.15">
      <c r="A57" s="127" t="s">
        <v>664</v>
      </c>
      <c r="B57" s="127" t="s">
        <v>872</v>
      </c>
      <c r="C57" s="127">
        <v>600</v>
      </c>
      <c r="D57" s="52" t="s">
        <v>1550</v>
      </c>
      <c r="E57" s="53" t="s">
        <v>1365</v>
      </c>
      <c r="I57" s="51" t="s">
        <v>1366</v>
      </c>
      <c r="J57" s="52">
        <v>31980315</v>
      </c>
    </row>
    <row r="58" spans="1:10" ht="37.5" customHeight="1" x14ac:dyDescent="0.15">
      <c r="A58" s="127" t="s">
        <v>664</v>
      </c>
      <c r="B58" s="127" t="s">
        <v>873</v>
      </c>
      <c r="C58" s="127">
        <v>600</v>
      </c>
      <c r="D58" s="52" t="s">
        <v>1550</v>
      </c>
      <c r="E58" s="53" t="s">
        <v>1365</v>
      </c>
      <c r="I58" s="51" t="s">
        <v>1366</v>
      </c>
      <c r="J58" s="52">
        <v>31980315</v>
      </c>
    </row>
    <row r="59" spans="1:10" ht="37.5" customHeight="1" x14ac:dyDescent="0.15">
      <c r="A59" s="127" t="s">
        <v>664</v>
      </c>
      <c r="B59" s="127" t="s">
        <v>874</v>
      </c>
      <c r="C59" s="127">
        <v>600</v>
      </c>
      <c r="D59" s="52" t="s">
        <v>1550</v>
      </c>
      <c r="E59" s="53" t="s">
        <v>1365</v>
      </c>
      <c r="I59" s="51" t="s">
        <v>1366</v>
      </c>
      <c r="J59" s="52">
        <v>31980315</v>
      </c>
    </row>
    <row r="60" spans="1:10" ht="37.5" customHeight="1" x14ac:dyDescent="0.15">
      <c r="A60" s="127" t="s">
        <v>664</v>
      </c>
      <c r="B60" s="127" t="s">
        <v>875</v>
      </c>
      <c r="C60" s="127">
        <v>600</v>
      </c>
      <c r="D60" s="52" t="s">
        <v>1550</v>
      </c>
      <c r="E60" s="53" t="s">
        <v>1365</v>
      </c>
      <c r="I60" s="51" t="s">
        <v>1366</v>
      </c>
      <c r="J60" s="52">
        <v>31980315</v>
      </c>
    </row>
    <row r="61" spans="1:10" ht="37.5" customHeight="1" x14ac:dyDescent="0.15">
      <c r="A61" s="127" t="s">
        <v>664</v>
      </c>
      <c r="B61" s="127" t="s">
        <v>876</v>
      </c>
      <c r="C61" s="127">
        <v>600</v>
      </c>
      <c r="D61" s="52" t="s">
        <v>1550</v>
      </c>
      <c r="E61" s="53" t="s">
        <v>1365</v>
      </c>
      <c r="I61" s="51" t="s">
        <v>1366</v>
      </c>
      <c r="J61" s="52">
        <v>31980315</v>
      </c>
    </row>
    <row r="62" spans="1:10" ht="37.5" customHeight="1" x14ac:dyDescent="0.15">
      <c r="A62" s="127" t="s">
        <v>664</v>
      </c>
      <c r="B62" s="127" t="s">
        <v>877</v>
      </c>
      <c r="C62" s="127">
        <v>600</v>
      </c>
      <c r="D62" s="52" t="s">
        <v>1550</v>
      </c>
      <c r="E62" s="53" t="s">
        <v>1365</v>
      </c>
      <c r="I62" s="51" t="s">
        <v>1366</v>
      </c>
      <c r="J62" s="52">
        <v>31980315</v>
      </c>
    </row>
    <row r="63" spans="1:10" ht="37.5" customHeight="1" x14ac:dyDescent="0.15">
      <c r="A63" s="127" t="s">
        <v>666</v>
      </c>
      <c r="B63" s="127" t="s">
        <v>878</v>
      </c>
      <c r="C63" s="127">
        <v>600</v>
      </c>
      <c r="D63" s="52" t="s">
        <v>1550</v>
      </c>
      <c r="E63" s="53" t="s">
        <v>1365</v>
      </c>
      <c r="I63" s="51" t="s">
        <v>386</v>
      </c>
      <c r="J63" s="52">
        <v>42530315</v>
      </c>
    </row>
    <row r="64" spans="1:10" ht="37.5" customHeight="1" x14ac:dyDescent="0.15">
      <c r="A64" s="127" t="s">
        <v>666</v>
      </c>
      <c r="B64" s="127" t="s">
        <v>879</v>
      </c>
      <c r="C64" s="127">
        <v>600</v>
      </c>
      <c r="D64" s="52" t="s">
        <v>1550</v>
      </c>
      <c r="E64" s="53" t="s">
        <v>1365</v>
      </c>
      <c r="I64" s="51" t="s">
        <v>386</v>
      </c>
      <c r="J64" s="52">
        <v>42530315</v>
      </c>
    </row>
    <row r="65" spans="1:10" ht="37.5" customHeight="1" x14ac:dyDescent="0.15">
      <c r="A65" s="127" t="s">
        <v>666</v>
      </c>
      <c r="B65" s="127" t="s">
        <v>880</v>
      </c>
      <c r="C65" s="127">
        <v>600</v>
      </c>
      <c r="D65" s="52" t="s">
        <v>1550</v>
      </c>
      <c r="E65" s="53" t="s">
        <v>1365</v>
      </c>
      <c r="I65" s="51" t="s">
        <v>386</v>
      </c>
      <c r="J65" s="52">
        <v>42530315</v>
      </c>
    </row>
    <row r="66" spans="1:10" ht="37.5" customHeight="1" x14ac:dyDescent="0.15">
      <c r="A66" s="127" t="s">
        <v>666</v>
      </c>
      <c r="B66" s="127" t="s">
        <v>881</v>
      </c>
      <c r="C66" s="127">
        <v>600</v>
      </c>
      <c r="D66" s="52" t="s">
        <v>1550</v>
      </c>
      <c r="E66" s="53" t="s">
        <v>1365</v>
      </c>
      <c r="I66" s="51" t="s">
        <v>386</v>
      </c>
      <c r="J66" s="52">
        <v>42530315</v>
      </c>
    </row>
    <row r="67" spans="1:10" ht="37.5" customHeight="1" x14ac:dyDescent="0.15">
      <c r="A67" s="127" t="s">
        <v>666</v>
      </c>
      <c r="B67" s="127" t="s">
        <v>882</v>
      </c>
      <c r="C67" s="127">
        <v>600</v>
      </c>
      <c r="D67" s="52" t="s">
        <v>1550</v>
      </c>
      <c r="E67" s="53" t="s">
        <v>1365</v>
      </c>
      <c r="I67" s="51" t="s">
        <v>386</v>
      </c>
      <c r="J67" s="52">
        <v>42530315</v>
      </c>
    </row>
    <row r="68" spans="1:10" ht="37.5" customHeight="1" x14ac:dyDescent="0.15">
      <c r="A68" s="127" t="s">
        <v>666</v>
      </c>
      <c r="B68" s="127" t="s">
        <v>883</v>
      </c>
      <c r="C68" s="127">
        <v>600</v>
      </c>
      <c r="D68" s="52" t="s">
        <v>1550</v>
      </c>
      <c r="E68" s="53" t="s">
        <v>1365</v>
      </c>
      <c r="I68" s="51" t="s">
        <v>386</v>
      </c>
      <c r="J68" s="52">
        <v>42530315</v>
      </c>
    </row>
    <row r="69" spans="1:10" ht="37.5" customHeight="1" x14ac:dyDescent="0.15">
      <c r="A69" s="127" t="s">
        <v>668</v>
      </c>
      <c r="B69" s="127" t="s">
        <v>884</v>
      </c>
      <c r="C69" s="127">
        <v>600</v>
      </c>
      <c r="D69" s="52" t="s">
        <v>1550</v>
      </c>
      <c r="E69" s="53" t="s">
        <v>1365</v>
      </c>
      <c r="I69" s="51" t="s">
        <v>386</v>
      </c>
      <c r="J69" s="52">
        <v>42530315</v>
      </c>
    </row>
    <row r="70" spans="1:10" ht="37.5" customHeight="1" x14ac:dyDescent="0.15">
      <c r="A70" s="127" t="s">
        <v>668</v>
      </c>
      <c r="B70" s="127" t="s">
        <v>885</v>
      </c>
      <c r="C70" s="127">
        <v>600</v>
      </c>
      <c r="D70" s="52" t="s">
        <v>1550</v>
      </c>
      <c r="E70" s="53" t="s">
        <v>1365</v>
      </c>
      <c r="I70" s="51" t="s">
        <v>386</v>
      </c>
      <c r="J70" s="52">
        <v>42530315</v>
      </c>
    </row>
    <row r="71" spans="1:10" ht="37.5" customHeight="1" x14ac:dyDescent="0.15">
      <c r="A71" s="127" t="s">
        <v>668</v>
      </c>
      <c r="B71" s="127" t="s">
        <v>886</v>
      </c>
      <c r="C71" s="127">
        <v>600</v>
      </c>
      <c r="D71" s="52" t="s">
        <v>1550</v>
      </c>
      <c r="E71" s="53" t="s">
        <v>1365</v>
      </c>
      <c r="I71" s="51" t="s">
        <v>386</v>
      </c>
      <c r="J71" s="52">
        <v>42530315</v>
      </c>
    </row>
    <row r="72" spans="1:10" ht="37.5" customHeight="1" x14ac:dyDescent="0.15">
      <c r="A72" s="127" t="s">
        <v>668</v>
      </c>
      <c r="B72" s="127" t="s">
        <v>887</v>
      </c>
      <c r="C72" s="127">
        <v>600</v>
      </c>
      <c r="D72" s="52" t="s">
        <v>1550</v>
      </c>
      <c r="E72" s="53" t="s">
        <v>1365</v>
      </c>
      <c r="I72" s="51" t="s">
        <v>386</v>
      </c>
      <c r="J72" s="52">
        <v>42530315</v>
      </c>
    </row>
    <row r="73" spans="1:10" ht="37.5" customHeight="1" x14ac:dyDescent="0.15">
      <c r="A73" s="127" t="s">
        <v>668</v>
      </c>
      <c r="B73" s="127" t="s">
        <v>888</v>
      </c>
      <c r="C73" s="127">
        <v>600</v>
      </c>
      <c r="D73" s="52" t="s">
        <v>1550</v>
      </c>
      <c r="E73" s="53" t="s">
        <v>1365</v>
      </c>
      <c r="I73" s="51" t="s">
        <v>386</v>
      </c>
      <c r="J73" s="52">
        <v>42530315</v>
      </c>
    </row>
    <row r="74" spans="1:10" ht="37.5" customHeight="1" x14ac:dyDescent="0.15">
      <c r="A74" s="127" t="s">
        <v>668</v>
      </c>
      <c r="B74" s="127" t="s">
        <v>889</v>
      </c>
      <c r="C74" s="127">
        <v>600</v>
      </c>
      <c r="D74" s="52" t="s">
        <v>1550</v>
      </c>
      <c r="E74" s="53" t="s">
        <v>1365</v>
      </c>
      <c r="I74" s="51" t="s">
        <v>386</v>
      </c>
      <c r="J74" s="52">
        <v>42530315</v>
      </c>
    </row>
    <row r="75" spans="1:10" ht="37.5" customHeight="1" x14ac:dyDescent="0.15">
      <c r="A75" s="127" t="s">
        <v>670</v>
      </c>
      <c r="B75" s="127" t="s">
        <v>890</v>
      </c>
      <c r="C75" s="127">
        <v>600</v>
      </c>
      <c r="D75" s="52" t="s">
        <v>1550</v>
      </c>
      <c r="E75" s="53" t="s">
        <v>1365</v>
      </c>
      <c r="I75" s="51" t="s">
        <v>1367</v>
      </c>
      <c r="J75" s="52">
        <v>42530315</v>
      </c>
    </row>
    <row r="76" spans="1:10" ht="37.5" customHeight="1" x14ac:dyDescent="0.15">
      <c r="A76" s="127" t="s">
        <v>670</v>
      </c>
      <c r="B76" s="127" t="s">
        <v>891</v>
      </c>
      <c r="C76" s="127">
        <v>600</v>
      </c>
      <c r="D76" s="52" t="s">
        <v>1550</v>
      </c>
      <c r="E76" s="53" t="s">
        <v>1365</v>
      </c>
      <c r="I76" s="51" t="s">
        <v>1367</v>
      </c>
      <c r="J76" s="52">
        <v>42530315</v>
      </c>
    </row>
    <row r="77" spans="1:10" ht="37.5" customHeight="1" x14ac:dyDescent="0.15">
      <c r="A77" s="127" t="s">
        <v>670</v>
      </c>
      <c r="B77" s="127" t="s">
        <v>892</v>
      </c>
      <c r="C77" s="127">
        <v>600</v>
      </c>
      <c r="D77" s="52" t="s">
        <v>1550</v>
      </c>
      <c r="E77" s="53" t="s">
        <v>1365</v>
      </c>
      <c r="I77" s="51" t="s">
        <v>1367</v>
      </c>
      <c r="J77" s="52">
        <v>42530315</v>
      </c>
    </row>
    <row r="78" spans="1:10" ht="37.5" customHeight="1" x14ac:dyDescent="0.15">
      <c r="A78" s="127" t="s">
        <v>670</v>
      </c>
      <c r="B78" s="127" t="s">
        <v>893</v>
      </c>
      <c r="C78" s="127">
        <v>600</v>
      </c>
      <c r="D78" s="52" t="s">
        <v>1550</v>
      </c>
      <c r="E78" s="53" t="s">
        <v>1365</v>
      </c>
      <c r="I78" s="51" t="s">
        <v>1367</v>
      </c>
      <c r="J78" s="52">
        <v>42530315</v>
      </c>
    </row>
    <row r="79" spans="1:10" ht="37.5" customHeight="1" x14ac:dyDescent="0.15">
      <c r="A79" s="127" t="s">
        <v>670</v>
      </c>
      <c r="B79" s="127" t="s">
        <v>894</v>
      </c>
      <c r="C79" s="127">
        <v>600</v>
      </c>
      <c r="D79" s="52" t="s">
        <v>1550</v>
      </c>
      <c r="E79" s="53" t="s">
        <v>1365</v>
      </c>
      <c r="I79" s="51" t="s">
        <v>1367</v>
      </c>
      <c r="J79" s="52">
        <v>42530315</v>
      </c>
    </row>
    <row r="80" spans="1:10" ht="37.5" customHeight="1" x14ac:dyDescent="0.15">
      <c r="A80" s="127" t="s">
        <v>670</v>
      </c>
      <c r="B80" s="127" t="s">
        <v>895</v>
      </c>
      <c r="C80" s="127">
        <v>600</v>
      </c>
      <c r="D80" s="52" t="s">
        <v>1550</v>
      </c>
      <c r="E80" s="53" t="s">
        <v>1365</v>
      </c>
      <c r="I80" s="51" t="s">
        <v>1367</v>
      </c>
      <c r="J80" s="52">
        <v>42530315</v>
      </c>
    </row>
    <row r="81" spans="1:10" ht="37.5" customHeight="1" x14ac:dyDescent="0.15">
      <c r="A81" s="127" t="s">
        <v>672</v>
      </c>
      <c r="B81" s="127" t="s">
        <v>896</v>
      </c>
      <c r="C81" s="127">
        <v>600</v>
      </c>
      <c r="D81" s="52" t="s">
        <v>1550</v>
      </c>
      <c r="E81" s="53" t="s">
        <v>1365</v>
      </c>
      <c r="I81" s="51" t="s">
        <v>386</v>
      </c>
      <c r="J81" s="52">
        <v>42530315</v>
      </c>
    </row>
    <row r="82" spans="1:10" ht="37.5" customHeight="1" x14ac:dyDescent="0.15">
      <c r="A82" s="127" t="s">
        <v>672</v>
      </c>
      <c r="B82" s="127" t="s">
        <v>897</v>
      </c>
      <c r="C82" s="127">
        <v>600</v>
      </c>
      <c r="D82" s="52" t="s">
        <v>1550</v>
      </c>
      <c r="E82" s="53" t="s">
        <v>1365</v>
      </c>
      <c r="I82" s="51" t="s">
        <v>386</v>
      </c>
      <c r="J82" s="52">
        <v>42530315</v>
      </c>
    </row>
    <row r="83" spans="1:10" ht="37.5" customHeight="1" x14ac:dyDescent="0.15">
      <c r="A83" s="127" t="s">
        <v>672</v>
      </c>
      <c r="B83" s="127" t="s">
        <v>898</v>
      </c>
      <c r="C83" s="127">
        <v>600</v>
      </c>
      <c r="D83" s="52" t="s">
        <v>1550</v>
      </c>
      <c r="E83" s="53" t="s">
        <v>1365</v>
      </c>
      <c r="I83" s="51" t="s">
        <v>386</v>
      </c>
      <c r="J83" s="52">
        <v>42530315</v>
      </c>
    </row>
    <row r="84" spans="1:10" ht="37.5" customHeight="1" x14ac:dyDescent="0.15">
      <c r="A84" s="127" t="s">
        <v>672</v>
      </c>
      <c r="B84" s="127" t="s">
        <v>899</v>
      </c>
      <c r="C84" s="127">
        <v>600</v>
      </c>
      <c r="D84" s="52" t="s">
        <v>1550</v>
      </c>
      <c r="E84" s="53" t="s">
        <v>1365</v>
      </c>
      <c r="I84" s="51" t="s">
        <v>386</v>
      </c>
      <c r="J84" s="52">
        <v>42530315</v>
      </c>
    </row>
    <row r="85" spans="1:10" ht="37.5" customHeight="1" x14ac:dyDescent="0.15">
      <c r="A85" s="127" t="s">
        <v>672</v>
      </c>
      <c r="B85" s="127" t="s">
        <v>900</v>
      </c>
      <c r="C85" s="127">
        <v>600</v>
      </c>
      <c r="D85" s="52" t="s">
        <v>1550</v>
      </c>
      <c r="E85" s="53" t="s">
        <v>1365</v>
      </c>
      <c r="I85" s="51" t="s">
        <v>386</v>
      </c>
      <c r="J85" s="52">
        <v>42530315</v>
      </c>
    </row>
    <row r="86" spans="1:10" ht="37.5" customHeight="1" x14ac:dyDescent="0.15">
      <c r="A86" s="127" t="s">
        <v>672</v>
      </c>
      <c r="B86" s="127" t="s">
        <v>901</v>
      </c>
      <c r="C86" s="127">
        <v>600</v>
      </c>
      <c r="D86" s="52" t="s">
        <v>1550</v>
      </c>
      <c r="E86" s="53" t="s">
        <v>1365</v>
      </c>
      <c r="I86" s="51" t="s">
        <v>386</v>
      </c>
      <c r="J86" s="52">
        <v>42530315</v>
      </c>
    </row>
    <row r="87" spans="1:10" ht="37.5" customHeight="1" x14ac:dyDescent="0.15">
      <c r="A87" s="127" t="s">
        <v>674</v>
      </c>
      <c r="B87" s="127" t="s">
        <v>902</v>
      </c>
      <c r="C87" s="127">
        <v>600</v>
      </c>
      <c r="D87" s="52" t="s">
        <v>1550</v>
      </c>
      <c r="E87" s="53" t="s">
        <v>1365</v>
      </c>
      <c r="I87" s="51" t="s">
        <v>1366</v>
      </c>
      <c r="J87" s="52">
        <v>42530315</v>
      </c>
    </row>
    <row r="88" spans="1:10" ht="37.5" customHeight="1" x14ac:dyDescent="0.15">
      <c r="A88" s="127" t="s">
        <v>674</v>
      </c>
      <c r="B88" s="127" t="s">
        <v>903</v>
      </c>
      <c r="C88" s="127">
        <v>600</v>
      </c>
      <c r="D88" s="52" t="s">
        <v>1550</v>
      </c>
      <c r="E88" s="53" t="s">
        <v>1365</v>
      </c>
      <c r="I88" s="51" t="s">
        <v>1366</v>
      </c>
      <c r="J88" s="52">
        <v>42530315</v>
      </c>
    </row>
    <row r="89" spans="1:10" ht="37.5" customHeight="1" x14ac:dyDescent="0.15">
      <c r="A89" s="127" t="s">
        <v>674</v>
      </c>
      <c r="B89" s="127" t="s">
        <v>904</v>
      </c>
      <c r="C89" s="127">
        <v>600</v>
      </c>
      <c r="D89" s="52" t="s">
        <v>1550</v>
      </c>
      <c r="E89" s="53" t="s">
        <v>1365</v>
      </c>
      <c r="I89" s="51" t="s">
        <v>1366</v>
      </c>
      <c r="J89" s="52">
        <v>42530315</v>
      </c>
    </row>
    <row r="90" spans="1:10" ht="37.5" customHeight="1" x14ac:dyDescent="0.15">
      <c r="A90" s="127" t="s">
        <v>674</v>
      </c>
      <c r="B90" s="127" t="s">
        <v>905</v>
      </c>
      <c r="C90" s="127">
        <v>600</v>
      </c>
      <c r="D90" s="52" t="s">
        <v>1550</v>
      </c>
      <c r="E90" s="53" t="s">
        <v>1365</v>
      </c>
      <c r="I90" s="51" t="s">
        <v>1366</v>
      </c>
      <c r="J90" s="52">
        <v>42530315</v>
      </c>
    </row>
    <row r="91" spans="1:10" ht="37.5" customHeight="1" x14ac:dyDescent="0.15">
      <c r="A91" s="127" t="s">
        <v>674</v>
      </c>
      <c r="B91" s="127" t="s">
        <v>906</v>
      </c>
      <c r="C91" s="127">
        <v>600</v>
      </c>
      <c r="D91" s="52" t="s">
        <v>1550</v>
      </c>
      <c r="E91" s="53" t="s">
        <v>1365</v>
      </c>
      <c r="I91" s="51" t="s">
        <v>1366</v>
      </c>
      <c r="J91" s="52">
        <v>42530315</v>
      </c>
    </row>
    <row r="92" spans="1:10" ht="37.5" customHeight="1" x14ac:dyDescent="0.15">
      <c r="A92" s="127" t="s">
        <v>674</v>
      </c>
      <c r="B92" s="127" t="s">
        <v>907</v>
      </c>
      <c r="C92" s="127">
        <v>600</v>
      </c>
      <c r="D92" s="52" t="s">
        <v>1550</v>
      </c>
      <c r="E92" s="53" t="s">
        <v>1365</v>
      </c>
      <c r="I92" s="51" t="s">
        <v>1366</v>
      </c>
      <c r="J92" s="52">
        <v>42530315</v>
      </c>
    </row>
    <row r="93" spans="1:10" ht="37.5" customHeight="1" x14ac:dyDescent="0.15">
      <c r="A93" s="127" t="s">
        <v>676</v>
      </c>
      <c r="B93" s="127" t="s">
        <v>908</v>
      </c>
      <c r="C93" s="127">
        <v>600</v>
      </c>
      <c r="D93" s="52" t="s">
        <v>1550</v>
      </c>
      <c r="E93" s="53" t="s">
        <v>1365</v>
      </c>
      <c r="I93" s="51" t="s">
        <v>1366</v>
      </c>
      <c r="J93" s="52">
        <v>42530315</v>
      </c>
    </row>
    <row r="94" spans="1:10" ht="37.5" customHeight="1" x14ac:dyDescent="0.15">
      <c r="A94" s="127" t="s">
        <v>676</v>
      </c>
      <c r="B94" s="127" t="s">
        <v>909</v>
      </c>
      <c r="C94" s="127">
        <v>600</v>
      </c>
      <c r="D94" s="52" t="s">
        <v>1550</v>
      </c>
      <c r="E94" s="53" t="s">
        <v>1365</v>
      </c>
      <c r="I94" s="51" t="s">
        <v>1366</v>
      </c>
      <c r="J94" s="52">
        <v>42530315</v>
      </c>
    </row>
    <row r="95" spans="1:10" ht="37.5" customHeight="1" x14ac:dyDescent="0.15">
      <c r="A95" s="127" t="s">
        <v>676</v>
      </c>
      <c r="B95" s="127" t="s">
        <v>910</v>
      </c>
      <c r="C95" s="127">
        <v>600</v>
      </c>
      <c r="D95" s="52" t="s">
        <v>1550</v>
      </c>
      <c r="E95" s="53" t="s">
        <v>1365</v>
      </c>
      <c r="I95" s="51" t="s">
        <v>1366</v>
      </c>
      <c r="J95" s="52">
        <v>42530315</v>
      </c>
    </row>
    <row r="96" spans="1:10" ht="37.5" customHeight="1" x14ac:dyDescent="0.15">
      <c r="A96" s="127" t="s">
        <v>676</v>
      </c>
      <c r="B96" s="127" t="s">
        <v>911</v>
      </c>
      <c r="C96" s="127">
        <v>600</v>
      </c>
      <c r="D96" s="52" t="s">
        <v>1550</v>
      </c>
      <c r="E96" s="53" t="s">
        <v>1365</v>
      </c>
      <c r="I96" s="51" t="s">
        <v>1366</v>
      </c>
      <c r="J96" s="52">
        <v>42530315</v>
      </c>
    </row>
    <row r="97" spans="1:10" ht="37.5" customHeight="1" x14ac:dyDescent="0.15">
      <c r="A97" s="127" t="s">
        <v>676</v>
      </c>
      <c r="B97" s="127" t="s">
        <v>912</v>
      </c>
      <c r="C97" s="127">
        <v>600</v>
      </c>
      <c r="D97" s="52" t="s">
        <v>1550</v>
      </c>
      <c r="E97" s="53" t="s">
        <v>1365</v>
      </c>
      <c r="I97" s="51" t="s">
        <v>1366</v>
      </c>
      <c r="J97" s="52">
        <v>42530315</v>
      </c>
    </row>
    <row r="98" spans="1:10" ht="37.5" customHeight="1" x14ac:dyDescent="0.15">
      <c r="A98" s="127" t="s">
        <v>676</v>
      </c>
      <c r="B98" s="127" t="s">
        <v>913</v>
      </c>
      <c r="C98" s="127">
        <v>600</v>
      </c>
      <c r="D98" s="52" t="s">
        <v>1550</v>
      </c>
      <c r="E98" s="53" t="s">
        <v>1365</v>
      </c>
      <c r="I98" s="51" t="s">
        <v>1366</v>
      </c>
      <c r="J98" s="52">
        <v>42530315</v>
      </c>
    </row>
    <row r="99" spans="1:10" ht="37.5" customHeight="1" x14ac:dyDescent="0.15">
      <c r="A99" s="127" t="s">
        <v>678</v>
      </c>
      <c r="B99" s="127" t="s">
        <v>914</v>
      </c>
      <c r="C99" s="127">
        <v>600</v>
      </c>
      <c r="D99" s="52" t="s">
        <v>1550</v>
      </c>
      <c r="E99" s="53" t="s">
        <v>1365</v>
      </c>
      <c r="I99" s="51" t="s">
        <v>1363</v>
      </c>
      <c r="J99" s="52">
        <v>42530315</v>
      </c>
    </row>
    <row r="100" spans="1:10" ht="37.5" customHeight="1" x14ac:dyDescent="0.15">
      <c r="A100" s="127" t="s">
        <v>678</v>
      </c>
      <c r="B100" s="127" t="s">
        <v>915</v>
      </c>
      <c r="C100" s="127">
        <v>600</v>
      </c>
      <c r="D100" s="52" t="s">
        <v>1550</v>
      </c>
      <c r="E100" s="53" t="s">
        <v>1365</v>
      </c>
      <c r="I100" s="51" t="s">
        <v>1363</v>
      </c>
      <c r="J100" s="52">
        <v>42530315</v>
      </c>
    </row>
    <row r="101" spans="1:10" ht="37.5" customHeight="1" x14ac:dyDescent="0.15">
      <c r="A101" s="127" t="s">
        <v>678</v>
      </c>
      <c r="B101" s="127" t="s">
        <v>916</v>
      </c>
      <c r="C101" s="127">
        <v>600</v>
      </c>
      <c r="D101" s="52" t="s">
        <v>1550</v>
      </c>
      <c r="E101" s="53" t="s">
        <v>1365</v>
      </c>
      <c r="I101" s="51" t="s">
        <v>1363</v>
      </c>
      <c r="J101" s="52">
        <v>42530315</v>
      </c>
    </row>
    <row r="102" spans="1:10" ht="37.5" customHeight="1" x14ac:dyDescent="0.15">
      <c r="A102" s="127" t="s">
        <v>678</v>
      </c>
      <c r="B102" s="127" t="s">
        <v>917</v>
      </c>
      <c r="C102" s="127">
        <v>600</v>
      </c>
      <c r="D102" s="52" t="s">
        <v>1550</v>
      </c>
      <c r="E102" s="53" t="s">
        <v>1365</v>
      </c>
      <c r="I102" s="51" t="s">
        <v>1363</v>
      </c>
      <c r="J102" s="52">
        <v>42530315</v>
      </c>
    </row>
    <row r="103" spans="1:10" ht="37.5" customHeight="1" x14ac:dyDescent="0.15">
      <c r="A103" s="127" t="s">
        <v>678</v>
      </c>
      <c r="B103" s="127" t="s">
        <v>918</v>
      </c>
      <c r="C103" s="127">
        <v>600</v>
      </c>
      <c r="D103" s="52" t="s">
        <v>1550</v>
      </c>
      <c r="E103" s="53" t="s">
        <v>1365</v>
      </c>
      <c r="I103" s="51" t="s">
        <v>1363</v>
      </c>
      <c r="J103" s="52">
        <v>42530315</v>
      </c>
    </row>
    <row r="104" spans="1:10" ht="37.5" customHeight="1" x14ac:dyDescent="0.15">
      <c r="A104" s="127" t="s">
        <v>678</v>
      </c>
      <c r="B104" s="127" t="s">
        <v>919</v>
      </c>
      <c r="C104" s="127">
        <v>600</v>
      </c>
      <c r="D104" s="52" t="s">
        <v>1550</v>
      </c>
      <c r="E104" s="53" t="s">
        <v>1365</v>
      </c>
      <c r="I104" s="51" t="s">
        <v>1363</v>
      </c>
      <c r="J104" s="52">
        <v>42530315</v>
      </c>
    </row>
    <row r="105" spans="1:10" ht="37.5" customHeight="1" x14ac:dyDescent="0.15">
      <c r="A105" s="127" t="s">
        <v>1369</v>
      </c>
      <c r="B105" s="127" t="s">
        <v>1370</v>
      </c>
      <c r="C105" s="127">
        <v>600</v>
      </c>
      <c r="D105" s="52" t="s">
        <v>1550</v>
      </c>
      <c r="E105" s="53" t="s">
        <v>1365</v>
      </c>
      <c r="I105" s="51" t="s">
        <v>1363</v>
      </c>
      <c r="J105" s="52">
        <v>42530315</v>
      </c>
    </row>
    <row r="106" spans="1:10" ht="37.5" customHeight="1" x14ac:dyDescent="0.15">
      <c r="A106" s="127" t="s">
        <v>1369</v>
      </c>
      <c r="B106" s="127" t="s">
        <v>1371</v>
      </c>
      <c r="C106" s="127">
        <v>600</v>
      </c>
      <c r="D106" s="52" t="s">
        <v>1550</v>
      </c>
      <c r="E106" s="53" t="s">
        <v>1365</v>
      </c>
      <c r="I106" s="51" t="s">
        <v>1363</v>
      </c>
      <c r="J106" s="52">
        <v>42530315</v>
      </c>
    </row>
    <row r="107" spans="1:10" ht="37.5" customHeight="1" x14ac:dyDescent="0.15">
      <c r="A107" s="127" t="s">
        <v>1369</v>
      </c>
      <c r="B107" s="127" t="s">
        <v>1372</v>
      </c>
      <c r="C107" s="127">
        <v>600</v>
      </c>
      <c r="D107" s="52" t="s">
        <v>1550</v>
      </c>
      <c r="E107" s="53" t="s">
        <v>1365</v>
      </c>
      <c r="I107" s="51" t="s">
        <v>1363</v>
      </c>
      <c r="J107" s="52">
        <v>42530315</v>
      </c>
    </row>
    <row r="108" spans="1:10" ht="37.5" customHeight="1" x14ac:dyDescent="0.15">
      <c r="A108" s="127" t="s">
        <v>1369</v>
      </c>
      <c r="B108" s="127" t="s">
        <v>1373</v>
      </c>
      <c r="C108" s="127">
        <v>600</v>
      </c>
      <c r="D108" s="52" t="s">
        <v>1550</v>
      </c>
      <c r="E108" s="53" t="s">
        <v>1365</v>
      </c>
      <c r="I108" s="51" t="s">
        <v>1363</v>
      </c>
      <c r="J108" s="52">
        <v>42530315</v>
      </c>
    </row>
    <row r="109" spans="1:10" ht="37.5" customHeight="1" x14ac:dyDescent="0.15">
      <c r="A109" s="127" t="s">
        <v>1369</v>
      </c>
      <c r="B109" s="127" t="s">
        <v>1374</v>
      </c>
      <c r="C109" s="127">
        <v>600</v>
      </c>
      <c r="D109" s="52" t="s">
        <v>1550</v>
      </c>
      <c r="E109" s="53" t="s">
        <v>1365</v>
      </c>
      <c r="I109" s="51" t="s">
        <v>1363</v>
      </c>
      <c r="J109" s="52">
        <v>42530315</v>
      </c>
    </row>
    <row r="110" spans="1:10" ht="37.5" customHeight="1" x14ac:dyDescent="0.15">
      <c r="A110" s="127" t="s">
        <v>1369</v>
      </c>
      <c r="B110" s="127" t="s">
        <v>1375</v>
      </c>
      <c r="C110" s="127">
        <v>600</v>
      </c>
      <c r="D110" s="52" t="s">
        <v>1550</v>
      </c>
      <c r="E110" s="53" t="s">
        <v>1365</v>
      </c>
      <c r="I110" s="51" t="s">
        <v>1363</v>
      </c>
      <c r="J110" s="52">
        <v>42530315</v>
      </c>
    </row>
    <row r="111" spans="1:10" ht="37.5" customHeight="1" x14ac:dyDescent="0.15">
      <c r="A111" s="127" t="s">
        <v>680</v>
      </c>
      <c r="B111" s="127" t="s">
        <v>920</v>
      </c>
      <c r="C111" s="127">
        <v>600</v>
      </c>
      <c r="D111" s="52" t="s">
        <v>1550</v>
      </c>
      <c r="E111" s="53" t="s">
        <v>1365</v>
      </c>
      <c r="I111" s="51" t="s">
        <v>1363</v>
      </c>
      <c r="J111" s="52">
        <v>42530315</v>
      </c>
    </row>
    <row r="112" spans="1:10" ht="37.5" customHeight="1" x14ac:dyDescent="0.15">
      <c r="A112" s="127" t="s">
        <v>680</v>
      </c>
      <c r="B112" s="127" t="s">
        <v>921</v>
      </c>
      <c r="C112" s="127">
        <v>600</v>
      </c>
      <c r="D112" s="52" t="s">
        <v>1550</v>
      </c>
      <c r="E112" s="53" t="s">
        <v>1365</v>
      </c>
      <c r="I112" s="51" t="s">
        <v>1363</v>
      </c>
      <c r="J112" s="52">
        <v>42530315</v>
      </c>
    </row>
    <row r="113" spans="1:10" ht="37.5" customHeight="1" x14ac:dyDescent="0.15">
      <c r="A113" s="127" t="s">
        <v>680</v>
      </c>
      <c r="B113" s="127" t="s">
        <v>922</v>
      </c>
      <c r="C113" s="127">
        <v>600</v>
      </c>
      <c r="D113" s="52" t="s">
        <v>1550</v>
      </c>
      <c r="E113" s="53" t="s">
        <v>1365</v>
      </c>
      <c r="I113" s="51" t="s">
        <v>1363</v>
      </c>
      <c r="J113" s="52">
        <v>42530315</v>
      </c>
    </row>
    <row r="114" spans="1:10" ht="37.5" customHeight="1" x14ac:dyDescent="0.15">
      <c r="A114" s="127" t="s">
        <v>680</v>
      </c>
      <c r="B114" s="127" t="s">
        <v>923</v>
      </c>
      <c r="C114" s="127">
        <v>600</v>
      </c>
      <c r="D114" s="52" t="s">
        <v>1550</v>
      </c>
      <c r="E114" s="53" t="s">
        <v>1365</v>
      </c>
      <c r="I114" s="51" t="s">
        <v>1363</v>
      </c>
      <c r="J114" s="52">
        <v>42530315</v>
      </c>
    </row>
    <row r="115" spans="1:10" ht="37.5" customHeight="1" x14ac:dyDescent="0.15">
      <c r="A115" s="127" t="s">
        <v>680</v>
      </c>
      <c r="B115" s="127" t="s">
        <v>924</v>
      </c>
      <c r="C115" s="127">
        <v>600</v>
      </c>
      <c r="D115" s="52" t="s">
        <v>1550</v>
      </c>
      <c r="E115" s="53" t="s">
        <v>1365</v>
      </c>
      <c r="I115" s="51" t="s">
        <v>1363</v>
      </c>
      <c r="J115" s="52">
        <v>42530315</v>
      </c>
    </row>
    <row r="116" spans="1:10" ht="37.5" customHeight="1" x14ac:dyDescent="0.15">
      <c r="A116" s="127" t="s">
        <v>680</v>
      </c>
      <c r="B116" s="127" t="s">
        <v>925</v>
      </c>
      <c r="C116" s="127">
        <v>600</v>
      </c>
      <c r="D116" s="52" t="s">
        <v>1550</v>
      </c>
      <c r="E116" s="53" t="s">
        <v>1365</v>
      </c>
      <c r="I116" s="51" t="s">
        <v>1363</v>
      </c>
      <c r="J116" s="52">
        <v>42530315</v>
      </c>
    </row>
    <row r="117" spans="1:10" ht="37.5" customHeight="1" x14ac:dyDescent="0.15">
      <c r="A117" s="127" t="s">
        <v>682</v>
      </c>
      <c r="B117" s="127" t="s">
        <v>926</v>
      </c>
      <c r="C117" s="127">
        <v>600</v>
      </c>
      <c r="D117" s="52" t="s">
        <v>1550</v>
      </c>
      <c r="E117" s="53" t="s">
        <v>1365</v>
      </c>
      <c r="I117" s="51" t="s">
        <v>1363</v>
      </c>
      <c r="J117" s="52">
        <v>42530315</v>
      </c>
    </row>
    <row r="118" spans="1:10" ht="37.5" customHeight="1" x14ac:dyDescent="0.15">
      <c r="A118" s="127" t="s">
        <v>682</v>
      </c>
      <c r="B118" s="127" t="s">
        <v>927</v>
      </c>
      <c r="C118" s="127">
        <v>600</v>
      </c>
      <c r="D118" s="52" t="s">
        <v>1550</v>
      </c>
      <c r="E118" s="53" t="s">
        <v>1365</v>
      </c>
      <c r="I118" s="51" t="s">
        <v>1363</v>
      </c>
      <c r="J118" s="52">
        <v>42530315</v>
      </c>
    </row>
    <row r="119" spans="1:10" ht="37.5" customHeight="1" x14ac:dyDescent="0.15">
      <c r="A119" s="127" t="s">
        <v>682</v>
      </c>
      <c r="B119" s="127" t="s">
        <v>928</v>
      </c>
      <c r="C119" s="127">
        <v>600</v>
      </c>
      <c r="D119" s="52" t="s">
        <v>1550</v>
      </c>
      <c r="E119" s="53" t="s">
        <v>1365</v>
      </c>
      <c r="I119" s="51" t="s">
        <v>1363</v>
      </c>
      <c r="J119" s="52">
        <v>42530315</v>
      </c>
    </row>
    <row r="120" spans="1:10" ht="37.5" customHeight="1" x14ac:dyDescent="0.15">
      <c r="A120" s="127" t="s">
        <v>682</v>
      </c>
      <c r="B120" s="127" t="s">
        <v>929</v>
      </c>
      <c r="C120" s="127">
        <v>600</v>
      </c>
      <c r="D120" s="52" t="s">
        <v>1550</v>
      </c>
      <c r="E120" s="53" t="s">
        <v>1365</v>
      </c>
      <c r="I120" s="51" t="s">
        <v>1363</v>
      </c>
      <c r="J120" s="52">
        <v>42530315</v>
      </c>
    </row>
    <row r="121" spans="1:10" ht="37.5" customHeight="1" x14ac:dyDescent="0.15">
      <c r="A121" s="127" t="s">
        <v>682</v>
      </c>
      <c r="B121" s="127" t="s">
        <v>930</v>
      </c>
      <c r="C121" s="127">
        <v>600</v>
      </c>
      <c r="D121" s="52" t="s">
        <v>1550</v>
      </c>
      <c r="E121" s="53" t="s">
        <v>1365</v>
      </c>
      <c r="I121" s="51" t="s">
        <v>1363</v>
      </c>
      <c r="J121" s="52">
        <v>42530315</v>
      </c>
    </row>
    <row r="122" spans="1:10" ht="37.5" customHeight="1" x14ac:dyDescent="0.15">
      <c r="A122" s="127" t="s">
        <v>682</v>
      </c>
      <c r="B122" s="127" t="s">
        <v>931</v>
      </c>
      <c r="C122" s="127">
        <v>600</v>
      </c>
      <c r="D122" s="52" t="s">
        <v>1550</v>
      </c>
      <c r="E122" s="53" t="s">
        <v>1365</v>
      </c>
      <c r="I122" s="51" t="s">
        <v>1363</v>
      </c>
      <c r="J122" s="52">
        <v>42530315</v>
      </c>
    </row>
    <row r="123" spans="1:10" ht="37.5" customHeight="1" x14ac:dyDescent="0.15">
      <c r="A123" s="127" t="s">
        <v>684</v>
      </c>
      <c r="B123" s="127" t="s">
        <v>932</v>
      </c>
      <c r="C123" s="127">
        <v>600</v>
      </c>
      <c r="D123" s="52" t="s">
        <v>1550</v>
      </c>
      <c r="E123" s="53" t="s">
        <v>1365</v>
      </c>
      <c r="I123" s="51" t="s">
        <v>1363</v>
      </c>
      <c r="J123" s="52">
        <v>42530315</v>
      </c>
    </row>
    <row r="124" spans="1:10" ht="37.5" customHeight="1" x14ac:dyDescent="0.15">
      <c r="A124" s="127" t="s">
        <v>684</v>
      </c>
      <c r="B124" s="127" t="s">
        <v>933</v>
      </c>
      <c r="C124" s="127">
        <v>600</v>
      </c>
      <c r="D124" s="52" t="s">
        <v>1550</v>
      </c>
      <c r="E124" s="53" t="s">
        <v>1365</v>
      </c>
      <c r="I124" s="51" t="s">
        <v>1363</v>
      </c>
      <c r="J124" s="52">
        <v>42530315</v>
      </c>
    </row>
    <row r="125" spans="1:10" ht="37.5" customHeight="1" x14ac:dyDescent="0.15">
      <c r="A125" s="127" t="s">
        <v>684</v>
      </c>
      <c r="B125" s="127" t="s">
        <v>934</v>
      </c>
      <c r="C125" s="127">
        <v>600</v>
      </c>
      <c r="D125" s="52" t="s">
        <v>1550</v>
      </c>
      <c r="E125" s="53" t="s">
        <v>1365</v>
      </c>
      <c r="I125" s="51" t="s">
        <v>1363</v>
      </c>
      <c r="J125" s="52">
        <v>42530315</v>
      </c>
    </row>
    <row r="126" spans="1:10" ht="37.5" customHeight="1" x14ac:dyDescent="0.15">
      <c r="A126" s="127" t="s">
        <v>684</v>
      </c>
      <c r="B126" s="127" t="s">
        <v>935</v>
      </c>
      <c r="C126" s="127">
        <v>600</v>
      </c>
      <c r="D126" s="52" t="s">
        <v>1550</v>
      </c>
      <c r="E126" s="53" t="s">
        <v>1365</v>
      </c>
      <c r="I126" s="51" t="s">
        <v>1363</v>
      </c>
      <c r="J126" s="52">
        <v>42530315</v>
      </c>
    </row>
    <row r="127" spans="1:10" ht="37.5" customHeight="1" x14ac:dyDescent="0.15">
      <c r="A127" s="127" t="s">
        <v>684</v>
      </c>
      <c r="B127" s="127" t="s">
        <v>936</v>
      </c>
      <c r="C127" s="127">
        <v>600</v>
      </c>
      <c r="D127" s="52" t="s">
        <v>1550</v>
      </c>
      <c r="E127" s="53" t="s">
        <v>1365</v>
      </c>
      <c r="I127" s="51" t="s">
        <v>1363</v>
      </c>
      <c r="J127" s="52">
        <v>42530315</v>
      </c>
    </row>
    <row r="128" spans="1:10" ht="37.5" customHeight="1" x14ac:dyDescent="0.15">
      <c r="A128" s="127" t="s">
        <v>684</v>
      </c>
      <c r="B128" s="127" t="s">
        <v>937</v>
      </c>
      <c r="C128" s="127">
        <v>600</v>
      </c>
      <c r="D128" s="52" t="s">
        <v>1550</v>
      </c>
      <c r="E128" s="53" t="s">
        <v>1365</v>
      </c>
      <c r="I128" s="51" t="s">
        <v>1363</v>
      </c>
      <c r="J128" s="52">
        <v>42530315</v>
      </c>
    </row>
    <row r="129" spans="1:10" ht="37.5" customHeight="1" x14ac:dyDescent="0.15">
      <c r="A129" s="127" t="s">
        <v>686</v>
      </c>
      <c r="B129" s="127" t="s">
        <v>938</v>
      </c>
      <c r="C129" s="127">
        <v>600</v>
      </c>
      <c r="D129" s="52" t="s">
        <v>1550</v>
      </c>
      <c r="E129" s="53" t="s">
        <v>1365</v>
      </c>
      <c r="I129" s="51" t="s">
        <v>385</v>
      </c>
      <c r="J129" s="52">
        <v>41340315</v>
      </c>
    </row>
    <row r="130" spans="1:10" ht="37.5" customHeight="1" x14ac:dyDescent="0.15">
      <c r="A130" s="127" t="s">
        <v>686</v>
      </c>
      <c r="B130" s="127" t="s">
        <v>939</v>
      </c>
      <c r="C130" s="127">
        <v>600</v>
      </c>
      <c r="D130" s="52" t="s">
        <v>1550</v>
      </c>
      <c r="E130" s="53" t="s">
        <v>1365</v>
      </c>
      <c r="I130" s="51" t="s">
        <v>385</v>
      </c>
      <c r="J130" s="52">
        <v>41340315</v>
      </c>
    </row>
    <row r="131" spans="1:10" ht="37.5" customHeight="1" x14ac:dyDescent="0.15">
      <c r="A131" s="127" t="s">
        <v>686</v>
      </c>
      <c r="B131" s="127" t="s">
        <v>940</v>
      </c>
      <c r="C131" s="127">
        <v>600</v>
      </c>
      <c r="D131" s="52" t="s">
        <v>1550</v>
      </c>
      <c r="E131" s="53" t="s">
        <v>1365</v>
      </c>
      <c r="I131" s="51" t="s">
        <v>385</v>
      </c>
      <c r="J131" s="52">
        <v>41340315</v>
      </c>
    </row>
    <row r="132" spans="1:10" ht="37.5" customHeight="1" x14ac:dyDescent="0.15">
      <c r="A132" s="127" t="s">
        <v>686</v>
      </c>
      <c r="B132" s="127" t="s">
        <v>941</v>
      </c>
      <c r="C132" s="127">
        <v>600</v>
      </c>
      <c r="D132" s="52" t="s">
        <v>1550</v>
      </c>
      <c r="E132" s="53" t="s">
        <v>1365</v>
      </c>
      <c r="I132" s="51" t="s">
        <v>385</v>
      </c>
      <c r="J132" s="52">
        <v>41340315</v>
      </c>
    </row>
    <row r="133" spans="1:10" ht="37.5" customHeight="1" x14ac:dyDescent="0.15">
      <c r="A133" s="127" t="s">
        <v>686</v>
      </c>
      <c r="B133" s="127" t="s">
        <v>942</v>
      </c>
      <c r="C133" s="127">
        <v>600</v>
      </c>
      <c r="D133" s="52" t="s">
        <v>1550</v>
      </c>
      <c r="E133" s="53" t="s">
        <v>1365</v>
      </c>
      <c r="I133" s="51" t="s">
        <v>385</v>
      </c>
      <c r="J133" s="52">
        <v>41340315</v>
      </c>
    </row>
    <row r="134" spans="1:10" ht="37.5" customHeight="1" x14ac:dyDescent="0.15">
      <c r="A134" s="127" t="s">
        <v>686</v>
      </c>
      <c r="B134" s="127" t="s">
        <v>943</v>
      </c>
      <c r="C134" s="127">
        <v>500</v>
      </c>
      <c r="D134" s="52" t="s">
        <v>1550</v>
      </c>
      <c r="E134" s="53" t="s">
        <v>1365</v>
      </c>
      <c r="I134" s="51" t="s">
        <v>385</v>
      </c>
      <c r="J134" s="52">
        <v>41340315</v>
      </c>
    </row>
    <row r="135" spans="1:10" ht="37.5" customHeight="1" x14ac:dyDescent="0.15">
      <c r="A135" s="127" t="s">
        <v>688</v>
      </c>
      <c r="B135" s="127" t="s">
        <v>944</v>
      </c>
      <c r="C135" s="127">
        <v>600</v>
      </c>
      <c r="D135" s="52" t="s">
        <v>1550</v>
      </c>
      <c r="E135" s="53" t="s">
        <v>1365</v>
      </c>
      <c r="I135" s="51" t="s">
        <v>1366</v>
      </c>
      <c r="J135" s="52">
        <v>41340315</v>
      </c>
    </row>
    <row r="136" spans="1:10" ht="37.5" customHeight="1" x14ac:dyDescent="0.15">
      <c r="A136" s="127" t="s">
        <v>688</v>
      </c>
      <c r="B136" s="127" t="s">
        <v>945</v>
      </c>
      <c r="C136" s="127">
        <v>600</v>
      </c>
      <c r="D136" s="52" t="s">
        <v>1550</v>
      </c>
      <c r="E136" s="53" t="s">
        <v>1365</v>
      </c>
      <c r="I136" s="51" t="s">
        <v>1366</v>
      </c>
      <c r="J136" s="52">
        <v>41340315</v>
      </c>
    </row>
    <row r="137" spans="1:10" ht="37.5" customHeight="1" x14ac:dyDescent="0.15">
      <c r="A137" s="127" t="s">
        <v>688</v>
      </c>
      <c r="B137" s="127" t="s">
        <v>946</v>
      </c>
      <c r="C137" s="127">
        <v>600</v>
      </c>
      <c r="D137" s="52" t="s">
        <v>1550</v>
      </c>
      <c r="E137" s="53" t="s">
        <v>1365</v>
      </c>
      <c r="I137" s="51" t="s">
        <v>1366</v>
      </c>
      <c r="J137" s="52">
        <v>41340315</v>
      </c>
    </row>
    <row r="138" spans="1:10" ht="37.5" customHeight="1" x14ac:dyDescent="0.15">
      <c r="A138" s="127" t="s">
        <v>688</v>
      </c>
      <c r="B138" s="127" t="s">
        <v>947</v>
      </c>
      <c r="C138" s="127">
        <v>600</v>
      </c>
      <c r="D138" s="52" t="s">
        <v>1550</v>
      </c>
      <c r="E138" s="53" t="s">
        <v>1365</v>
      </c>
      <c r="I138" s="51" t="s">
        <v>1366</v>
      </c>
      <c r="J138" s="52">
        <v>41340315</v>
      </c>
    </row>
    <row r="139" spans="1:10" ht="37.5" customHeight="1" x14ac:dyDescent="0.15">
      <c r="A139" s="127" t="s">
        <v>688</v>
      </c>
      <c r="B139" s="127" t="s">
        <v>948</v>
      </c>
      <c r="C139" s="127">
        <v>600</v>
      </c>
      <c r="D139" s="52" t="s">
        <v>1550</v>
      </c>
      <c r="E139" s="53" t="s">
        <v>1365</v>
      </c>
      <c r="I139" s="51" t="s">
        <v>1366</v>
      </c>
      <c r="J139" s="52">
        <v>41340315</v>
      </c>
    </row>
    <row r="140" spans="1:10" ht="37.5" customHeight="1" x14ac:dyDescent="0.15">
      <c r="A140" s="127" t="s">
        <v>688</v>
      </c>
      <c r="B140" s="127" t="s">
        <v>949</v>
      </c>
      <c r="C140" s="127">
        <v>600</v>
      </c>
      <c r="D140" s="52" t="s">
        <v>1550</v>
      </c>
      <c r="E140" s="53" t="s">
        <v>1365</v>
      </c>
      <c r="I140" s="51" t="s">
        <v>1366</v>
      </c>
      <c r="J140" s="52">
        <v>41340315</v>
      </c>
    </row>
    <row r="141" spans="1:10" ht="37.5" customHeight="1" x14ac:dyDescent="0.15">
      <c r="A141" s="127" t="s">
        <v>690</v>
      </c>
      <c r="B141" s="127" t="s">
        <v>956</v>
      </c>
      <c r="C141" s="127">
        <v>600</v>
      </c>
      <c r="D141" s="52" t="s">
        <v>1550</v>
      </c>
      <c r="E141" s="53" t="s">
        <v>1365</v>
      </c>
      <c r="I141" s="51" t="s">
        <v>1366</v>
      </c>
      <c r="J141" s="52">
        <v>41340315</v>
      </c>
    </row>
    <row r="142" spans="1:10" ht="37.5" customHeight="1" x14ac:dyDescent="0.15">
      <c r="A142" s="127" t="s">
        <v>690</v>
      </c>
      <c r="B142" s="127" t="s">
        <v>957</v>
      </c>
      <c r="C142" s="127">
        <v>600</v>
      </c>
      <c r="D142" s="52" t="s">
        <v>1550</v>
      </c>
      <c r="E142" s="53" t="s">
        <v>1365</v>
      </c>
      <c r="I142" s="51" t="s">
        <v>1366</v>
      </c>
      <c r="J142" s="52">
        <v>41340315</v>
      </c>
    </row>
    <row r="143" spans="1:10" ht="37.5" customHeight="1" x14ac:dyDescent="0.15">
      <c r="A143" s="127" t="s">
        <v>690</v>
      </c>
      <c r="B143" s="127" t="s">
        <v>958</v>
      </c>
      <c r="C143" s="127">
        <v>600</v>
      </c>
      <c r="D143" s="52" t="s">
        <v>1550</v>
      </c>
      <c r="E143" s="53" t="s">
        <v>1365</v>
      </c>
      <c r="I143" s="51" t="s">
        <v>1366</v>
      </c>
      <c r="J143" s="52">
        <v>41340315</v>
      </c>
    </row>
    <row r="144" spans="1:10" ht="37.5" customHeight="1" x14ac:dyDescent="0.15">
      <c r="A144" s="127" t="s">
        <v>690</v>
      </c>
      <c r="B144" s="127" t="s">
        <v>959</v>
      </c>
      <c r="C144" s="127">
        <v>600</v>
      </c>
      <c r="D144" s="52" t="s">
        <v>1550</v>
      </c>
      <c r="E144" s="53" t="s">
        <v>1365</v>
      </c>
      <c r="I144" s="51" t="s">
        <v>1366</v>
      </c>
      <c r="J144" s="52">
        <v>41340315</v>
      </c>
    </row>
    <row r="145" spans="1:10" ht="37.5" customHeight="1" x14ac:dyDescent="0.15">
      <c r="A145" s="127" t="s">
        <v>690</v>
      </c>
      <c r="B145" s="127" t="s">
        <v>960</v>
      </c>
      <c r="C145" s="127">
        <v>600</v>
      </c>
      <c r="D145" s="52" t="s">
        <v>1550</v>
      </c>
      <c r="E145" s="53" t="s">
        <v>1365</v>
      </c>
      <c r="I145" s="51" t="s">
        <v>1366</v>
      </c>
      <c r="J145" s="52">
        <v>41340315</v>
      </c>
    </row>
    <row r="146" spans="1:10" ht="37.5" customHeight="1" x14ac:dyDescent="0.15">
      <c r="A146" s="127" t="s">
        <v>690</v>
      </c>
      <c r="B146" s="127" t="s">
        <v>961</v>
      </c>
      <c r="C146" s="127">
        <v>600</v>
      </c>
      <c r="D146" s="52" t="s">
        <v>1550</v>
      </c>
      <c r="E146" s="53" t="s">
        <v>1365</v>
      </c>
      <c r="I146" s="51" t="s">
        <v>1366</v>
      </c>
      <c r="J146" s="52">
        <v>41340315</v>
      </c>
    </row>
    <row r="147" spans="1:10" ht="37.5" customHeight="1" x14ac:dyDescent="0.15">
      <c r="A147" s="127" t="s">
        <v>692</v>
      </c>
      <c r="B147" s="127" t="s">
        <v>962</v>
      </c>
      <c r="C147" s="127">
        <v>600</v>
      </c>
      <c r="D147" s="52" t="s">
        <v>1550</v>
      </c>
      <c r="E147" s="53" t="s">
        <v>1365</v>
      </c>
      <c r="I147" s="51" t="s">
        <v>1366</v>
      </c>
      <c r="J147" s="52">
        <v>41340315</v>
      </c>
    </row>
    <row r="148" spans="1:10" ht="37.5" customHeight="1" x14ac:dyDescent="0.15">
      <c r="A148" s="127" t="s">
        <v>692</v>
      </c>
      <c r="B148" s="127" t="s">
        <v>963</v>
      </c>
      <c r="C148" s="127">
        <v>600</v>
      </c>
      <c r="D148" s="52" t="s">
        <v>1550</v>
      </c>
      <c r="E148" s="53" t="s">
        <v>1365</v>
      </c>
      <c r="I148" s="51" t="s">
        <v>1366</v>
      </c>
      <c r="J148" s="52">
        <v>41340315</v>
      </c>
    </row>
    <row r="149" spans="1:10" ht="37.5" customHeight="1" x14ac:dyDescent="0.15">
      <c r="A149" s="127" t="s">
        <v>692</v>
      </c>
      <c r="B149" s="127" t="s">
        <v>964</v>
      </c>
      <c r="C149" s="127">
        <v>600</v>
      </c>
      <c r="D149" s="52" t="s">
        <v>1550</v>
      </c>
      <c r="E149" s="53" t="s">
        <v>1365</v>
      </c>
      <c r="I149" s="51" t="s">
        <v>1366</v>
      </c>
      <c r="J149" s="52">
        <v>41340315</v>
      </c>
    </row>
    <row r="150" spans="1:10" ht="37.5" customHeight="1" x14ac:dyDescent="0.15">
      <c r="A150" s="127" t="s">
        <v>692</v>
      </c>
      <c r="B150" s="127" t="s">
        <v>965</v>
      </c>
      <c r="C150" s="127">
        <v>600</v>
      </c>
      <c r="D150" s="52" t="s">
        <v>1550</v>
      </c>
      <c r="E150" s="53" t="s">
        <v>1365</v>
      </c>
      <c r="I150" s="51" t="s">
        <v>1366</v>
      </c>
      <c r="J150" s="52">
        <v>41340315</v>
      </c>
    </row>
    <row r="151" spans="1:10" ht="37.5" customHeight="1" x14ac:dyDescent="0.15">
      <c r="A151" s="127" t="s">
        <v>692</v>
      </c>
      <c r="B151" s="127" t="s">
        <v>966</v>
      </c>
      <c r="C151" s="127">
        <v>600</v>
      </c>
      <c r="D151" s="52" t="s">
        <v>1550</v>
      </c>
      <c r="E151" s="53" t="s">
        <v>1365</v>
      </c>
      <c r="I151" s="51" t="s">
        <v>1366</v>
      </c>
      <c r="J151" s="52">
        <v>41340315</v>
      </c>
    </row>
    <row r="152" spans="1:10" ht="37.5" customHeight="1" x14ac:dyDescent="0.15">
      <c r="A152" s="127" t="s">
        <v>692</v>
      </c>
      <c r="B152" s="127" t="s">
        <v>967</v>
      </c>
      <c r="C152" s="127">
        <v>600</v>
      </c>
      <c r="D152" s="52" t="s">
        <v>1550</v>
      </c>
      <c r="E152" s="53" t="s">
        <v>1365</v>
      </c>
      <c r="I152" s="51" t="s">
        <v>1366</v>
      </c>
      <c r="J152" s="52">
        <v>41340315</v>
      </c>
    </row>
    <row r="153" spans="1:10" ht="37.5" customHeight="1" x14ac:dyDescent="0.15">
      <c r="A153" s="127" t="s">
        <v>694</v>
      </c>
      <c r="B153" s="127" t="s">
        <v>968</v>
      </c>
      <c r="C153" s="127">
        <v>600</v>
      </c>
      <c r="D153" s="52" t="s">
        <v>1550</v>
      </c>
      <c r="E153" s="53" t="s">
        <v>1365</v>
      </c>
      <c r="I153" s="51" t="s">
        <v>1366</v>
      </c>
      <c r="J153" s="52">
        <v>41340315</v>
      </c>
    </row>
    <row r="154" spans="1:10" ht="37.5" customHeight="1" x14ac:dyDescent="0.15">
      <c r="A154" s="127" t="s">
        <v>694</v>
      </c>
      <c r="B154" s="127" t="s">
        <v>969</v>
      </c>
      <c r="C154" s="127">
        <v>600</v>
      </c>
      <c r="D154" s="52" t="s">
        <v>1550</v>
      </c>
      <c r="E154" s="53" t="s">
        <v>1365</v>
      </c>
      <c r="I154" s="51" t="s">
        <v>1366</v>
      </c>
      <c r="J154" s="52">
        <v>41340315</v>
      </c>
    </row>
    <row r="155" spans="1:10" ht="37.5" customHeight="1" x14ac:dyDescent="0.15">
      <c r="A155" s="127" t="s">
        <v>694</v>
      </c>
      <c r="B155" s="127" t="s">
        <v>970</v>
      </c>
      <c r="C155" s="127">
        <v>600</v>
      </c>
      <c r="D155" s="52" t="s">
        <v>1550</v>
      </c>
      <c r="E155" s="53" t="s">
        <v>1365</v>
      </c>
      <c r="I155" s="51" t="s">
        <v>1366</v>
      </c>
      <c r="J155" s="52">
        <v>41340315</v>
      </c>
    </row>
    <row r="156" spans="1:10" ht="37.5" customHeight="1" x14ac:dyDescent="0.15">
      <c r="A156" s="127" t="s">
        <v>694</v>
      </c>
      <c r="B156" s="127" t="s">
        <v>971</v>
      </c>
      <c r="C156" s="127">
        <v>600</v>
      </c>
      <c r="D156" s="52" t="s">
        <v>1550</v>
      </c>
      <c r="E156" s="53" t="s">
        <v>1365</v>
      </c>
      <c r="I156" s="51" t="s">
        <v>1366</v>
      </c>
      <c r="J156" s="52">
        <v>41340315</v>
      </c>
    </row>
    <row r="157" spans="1:10" ht="37.5" customHeight="1" x14ac:dyDescent="0.15">
      <c r="A157" s="127" t="s">
        <v>694</v>
      </c>
      <c r="B157" s="127" t="s">
        <v>972</v>
      </c>
      <c r="C157" s="127">
        <v>600</v>
      </c>
      <c r="D157" s="52" t="s">
        <v>1550</v>
      </c>
      <c r="E157" s="53" t="s">
        <v>1365</v>
      </c>
      <c r="I157" s="51" t="s">
        <v>1366</v>
      </c>
      <c r="J157" s="52">
        <v>41340315</v>
      </c>
    </row>
    <row r="158" spans="1:10" ht="37.5" customHeight="1" x14ac:dyDescent="0.15">
      <c r="A158" s="127" t="s">
        <v>694</v>
      </c>
      <c r="B158" s="127" t="s">
        <v>973</v>
      </c>
      <c r="C158" s="127">
        <v>600</v>
      </c>
      <c r="D158" s="52" t="s">
        <v>1550</v>
      </c>
      <c r="E158" s="53" t="s">
        <v>1365</v>
      </c>
      <c r="I158" s="51" t="s">
        <v>1366</v>
      </c>
      <c r="J158" s="52">
        <v>41340315</v>
      </c>
    </row>
    <row r="159" spans="1:10" ht="37.5" customHeight="1" x14ac:dyDescent="0.15">
      <c r="A159" s="127" t="s">
        <v>696</v>
      </c>
      <c r="B159" s="127" t="s">
        <v>974</v>
      </c>
      <c r="C159" s="127">
        <v>600</v>
      </c>
      <c r="D159" s="52" t="s">
        <v>1550</v>
      </c>
      <c r="E159" s="53" t="s">
        <v>1365</v>
      </c>
      <c r="I159" s="51" t="s">
        <v>1366</v>
      </c>
      <c r="J159" s="52">
        <v>41340315</v>
      </c>
    </row>
    <row r="160" spans="1:10" ht="37.5" customHeight="1" x14ac:dyDescent="0.15">
      <c r="A160" s="127" t="s">
        <v>696</v>
      </c>
      <c r="B160" s="127" t="s">
        <v>975</v>
      </c>
      <c r="C160" s="127">
        <v>600</v>
      </c>
      <c r="D160" s="52" t="s">
        <v>1550</v>
      </c>
      <c r="E160" s="53" t="s">
        <v>1365</v>
      </c>
      <c r="I160" s="51" t="s">
        <v>1366</v>
      </c>
      <c r="J160" s="52">
        <v>41340315</v>
      </c>
    </row>
    <row r="161" spans="1:10" ht="37.5" customHeight="1" x14ac:dyDescent="0.15">
      <c r="A161" s="127" t="s">
        <v>696</v>
      </c>
      <c r="B161" s="127" t="s">
        <v>976</v>
      </c>
      <c r="C161" s="127">
        <v>600</v>
      </c>
      <c r="D161" s="52" t="s">
        <v>1550</v>
      </c>
      <c r="E161" s="53" t="s">
        <v>1365</v>
      </c>
      <c r="I161" s="51" t="s">
        <v>1366</v>
      </c>
      <c r="J161" s="52">
        <v>41340315</v>
      </c>
    </row>
    <row r="162" spans="1:10" ht="37.5" customHeight="1" x14ac:dyDescent="0.15">
      <c r="A162" s="127" t="s">
        <v>696</v>
      </c>
      <c r="B162" s="127" t="s">
        <v>977</v>
      </c>
      <c r="C162" s="127">
        <v>600</v>
      </c>
      <c r="D162" s="52" t="s">
        <v>1550</v>
      </c>
      <c r="E162" s="53" t="s">
        <v>1365</v>
      </c>
      <c r="I162" s="51" t="s">
        <v>1366</v>
      </c>
      <c r="J162" s="52">
        <v>41340315</v>
      </c>
    </row>
    <row r="163" spans="1:10" ht="37.5" customHeight="1" x14ac:dyDescent="0.15">
      <c r="A163" s="127" t="s">
        <v>696</v>
      </c>
      <c r="B163" s="127" t="s">
        <v>978</v>
      </c>
      <c r="C163" s="127">
        <v>600</v>
      </c>
      <c r="D163" s="52" t="s">
        <v>1550</v>
      </c>
      <c r="E163" s="53" t="s">
        <v>1365</v>
      </c>
      <c r="I163" s="51" t="s">
        <v>1366</v>
      </c>
      <c r="J163" s="52">
        <v>41340315</v>
      </c>
    </row>
    <row r="164" spans="1:10" ht="37.5" customHeight="1" x14ac:dyDescent="0.15">
      <c r="A164" s="127" t="s">
        <v>696</v>
      </c>
      <c r="B164" s="127" t="s">
        <v>979</v>
      </c>
      <c r="C164" s="127">
        <v>600</v>
      </c>
      <c r="D164" s="52" t="s">
        <v>1550</v>
      </c>
      <c r="E164" s="53" t="s">
        <v>1365</v>
      </c>
      <c r="I164" s="51" t="s">
        <v>1366</v>
      </c>
      <c r="J164" s="52">
        <v>41340315</v>
      </c>
    </row>
    <row r="165" spans="1:10" ht="37.5" customHeight="1" x14ac:dyDescent="0.15">
      <c r="A165" s="127" t="s">
        <v>698</v>
      </c>
      <c r="B165" s="127" t="s">
        <v>980</v>
      </c>
      <c r="C165" s="127">
        <v>600</v>
      </c>
      <c r="D165" s="52" t="s">
        <v>1550</v>
      </c>
      <c r="E165" s="53" t="s">
        <v>1365</v>
      </c>
      <c r="I165" s="51" t="s">
        <v>1366</v>
      </c>
      <c r="J165" s="52">
        <v>42530315</v>
      </c>
    </row>
    <row r="166" spans="1:10" ht="37.5" customHeight="1" x14ac:dyDescent="0.15">
      <c r="A166" s="127" t="s">
        <v>698</v>
      </c>
      <c r="B166" s="127" t="s">
        <v>981</v>
      </c>
      <c r="C166" s="127">
        <v>600</v>
      </c>
      <c r="D166" s="52" t="s">
        <v>1550</v>
      </c>
      <c r="E166" s="53" t="s">
        <v>1365</v>
      </c>
      <c r="I166" s="51" t="s">
        <v>1366</v>
      </c>
      <c r="J166" s="52">
        <v>42530315</v>
      </c>
    </row>
    <row r="167" spans="1:10" ht="37.5" customHeight="1" x14ac:dyDescent="0.15">
      <c r="A167" s="127" t="s">
        <v>698</v>
      </c>
      <c r="B167" s="127" t="s">
        <v>982</v>
      </c>
      <c r="C167" s="127">
        <v>600</v>
      </c>
      <c r="D167" s="52" t="s">
        <v>1550</v>
      </c>
      <c r="E167" s="53" t="s">
        <v>1365</v>
      </c>
      <c r="I167" s="51" t="s">
        <v>1366</v>
      </c>
      <c r="J167" s="52">
        <v>42530315</v>
      </c>
    </row>
    <row r="168" spans="1:10" ht="37.5" customHeight="1" x14ac:dyDescent="0.15">
      <c r="A168" s="127" t="s">
        <v>698</v>
      </c>
      <c r="B168" s="127" t="s">
        <v>983</v>
      </c>
      <c r="C168" s="127">
        <v>600</v>
      </c>
      <c r="D168" s="52" t="s">
        <v>1550</v>
      </c>
      <c r="E168" s="53" t="s">
        <v>1365</v>
      </c>
      <c r="I168" s="51" t="s">
        <v>1366</v>
      </c>
      <c r="J168" s="52">
        <v>42530315</v>
      </c>
    </row>
    <row r="169" spans="1:10" ht="37.5" customHeight="1" x14ac:dyDescent="0.15">
      <c r="A169" s="127" t="s">
        <v>698</v>
      </c>
      <c r="B169" s="127" t="s">
        <v>984</v>
      </c>
      <c r="C169" s="127">
        <v>600</v>
      </c>
      <c r="D169" s="52" t="s">
        <v>1550</v>
      </c>
      <c r="E169" s="53" t="s">
        <v>1365</v>
      </c>
      <c r="I169" s="51" t="s">
        <v>1366</v>
      </c>
      <c r="J169" s="52">
        <v>42530315</v>
      </c>
    </row>
    <row r="170" spans="1:10" ht="37.5" customHeight="1" x14ac:dyDescent="0.15">
      <c r="A170" s="127" t="s">
        <v>698</v>
      </c>
      <c r="B170" s="127" t="s">
        <v>985</v>
      </c>
      <c r="C170" s="127">
        <v>600</v>
      </c>
      <c r="D170" s="52" t="s">
        <v>1550</v>
      </c>
      <c r="E170" s="53" t="s">
        <v>1365</v>
      </c>
      <c r="I170" s="51" t="s">
        <v>1366</v>
      </c>
      <c r="J170" s="52">
        <v>42530315</v>
      </c>
    </row>
    <row r="171" spans="1:10" ht="37.5" customHeight="1" x14ac:dyDescent="0.15">
      <c r="A171" s="127" t="s">
        <v>700</v>
      </c>
      <c r="B171" s="127" t="s">
        <v>986</v>
      </c>
      <c r="C171" s="127">
        <v>600</v>
      </c>
      <c r="D171" s="52" t="s">
        <v>1550</v>
      </c>
      <c r="E171" s="53" t="s">
        <v>1365</v>
      </c>
      <c r="I171" s="51" t="s">
        <v>1366</v>
      </c>
      <c r="J171" s="52">
        <v>42530315</v>
      </c>
    </row>
    <row r="172" spans="1:10" ht="37.5" customHeight="1" x14ac:dyDescent="0.15">
      <c r="A172" s="127" t="s">
        <v>700</v>
      </c>
      <c r="B172" s="127" t="s">
        <v>987</v>
      </c>
      <c r="C172" s="127">
        <v>600</v>
      </c>
      <c r="D172" s="52" t="s">
        <v>1550</v>
      </c>
      <c r="E172" s="53" t="s">
        <v>1365</v>
      </c>
      <c r="I172" s="51" t="s">
        <v>1366</v>
      </c>
      <c r="J172" s="52">
        <v>42530315</v>
      </c>
    </row>
    <row r="173" spans="1:10" ht="37.5" customHeight="1" x14ac:dyDescent="0.15">
      <c r="A173" s="127" t="s">
        <v>700</v>
      </c>
      <c r="B173" s="127" t="s">
        <v>988</v>
      </c>
      <c r="C173" s="127">
        <v>600</v>
      </c>
      <c r="D173" s="52" t="s">
        <v>1550</v>
      </c>
      <c r="E173" s="53" t="s">
        <v>1365</v>
      </c>
      <c r="I173" s="51" t="s">
        <v>1366</v>
      </c>
      <c r="J173" s="52">
        <v>42530315</v>
      </c>
    </row>
    <row r="174" spans="1:10" ht="37.5" customHeight="1" x14ac:dyDescent="0.15">
      <c r="A174" s="127" t="s">
        <v>700</v>
      </c>
      <c r="B174" s="127" t="s">
        <v>989</v>
      </c>
      <c r="C174" s="127">
        <v>600</v>
      </c>
      <c r="D174" s="52" t="s">
        <v>1550</v>
      </c>
      <c r="E174" s="53" t="s">
        <v>1365</v>
      </c>
      <c r="I174" s="51" t="s">
        <v>1366</v>
      </c>
      <c r="J174" s="52">
        <v>42530315</v>
      </c>
    </row>
    <row r="175" spans="1:10" ht="37.5" customHeight="1" x14ac:dyDescent="0.15">
      <c r="A175" s="127" t="s">
        <v>700</v>
      </c>
      <c r="B175" s="127" t="s">
        <v>990</v>
      </c>
      <c r="C175" s="127">
        <v>600</v>
      </c>
      <c r="D175" s="52" t="s">
        <v>1550</v>
      </c>
      <c r="E175" s="53" t="s">
        <v>1365</v>
      </c>
      <c r="I175" s="51" t="s">
        <v>1366</v>
      </c>
      <c r="J175" s="52">
        <v>42530315</v>
      </c>
    </row>
    <row r="176" spans="1:10" ht="37.5" customHeight="1" x14ac:dyDescent="0.15">
      <c r="A176" s="127" t="s">
        <v>700</v>
      </c>
      <c r="B176" s="127" t="s">
        <v>991</v>
      </c>
      <c r="C176" s="127">
        <v>600</v>
      </c>
      <c r="D176" s="52" t="s">
        <v>1550</v>
      </c>
      <c r="E176" s="53" t="s">
        <v>1365</v>
      </c>
      <c r="I176" s="51" t="s">
        <v>1366</v>
      </c>
      <c r="J176" s="52">
        <v>42530315</v>
      </c>
    </row>
    <row r="177" spans="1:10" ht="37.5" customHeight="1" x14ac:dyDescent="0.15">
      <c r="A177" s="127" t="s">
        <v>702</v>
      </c>
      <c r="B177" s="127" t="s">
        <v>992</v>
      </c>
      <c r="C177" s="127">
        <v>600</v>
      </c>
      <c r="D177" s="52" t="s">
        <v>1550</v>
      </c>
      <c r="E177" s="53" t="s">
        <v>1365</v>
      </c>
      <c r="I177" s="51" t="s">
        <v>1366</v>
      </c>
      <c r="J177" s="52">
        <v>42530315</v>
      </c>
    </row>
    <row r="178" spans="1:10" ht="37.5" customHeight="1" x14ac:dyDescent="0.15">
      <c r="A178" s="127" t="s">
        <v>702</v>
      </c>
      <c r="B178" s="127" t="s">
        <v>993</v>
      </c>
      <c r="C178" s="127">
        <v>600</v>
      </c>
      <c r="D178" s="52" t="s">
        <v>1550</v>
      </c>
      <c r="E178" s="53" t="s">
        <v>1365</v>
      </c>
      <c r="I178" s="51" t="s">
        <v>1366</v>
      </c>
      <c r="J178" s="52">
        <v>42530315</v>
      </c>
    </row>
    <row r="179" spans="1:10" ht="37.5" customHeight="1" x14ac:dyDescent="0.15">
      <c r="A179" s="127" t="s">
        <v>702</v>
      </c>
      <c r="B179" s="127" t="s">
        <v>994</v>
      </c>
      <c r="C179" s="127">
        <v>600</v>
      </c>
      <c r="D179" s="52" t="s">
        <v>1550</v>
      </c>
      <c r="E179" s="53" t="s">
        <v>1365</v>
      </c>
      <c r="I179" s="51" t="s">
        <v>1366</v>
      </c>
      <c r="J179" s="52">
        <v>42530315</v>
      </c>
    </row>
    <row r="180" spans="1:10" ht="37.5" customHeight="1" x14ac:dyDescent="0.15">
      <c r="A180" s="127" t="s">
        <v>702</v>
      </c>
      <c r="B180" s="127" t="s">
        <v>995</v>
      </c>
      <c r="C180" s="127">
        <v>600</v>
      </c>
      <c r="D180" s="52" t="s">
        <v>1550</v>
      </c>
      <c r="E180" s="53" t="s">
        <v>1365</v>
      </c>
      <c r="I180" s="51" t="s">
        <v>1366</v>
      </c>
      <c r="J180" s="52">
        <v>42530315</v>
      </c>
    </row>
    <row r="181" spans="1:10" ht="37.5" customHeight="1" x14ac:dyDescent="0.15">
      <c r="A181" s="127" t="s">
        <v>702</v>
      </c>
      <c r="B181" s="127" t="s">
        <v>996</v>
      </c>
      <c r="C181" s="127">
        <v>600</v>
      </c>
      <c r="D181" s="52" t="s">
        <v>1550</v>
      </c>
      <c r="E181" s="53" t="s">
        <v>1365</v>
      </c>
      <c r="I181" s="51" t="s">
        <v>1366</v>
      </c>
      <c r="J181" s="52">
        <v>42530315</v>
      </c>
    </row>
    <row r="182" spans="1:10" ht="37.5" customHeight="1" x14ac:dyDescent="0.15">
      <c r="A182" s="127" t="s">
        <v>702</v>
      </c>
      <c r="B182" s="127" t="s">
        <v>997</v>
      </c>
      <c r="C182" s="127">
        <v>600</v>
      </c>
      <c r="D182" s="52" t="s">
        <v>1550</v>
      </c>
      <c r="E182" s="53" t="s">
        <v>1365</v>
      </c>
      <c r="I182" s="51" t="s">
        <v>1366</v>
      </c>
      <c r="J182" s="52">
        <v>42530315</v>
      </c>
    </row>
    <row r="183" spans="1:10" ht="37.5" customHeight="1" x14ac:dyDescent="0.15">
      <c r="A183" s="127" t="s">
        <v>704</v>
      </c>
      <c r="B183" s="127" t="s">
        <v>998</v>
      </c>
      <c r="C183" s="127">
        <v>600</v>
      </c>
      <c r="D183" s="52" t="s">
        <v>1550</v>
      </c>
      <c r="E183" s="53" t="s">
        <v>1365</v>
      </c>
      <c r="I183" s="51" t="s">
        <v>1366</v>
      </c>
      <c r="J183" s="52">
        <v>42530315</v>
      </c>
    </row>
    <row r="184" spans="1:10" ht="37.5" customHeight="1" x14ac:dyDescent="0.15">
      <c r="A184" s="127" t="s">
        <v>704</v>
      </c>
      <c r="B184" s="127" t="s">
        <v>999</v>
      </c>
      <c r="C184" s="127">
        <v>600</v>
      </c>
      <c r="D184" s="52" t="s">
        <v>1550</v>
      </c>
      <c r="E184" s="53" t="s">
        <v>1365</v>
      </c>
      <c r="I184" s="51" t="s">
        <v>1366</v>
      </c>
      <c r="J184" s="52">
        <v>42530315</v>
      </c>
    </row>
    <row r="185" spans="1:10" ht="37.5" customHeight="1" x14ac:dyDescent="0.15">
      <c r="A185" s="127" t="s">
        <v>704</v>
      </c>
      <c r="B185" s="127" t="s">
        <v>1000</v>
      </c>
      <c r="C185" s="127">
        <v>600</v>
      </c>
      <c r="D185" s="52" t="s">
        <v>1550</v>
      </c>
      <c r="E185" s="53" t="s">
        <v>1365</v>
      </c>
      <c r="I185" s="51" t="s">
        <v>1366</v>
      </c>
      <c r="J185" s="52">
        <v>42530315</v>
      </c>
    </row>
    <row r="186" spans="1:10" ht="37.5" customHeight="1" x14ac:dyDescent="0.15">
      <c r="A186" s="127" t="s">
        <v>704</v>
      </c>
      <c r="B186" s="127" t="s">
        <v>1001</v>
      </c>
      <c r="C186" s="127">
        <v>600</v>
      </c>
      <c r="D186" s="52" t="s">
        <v>1550</v>
      </c>
      <c r="E186" s="53" t="s">
        <v>1365</v>
      </c>
      <c r="I186" s="51" t="s">
        <v>1366</v>
      </c>
      <c r="J186" s="52">
        <v>42530315</v>
      </c>
    </row>
    <row r="187" spans="1:10" ht="37.5" customHeight="1" x14ac:dyDescent="0.15">
      <c r="A187" s="127" t="s">
        <v>704</v>
      </c>
      <c r="B187" s="127" t="s">
        <v>1002</v>
      </c>
      <c r="C187" s="127">
        <v>600</v>
      </c>
      <c r="D187" s="52" t="s">
        <v>1550</v>
      </c>
      <c r="E187" s="53" t="s">
        <v>1365</v>
      </c>
      <c r="I187" s="51" t="s">
        <v>1366</v>
      </c>
      <c r="J187" s="52">
        <v>42530315</v>
      </c>
    </row>
    <row r="188" spans="1:10" ht="37.5" customHeight="1" x14ac:dyDescent="0.15">
      <c r="A188" s="127" t="s">
        <v>704</v>
      </c>
      <c r="B188" s="127" t="s">
        <v>1003</v>
      </c>
      <c r="C188" s="127">
        <v>600</v>
      </c>
      <c r="D188" s="52" t="s">
        <v>1550</v>
      </c>
      <c r="E188" s="53" t="s">
        <v>1365</v>
      </c>
      <c r="I188" s="51" t="s">
        <v>1366</v>
      </c>
      <c r="J188" s="52">
        <v>42530315</v>
      </c>
    </row>
    <row r="189" spans="1:10" ht="37.5" customHeight="1" x14ac:dyDescent="0.15">
      <c r="A189" s="127" t="s">
        <v>706</v>
      </c>
      <c r="B189" s="127" t="s">
        <v>1004</v>
      </c>
      <c r="C189" s="127">
        <v>600</v>
      </c>
      <c r="D189" s="52" t="s">
        <v>1550</v>
      </c>
      <c r="E189" s="53" t="s">
        <v>1365</v>
      </c>
      <c r="I189" s="51" t="s">
        <v>1366</v>
      </c>
      <c r="J189" s="52">
        <v>42530315</v>
      </c>
    </row>
    <row r="190" spans="1:10" ht="37.5" customHeight="1" x14ac:dyDescent="0.15">
      <c r="A190" s="127" t="s">
        <v>706</v>
      </c>
      <c r="B190" s="127" t="s">
        <v>1005</v>
      </c>
      <c r="C190" s="127">
        <v>600</v>
      </c>
      <c r="D190" s="52" t="s">
        <v>1550</v>
      </c>
      <c r="E190" s="53" t="s">
        <v>1365</v>
      </c>
      <c r="I190" s="51" t="s">
        <v>1366</v>
      </c>
      <c r="J190" s="52">
        <v>42530315</v>
      </c>
    </row>
    <row r="191" spans="1:10" ht="37.5" customHeight="1" x14ac:dyDescent="0.15">
      <c r="A191" s="127" t="s">
        <v>706</v>
      </c>
      <c r="B191" s="127" t="s">
        <v>1006</v>
      </c>
      <c r="C191" s="127">
        <v>600</v>
      </c>
      <c r="D191" s="52" t="s">
        <v>1550</v>
      </c>
      <c r="E191" s="53" t="s">
        <v>1365</v>
      </c>
      <c r="I191" s="51" t="s">
        <v>1366</v>
      </c>
      <c r="J191" s="52">
        <v>42530315</v>
      </c>
    </row>
    <row r="192" spans="1:10" ht="37.5" customHeight="1" x14ac:dyDescent="0.15">
      <c r="A192" s="127" t="s">
        <v>706</v>
      </c>
      <c r="B192" s="127" t="s">
        <v>1007</v>
      </c>
      <c r="C192" s="127">
        <v>600</v>
      </c>
      <c r="D192" s="52" t="s">
        <v>1550</v>
      </c>
      <c r="E192" s="53" t="s">
        <v>1365</v>
      </c>
      <c r="I192" s="51" t="s">
        <v>1366</v>
      </c>
      <c r="J192" s="52">
        <v>42530315</v>
      </c>
    </row>
    <row r="193" spans="1:10" ht="37.5" customHeight="1" x14ac:dyDescent="0.15">
      <c r="A193" s="127" t="s">
        <v>706</v>
      </c>
      <c r="B193" s="127" t="s">
        <v>1008</v>
      </c>
      <c r="C193" s="127">
        <v>600</v>
      </c>
      <c r="D193" s="52" t="s">
        <v>1550</v>
      </c>
      <c r="E193" s="53" t="s">
        <v>1365</v>
      </c>
      <c r="I193" s="51" t="s">
        <v>1366</v>
      </c>
      <c r="J193" s="52">
        <v>42530315</v>
      </c>
    </row>
    <row r="194" spans="1:10" ht="37.5" customHeight="1" x14ac:dyDescent="0.15">
      <c r="A194" s="127" t="s">
        <v>706</v>
      </c>
      <c r="B194" s="127" t="s">
        <v>1009</v>
      </c>
      <c r="C194" s="127">
        <v>600</v>
      </c>
      <c r="D194" s="52" t="s">
        <v>1550</v>
      </c>
      <c r="E194" s="53" t="s">
        <v>1365</v>
      </c>
      <c r="I194" s="51" t="s">
        <v>1366</v>
      </c>
      <c r="J194" s="52">
        <v>42530315</v>
      </c>
    </row>
    <row r="195" spans="1:10" ht="37.5" customHeight="1" x14ac:dyDescent="0.15">
      <c r="A195" s="127" t="s">
        <v>708</v>
      </c>
      <c r="B195" s="127" t="s">
        <v>1010</v>
      </c>
      <c r="C195" s="127">
        <v>600</v>
      </c>
      <c r="D195" s="52" t="s">
        <v>1550</v>
      </c>
      <c r="E195" s="53" t="s">
        <v>1365</v>
      </c>
      <c r="I195" s="51" t="s">
        <v>1366</v>
      </c>
      <c r="J195" s="52">
        <v>42530315</v>
      </c>
    </row>
    <row r="196" spans="1:10" ht="37.5" customHeight="1" x14ac:dyDescent="0.15">
      <c r="A196" s="127" t="s">
        <v>708</v>
      </c>
      <c r="B196" s="127" t="s">
        <v>1011</v>
      </c>
      <c r="C196" s="127">
        <v>600</v>
      </c>
      <c r="D196" s="52" t="s">
        <v>1550</v>
      </c>
      <c r="E196" s="53" t="s">
        <v>1365</v>
      </c>
      <c r="I196" s="51" t="s">
        <v>1366</v>
      </c>
      <c r="J196" s="52">
        <v>42530315</v>
      </c>
    </row>
    <row r="197" spans="1:10" ht="37.5" customHeight="1" x14ac:dyDescent="0.15">
      <c r="A197" s="127" t="s">
        <v>708</v>
      </c>
      <c r="B197" s="127" t="s">
        <v>1012</v>
      </c>
      <c r="C197" s="127">
        <v>600</v>
      </c>
      <c r="D197" s="52" t="s">
        <v>1550</v>
      </c>
      <c r="E197" s="53" t="s">
        <v>1365</v>
      </c>
      <c r="I197" s="51" t="s">
        <v>1366</v>
      </c>
      <c r="J197" s="52">
        <v>42530315</v>
      </c>
    </row>
    <row r="198" spans="1:10" ht="37.5" customHeight="1" x14ac:dyDescent="0.15">
      <c r="A198" s="127" t="s">
        <v>708</v>
      </c>
      <c r="B198" s="127" t="s">
        <v>1013</v>
      </c>
      <c r="C198" s="127">
        <v>600</v>
      </c>
      <c r="D198" s="52" t="s">
        <v>1550</v>
      </c>
      <c r="E198" s="53" t="s">
        <v>1365</v>
      </c>
      <c r="I198" s="51" t="s">
        <v>1366</v>
      </c>
      <c r="J198" s="52">
        <v>42530315</v>
      </c>
    </row>
    <row r="199" spans="1:10" ht="37.5" customHeight="1" x14ac:dyDescent="0.15">
      <c r="A199" s="127" t="s">
        <v>708</v>
      </c>
      <c r="B199" s="127" t="s">
        <v>1014</v>
      </c>
      <c r="C199" s="127">
        <v>600</v>
      </c>
      <c r="D199" s="52" t="s">
        <v>1550</v>
      </c>
      <c r="E199" s="53" t="s">
        <v>1365</v>
      </c>
      <c r="I199" s="51" t="s">
        <v>1366</v>
      </c>
      <c r="J199" s="52">
        <v>42530315</v>
      </c>
    </row>
    <row r="200" spans="1:10" ht="37.5" customHeight="1" x14ac:dyDescent="0.15">
      <c r="A200" s="127" t="s">
        <v>708</v>
      </c>
      <c r="B200" s="127" t="s">
        <v>1015</v>
      </c>
      <c r="C200" s="127">
        <v>600</v>
      </c>
      <c r="D200" s="52" t="s">
        <v>1550</v>
      </c>
      <c r="E200" s="53" t="s">
        <v>1365</v>
      </c>
      <c r="I200" s="51" t="s">
        <v>1366</v>
      </c>
      <c r="J200" s="52">
        <v>42530315</v>
      </c>
    </row>
    <row r="201" spans="1:10" ht="37.5" customHeight="1" x14ac:dyDescent="0.15">
      <c r="A201" s="127" t="s">
        <v>710</v>
      </c>
      <c r="B201" s="127" t="s">
        <v>1016</v>
      </c>
      <c r="C201" s="127">
        <v>600</v>
      </c>
      <c r="D201" s="52" t="s">
        <v>1550</v>
      </c>
      <c r="E201" s="53" t="s">
        <v>1365</v>
      </c>
      <c r="I201" s="51" t="s">
        <v>1366</v>
      </c>
      <c r="J201" s="52">
        <v>42530315</v>
      </c>
    </row>
    <row r="202" spans="1:10" ht="37.5" customHeight="1" x14ac:dyDescent="0.15">
      <c r="A202" s="127" t="s">
        <v>710</v>
      </c>
      <c r="B202" s="127" t="s">
        <v>1017</v>
      </c>
      <c r="C202" s="127">
        <v>600</v>
      </c>
      <c r="D202" s="52" t="s">
        <v>1550</v>
      </c>
      <c r="E202" s="53" t="s">
        <v>1365</v>
      </c>
      <c r="I202" s="51" t="s">
        <v>1366</v>
      </c>
      <c r="J202" s="52">
        <v>42530315</v>
      </c>
    </row>
    <row r="203" spans="1:10" ht="37.5" customHeight="1" x14ac:dyDescent="0.15">
      <c r="A203" s="127" t="s">
        <v>710</v>
      </c>
      <c r="B203" s="127" t="s">
        <v>1018</v>
      </c>
      <c r="C203" s="127">
        <v>600</v>
      </c>
      <c r="D203" s="52" t="s">
        <v>1550</v>
      </c>
      <c r="E203" s="53" t="s">
        <v>1365</v>
      </c>
      <c r="I203" s="51" t="s">
        <v>1366</v>
      </c>
      <c r="J203" s="52">
        <v>42530315</v>
      </c>
    </row>
    <row r="204" spans="1:10" ht="37.5" customHeight="1" x14ac:dyDescent="0.15">
      <c r="A204" s="127" t="s">
        <v>710</v>
      </c>
      <c r="B204" s="127" t="s">
        <v>1019</v>
      </c>
      <c r="C204" s="127">
        <v>600</v>
      </c>
      <c r="D204" s="52" t="s">
        <v>1550</v>
      </c>
      <c r="E204" s="53" t="s">
        <v>1365</v>
      </c>
      <c r="I204" s="51" t="s">
        <v>1366</v>
      </c>
      <c r="J204" s="52">
        <v>42530315</v>
      </c>
    </row>
    <row r="205" spans="1:10" ht="37.5" customHeight="1" x14ac:dyDescent="0.15">
      <c r="A205" s="127" t="s">
        <v>710</v>
      </c>
      <c r="B205" s="127" t="s">
        <v>1020</v>
      </c>
      <c r="C205" s="127">
        <v>600</v>
      </c>
      <c r="D205" s="52" t="s">
        <v>1550</v>
      </c>
      <c r="E205" s="53" t="s">
        <v>1365</v>
      </c>
      <c r="I205" s="51" t="s">
        <v>1366</v>
      </c>
      <c r="J205" s="52">
        <v>42530315</v>
      </c>
    </row>
    <row r="206" spans="1:10" ht="37.5" customHeight="1" x14ac:dyDescent="0.15">
      <c r="A206" s="127" t="s">
        <v>710</v>
      </c>
      <c r="B206" s="127" t="s">
        <v>1021</v>
      </c>
      <c r="C206" s="127">
        <v>500</v>
      </c>
      <c r="D206" s="52" t="s">
        <v>1550</v>
      </c>
      <c r="E206" s="53" t="s">
        <v>1365</v>
      </c>
      <c r="I206" s="51" t="s">
        <v>1366</v>
      </c>
      <c r="J206" s="52">
        <v>42530315</v>
      </c>
    </row>
    <row r="207" spans="1:10" ht="37.5" customHeight="1" x14ac:dyDescent="0.15">
      <c r="A207" s="127" t="s">
        <v>712</v>
      </c>
      <c r="B207" s="127" t="s">
        <v>1022</v>
      </c>
      <c r="C207" s="127">
        <v>600</v>
      </c>
      <c r="D207" s="52" t="s">
        <v>1550</v>
      </c>
      <c r="E207" s="53" t="s">
        <v>1365</v>
      </c>
      <c r="I207" s="51" t="s">
        <v>1366</v>
      </c>
      <c r="J207" s="52">
        <v>42530315</v>
      </c>
    </row>
    <row r="208" spans="1:10" ht="37.5" customHeight="1" x14ac:dyDescent="0.15">
      <c r="A208" s="127" t="s">
        <v>712</v>
      </c>
      <c r="B208" s="127" t="s">
        <v>1023</v>
      </c>
      <c r="C208" s="127">
        <v>600</v>
      </c>
      <c r="D208" s="52" t="s">
        <v>1550</v>
      </c>
      <c r="E208" s="53" t="s">
        <v>1365</v>
      </c>
      <c r="I208" s="51" t="s">
        <v>1366</v>
      </c>
      <c r="J208" s="52">
        <v>42530315</v>
      </c>
    </row>
    <row r="209" spans="1:10" ht="37.5" customHeight="1" x14ac:dyDescent="0.15">
      <c r="A209" s="127" t="s">
        <v>712</v>
      </c>
      <c r="B209" s="127" t="s">
        <v>1024</v>
      </c>
      <c r="C209" s="127">
        <v>600</v>
      </c>
      <c r="D209" s="52" t="s">
        <v>1550</v>
      </c>
      <c r="E209" s="53" t="s">
        <v>1365</v>
      </c>
      <c r="I209" s="51" t="s">
        <v>1366</v>
      </c>
      <c r="J209" s="52">
        <v>42530315</v>
      </c>
    </row>
    <row r="210" spans="1:10" ht="37.5" customHeight="1" x14ac:dyDescent="0.15">
      <c r="A210" s="127" t="s">
        <v>712</v>
      </c>
      <c r="B210" s="127" t="s">
        <v>1025</v>
      </c>
      <c r="C210" s="127">
        <v>600</v>
      </c>
      <c r="D210" s="52" t="s">
        <v>1550</v>
      </c>
      <c r="E210" s="53" t="s">
        <v>1365</v>
      </c>
      <c r="I210" s="51" t="s">
        <v>1366</v>
      </c>
      <c r="J210" s="52">
        <v>42530315</v>
      </c>
    </row>
    <row r="211" spans="1:10" ht="37.5" customHeight="1" x14ac:dyDescent="0.15">
      <c r="A211" s="127" t="s">
        <v>712</v>
      </c>
      <c r="B211" s="127" t="s">
        <v>1026</v>
      </c>
      <c r="C211" s="127">
        <v>600</v>
      </c>
      <c r="D211" s="52" t="s">
        <v>1550</v>
      </c>
      <c r="E211" s="53" t="s">
        <v>1365</v>
      </c>
      <c r="I211" s="51" t="s">
        <v>1366</v>
      </c>
      <c r="J211" s="52">
        <v>42530315</v>
      </c>
    </row>
    <row r="212" spans="1:10" ht="37.5" customHeight="1" x14ac:dyDescent="0.15">
      <c r="A212" s="127" t="s">
        <v>712</v>
      </c>
      <c r="B212" s="127" t="s">
        <v>1027</v>
      </c>
      <c r="C212" s="127">
        <v>600</v>
      </c>
      <c r="D212" s="52" t="s">
        <v>1550</v>
      </c>
      <c r="E212" s="53" t="s">
        <v>1365</v>
      </c>
      <c r="I212" s="51" t="s">
        <v>1366</v>
      </c>
      <c r="J212" s="52">
        <v>42530315</v>
      </c>
    </row>
    <row r="213" spans="1:10" ht="37.5" customHeight="1" x14ac:dyDescent="0.15">
      <c r="A213" s="127" t="s">
        <v>714</v>
      </c>
      <c r="B213" s="127" t="s">
        <v>1028</v>
      </c>
      <c r="C213" s="127">
        <v>600</v>
      </c>
      <c r="D213" s="52" t="s">
        <v>1550</v>
      </c>
      <c r="E213" s="53" t="s">
        <v>1365</v>
      </c>
      <c r="I213" s="51" t="s">
        <v>1366</v>
      </c>
      <c r="J213" s="52">
        <v>42530315</v>
      </c>
    </row>
    <row r="214" spans="1:10" ht="37.5" customHeight="1" x14ac:dyDescent="0.15">
      <c r="A214" s="127" t="s">
        <v>714</v>
      </c>
      <c r="B214" s="127" t="s">
        <v>1029</v>
      </c>
      <c r="C214" s="127">
        <v>600</v>
      </c>
      <c r="D214" s="52" t="s">
        <v>1550</v>
      </c>
      <c r="E214" s="53" t="s">
        <v>1365</v>
      </c>
      <c r="I214" s="51" t="s">
        <v>1366</v>
      </c>
      <c r="J214" s="52">
        <v>42530315</v>
      </c>
    </row>
    <row r="215" spans="1:10" ht="37.5" customHeight="1" x14ac:dyDescent="0.15">
      <c r="A215" s="127" t="s">
        <v>714</v>
      </c>
      <c r="B215" s="127" t="s">
        <v>1030</v>
      </c>
      <c r="C215" s="127">
        <v>600</v>
      </c>
      <c r="D215" s="52" t="s">
        <v>1550</v>
      </c>
      <c r="E215" s="53" t="s">
        <v>1365</v>
      </c>
      <c r="I215" s="51" t="s">
        <v>1366</v>
      </c>
      <c r="J215" s="52">
        <v>42530315</v>
      </c>
    </row>
    <row r="216" spans="1:10" ht="37.5" customHeight="1" x14ac:dyDescent="0.15">
      <c r="A216" s="127" t="s">
        <v>714</v>
      </c>
      <c r="B216" s="127" t="s">
        <v>1031</v>
      </c>
      <c r="C216" s="127">
        <v>600</v>
      </c>
      <c r="D216" s="52" t="s">
        <v>1550</v>
      </c>
      <c r="E216" s="53" t="s">
        <v>1365</v>
      </c>
      <c r="I216" s="51" t="s">
        <v>1366</v>
      </c>
      <c r="J216" s="52">
        <v>42530315</v>
      </c>
    </row>
    <row r="217" spans="1:10" ht="37.5" customHeight="1" x14ac:dyDescent="0.15">
      <c r="A217" s="127" t="s">
        <v>714</v>
      </c>
      <c r="B217" s="127" t="s">
        <v>1032</v>
      </c>
      <c r="C217" s="127">
        <v>600</v>
      </c>
      <c r="D217" s="52" t="s">
        <v>1550</v>
      </c>
      <c r="E217" s="53" t="s">
        <v>1365</v>
      </c>
      <c r="I217" s="51" t="s">
        <v>1366</v>
      </c>
      <c r="J217" s="52">
        <v>42530315</v>
      </c>
    </row>
    <row r="218" spans="1:10" ht="37.5" customHeight="1" x14ac:dyDescent="0.15">
      <c r="A218" s="127" t="s">
        <v>714</v>
      </c>
      <c r="B218" s="127" t="s">
        <v>1033</v>
      </c>
      <c r="C218" s="127">
        <v>500</v>
      </c>
      <c r="D218" s="52" t="s">
        <v>1550</v>
      </c>
      <c r="E218" s="53" t="s">
        <v>1365</v>
      </c>
      <c r="I218" s="51" t="s">
        <v>1366</v>
      </c>
      <c r="J218" s="52">
        <v>42530315</v>
      </c>
    </row>
    <row r="219" spans="1:10" ht="37.5" customHeight="1" x14ac:dyDescent="0.15">
      <c r="A219" s="127" t="s">
        <v>716</v>
      </c>
      <c r="B219" s="127" t="s">
        <v>1034</v>
      </c>
      <c r="C219" s="127">
        <v>600</v>
      </c>
      <c r="D219" s="52" t="s">
        <v>1550</v>
      </c>
      <c r="E219" s="53" t="s">
        <v>1365</v>
      </c>
      <c r="I219" s="51" t="s">
        <v>1366</v>
      </c>
      <c r="J219" s="52">
        <v>42530315</v>
      </c>
    </row>
    <row r="220" spans="1:10" ht="37.5" customHeight="1" x14ac:dyDescent="0.15">
      <c r="A220" s="127" t="s">
        <v>716</v>
      </c>
      <c r="B220" s="127" t="s">
        <v>1035</v>
      </c>
      <c r="C220" s="127">
        <v>600</v>
      </c>
      <c r="D220" s="52" t="s">
        <v>1550</v>
      </c>
      <c r="E220" s="53" t="s">
        <v>1365</v>
      </c>
      <c r="I220" s="51" t="s">
        <v>1366</v>
      </c>
      <c r="J220" s="52">
        <v>42530315</v>
      </c>
    </row>
    <row r="221" spans="1:10" ht="37.5" customHeight="1" x14ac:dyDescent="0.15">
      <c r="A221" s="127" t="s">
        <v>716</v>
      </c>
      <c r="B221" s="127" t="s">
        <v>1036</v>
      </c>
      <c r="C221" s="127">
        <v>600</v>
      </c>
      <c r="D221" s="52" t="s">
        <v>1550</v>
      </c>
      <c r="E221" s="53" t="s">
        <v>1365</v>
      </c>
      <c r="I221" s="51" t="s">
        <v>1366</v>
      </c>
      <c r="J221" s="52">
        <v>42530315</v>
      </c>
    </row>
    <row r="222" spans="1:10" ht="37.5" customHeight="1" x14ac:dyDescent="0.15">
      <c r="A222" s="127" t="s">
        <v>716</v>
      </c>
      <c r="B222" s="127" t="s">
        <v>1037</v>
      </c>
      <c r="C222" s="127">
        <v>600</v>
      </c>
      <c r="D222" s="52" t="s">
        <v>1550</v>
      </c>
      <c r="E222" s="53" t="s">
        <v>1365</v>
      </c>
      <c r="I222" s="51" t="s">
        <v>1366</v>
      </c>
      <c r="J222" s="52">
        <v>42530315</v>
      </c>
    </row>
    <row r="223" spans="1:10" ht="37.5" customHeight="1" x14ac:dyDescent="0.15">
      <c r="A223" s="127" t="s">
        <v>716</v>
      </c>
      <c r="B223" s="127" t="s">
        <v>1038</v>
      </c>
      <c r="C223" s="127">
        <v>600</v>
      </c>
      <c r="D223" s="52" t="s">
        <v>1550</v>
      </c>
      <c r="E223" s="53" t="s">
        <v>1365</v>
      </c>
      <c r="I223" s="51" t="s">
        <v>1366</v>
      </c>
      <c r="J223" s="52">
        <v>42530315</v>
      </c>
    </row>
    <row r="224" spans="1:10" ht="37.5" customHeight="1" x14ac:dyDescent="0.15">
      <c r="A224" s="127" t="s">
        <v>716</v>
      </c>
      <c r="B224" s="127" t="s">
        <v>1039</v>
      </c>
      <c r="C224" s="127">
        <v>600</v>
      </c>
      <c r="D224" s="52" t="s">
        <v>1550</v>
      </c>
      <c r="E224" s="53" t="s">
        <v>1365</v>
      </c>
      <c r="I224" s="51" t="s">
        <v>1366</v>
      </c>
      <c r="J224" s="52">
        <v>42530315</v>
      </c>
    </row>
    <row r="225" spans="1:10" ht="37.5" customHeight="1" x14ac:dyDescent="0.15">
      <c r="A225" s="127" t="s">
        <v>718</v>
      </c>
      <c r="B225" s="127" t="s">
        <v>1040</v>
      </c>
      <c r="C225" s="127">
        <v>600</v>
      </c>
      <c r="D225" s="52" t="s">
        <v>1550</v>
      </c>
      <c r="E225" s="53" t="s">
        <v>1365</v>
      </c>
      <c r="I225" s="51" t="s">
        <v>1366</v>
      </c>
      <c r="J225" s="52">
        <v>42530315</v>
      </c>
    </row>
    <row r="226" spans="1:10" ht="37.5" customHeight="1" x14ac:dyDescent="0.15">
      <c r="A226" s="127" t="s">
        <v>718</v>
      </c>
      <c r="B226" s="127" t="s">
        <v>1041</v>
      </c>
      <c r="C226" s="127">
        <v>600</v>
      </c>
      <c r="D226" s="52" t="s">
        <v>1550</v>
      </c>
      <c r="E226" s="53" t="s">
        <v>1365</v>
      </c>
      <c r="I226" s="51" t="s">
        <v>1366</v>
      </c>
      <c r="J226" s="52">
        <v>42530315</v>
      </c>
    </row>
    <row r="227" spans="1:10" ht="37.5" customHeight="1" x14ac:dyDescent="0.15">
      <c r="A227" s="127" t="s">
        <v>718</v>
      </c>
      <c r="B227" s="127" t="s">
        <v>1042</v>
      </c>
      <c r="C227" s="127">
        <v>600</v>
      </c>
      <c r="D227" s="52" t="s">
        <v>1550</v>
      </c>
      <c r="E227" s="53" t="s">
        <v>1365</v>
      </c>
      <c r="I227" s="51" t="s">
        <v>1366</v>
      </c>
      <c r="J227" s="52">
        <v>42530315</v>
      </c>
    </row>
    <row r="228" spans="1:10" ht="37.5" customHeight="1" x14ac:dyDescent="0.15">
      <c r="A228" s="127" t="s">
        <v>718</v>
      </c>
      <c r="B228" s="127" t="s">
        <v>1043</v>
      </c>
      <c r="C228" s="127">
        <v>600</v>
      </c>
      <c r="D228" s="52" t="s">
        <v>1550</v>
      </c>
      <c r="E228" s="53" t="s">
        <v>1365</v>
      </c>
      <c r="I228" s="51" t="s">
        <v>1366</v>
      </c>
      <c r="J228" s="52">
        <v>42530315</v>
      </c>
    </row>
    <row r="229" spans="1:10" ht="37.5" customHeight="1" x14ac:dyDescent="0.15">
      <c r="A229" s="127" t="s">
        <v>718</v>
      </c>
      <c r="B229" s="127" t="s">
        <v>1044</v>
      </c>
      <c r="C229" s="127">
        <v>600</v>
      </c>
      <c r="D229" s="52" t="s">
        <v>1550</v>
      </c>
      <c r="E229" s="53" t="s">
        <v>1365</v>
      </c>
      <c r="I229" s="51" t="s">
        <v>1366</v>
      </c>
      <c r="J229" s="52">
        <v>42530315</v>
      </c>
    </row>
    <row r="230" spans="1:10" ht="37.5" customHeight="1" x14ac:dyDescent="0.15">
      <c r="A230" s="127" t="s">
        <v>718</v>
      </c>
      <c r="B230" s="127" t="s">
        <v>1045</v>
      </c>
      <c r="C230" s="127">
        <v>600</v>
      </c>
      <c r="D230" s="52" t="s">
        <v>1550</v>
      </c>
      <c r="E230" s="53" t="s">
        <v>1365</v>
      </c>
      <c r="I230" s="51" t="s">
        <v>1366</v>
      </c>
      <c r="J230" s="52">
        <v>42530315</v>
      </c>
    </row>
    <row r="231" spans="1:10" ht="37.5" customHeight="1" x14ac:dyDescent="0.15">
      <c r="A231" s="127" t="s">
        <v>720</v>
      </c>
      <c r="B231" s="127" t="s">
        <v>1046</v>
      </c>
      <c r="C231" s="127">
        <v>600</v>
      </c>
      <c r="D231" s="52" t="s">
        <v>1550</v>
      </c>
      <c r="E231" s="53" t="s">
        <v>1365</v>
      </c>
      <c r="I231" s="51" t="s">
        <v>1366</v>
      </c>
      <c r="J231" s="52">
        <v>42530315</v>
      </c>
    </row>
    <row r="232" spans="1:10" ht="37.5" customHeight="1" x14ac:dyDescent="0.15">
      <c r="A232" s="127" t="s">
        <v>720</v>
      </c>
      <c r="B232" s="127" t="s">
        <v>1047</v>
      </c>
      <c r="C232" s="127">
        <v>600</v>
      </c>
      <c r="D232" s="52" t="s">
        <v>1550</v>
      </c>
      <c r="E232" s="53" t="s">
        <v>1365</v>
      </c>
      <c r="I232" s="51" t="s">
        <v>1366</v>
      </c>
      <c r="J232" s="52">
        <v>42530315</v>
      </c>
    </row>
    <row r="233" spans="1:10" ht="37.5" customHeight="1" x14ac:dyDescent="0.15">
      <c r="A233" s="127" t="s">
        <v>720</v>
      </c>
      <c r="B233" s="127" t="s">
        <v>1048</v>
      </c>
      <c r="C233" s="127">
        <v>600</v>
      </c>
      <c r="D233" s="52" t="s">
        <v>1550</v>
      </c>
      <c r="E233" s="53" t="s">
        <v>1365</v>
      </c>
      <c r="I233" s="51" t="s">
        <v>1366</v>
      </c>
      <c r="J233" s="52">
        <v>42530315</v>
      </c>
    </row>
    <row r="234" spans="1:10" ht="37.5" customHeight="1" x14ac:dyDescent="0.15">
      <c r="A234" s="127" t="s">
        <v>720</v>
      </c>
      <c r="B234" s="127" t="s">
        <v>1049</v>
      </c>
      <c r="C234" s="127">
        <v>600</v>
      </c>
      <c r="D234" s="52" t="s">
        <v>1550</v>
      </c>
      <c r="E234" s="53" t="s">
        <v>1365</v>
      </c>
      <c r="I234" s="51" t="s">
        <v>1366</v>
      </c>
      <c r="J234" s="52">
        <v>42530315</v>
      </c>
    </row>
    <row r="235" spans="1:10" ht="37.5" customHeight="1" x14ac:dyDescent="0.15">
      <c r="A235" s="127" t="s">
        <v>720</v>
      </c>
      <c r="B235" s="127" t="s">
        <v>1050</v>
      </c>
      <c r="C235" s="127">
        <v>600</v>
      </c>
      <c r="D235" s="52" t="s">
        <v>1550</v>
      </c>
      <c r="E235" s="53" t="s">
        <v>1365</v>
      </c>
      <c r="I235" s="51" t="s">
        <v>1366</v>
      </c>
      <c r="J235" s="52">
        <v>42530315</v>
      </c>
    </row>
    <row r="236" spans="1:10" ht="37.5" customHeight="1" x14ac:dyDescent="0.15">
      <c r="A236" s="127" t="s">
        <v>720</v>
      </c>
      <c r="B236" s="127" t="s">
        <v>1051</v>
      </c>
      <c r="C236" s="127">
        <v>600</v>
      </c>
      <c r="D236" s="52" t="s">
        <v>1550</v>
      </c>
      <c r="E236" s="53" t="s">
        <v>1365</v>
      </c>
      <c r="I236" s="51" t="s">
        <v>1366</v>
      </c>
      <c r="J236" s="52">
        <v>42530315</v>
      </c>
    </row>
    <row r="237" spans="1:10" ht="37.5" customHeight="1" x14ac:dyDescent="0.15">
      <c r="A237" s="127" t="s">
        <v>722</v>
      </c>
      <c r="B237" s="127" t="s">
        <v>1052</v>
      </c>
      <c r="C237" s="127">
        <v>600</v>
      </c>
      <c r="D237" s="52" t="s">
        <v>1550</v>
      </c>
      <c r="E237" s="53" t="s">
        <v>1365</v>
      </c>
      <c r="I237" s="51" t="s">
        <v>1549</v>
      </c>
      <c r="J237" s="52">
        <v>42530315</v>
      </c>
    </row>
    <row r="238" spans="1:10" ht="37.5" customHeight="1" x14ac:dyDescent="0.15">
      <c r="A238" s="127" t="s">
        <v>722</v>
      </c>
      <c r="B238" s="127" t="s">
        <v>1053</v>
      </c>
      <c r="C238" s="127">
        <v>600</v>
      </c>
      <c r="D238" s="52" t="s">
        <v>1550</v>
      </c>
      <c r="E238" s="53" t="s">
        <v>1365</v>
      </c>
      <c r="I238" s="51" t="s">
        <v>1549</v>
      </c>
      <c r="J238" s="52">
        <v>42530315</v>
      </c>
    </row>
    <row r="239" spans="1:10" ht="37.5" customHeight="1" x14ac:dyDescent="0.15">
      <c r="A239" s="127" t="s">
        <v>722</v>
      </c>
      <c r="B239" s="127" t="s">
        <v>1054</v>
      </c>
      <c r="C239" s="127">
        <v>600</v>
      </c>
      <c r="D239" s="52" t="s">
        <v>1550</v>
      </c>
      <c r="E239" s="53" t="s">
        <v>1365</v>
      </c>
      <c r="I239" s="51" t="s">
        <v>1549</v>
      </c>
      <c r="J239" s="52">
        <v>42530315</v>
      </c>
    </row>
    <row r="240" spans="1:10" ht="37.5" customHeight="1" x14ac:dyDescent="0.15">
      <c r="A240" s="127" t="s">
        <v>722</v>
      </c>
      <c r="B240" s="127" t="s">
        <v>1055</v>
      </c>
      <c r="C240" s="127">
        <v>600</v>
      </c>
      <c r="D240" s="52" t="s">
        <v>1550</v>
      </c>
      <c r="E240" s="53" t="s">
        <v>1365</v>
      </c>
      <c r="I240" s="51" t="s">
        <v>1549</v>
      </c>
      <c r="J240" s="52">
        <v>42530315</v>
      </c>
    </row>
    <row r="241" spans="1:10" ht="37.5" customHeight="1" x14ac:dyDescent="0.15">
      <c r="A241" s="127" t="s">
        <v>722</v>
      </c>
      <c r="B241" s="127" t="s">
        <v>1056</v>
      </c>
      <c r="C241" s="127">
        <v>600</v>
      </c>
      <c r="D241" s="52" t="s">
        <v>1550</v>
      </c>
      <c r="E241" s="53" t="s">
        <v>1365</v>
      </c>
      <c r="I241" s="51" t="s">
        <v>1549</v>
      </c>
      <c r="J241" s="52">
        <v>42530315</v>
      </c>
    </row>
    <row r="242" spans="1:10" ht="37.5" customHeight="1" x14ac:dyDescent="0.15">
      <c r="A242" s="127" t="s">
        <v>722</v>
      </c>
      <c r="B242" s="127" t="s">
        <v>1057</v>
      </c>
      <c r="C242" s="127">
        <v>600</v>
      </c>
      <c r="D242" s="52" t="s">
        <v>1550</v>
      </c>
      <c r="E242" s="53" t="s">
        <v>1365</v>
      </c>
      <c r="I242" s="51" t="s">
        <v>1549</v>
      </c>
      <c r="J242" s="52">
        <v>42530315</v>
      </c>
    </row>
    <row r="243" spans="1:10" ht="37.5" customHeight="1" x14ac:dyDescent="0.15">
      <c r="A243" s="127" t="s">
        <v>724</v>
      </c>
      <c r="B243" s="127" t="s">
        <v>1058</v>
      </c>
      <c r="C243" s="127">
        <v>600</v>
      </c>
      <c r="D243" s="52" t="s">
        <v>1550</v>
      </c>
      <c r="E243" s="53" t="s">
        <v>1365</v>
      </c>
      <c r="I243" s="51" t="s">
        <v>1549</v>
      </c>
      <c r="J243" s="52">
        <v>42530315</v>
      </c>
    </row>
    <row r="244" spans="1:10" ht="37.5" customHeight="1" x14ac:dyDescent="0.15">
      <c r="A244" s="127" t="s">
        <v>724</v>
      </c>
      <c r="B244" s="127" t="s">
        <v>1059</v>
      </c>
      <c r="C244" s="127">
        <v>600</v>
      </c>
      <c r="D244" s="52" t="s">
        <v>1550</v>
      </c>
      <c r="E244" s="53" t="s">
        <v>1365</v>
      </c>
      <c r="I244" s="51" t="s">
        <v>1549</v>
      </c>
      <c r="J244" s="52">
        <v>42530315</v>
      </c>
    </row>
    <row r="245" spans="1:10" ht="37.5" customHeight="1" x14ac:dyDescent="0.15">
      <c r="A245" s="127" t="s">
        <v>724</v>
      </c>
      <c r="B245" s="127" t="s">
        <v>1060</v>
      </c>
      <c r="C245" s="127">
        <v>600</v>
      </c>
      <c r="D245" s="52" t="s">
        <v>1550</v>
      </c>
      <c r="E245" s="53" t="s">
        <v>1365</v>
      </c>
      <c r="I245" s="51" t="s">
        <v>1549</v>
      </c>
      <c r="J245" s="52">
        <v>42530315</v>
      </c>
    </row>
    <row r="246" spans="1:10" ht="37.5" customHeight="1" x14ac:dyDescent="0.15">
      <c r="A246" s="127" t="s">
        <v>724</v>
      </c>
      <c r="B246" s="127" t="s">
        <v>1061</v>
      </c>
      <c r="C246" s="127">
        <v>600</v>
      </c>
      <c r="D246" s="52" t="s">
        <v>1550</v>
      </c>
      <c r="E246" s="53" t="s">
        <v>1365</v>
      </c>
      <c r="I246" s="51" t="s">
        <v>1549</v>
      </c>
      <c r="J246" s="52">
        <v>42530315</v>
      </c>
    </row>
    <row r="247" spans="1:10" ht="37.5" customHeight="1" x14ac:dyDescent="0.15">
      <c r="A247" s="127" t="s">
        <v>724</v>
      </c>
      <c r="B247" s="127" t="s">
        <v>1062</v>
      </c>
      <c r="C247" s="127">
        <v>600</v>
      </c>
      <c r="D247" s="52" t="s">
        <v>1550</v>
      </c>
      <c r="E247" s="53" t="s">
        <v>1365</v>
      </c>
      <c r="I247" s="51" t="s">
        <v>1549</v>
      </c>
      <c r="J247" s="52">
        <v>42530315</v>
      </c>
    </row>
    <row r="248" spans="1:10" ht="37.5" customHeight="1" x14ac:dyDescent="0.15">
      <c r="A248" s="127" t="s">
        <v>724</v>
      </c>
      <c r="B248" s="127" t="s">
        <v>1063</v>
      </c>
      <c r="C248" s="127">
        <v>500</v>
      </c>
      <c r="D248" s="52" t="s">
        <v>1550</v>
      </c>
      <c r="E248" s="53" t="s">
        <v>1365</v>
      </c>
      <c r="I248" s="51" t="s">
        <v>1549</v>
      </c>
      <c r="J248" s="52">
        <v>42530315</v>
      </c>
    </row>
    <row r="249" spans="1:10" ht="37.5" customHeight="1" x14ac:dyDescent="0.15">
      <c r="A249" s="127" t="s">
        <v>726</v>
      </c>
      <c r="B249" s="127" t="s">
        <v>1064</v>
      </c>
      <c r="C249" s="127">
        <v>600</v>
      </c>
      <c r="D249" s="52" t="s">
        <v>1550</v>
      </c>
      <c r="E249" s="53" t="s">
        <v>1365</v>
      </c>
      <c r="I249" s="51" t="s">
        <v>1366</v>
      </c>
      <c r="J249" s="52">
        <v>42530315</v>
      </c>
    </row>
    <row r="250" spans="1:10" ht="37.5" customHeight="1" x14ac:dyDescent="0.15">
      <c r="A250" s="127" t="s">
        <v>726</v>
      </c>
      <c r="B250" s="127" t="s">
        <v>1065</v>
      </c>
      <c r="C250" s="127">
        <v>600</v>
      </c>
      <c r="D250" s="52" t="s">
        <v>1550</v>
      </c>
      <c r="E250" s="53" t="s">
        <v>1365</v>
      </c>
      <c r="I250" s="51" t="s">
        <v>1366</v>
      </c>
      <c r="J250" s="52">
        <v>42530315</v>
      </c>
    </row>
    <row r="251" spans="1:10" ht="37.5" customHeight="1" x14ac:dyDescent="0.15">
      <c r="A251" s="127" t="s">
        <v>726</v>
      </c>
      <c r="B251" s="127" t="s">
        <v>1066</v>
      </c>
      <c r="C251" s="127">
        <v>600</v>
      </c>
      <c r="D251" s="52" t="s">
        <v>1550</v>
      </c>
      <c r="E251" s="53" t="s">
        <v>1365</v>
      </c>
      <c r="I251" s="51" t="s">
        <v>1366</v>
      </c>
      <c r="J251" s="52">
        <v>42530315</v>
      </c>
    </row>
    <row r="252" spans="1:10" ht="37.5" customHeight="1" x14ac:dyDescent="0.15">
      <c r="A252" s="127" t="s">
        <v>726</v>
      </c>
      <c r="B252" s="127" t="s">
        <v>1067</v>
      </c>
      <c r="C252" s="127">
        <v>600</v>
      </c>
      <c r="D252" s="52" t="s">
        <v>1550</v>
      </c>
      <c r="E252" s="53" t="s">
        <v>1365</v>
      </c>
      <c r="I252" s="51" t="s">
        <v>1366</v>
      </c>
      <c r="J252" s="52">
        <v>42530315</v>
      </c>
    </row>
    <row r="253" spans="1:10" ht="37.5" customHeight="1" x14ac:dyDescent="0.15">
      <c r="A253" s="127" t="s">
        <v>726</v>
      </c>
      <c r="B253" s="127" t="s">
        <v>1068</v>
      </c>
      <c r="C253" s="127">
        <v>600</v>
      </c>
      <c r="D253" s="52" t="s">
        <v>1550</v>
      </c>
      <c r="E253" s="53" t="s">
        <v>1365</v>
      </c>
      <c r="I253" s="51" t="s">
        <v>1366</v>
      </c>
      <c r="J253" s="52">
        <v>42530315</v>
      </c>
    </row>
    <row r="254" spans="1:10" ht="37.5" customHeight="1" x14ac:dyDescent="0.15">
      <c r="A254" s="127" t="s">
        <v>726</v>
      </c>
      <c r="B254" s="127" t="s">
        <v>1069</v>
      </c>
      <c r="C254" s="127">
        <v>600</v>
      </c>
      <c r="D254" s="52" t="s">
        <v>1550</v>
      </c>
      <c r="E254" s="53" t="s">
        <v>1365</v>
      </c>
      <c r="I254" s="51" t="s">
        <v>1366</v>
      </c>
      <c r="J254" s="52">
        <v>42530315</v>
      </c>
    </row>
    <row r="255" spans="1:10" ht="37.5" customHeight="1" x14ac:dyDescent="0.15">
      <c r="A255" s="127" t="s">
        <v>728</v>
      </c>
      <c r="B255" s="127" t="s">
        <v>1070</v>
      </c>
      <c r="C255" s="127">
        <v>600</v>
      </c>
      <c r="D255" s="52" t="s">
        <v>1550</v>
      </c>
      <c r="E255" s="53" t="s">
        <v>1365</v>
      </c>
      <c r="I255" s="51" t="s">
        <v>1366</v>
      </c>
      <c r="J255" s="52">
        <v>42530315</v>
      </c>
    </row>
    <row r="256" spans="1:10" ht="37.5" customHeight="1" x14ac:dyDescent="0.15">
      <c r="A256" s="127" t="s">
        <v>728</v>
      </c>
      <c r="B256" s="127" t="s">
        <v>1071</v>
      </c>
      <c r="C256" s="127">
        <v>600</v>
      </c>
      <c r="D256" s="52" t="s">
        <v>1550</v>
      </c>
      <c r="E256" s="53" t="s">
        <v>1365</v>
      </c>
      <c r="I256" s="51" t="s">
        <v>1366</v>
      </c>
      <c r="J256" s="52">
        <v>42530315</v>
      </c>
    </row>
    <row r="257" spans="1:10" ht="37.5" customHeight="1" x14ac:dyDescent="0.15">
      <c r="A257" s="127" t="s">
        <v>728</v>
      </c>
      <c r="B257" s="127" t="s">
        <v>1072</v>
      </c>
      <c r="C257" s="127">
        <v>600</v>
      </c>
      <c r="D257" s="52" t="s">
        <v>1550</v>
      </c>
      <c r="E257" s="53" t="s">
        <v>1365</v>
      </c>
      <c r="I257" s="51" t="s">
        <v>1366</v>
      </c>
      <c r="J257" s="52">
        <v>42530315</v>
      </c>
    </row>
    <row r="258" spans="1:10" ht="37.5" customHeight="1" x14ac:dyDescent="0.15">
      <c r="A258" s="127" t="s">
        <v>728</v>
      </c>
      <c r="B258" s="127" t="s">
        <v>1073</v>
      </c>
      <c r="C258" s="127">
        <v>600</v>
      </c>
      <c r="D258" s="52" t="s">
        <v>1550</v>
      </c>
      <c r="E258" s="53" t="s">
        <v>1365</v>
      </c>
      <c r="I258" s="51" t="s">
        <v>1366</v>
      </c>
      <c r="J258" s="52">
        <v>42530315</v>
      </c>
    </row>
    <row r="259" spans="1:10" ht="37.5" customHeight="1" x14ac:dyDescent="0.15">
      <c r="A259" s="127" t="s">
        <v>728</v>
      </c>
      <c r="B259" s="127" t="s">
        <v>1074</v>
      </c>
      <c r="C259" s="127">
        <v>600</v>
      </c>
      <c r="D259" s="52" t="s">
        <v>1550</v>
      </c>
      <c r="E259" s="53" t="s">
        <v>1365</v>
      </c>
      <c r="I259" s="51" t="s">
        <v>1366</v>
      </c>
      <c r="J259" s="52">
        <v>42530315</v>
      </c>
    </row>
    <row r="260" spans="1:10" ht="37.5" customHeight="1" x14ac:dyDescent="0.15">
      <c r="A260" s="127" t="s">
        <v>728</v>
      </c>
      <c r="B260" s="127" t="s">
        <v>1075</v>
      </c>
      <c r="C260" s="127">
        <v>600</v>
      </c>
      <c r="D260" s="52" t="s">
        <v>1550</v>
      </c>
      <c r="E260" s="53" t="s">
        <v>1365</v>
      </c>
      <c r="I260" s="51" t="s">
        <v>1366</v>
      </c>
      <c r="J260" s="52">
        <v>42530315</v>
      </c>
    </row>
    <row r="261" spans="1:10" ht="37.5" customHeight="1" x14ac:dyDescent="0.15">
      <c r="A261" s="127" t="s">
        <v>730</v>
      </c>
      <c r="B261" s="127" t="s">
        <v>1076</v>
      </c>
      <c r="C261" s="127">
        <v>600</v>
      </c>
      <c r="D261" s="52" t="s">
        <v>1550</v>
      </c>
      <c r="E261" s="53" t="s">
        <v>1365</v>
      </c>
      <c r="I261" s="51" t="s">
        <v>1366</v>
      </c>
      <c r="J261" s="52">
        <v>41340315</v>
      </c>
    </row>
    <row r="262" spans="1:10" ht="37.5" customHeight="1" x14ac:dyDescent="0.15">
      <c r="A262" s="127" t="s">
        <v>730</v>
      </c>
      <c r="B262" s="127" t="s">
        <v>1077</v>
      </c>
      <c r="C262" s="127">
        <v>600</v>
      </c>
      <c r="D262" s="52" t="s">
        <v>1550</v>
      </c>
      <c r="E262" s="53" t="s">
        <v>1365</v>
      </c>
      <c r="I262" s="51" t="s">
        <v>1366</v>
      </c>
      <c r="J262" s="52">
        <v>41340315</v>
      </c>
    </row>
    <row r="263" spans="1:10" ht="37.5" customHeight="1" x14ac:dyDescent="0.15">
      <c r="A263" s="127" t="s">
        <v>730</v>
      </c>
      <c r="B263" s="127" t="s">
        <v>1078</v>
      </c>
      <c r="C263" s="127">
        <v>600</v>
      </c>
      <c r="D263" s="52" t="s">
        <v>1550</v>
      </c>
      <c r="E263" s="53" t="s">
        <v>1365</v>
      </c>
      <c r="I263" s="51" t="s">
        <v>1366</v>
      </c>
      <c r="J263" s="52">
        <v>41340315</v>
      </c>
    </row>
    <row r="264" spans="1:10" ht="37.5" customHeight="1" x14ac:dyDescent="0.15">
      <c r="A264" s="127" t="s">
        <v>730</v>
      </c>
      <c r="B264" s="127" t="s">
        <v>1079</v>
      </c>
      <c r="C264" s="127">
        <v>600</v>
      </c>
      <c r="D264" s="52" t="s">
        <v>1550</v>
      </c>
      <c r="E264" s="53" t="s">
        <v>1365</v>
      </c>
      <c r="I264" s="51" t="s">
        <v>1366</v>
      </c>
      <c r="J264" s="52">
        <v>41340315</v>
      </c>
    </row>
    <row r="265" spans="1:10" ht="37.5" customHeight="1" x14ac:dyDescent="0.15">
      <c r="A265" s="127" t="s">
        <v>730</v>
      </c>
      <c r="B265" s="127" t="s">
        <v>1080</v>
      </c>
      <c r="C265" s="127">
        <v>600</v>
      </c>
      <c r="D265" s="52" t="s">
        <v>1550</v>
      </c>
      <c r="E265" s="53" t="s">
        <v>1365</v>
      </c>
      <c r="I265" s="51" t="s">
        <v>1366</v>
      </c>
      <c r="J265" s="52">
        <v>41340315</v>
      </c>
    </row>
    <row r="266" spans="1:10" ht="37.5" customHeight="1" x14ac:dyDescent="0.15">
      <c r="A266" s="127" t="s">
        <v>730</v>
      </c>
      <c r="B266" s="127" t="s">
        <v>1081</v>
      </c>
      <c r="C266" s="127">
        <v>600</v>
      </c>
      <c r="D266" s="52" t="s">
        <v>1550</v>
      </c>
      <c r="E266" s="53" t="s">
        <v>1365</v>
      </c>
      <c r="I266" s="51" t="s">
        <v>1366</v>
      </c>
      <c r="J266" s="52">
        <v>41340315</v>
      </c>
    </row>
    <row r="267" spans="1:10" ht="37.5" customHeight="1" x14ac:dyDescent="0.15">
      <c r="A267" s="127" t="s">
        <v>732</v>
      </c>
      <c r="B267" s="127" t="s">
        <v>1082</v>
      </c>
      <c r="C267" s="127">
        <v>600</v>
      </c>
      <c r="D267" s="52" t="s">
        <v>1550</v>
      </c>
      <c r="E267" s="53" t="s">
        <v>1365</v>
      </c>
      <c r="I267" s="51" t="s">
        <v>1366</v>
      </c>
      <c r="J267" s="52">
        <v>41340315</v>
      </c>
    </row>
    <row r="268" spans="1:10" ht="37.5" customHeight="1" x14ac:dyDescent="0.15">
      <c r="A268" s="127" t="s">
        <v>732</v>
      </c>
      <c r="B268" s="127" t="s">
        <v>1083</v>
      </c>
      <c r="C268" s="127">
        <v>600</v>
      </c>
      <c r="D268" s="52" t="s">
        <v>1550</v>
      </c>
      <c r="E268" s="53" t="s">
        <v>1365</v>
      </c>
      <c r="I268" s="51" t="s">
        <v>1366</v>
      </c>
      <c r="J268" s="52">
        <v>41340315</v>
      </c>
    </row>
    <row r="269" spans="1:10" ht="37.5" customHeight="1" x14ac:dyDescent="0.15">
      <c r="A269" s="127" t="s">
        <v>732</v>
      </c>
      <c r="B269" s="127" t="s">
        <v>1084</v>
      </c>
      <c r="C269" s="127">
        <v>600</v>
      </c>
      <c r="D269" s="52" t="s">
        <v>1550</v>
      </c>
      <c r="E269" s="53" t="s">
        <v>1365</v>
      </c>
      <c r="I269" s="51" t="s">
        <v>1366</v>
      </c>
      <c r="J269" s="52">
        <v>41340315</v>
      </c>
    </row>
    <row r="270" spans="1:10" ht="37.5" customHeight="1" x14ac:dyDescent="0.15">
      <c r="A270" s="127" t="s">
        <v>732</v>
      </c>
      <c r="B270" s="127" t="s">
        <v>1085</v>
      </c>
      <c r="C270" s="127">
        <v>600</v>
      </c>
      <c r="D270" s="52" t="s">
        <v>1550</v>
      </c>
      <c r="E270" s="53" t="s">
        <v>1365</v>
      </c>
      <c r="I270" s="51" t="s">
        <v>1366</v>
      </c>
      <c r="J270" s="52">
        <v>41340315</v>
      </c>
    </row>
    <row r="271" spans="1:10" ht="37.5" customHeight="1" x14ac:dyDescent="0.15">
      <c r="A271" s="127" t="s">
        <v>732</v>
      </c>
      <c r="B271" s="127" t="s">
        <v>1086</v>
      </c>
      <c r="C271" s="127">
        <v>600</v>
      </c>
      <c r="D271" s="52" t="s">
        <v>1550</v>
      </c>
      <c r="E271" s="53" t="s">
        <v>1365</v>
      </c>
      <c r="I271" s="51" t="s">
        <v>1366</v>
      </c>
      <c r="J271" s="52">
        <v>41340315</v>
      </c>
    </row>
    <row r="272" spans="1:10" ht="37.5" customHeight="1" x14ac:dyDescent="0.15">
      <c r="A272" s="127" t="s">
        <v>732</v>
      </c>
      <c r="B272" s="127" t="s">
        <v>1087</v>
      </c>
      <c r="C272" s="127">
        <v>600</v>
      </c>
      <c r="D272" s="52" t="s">
        <v>1550</v>
      </c>
      <c r="E272" s="53" t="s">
        <v>1365</v>
      </c>
      <c r="I272" s="51" t="s">
        <v>1366</v>
      </c>
      <c r="J272" s="52">
        <v>41340315</v>
      </c>
    </row>
    <row r="273" spans="1:10" ht="37.5" customHeight="1" x14ac:dyDescent="0.15">
      <c r="A273" s="127" t="s">
        <v>734</v>
      </c>
      <c r="B273" s="127" t="s">
        <v>1088</v>
      </c>
      <c r="C273" s="127">
        <v>600</v>
      </c>
      <c r="D273" s="52" t="s">
        <v>1550</v>
      </c>
      <c r="E273" s="53" t="s">
        <v>1365</v>
      </c>
      <c r="I273" s="51" t="s">
        <v>1366</v>
      </c>
      <c r="J273" s="52">
        <v>41340315</v>
      </c>
    </row>
    <row r="274" spans="1:10" ht="37.5" customHeight="1" x14ac:dyDescent="0.15">
      <c r="A274" s="127" t="s">
        <v>734</v>
      </c>
      <c r="B274" s="127" t="s">
        <v>1089</v>
      </c>
      <c r="C274" s="127">
        <v>600</v>
      </c>
      <c r="D274" s="52" t="s">
        <v>1550</v>
      </c>
      <c r="E274" s="53" t="s">
        <v>1365</v>
      </c>
      <c r="I274" s="51" t="s">
        <v>1366</v>
      </c>
      <c r="J274" s="52">
        <v>41340315</v>
      </c>
    </row>
    <row r="275" spans="1:10" ht="37.5" customHeight="1" x14ac:dyDescent="0.15">
      <c r="A275" s="127" t="s">
        <v>734</v>
      </c>
      <c r="B275" s="127" t="s">
        <v>1090</v>
      </c>
      <c r="C275" s="127">
        <v>600</v>
      </c>
      <c r="D275" s="52" t="s">
        <v>1550</v>
      </c>
      <c r="E275" s="53" t="s">
        <v>1365</v>
      </c>
      <c r="I275" s="51" t="s">
        <v>1366</v>
      </c>
      <c r="J275" s="52">
        <v>41340315</v>
      </c>
    </row>
    <row r="276" spans="1:10" ht="37.5" customHeight="1" x14ac:dyDescent="0.15">
      <c r="A276" s="127" t="s">
        <v>734</v>
      </c>
      <c r="B276" s="127" t="s">
        <v>1091</v>
      </c>
      <c r="C276" s="127">
        <v>600</v>
      </c>
      <c r="D276" s="52" t="s">
        <v>1550</v>
      </c>
      <c r="E276" s="53" t="s">
        <v>1365</v>
      </c>
      <c r="I276" s="51" t="s">
        <v>1366</v>
      </c>
      <c r="J276" s="52">
        <v>41340315</v>
      </c>
    </row>
    <row r="277" spans="1:10" ht="37.5" customHeight="1" x14ac:dyDescent="0.15">
      <c r="A277" s="127" t="s">
        <v>734</v>
      </c>
      <c r="B277" s="127" t="s">
        <v>1092</v>
      </c>
      <c r="C277" s="127">
        <v>600</v>
      </c>
      <c r="D277" s="52" t="s">
        <v>1550</v>
      </c>
      <c r="E277" s="53" t="s">
        <v>1365</v>
      </c>
      <c r="I277" s="51" t="s">
        <v>1366</v>
      </c>
      <c r="J277" s="52">
        <v>41340315</v>
      </c>
    </row>
    <row r="278" spans="1:10" ht="37.5" customHeight="1" x14ac:dyDescent="0.15">
      <c r="A278" s="127" t="s">
        <v>734</v>
      </c>
      <c r="B278" s="127" t="s">
        <v>1093</v>
      </c>
      <c r="C278" s="127">
        <v>600</v>
      </c>
      <c r="D278" s="52" t="s">
        <v>1550</v>
      </c>
      <c r="E278" s="53" t="s">
        <v>1365</v>
      </c>
      <c r="I278" s="51" t="s">
        <v>1366</v>
      </c>
      <c r="J278" s="52">
        <v>41340315</v>
      </c>
    </row>
    <row r="279" spans="1:10" ht="37.5" customHeight="1" x14ac:dyDescent="0.15">
      <c r="A279" s="127" t="s">
        <v>736</v>
      </c>
      <c r="B279" s="127" t="s">
        <v>1094</v>
      </c>
      <c r="C279" s="127">
        <v>600</v>
      </c>
      <c r="D279" s="52" t="s">
        <v>1550</v>
      </c>
      <c r="E279" s="53" t="s">
        <v>1365</v>
      </c>
      <c r="I279" s="51" t="s">
        <v>1366</v>
      </c>
      <c r="J279" s="52">
        <v>42530315</v>
      </c>
    </row>
    <row r="280" spans="1:10" ht="37.5" customHeight="1" x14ac:dyDescent="0.15">
      <c r="A280" s="127" t="s">
        <v>736</v>
      </c>
      <c r="B280" s="127" t="s">
        <v>1095</v>
      </c>
      <c r="C280" s="127">
        <v>600</v>
      </c>
      <c r="D280" s="52" t="s">
        <v>1550</v>
      </c>
      <c r="E280" s="53" t="s">
        <v>1365</v>
      </c>
      <c r="I280" s="51" t="s">
        <v>1366</v>
      </c>
      <c r="J280" s="52">
        <v>42530315</v>
      </c>
    </row>
    <row r="281" spans="1:10" ht="37.5" customHeight="1" x14ac:dyDescent="0.15">
      <c r="A281" s="127" t="s">
        <v>736</v>
      </c>
      <c r="B281" s="127" t="s">
        <v>1096</v>
      </c>
      <c r="C281" s="127">
        <v>600</v>
      </c>
      <c r="D281" s="52" t="s">
        <v>1550</v>
      </c>
      <c r="E281" s="53" t="s">
        <v>1365</v>
      </c>
      <c r="I281" s="51" t="s">
        <v>1366</v>
      </c>
      <c r="J281" s="52">
        <v>42530315</v>
      </c>
    </row>
    <row r="282" spans="1:10" ht="37.5" customHeight="1" x14ac:dyDescent="0.15">
      <c r="A282" s="127" t="s">
        <v>736</v>
      </c>
      <c r="B282" s="127" t="s">
        <v>1097</v>
      </c>
      <c r="C282" s="127">
        <v>600</v>
      </c>
      <c r="D282" s="52" t="s">
        <v>1550</v>
      </c>
      <c r="E282" s="53" t="s">
        <v>1365</v>
      </c>
      <c r="I282" s="51" t="s">
        <v>1366</v>
      </c>
      <c r="J282" s="52">
        <v>42530315</v>
      </c>
    </row>
    <row r="283" spans="1:10" ht="37.5" customHeight="1" x14ac:dyDescent="0.15">
      <c r="A283" s="127" t="s">
        <v>736</v>
      </c>
      <c r="B283" s="127" t="s">
        <v>1098</v>
      </c>
      <c r="C283" s="127">
        <v>600</v>
      </c>
      <c r="D283" s="52" t="s">
        <v>1550</v>
      </c>
      <c r="E283" s="53" t="s">
        <v>1365</v>
      </c>
      <c r="I283" s="51" t="s">
        <v>1366</v>
      </c>
      <c r="J283" s="52">
        <v>42530315</v>
      </c>
    </row>
    <row r="284" spans="1:10" ht="37.5" customHeight="1" x14ac:dyDescent="0.15">
      <c r="A284" s="127" t="s">
        <v>736</v>
      </c>
      <c r="B284" s="127" t="s">
        <v>1099</v>
      </c>
      <c r="C284" s="127">
        <v>600</v>
      </c>
      <c r="D284" s="52" t="s">
        <v>1550</v>
      </c>
      <c r="E284" s="53" t="s">
        <v>1365</v>
      </c>
      <c r="I284" s="51" t="s">
        <v>1366</v>
      </c>
      <c r="J284" s="52">
        <v>42530315</v>
      </c>
    </row>
    <row r="285" spans="1:10" ht="37.5" customHeight="1" x14ac:dyDescent="0.15">
      <c r="A285" s="127" t="s">
        <v>738</v>
      </c>
      <c r="B285" s="127" t="s">
        <v>1100</v>
      </c>
      <c r="C285" s="127">
        <v>600</v>
      </c>
      <c r="D285" s="52" t="s">
        <v>1550</v>
      </c>
      <c r="E285" s="53" t="s">
        <v>1365</v>
      </c>
      <c r="I285" s="51" t="s">
        <v>1366</v>
      </c>
      <c r="J285" s="52">
        <v>42530315</v>
      </c>
    </row>
    <row r="286" spans="1:10" ht="37.5" customHeight="1" x14ac:dyDescent="0.15">
      <c r="A286" s="127" t="s">
        <v>738</v>
      </c>
      <c r="B286" s="127" t="s">
        <v>1101</v>
      </c>
      <c r="C286" s="127">
        <v>600</v>
      </c>
      <c r="D286" s="52" t="s">
        <v>1550</v>
      </c>
      <c r="E286" s="53" t="s">
        <v>1365</v>
      </c>
      <c r="I286" s="51" t="s">
        <v>1366</v>
      </c>
      <c r="J286" s="52">
        <v>42530315</v>
      </c>
    </row>
    <row r="287" spans="1:10" ht="37.5" customHeight="1" x14ac:dyDescent="0.15">
      <c r="A287" s="127" t="s">
        <v>738</v>
      </c>
      <c r="B287" s="127" t="s">
        <v>1102</v>
      </c>
      <c r="C287" s="127">
        <v>600</v>
      </c>
      <c r="D287" s="52" t="s">
        <v>1550</v>
      </c>
      <c r="E287" s="53" t="s">
        <v>1365</v>
      </c>
      <c r="I287" s="51" t="s">
        <v>1366</v>
      </c>
      <c r="J287" s="52">
        <v>42530315</v>
      </c>
    </row>
    <row r="288" spans="1:10" ht="37.5" customHeight="1" x14ac:dyDescent="0.15">
      <c r="A288" s="127" t="s">
        <v>738</v>
      </c>
      <c r="B288" s="127" t="s">
        <v>1103</v>
      </c>
      <c r="C288" s="127">
        <v>600</v>
      </c>
      <c r="D288" s="52" t="s">
        <v>1550</v>
      </c>
      <c r="E288" s="53" t="s">
        <v>1365</v>
      </c>
      <c r="I288" s="51" t="s">
        <v>1366</v>
      </c>
      <c r="J288" s="52">
        <v>42530315</v>
      </c>
    </row>
    <row r="289" spans="1:10" ht="37.5" customHeight="1" x14ac:dyDescent="0.15">
      <c r="A289" s="127" t="s">
        <v>738</v>
      </c>
      <c r="B289" s="127" t="s">
        <v>1104</v>
      </c>
      <c r="C289" s="127">
        <v>600</v>
      </c>
      <c r="D289" s="52" t="s">
        <v>1550</v>
      </c>
      <c r="E289" s="53" t="s">
        <v>1365</v>
      </c>
      <c r="I289" s="51" t="s">
        <v>1366</v>
      </c>
      <c r="J289" s="52">
        <v>42530315</v>
      </c>
    </row>
    <row r="290" spans="1:10" ht="37.5" customHeight="1" x14ac:dyDescent="0.15">
      <c r="A290" s="127" t="s">
        <v>738</v>
      </c>
      <c r="B290" s="127" t="s">
        <v>1105</v>
      </c>
      <c r="C290" s="127">
        <v>600</v>
      </c>
      <c r="D290" s="52" t="s">
        <v>1550</v>
      </c>
      <c r="E290" s="53" t="s">
        <v>1365</v>
      </c>
      <c r="I290" s="51" t="s">
        <v>1366</v>
      </c>
      <c r="J290" s="52">
        <v>42530315</v>
      </c>
    </row>
    <row r="291" spans="1:10" ht="37.5" customHeight="1" x14ac:dyDescent="0.15">
      <c r="A291" s="127" t="s">
        <v>740</v>
      </c>
      <c r="B291" s="127" t="s">
        <v>1106</v>
      </c>
      <c r="C291" s="127">
        <v>600</v>
      </c>
      <c r="D291" s="52" t="s">
        <v>1550</v>
      </c>
      <c r="E291" s="53" t="s">
        <v>1365</v>
      </c>
      <c r="I291" s="51" t="s">
        <v>1366</v>
      </c>
      <c r="J291" s="52">
        <v>42530315</v>
      </c>
    </row>
    <row r="292" spans="1:10" ht="37.5" customHeight="1" x14ac:dyDescent="0.15">
      <c r="A292" s="127" t="s">
        <v>740</v>
      </c>
      <c r="B292" s="127" t="s">
        <v>1107</v>
      </c>
      <c r="C292" s="127">
        <v>600</v>
      </c>
      <c r="D292" s="52" t="s">
        <v>1550</v>
      </c>
      <c r="E292" s="53" t="s">
        <v>1365</v>
      </c>
      <c r="I292" s="51" t="s">
        <v>1366</v>
      </c>
      <c r="J292" s="52">
        <v>42530315</v>
      </c>
    </row>
    <row r="293" spans="1:10" ht="37.5" customHeight="1" x14ac:dyDescent="0.15">
      <c r="A293" s="127" t="s">
        <v>740</v>
      </c>
      <c r="B293" s="127" t="s">
        <v>1108</v>
      </c>
      <c r="C293" s="127">
        <v>600</v>
      </c>
      <c r="D293" s="52" t="s">
        <v>1550</v>
      </c>
      <c r="E293" s="53" t="s">
        <v>1365</v>
      </c>
      <c r="I293" s="51" t="s">
        <v>1366</v>
      </c>
      <c r="J293" s="52">
        <v>42530315</v>
      </c>
    </row>
    <row r="294" spans="1:10" ht="37.5" customHeight="1" x14ac:dyDescent="0.15">
      <c r="A294" s="127" t="s">
        <v>740</v>
      </c>
      <c r="B294" s="127" t="s">
        <v>1109</v>
      </c>
      <c r="C294" s="127">
        <v>600</v>
      </c>
      <c r="D294" s="52" t="s">
        <v>1550</v>
      </c>
      <c r="E294" s="53" t="s">
        <v>1365</v>
      </c>
      <c r="I294" s="51" t="s">
        <v>1366</v>
      </c>
      <c r="J294" s="52">
        <v>42530315</v>
      </c>
    </row>
    <row r="295" spans="1:10" ht="37.5" customHeight="1" x14ac:dyDescent="0.15">
      <c r="A295" s="127" t="s">
        <v>740</v>
      </c>
      <c r="B295" s="127" t="s">
        <v>1110</v>
      </c>
      <c r="C295" s="127">
        <v>600</v>
      </c>
      <c r="D295" s="52" t="s">
        <v>1550</v>
      </c>
      <c r="E295" s="53" t="s">
        <v>1365</v>
      </c>
      <c r="I295" s="51" t="s">
        <v>1366</v>
      </c>
      <c r="J295" s="52">
        <v>42530315</v>
      </c>
    </row>
    <row r="296" spans="1:10" ht="37.5" customHeight="1" x14ac:dyDescent="0.15">
      <c r="A296" s="127" t="s">
        <v>740</v>
      </c>
      <c r="B296" s="127" t="s">
        <v>1111</v>
      </c>
      <c r="C296" s="127">
        <v>600</v>
      </c>
      <c r="D296" s="52" t="s">
        <v>1550</v>
      </c>
      <c r="E296" s="53" t="s">
        <v>1365</v>
      </c>
      <c r="I296" s="51" t="s">
        <v>1366</v>
      </c>
      <c r="J296" s="52">
        <v>42530315</v>
      </c>
    </row>
    <row r="297" spans="1:10" ht="37.5" customHeight="1" x14ac:dyDescent="0.15">
      <c r="A297" s="127" t="s">
        <v>742</v>
      </c>
      <c r="B297" s="127" t="s">
        <v>1112</v>
      </c>
      <c r="C297" s="127">
        <v>600</v>
      </c>
      <c r="D297" s="52" t="s">
        <v>1550</v>
      </c>
      <c r="E297" s="53" t="s">
        <v>1365</v>
      </c>
      <c r="I297" s="51" t="s">
        <v>1366</v>
      </c>
      <c r="J297" s="52">
        <v>41340315</v>
      </c>
    </row>
    <row r="298" spans="1:10" ht="37.5" customHeight="1" x14ac:dyDescent="0.15">
      <c r="A298" s="127" t="s">
        <v>742</v>
      </c>
      <c r="B298" s="127" t="s">
        <v>1113</v>
      </c>
      <c r="C298" s="127">
        <v>600</v>
      </c>
      <c r="D298" s="52" t="s">
        <v>1550</v>
      </c>
      <c r="E298" s="53" t="s">
        <v>1365</v>
      </c>
      <c r="I298" s="51" t="s">
        <v>1366</v>
      </c>
      <c r="J298" s="52">
        <v>41340315</v>
      </c>
    </row>
    <row r="299" spans="1:10" ht="37.5" customHeight="1" x14ac:dyDescent="0.15">
      <c r="A299" s="127" t="s">
        <v>742</v>
      </c>
      <c r="B299" s="127" t="s">
        <v>1114</v>
      </c>
      <c r="C299" s="127">
        <v>600</v>
      </c>
      <c r="D299" s="52" t="s">
        <v>1550</v>
      </c>
      <c r="E299" s="53" t="s">
        <v>1365</v>
      </c>
      <c r="I299" s="51" t="s">
        <v>1366</v>
      </c>
      <c r="J299" s="52">
        <v>41340315</v>
      </c>
    </row>
    <row r="300" spans="1:10" ht="37.5" customHeight="1" x14ac:dyDescent="0.15">
      <c r="A300" s="127" t="s">
        <v>742</v>
      </c>
      <c r="B300" s="127" t="s">
        <v>1115</v>
      </c>
      <c r="C300" s="127">
        <v>600</v>
      </c>
      <c r="D300" s="52" t="s">
        <v>1550</v>
      </c>
      <c r="E300" s="53" t="s">
        <v>1365</v>
      </c>
      <c r="I300" s="51" t="s">
        <v>1366</v>
      </c>
      <c r="J300" s="52">
        <v>41340315</v>
      </c>
    </row>
    <row r="301" spans="1:10" ht="37.5" customHeight="1" x14ac:dyDescent="0.15">
      <c r="A301" s="127" t="s">
        <v>742</v>
      </c>
      <c r="B301" s="127" t="s">
        <v>1116</v>
      </c>
      <c r="C301" s="127">
        <v>600</v>
      </c>
      <c r="D301" s="52" t="s">
        <v>1550</v>
      </c>
      <c r="E301" s="53" t="s">
        <v>1365</v>
      </c>
      <c r="I301" s="51" t="s">
        <v>1366</v>
      </c>
      <c r="J301" s="52">
        <v>41340315</v>
      </c>
    </row>
    <row r="302" spans="1:10" ht="37.5" customHeight="1" x14ac:dyDescent="0.15">
      <c r="A302" s="127" t="s">
        <v>742</v>
      </c>
      <c r="B302" s="127" t="s">
        <v>1117</v>
      </c>
      <c r="C302" s="127">
        <v>600</v>
      </c>
      <c r="D302" s="52" t="s">
        <v>1550</v>
      </c>
      <c r="E302" s="53" t="s">
        <v>1365</v>
      </c>
      <c r="I302" s="51" t="s">
        <v>1366</v>
      </c>
      <c r="J302" s="52">
        <v>41340315</v>
      </c>
    </row>
    <row r="303" spans="1:10" ht="37.5" customHeight="1" x14ac:dyDescent="0.15">
      <c r="A303" s="127" t="s">
        <v>744</v>
      </c>
      <c r="B303" s="127" t="s">
        <v>1118</v>
      </c>
      <c r="C303" s="127">
        <v>600</v>
      </c>
      <c r="D303" s="52" t="s">
        <v>1550</v>
      </c>
      <c r="E303" s="53" t="s">
        <v>1365</v>
      </c>
      <c r="I303" s="51" t="s">
        <v>390</v>
      </c>
      <c r="J303" s="52">
        <v>41340315</v>
      </c>
    </row>
    <row r="304" spans="1:10" ht="37.5" customHeight="1" x14ac:dyDescent="0.15">
      <c r="A304" s="127" t="s">
        <v>744</v>
      </c>
      <c r="B304" s="127" t="s">
        <v>1119</v>
      </c>
      <c r="C304" s="127">
        <v>600</v>
      </c>
      <c r="D304" s="52" t="s">
        <v>1550</v>
      </c>
      <c r="E304" s="53" t="s">
        <v>1365</v>
      </c>
      <c r="I304" s="51" t="s">
        <v>390</v>
      </c>
      <c r="J304" s="52">
        <v>41340315</v>
      </c>
    </row>
    <row r="305" spans="1:10" ht="37.5" customHeight="1" x14ac:dyDescent="0.15">
      <c r="A305" s="127" t="s">
        <v>744</v>
      </c>
      <c r="B305" s="127" t="s">
        <v>1120</v>
      </c>
      <c r="C305" s="127">
        <v>600</v>
      </c>
      <c r="D305" s="52" t="s">
        <v>1550</v>
      </c>
      <c r="E305" s="53" t="s">
        <v>1365</v>
      </c>
      <c r="I305" s="51" t="s">
        <v>390</v>
      </c>
      <c r="J305" s="52">
        <v>41340315</v>
      </c>
    </row>
    <row r="306" spans="1:10" ht="37.5" customHeight="1" x14ac:dyDescent="0.15">
      <c r="A306" s="127" t="s">
        <v>744</v>
      </c>
      <c r="B306" s="127" t="s">
        <v>1121</v>
      </c>
      <c r="C306" s="127">
        <v>600</v>
      </c>
      <c r="D306" s="52" t="s">
        <v>1550</v>
      </c>
      <c r="E306" s="53" t="s">
        <v>1365</v>
      </c>
      <c r="I306" s="51" t="s">
        <v>390</v>
      </c>
      <c r="J306" s="52">
        <v>41340315</v>
      </c>
    </row>
    <row r="307" spans="1:10" ht="37.5" customHeight="1" x14ac:dyDescent="0.15">
      <c r="A307" s="127" t="s">
        <v>744</v>
      </c>
      <c r="B307" s="127" t="s">
        <v>1122</v>
      </c>
      <c r="C307" s="127">
        <v>600</v>
      </c>
      <c r="D307" s="52" t="s">
        <v>1550</v>
      </c>
      <c r="E307" s="53" t="s">
        <v>1365</v>
      </c>
      <c r="I307" s="51" t="s">
        <v>390</v>
      </c>
      <c r="J307" s="52">
        <v>41340315</v>
      </c>
    </row>
    <row r="308" spans="1:10" ht="37.5" customHeight="1" x14ac:dyDescent="0.15">
      <c r="A308" s="127" t="s">
        <v>744</v>
      </c>
      <c r="B308" s="127" t="s">
        <v>1123</v>
      </c>
      <c r="C308" s="127">
        <v>600</v>
      </c>
      <c r="D308" s="52" t="s">
        <v>1550</v>
      </c>
      <c r="E308" s="53" t="s">
        <v>1365</v>
      </c>
      <c r="I308" s="51" t="s">
        <v>390</v>
      </c>
      <c r="J308" s="52">
        <v>41340315</v>
      </c>
    </row>
    <row r="309" spans="1:10" ht="37.5" customHeight="1" x14ac:dyDescent="0.15">
      <c r="A309" s="127" t="s">
        <v>746</v>
      </c>
      <c r="B309" s="127" t="s">
        <v>1124</v>
      </c>
      <c r="C309" s="127">
        <v>600</v>
      </c>
      <c r="D309" s="52" t="s">
        <v>1550</v>
      </c>
      <c r="E309" s="53" t="s">
        <v>1365</v>
      </c>
      <c r="I309" s="51" t="s">
        <v>387</v>
      </c>
      <c r="J309" s="52">
        <v>41340315</v>
      </c>
    </row>
    <row r="310" spans="1:10" ht="37.5" customHeight="1" x14ac:dyDescent="0.15">
      <c r="A310" s="127" t="s">
        <v>746</v>
      </c>
      <c r="B310" s="127" t="s">
        <v>1125</v>
      </c>
      <c r="C310" s="127">
        <v>600</v>
      </c>
      <c r="D310" s="52" t="s">
        <v>1550</v>
      </c>
      <c r="E310" s="53" t="s">
        <v>1365</v>
      </c>
      <c r="I310" s="51" t="s">
        <v>387</v>
      </c>
      <c r="J310" s="52">
        <v>41340315</v>
      </c>
    </row>
    <row r="311" spans="1:10" ht="37.5" customHeight="1" x14ac:dyDescent="0.15">
      <c r="A311" s="127" t="s">
        <v>746</v>
      </c>
      <c r="B311" s="127" t="s">
        <v>1126</v>
      </c>
      <c r="C311" s="127">
        <v>600</v>
      </c>
      <c r="D311" s="52" t="s">
        <v>1550</v>
      </c>
      <c r="E311" s="53" t="s">
        <v>1365</v>
      </c>
      <c r="I311" s="51" t="s">
        <v>387</v>
      </c>
      <c r="J311" s="52">
        <v>41340315</v>
      </c>
    </row>
    <row r="312" spans="1:10" ht="37.5" customHeight="1" x14ac:dyDescent="0.15">
      <c r="A312" s="127" t="s">
        <v>746</v>
      </c>
      <c r="B312" s="127" t="s">
        <v>1127</v>
      </c>
      <c r="C312" s="127">
        <v>600</v>
      </c>
      <c r="D312" s="52" t="s">
        <v>1550</v>
      </c>
      <c r="E312" s="53" t="s">
        <v>1365</v>
      </c>
      <c r="I312" s="51" t="s">
        <v>387</v>
      </c>
      <c r="J312" s="52">
        <v>41340315</v>
      </c>
    </row>
    <row r="313" spans="1:10" ht="37.5" customHeight="1" x14ac:dyDescent="0.15">
      <c r="A313" s="127" t="s">
        <v>746</v>
      </c>
      <c r="B313" s="127" t="s">
        <v>1128</v>
      </c>
      <c r="C313" s="127">
        <v>600</v>
      </c>
      <c r="D313" s="52" t="s">
        <v>1550</v>
      </c>
      <c r="E313" s="53" t="s">
        <v>1365</v>
      </c>
      <c r="I313" s="51" t="s">
        <v>387</v>
      </c>
      <c r="J313" s="52">
        <v>41340315</v>
      </c>
    </row>
    <row r="314" spans="1:10" ht="37.5" customHeight="1" x14ac:dyDescent="0.15">
      <c r="A314" s="127" t="s">
        <v>746</v>
      </c>
      <c r="B314" s="127" t="s">
        <v>1129</v>
      </c>
      <c r="C314" s="127">
        <v>600</v>
      </c>
      <c r="D314" s="52" t="s">
        <v>1550</v>
      </c>
      <c r="E314" s="53" t="s">
        <v>1365</v>
      </c>
      <c r="I314" s="51" t="s">
        <v>387</v>
      </c>
      <c r="J314" s="52">
        <v>41340315</v>
      </c>
    </row>
    <row r="315" spans="1:10" ht="37.5" customHeight="1" x14ac:dyDescent="0.15">
      <c r="A315" s="127" t="s">
        <v>748</v>
      </c>
      <c r="B315" s="127" t="s">
        <v>1130</v>
      </c>
      <c r="C315" s="127">
        <v>600</v>
      </c>
      <c r="D315" s="52" t="s">
        <v>1550</v>
      </c>
      <c r="E315" s="53" t="s">
        <v>1365</v>
      </c>
      <c r="I315" s="51" t="s">
        <v>387</v>
      </c>
      <c r="J315" s="52">
        <v>41340315</v>
      </c>
    </row>
    <row r="316" spans="1:10" ht="37.5" customHeight="1" x14ac:dyDescent="0.15">
      <c r="A316" s="127" t="s">
        <v>748</v>
      </c>
      <c r="B316" s="127" t="s">
        <v>1131</v>
      </c>
      <c r="C316" s="127">
        <v>600</v>
      </c>
      <c r="D316" s="52" t="s">
        <v>1550</v>
      </c>
      <c r="E316" s="53" t="s">
        <v>1365</v>
      </c>
      <c r="I316" s="51" t="s">
        <v>387</v>
      </c>
      <c r="J316" s="52">
        <v>41340315</v>
      </c>
    </row>
    <row r="317" spans="1:10" ht="37.5" customHeight="1" x14ac:dyDescent="0.15">
      <c r="A317" s="127" t="s">
        <v>748</v>
      </c>
      <c r="B317" s="127" t="s">
        <v>1132</v>
      </c>
      <c r="C317" s="127">
        <v>600</v>
      </c>
      <c r="D317" s="52" t="s">
        <v>1550</v>
      </c>
      <c r="E317" s="53" t="s">
        <v>1365</v>
      </c>
      <c r="I317" s="51" t="s">
        <v>387</v>
      </c>
      <c r="J317" s="52">
        <v>41340315</v>
      </c>
    </row>
    <row r="318" spans="1:10" ht="37.5" customHeight="1" x14ac:dyDescent="0.15">
      <c r="A318" s="127" t="s">
        <v>748</v>
      </c>
      <c r="B318" s="127" t="s">
        <v>1133</v>
      </c>
      <c r="C318" s="127">
        <v>600</v>
      </c>
      <c r="D318" s="52" t="s">
        <v>1550</v>
      </c>
      <c r="E318" s="53" t="s">
        <v>1365</v>
      </c>
      <c r="I318" s="51" t="s">
        <v>387</v>
      </c>
      <c r="J318" s="52">
        <v>41340315</v>
      </c>
    </row>
    <row r="319" spans="1:10" ht="37.5" customHeight="1" x14ac:dyDescent="0.15">
      <c r="A319" s="127" t="s">
        <v>748</v>
      </c>
      <c r="B319" s="127" t="s">
        <v>1134</v>
      </c>
      <c r="C319" s="127">
        <v>600</v>
      </c>
      <c r="D319" s="52" t="s">
        <v>1550</v>
      </c>
      <c r="E319" s="53" t="s">
        <v>1365</v>
      </c>
      <c r="I319" s="51" t="s">
        <v>387</v>
      </c>
      <c r="J319" s="52">
        <v>41340315</v>
      </c>
    </row>
    <row r="320" spans="1:10" ht="37.5" customHeight="1" x14ac:dyDescent="0.15">
      <c r="A320" s="127" t="s">
        <v>748</v>
      </c>
      <c r="B320" s="127" t="s">
        <v>1135</v>
      </c>
      <c r="C320" s="127">
        <v>600</v>
      </c>
      <c r="D320" s="52" t="s">
        <v>1550</v>
      </c>
      <c r="E320" s="53" t="s">
        <v>1365</v>
      </c>
      <c r="I320" s="51" t="s">
        <v>387</v>
      </c>
      <c r="J320" s="52">
        <v>41340315</v>
      </c>
    </row>
    <row r="321" spans="1:10" ht="37.5" customHeight="1" x14ac:dyDescent="0.15">
      <c r="A321" s="127" t="s">
        <v>750</v>
      </c>
      <c r="B321" s="127" t="s">
        <v>1136</v>
      </c>
      <c r="C321" s="127">
        <v>600</v>
      </c>
      <c r="D321" s="52" t="s">
        <v>1550</v>
      </c>
      <c r="E321" s="53" t="s">
        <v>1365</v>
      </c>
      <c r="I321" s="51" t="s">
        <v>387</v>
      </c>
      <c r="J321" s="52">
        <v>41340315</v>
      </c>
    </row>
    <row r="322" spans="1:10" ht="37.5" customHeight="1" x14ac:dyDescent="0.15">
      <c r="A322" s="127" t="s">
        <v>750</v>
      </c>
      <c r="B322" s="127" t="s">
        <v>1137</v>
      </c>
      <c r="C322" s="127">
        <v>600</v>
      </c>
      <c r="D322" s="52" t="s">
        <v>1550</v>
      </c>
      <c r="E322" s="53" t="s">
        <v>1365</v>
      </c>
      <c r="I322" s="51" t="s">
        <v>387</v>
      </c>
      <c r="J322" s="52">
        <v>41340315</v>
      </c>
    </row>
    <row r="323" spans="1:10" ht="37.5" customHeight="1" x14ac:dyDescent="0.15">
      <c r="A323" s="127" t="s">
        <v>750</v>
      </c>
      <c r="B323" s="127" t="s">
        <v>1138</v>
      </c>
      <c r="C323" s="127">
        <v>600</v>
      </c>
      <c r="D323" s="52" t="s">
        <v>1550</v>
      </c>
      <c r="E323" s="53" t="s">
        <v>1365</v>
      </c>
      <c r="I323" s="51" t="s">
        <v>387</v>
      </c>
      <c r="J323" s="52">
        <v>41340315</v>
      </c>
    </row>
    <row r="324" spans="1:10" ht="37.5" customHeight="1" x14ac:dyDescent="0.15">
      <c r="A324" s="127" t="s">
        <v>750</v>
      </c>
      <c r="B324" s="127" t="s">
        <v>1139</v>
      </c>
      <c r="C324" s="127">
        <v>600</v>
      </c>
      <c r="D324" s="52" t="s">
        <v>1550</v>
      </c>
      <c r="E324" s="53" t="s">
        <v>1365</v>
      </c>
      <c r="I324" s="51" t="s">
        <v>387</v>
      </c>
      <c r="J324" s="52">
        <v>41340315</v>
      </c>
    </row>
    <row r="325" spans="1:10" ht="37.5" customHeight="1" x14ac:dyDescent="0.15">
      <c r="A325" s="127" t="s">
        <v>750</v>
      </c>
      <c r="B325" s="127" t="s">
        <v>1140</v>
      </c>
      <c r="C325" s="127">
        <v>600</v>
      </c>
      <c r="D325" s="52" t="s">
        <v>1550</v>
      </c>
      <c r="E325" s="53" t="s">
        <v>1365</v>
      </c>
      <c r="I325" s="51" t="s">
        <v>387</v>
      </c>
      <c r="J325" s="52">
        <v>41340315</v>
      </c>
    </row>
    <row r="326" spans="1:10" ht="37.5" customHeight="1" x14ac:dyDescent="0.15">
      <c r="A326" s="127" t="s">
        <v>750</v>
      </c>
      <c r="B326" s="127" t="s">
        <v>1141</v>
      </c>
      <c r="C326" s="127">
        <v>600</v>
      </c>
      <c r="D326" s="52" t="s">
        <v>1550</v>
      </c>
      <c r="E326" s="53" t="s">
        <v>1365</v>
      </c>
      <c r="I326" s="51" t="s">
        <v>387</v>
      </c>
      <c r="J326" s="52">
        <v>41340315</v>
      </c>
    </row>
    <row r="327" spans="1:10" ht="37.5" customHeight="1" x14ac:dyDescent="0.15">
      <c r="A327" s="127" t="s">
        <v>752</v>
      </c>
      <c r="B327" s="127" t="s">
        <v>1142</v>
      </c>
      <c r="C327" s="127">
        <v>600</v>
      </c>
      <c r="D327" s="52" t="s">
        <v>1550</v>
      </c>
      <c r="E327" s="53" t="s">
        <v>1365</v>
      </c>
      <c r="I327" s="51" t="s">
        <v>387</v>
      </c>
      <c r="J327" s="52">
        <v>41340315</v>
      </c>
    </row>
    <row r="328" spans="1:10" ht="37.5" customHeight="1" x14ac:dyDescent="0.15">
      <c r="A328" s="127" t="s">
        <v>752</v>
      </c>
      <c r="B328" s="127" t="s">
        <v>1143</v>
      </c>
      <c r="C328" s="127">
        <v>600</v>
      </c>
      <c r="D328" s="52" t="s">
        <v>1550</v>
      </c>
      <c r="E328" s="53" t="s">
        <v>1365</v>
      </c>
      <c r="I328" s="51" t="s">
        <v>387</v>
      </c>
      <c r="J328" s="52">
        <v>41340315</v>
      </c>
    </row>
    <row r="329" spans="1:10" ht="37.5" customHeight="1" x14ac:dyDescent="0.15">
      <c r="A329" s="127" t="s">
        <v>752</v>
      </c>
      <c r="B329" s="127" t="s">
        <v>1144</v>
      </c>
      <c r="C329" s="127">
        <v>600</v>
      </c>
      <c r="D329" s="52" t="s">
        <v>1550</v>
      </c>
      <c r="E329" s="53" t="s">
        <v>1365</v>
      </c>
      <c r="I329" s="51" t="s">
        <v>387</v>
      </c>
      <c r="J329" s="52">
        <v>41340315</v>
      </c>
    </row>
    <row r="330" spans="1:10" ht="37.5" customHeight="1" x14ac:dyDescent="0.15">
      <c r="A330" s="127" t="s">
        <v>752</v>
      </c>
      <c r="B330" s="127" t="s">
        <v>1145</v>
      </c>
      <c r="C330" s="127">
        <v>600</v>
      </c>
      <c r="D330" s="52" t="s">
        <v>1550</v>
      </c>
      <c r="E330" s="53" t="s">
        <v>1365</v>
      </c>
      <c r="I330" s="51" t="s">
        <v>387</v>
      </c>
      <c r="J330" s="52">
        <v>41340315</v>
      </c>
    </row>
    <row r="331" spans="1:10" ht="37.5" customHeight="1" x14ac:dyDescent="0.15">
      <c r="A331" s="127" t="s">
        <v>752</v>
      </c>
      <c r="B331" s="127" t="s">
        <v>1146</v>
      </c>
      <c r="C331" s="127">
        <v>600</v>
      </c>
      <c r="D331" s="52" t="s">
        <v>1550</v>
      </c>
      <c r="E331" s="53" t="s">
        <v>1365</v>
      </c>
      <c r="I331" s="51" t="s">
        <v>387</v>
      </c>
      <c r="J331" s="52">
        <v>41340315</v>
      </c>
    </row>
    <row r="332" spans="1:10" ht="37.5" customHeight="1" x14ac:dyDescent="0.15">
      <c r="A332" s="127" t="s">
        <v>752</v>
      </c>
      <c r="B332" s="127" t="s">
        <v>1147</v>
      </c>
      <c r="C332" s="127">
        <v>600</v>
      </c>
      <c r="D332" s="52" t="s">
        <v>1550</v>
      </c>
      <c r="E332" s="53" t="s">
        <v>1365</v>
      </c>
      <c r="I332" s="51" t="s">
        <v>387</v>
      </c>
      <c r="J332" s="52">
        <v>41340315</v>
      </c>
    </row>
    <row r="333" spans="1:10" ht="37.5" customHeight="1" x14ac:dyDescent="0.15">
      <c r="A333" s="127" t="s">
        <v>754</v>
      </c>
      <c r="B333" s="127" t="s">
        <v>1148</v>
      </c>
      <c r="C333" s="127">
        <v>600</v>
      </c>
      <c r="D333" s="52" t="s">
        <v>1550</v>
      </c>
      <c r="E333" s="53" t="s">
        <v>1365</v>
      </c>
      <c r="I333" s="51" t="s">
        <v>1366</v>
      </c>
      <c r="J333" s="52">
        <v>41340315</v>
      </c>
    </row>
    <row r="334" spans="1:10" ht="37.5" customHeight="1" x14ac:dyDescent="0.15">
      <c r="A334" s="127" t="s">
        <v>754</v>
      </c>
      <c r="B334" s="127" t="s">
        <v>1149</v>
      </c>
      <c r="C334" s="127">
        <v>600</v>
      </c>
      <c r="D334" s="52" t="s">
        <v>1550</v>
      </c>
      <c r="E334" s="53" t="s">
        <v>1365</v>
      </c>
      <c r="I334" s="51" t="s">
        <v>1366</v>
      </c>
      <c r="J334" s="52">
        <v>41340315</v>
      </c>
    </row>
    <row r="335" spans="1:10" ht="37.5" customHeight="1" x14ac:dyDescent="0.15">
      <c r="A335" s="127" t="s">
        <v>754</v>
      </c>
      <c r="B335" s="127" t="s">
        <v>1150</v>
      </c>
      <c r="C335" s="127">
        <v>600</v>
      </c>
      <c r="D335" s="52" t="s">
        <v>1550</v>
      </c>
      <c r="E335" s="53" t="s">
        <v>1365</v>
      </c>
      <c r="I335" s="51" t="s">
        <v>1366</v>
      </c>
      <c r="J335" s="52">
        <v>41340315</v>
      </c>
    </row>
    <row r="336" spans="1:10" ht="37.5" customHeight="1" x14ac:dyDescent="0.15">
      <c r="A336" s="127" t="s">
        <v>754</v>
      </c>
      <c r="B336" s="127" t="s">
        <v>1151</v>
      </c>
      <c r="C336" s="127">
        <v>600</v>
      </c>
      <c r="D336" s="52" t="s">
        <v>1550</v>
      </c>
      <c r="E336" s="53" t="s">
        <v>1365</v>
      </c>
      <c r="I336" s="51" t="s">
        <v>1366</v>
      </c>
      <c r="J336" s="52">
        <v>41340315</v>
      </c>
    </row>
    <row r="337" spans="1:10" ht="37.5" customHeight="1" x14ac:dyDescent="0.15">
      <c r="A337" s="127" t="s">
        <v>754</v>
      </c>
      <c r="B337" s="127" t="s">
        <v>1152</v>
      </c>
      <c r="C337" s="127">
        <v>600</v>
      </c>
      <c r="D337" s="52" t="s">
        <v>1550</v>
      </c>
      <c r="E337" s="53" t="s">
        <v>1365</v>
      </c>
      <c r="I337" s="51" t="s">
        <v>1366</v>
      </c>
      <c r="J337" s="52">
        <v>41340315</v>
      </c>
    </row>
    <row r="338" spans="1:10" ht="37.5" customHeight="1" x14ac:dyDescent="0.15">
      <c r="A338" s="127" t="s">
        <v>754</v>
      </c>
      <c r="B338" s="127" t="s">
        <v>1153</v>
      </c>
      <c r="C338" s="127">
        <v>600</v>
      </c>
      <c r="D338" s="52" t="s">
        <v>1550</v>
      </c>
      <c r="E338" s="53" t="s">
        <v>1365</v>
      </c>
      <c r="I338" s="51" t="s">
        <v>1366</v>
      </c>
      <c r="J338" s="52">
        <v>41340315</v>
      </c>
    </row>
    <row r="339" spans="1:10" ht="37.5" customHeight="1" x14ac:dyDescent="0.15">
      <c r="A339" s="127" t="s">
        <v>756</v>
      </c>
      <c r="B339" s="127" t="s">
        <v>1154</v>
      </c>
      <c r="C339" s="127">
        <v>600</v>
      </c>
      <c r="D339" s="52" t="s">
        <v>1550</v>
      </c>
      <c r="E339" s="53" t="s">
        <v>1365</v>
      </c>
      <c r="I339" s="51" t="s">
        <v>1366</v>
      </c>
      <c r="J339" s="52">
        <v>41340315</v>
      </c>
    </row>
    <row r="340" spans="1:10" ht="37.5" customHeight="1" x14ac:dyDescent="0.15">
      <c r="A340" s="127" t="s">
        <v>756</v>
      </c>
      <c r="B340" s="127" t="s">
        <v>1155</v>
      </c>
      <c r="C340" s="127">
        <v>600</v>
      </c>
      <c r="D340" s="52" t="s">
        <v>1550</v>
      </c>
      <c r="E340" s="53" t="s">
        <v>1365</v>
      </c>
      <c r="I340" s="51" t="s">
        <v>1366</v>
      </c>
      <c r="J340" s="52">
        <v>41340315</v>
      </c>
    </row>
    <row r="341" spans="1:10" ht="37.5" customHeight="1" x14ac:dyDescent="0.15">
      <c r="A341" s="127" t="s">
        <v>756</v>
      </c>
      <c r="B341" s="127" t="s">
        <v>1156</v>
      </c>
      <c r="C341" s="127">
        <v>600</v>
      </c>
      <c r="D341" s="52" t="s">
        <v>1550</v>
      </c>
      <c r="E341" s="53" t="s">
        <v>1365</v>
      </c>
      <c r="I341" s="51" t="s">
        <v>1366</v>
      </c>
      <c r="J341" s="52">
        <v>41340315</v>
      </c>
    </row>
    <row r="342" spans="1:10" ht="37.5" customHeight="1" x14ac:dyDescent="0.15">
      <c r="A342" s="127" t="s">
        <v>756</v>
      </c>
      <c r="B342" s="127" t="s">
        <v>1157</v>
      </c>
      <c r="C342" s="127">
        <v>600</v>
      </c>
      <c r="D342" s="52" t="s">
        <v>1550</v>
      </c>
      <c r="E342" s="53" t="s">
        <v>1365</v>
      </c>
      <c r="I342" s="51" t="s">
        <v>1366</v>
      </c>
      <c r="J342" s="52">
        <v>41340315</v>
      </c>
    </row>
    <row r="343" spans="1:10" ht="37.5" customHeight="1" x14ac:dyDescent="0.15">
      <c r="A343" s="127" t="s">
        <v>756</v>
      </c>
      <c r="B343" s="127" t="s">
        <v>1158</v>
      </c>
      <c r="C343" s="127">
        <v>600</v>
      </c>
      <c r="D343" s="52" t="s">
        <v>1550</v>
      </c>
      <c r="E343" s="53" t="s">
        <v>1365</v>
      </c>
      <c r="I343" s="51" t="s">
        <v>1366</v>
      </c>
      <c r="J343" s="52">
        <v>41340315</v>
      </c>
    </row>
    <row r="344" spans="1:10" ht="37.5" customHeight="1" x14ac:dyDescent="0.15">
      <c r="A344" s="127" t="s">
        <v>756</v>
      </c>
      <c r="B344" s="127" t="s">
        <v>1159</v>
      </c>
      <c r="C344" s="127">
        <v>600</v>
      </c>
      <c r="D344" s="52" t="s">
        <v>1550</v>
      </c>
      <c r="E344" s="53" t="s">
        <v>1365</v>
      </c>
      <c r="I344" s="51" t="s">
        <v>1366</v>
      </c>
      <c r="J344" s="52">
        <v>41340315</v>
      </c>
    </row>
    <row r="345" spans="1:10" ht="37.5" customHeight="1" x14ac:dyDescent="0.15">
      <c r="A345" s="127" t="s">
        <v>758</v>
      </c>
      <c r="B345" s="127" t="s">
        <v>1160</v>
      </c>
      <c r="C345" s="127">
        <v>600</v>
      </c>
      <c r="D345" s="52" t="s">
        <v>1550</v>
      </c>
      <c r="E345" s="53" t="s">
        <v>1365</v>
      </c>
      <c r="I345" s="51" t="s">
        <v>1366</v>
      </c>
      <c r="J345" s="52">
        <v>41340315</v>
      </c>
    </row>
    <row r="346" spans="1:10" ht="37.5" customHeight="1" x14ac:dyDescent="0.15">
      <c r="A346" s="127" t="s">
        <v>758</v>
      </c>
      <c r="B346" s="127" t="s">
        <v>1161</v>
      </c>
      <c r="C346" s="127">
        <v>600</v>
      </c>
      <c r="D346" s="52" t="s">
        <v>1550</v>
      </c>
      <c r="E346" s="53" t="s">
        <v>1365</v>
      </c>
      <c r="I346" s="51" t="s">
        <v>1366</v>
      </c>
      <c r="J346" s="52">
        <v>41340315</v>
      </c>
    </row>
    <row r="347" spans="1:10" ht="37.5" customHeight="1" x14ac:dyDescent="0.15">
      <c r="A347" s="127" t="s">
        <v>758</v>
      </c>
      <c r="B347" s="127" t="s">
        <v>1162</v>
      </c>
      <c r="C347" s="127">
        <v>600</v>
      </c>
      <c r="D347" s="52" t="s">
        <v>1550</v>
      </c>
      <c r="E347" s="53" t="s">
        <v>1365</v>
      </c>
      <c r="I347" s="51" t="s">
        <v>1366</v>
      </c>
      <c r="J347" s="52">
        <v>41340315</v>
      </c>
    </row>
    <row r="348" spans="1:10" ht="37.5" customHeight="1" x14ac:dyDescent="0.15">
      <c r="A348" s="127" t="s">
        <v>758</v>
      </c>
      <c r="B348" s="127" t="s">
        <v>1163</v>
      </c>
      <c r="C348" s="127">
        <v>600</v>
      </c>
      <c r="D348" s="52" t="s">
        <v>1550</v>
      </c>
      <c r="E348" s="53" t="s">
        <v>1365</v>
      </c>
      <c r="I348" s="51" t="s">
        <v>1366</v>
      </c>
      <c r="J348" s="52">
        <v>41340315</v>
      </c>
    </row>
    <row r="349" spans="1:10" ht="37.5" customHeight="1" x14ac:dyDescent="0.15">
      <c r="A349" s="127" t="s">
        <v>758</v>
      </c>
      <c r="B349" s="127" t="s">
        <v>1164</v>
      </c>
      <c r="C349" s="127">
        <v>600</v>
      </c>
      <c r="D349" s="52" t="s">
        <v>1550</v>
      </c>
      <c r="E349" s="53" t="s">
        <v>1365</v>
      </c>
      <c r="I349" s="51" t="s">
        <v>1366</v>
      </c>
      <c r="J349" s="52">
        <v>41340315</v>
      </c>
    </row>
    <row r="350" spans="1:10" ht="37.5" customHeight="1" x14ac:dyDescent="0.15">
      <c r="A350" s="127" t="s">
        <v>758</v>
      </c>
      <c r="B350" s="127" t="s">
        <v>1165</v>
      </c>
      <c r="C350" s="127">
        <v>600</v>
      </c>
      <c r="D350" s="52" t="s">
        <v>1550</v>
      </c>
      <c r="E350" s="53" t="s">
        <v>1365</v>
      </c>
      <c r="I350" s="51" t="s">
        <v>1366</v>
      </c>
      <c r="J350" s="52">
        <v>41340315</v>
      </c>
    </row>
    <row r="351" spans="1:10" ht="37.5" customHeight="1" x14ac:dyDescent="0.15">
      <c r="A351" s="127" t="s">
        <v>760</v>
      </c>
      <c r="B351" s="127" t="s">
        <v>1166</v>
      </c>
      <c r="C351" s="127">
        <v>600</v>
      </c>
      <c r="D351" s="52" t="s">
        <v>1550</v>
      </c>
      <c r="E351" s="53" t="s">
        <v>1365</v>
      </c>
      <c r="I351" s="51" t="s">
        <v>1366</v>
      </c>
      <c r="J351" s="52">
        <v>41340315</v>
      </c>
    </row>
    <row r="352" spans="1:10" ht="37.5" customHeight="1" x14ac:dyDescent="0.15">
      <c r="A352" s="127" t="s">
        <v>760</v>
      </c>
      <c r="B352" s="127" t="s">
        <v>1167</v>
      </c>
      <c r="C352" s="127">
        <v>600</v>
      </c>
      <c r="D352" s="52" t="s">
        <v>1550</v>
      </c>
      <c r="E352" s="53" t="s">
        <v>1365</v>
      </c>
      <c r="I352" s="51" t="s">
        <v>1366</v>
      </c>
      <c r="J352" s="52">
        <v>41340315</v>
      </c>
    </row>
    <row r="353" spans="1:10" ht="37.5" customHeight="1" x14ac:dyDescent="0.15">
      <c r="A353" s="127" t="s">
        <v>760</v>
      </c>
      <c r="B353" s="127" t="s">
        <v>1168</v>
      </c>
      <c r="C353" s="127">
        <v>600</v>
      </c>
      <c r="D353" s="52" t="s">
        <v>1550</v>
      </c>
      <c r="E353" s="53" t="s">
        <v>1365</v>
      </c>
      <c r="I353" s="51" t="s">
        <v>1366</v>
      </c>
      <c r="J353" s="52">
        <v>41340315</v>
      </c>
    </row>
    <row r="354" spans="1:10" ht="37.5" customHeight="1" x14ac:dyDescent="0.15">
      <c r="A354" s="127" t="s">
        <v>760</v>
      </c>
      <c r="B354" s="127" t="s">
        <v>1169</v>
      </c>
      <c r="C354" s="127">
        <v>600</v>
      </c>
      <c r="D354" s="52" t="s">
        <v>1550</v>
      </c>
      <c r="E354" s="53" t="s">
        <v>1365</v>
      </c>
      <c r="I354" s="51" t="s">
        <v>1366</v>
      </c>
      <c r="J354" s="52">
        <v>41340315</v>
      </c>
    </row>
    <row r="355" spans="1:10" ht="37.5" customHeight="1" x14ac:dyDescent="0.15">
      <c r="A355" s="127" t="s">
        <v>760</v>
      </c>
      <c r="B355" s="127" t="s">
        <v>1170</v>
      </c>
      <c r="C355" s="127">
        <v>600</v>
      </c>
      <c r="D355" s="52" t="s">
        <v>1550</v>
      </c>
      <c r="E355" s="53" t="s">
        <v>1365</v>
      </c>
      <c r="I355" s="51" t="s">
        <v>1366</v>
      </c>
      <c r="J355" s="52">
        <v>41340315</v>
      </c>
    </row>
    <row r="356" spans="1:10" ht="37.5" customHeight="1" x14ac:dyDescent="0.15">
      <c r="A356" s="127" t="s">
        <v>760</v>
      </c>
      <c r="B356" s="127" t="s">
        <v>1171</v>
      </c>
      <c r="C356" s="127">
        <v>600</v>
      </c>
      <c r="D356" s="52" t="s">
        <v>1550</v>
      </c>
      <c r="E356" s="53" t="s">
        <v>1365</v>
      </c>
      <c r="I356" s="51" t="s">
        <v>1366</v>
      </c>
      <c r="J356" s="52">
        <v>41340315</v>
      </c>
    </row>
    <row r="357" spans="1:10" ht="37.5" customHeight="1" x14ac:dyDescent="0.15">
      <c r="A357" s="127" t="s">
        <v>762</v>
      </c>
      <c r="B357" s="127" t="s">
        <v>1172</v>
      </c>
      <c r="C357" s="127">
        <v>600</v>
      </c>
      <c r="D357" s="52" t="s">
        <v>1550</v>
      </c>
      <c r="E357" s="53" t="s">
        <v>1365</v>
      </c>
      <c r="I357" s="51" t="s">
        <v>1366</v>
      </c>
      <c r="J357" s="52">
        <v>41340315</v>
      </c>
    </row>
    <row r="358" spans="1:10" ht="37.5" customHeight="1" x14ac:dyDescent="0.15">
      <c r="A358" s="127" t="s">
        <v>762</v>
      </c>
      <c r="B358" s="127" t="s">
        <v>1173</v>
      </c>
      <c r="C358" s="127">
        <v>600</v>
      </c>
      <c r="D358" s="52" t="s">
        <v>1550</v>
      </c>
      <c r="E358" s="53" t="s">
        <v>1365</v>
      </c>
      <c r="I358" s="51" t="s">
        <v>1366</v>
      </c>
      <c r="J358" s="52">
        <v>41340315</v>
      </c>
    </row>
    <row r="359" spans="1:10" ht="37.5" customHeight="1" x14ac:dyDescent="0.15">
      <c r="A359" s="127" t="s">
        <v>762</v>
      </c>
      <c r="B359" s="127" t="s">
        <v>1174</v>
      </c>
      <c r="C359" s="127">
        <v>600</v>
      </c>
      <c r="D359" s="52" t="s">
        <v>1550</v>
      </c>
      <c r="E359" s="53" t="s">
        <v>1365</v>
      </c>
      <c r="I359" s="51" t="s">
        <v>1366</v>
      </c>
      <c r="J359" s="52">
        <v>41340315</v>
      </c>
    </row>
    <row r="360" spans="1:10" ht="37.5" customHeight="1" x14ac:dyDescent="0.15">
      <c r="A360" s="127" t="s">
        <v>762</v>
      </c>
      <c r="B360" s="127" t="s">
        <v>1175</v>
      </c>
      <c r="C360" s="127">
        <v>600</v>
      </c>
      <c r="D360" s="52" t="s">
        <v>1550</v>
      </c>
      <c r="E360" s="53" t="s">
        <v>1365</v>
      </c>
      <c r="I360" s="51" t="s">
        <v>1366</v>
      </c>
      <c r="J360" s="52">
        <v>41340315</v>
      </c>
    </row>
    <row r="361" spans="1:10" ht="37.5" customHeight="1" x14ac:dyDescent="0.15">
      <c r="A361" s="127" t="s">
        <v>762</v>
      </c>
      <c r="B361" s="127" t="s">
        <v>1176</v>
      </c>
      <c r="C361" s="127">
        <v>600</v>
      </c>
      <c r="D361" s="52" t="s">
        <v>1550</v>
      </c>
      <c r="E361" s="53" t="s">
        <v>1365</v>
      </c>
      <c r="I361" s="51" t="s">
        <v>1366</v>
      </c>
      <c r="J361" s="52">
        <v>41340315</v>
      </c>
    </row>
    <row r="362" spans="1:10" ht="37.5" customHeight="1" x14ac:dyDescent="0.15">
      <c r="A362" s="127" t="s">
        <v>762</v>
      </c>
      <c r="B362" s="127" t="s">
        <v>1177</v>
      </c>
      <c r="C362" s="127">
        <v>600</v>
      </c>
      <c r="D362" s="52" t="s">
        <v>1550</v>
      </c>
      <c r="E362" s="53" t="s">
        <v>1365</v>
      </c>
      <c r="I362" s="51" t="s">
        <v>1366</v>
      </c>
      <c r="J362" s="52">
        <v>41340315</v>
      </c>
    </row>
    <row r="363" spans="1:10" ht="37.5" customHeight="1" x14ac:dyDescent="0.15">
      <c r="A363" s="127" t="s">
        <v>764</v>
      </c>
      <c r="B363" s="127" t="s">
        <v>1178</v>
      </c>
      <c r="C363" s="127">
        <v>600</v>
      </c>
      <c r="D363" s="52" t="s">
        <v>1550</v>
      </c>
      <c r="E363" s="53" t="s">
        <v>1365</v>
      </c>
      <c r="I363" s="51" t="s">
        <v>1366</v>
      </c>
      <c r="J363" s="52">
        <v>41340315</v>
      </c>
    </row>
    <row r="364" spans="1:10" ht="37.5" customHeight="1" x14ac:dyDescent="0.15">
      <c r="A364" s="127" t="s">
        <v>764</v>
      </c>
      <c r="B364" s="127" t="s">
        <v>1179</v>
      </c>
      <c r="C364" s="127">
        <v>600</v>
      </c>
      <c r="D364" s="52" t="s">
        <v>1550</v>
      </c>
      <c r="E364" s="53" t="s">
        <v>1365</v>
      </c>
      <c r="I364" s="51" t="s">
        <v>1366</v>
      </c>
      <c r="J364" s="52">
        <v>41340315</v>
      </c>
    </row>
    <row r="365" spans="1:10" ht="37.5" customHeight="1" x14ac:dyDescent="0.15">
      <c r="A365" s="127" t="s">
        <v>764</v>
      </c>
      <c r="B365" s="127" t="s">
        <v>1180</v>
      </c>
      <c r="C365" s="127">
        <v>600</v>
      </c>
      <c r="D365" s="52" t="s">
        <v>1550</v>
      </c>
      <c r="E365" s="53" t="s">
        <v>1365</v>
      </c>
      <c r="I365" s="51" t="s">
        <v>1366</v>
      </c>
      <c r="J365" s="52">
        <v>41340315</v>
      </c>
    </row>
    <row r="366" spans="1:10" ht="37.5" customHeight="1" x14ac:dyDescent="0.15">
      <c r="A366" s="127" t="s">
        <v>764</v>
      </c>
      <c r="B366" s="127" t="s">
        <v>1181</v>
      </c>
      <c r="C366" s="127">
        <v>600</v>
      </c>
      <c r="D366" s="52" t="s">
        <v>1550</v>
      </c>
      <c r="E366" s="53" t="s">
        <v>1365</v>
      </c>
      <c r="I366" s="51" t="s">
        <v>1366</v>
      </c>
      <c r="J366" s="52">
        <v>41340315</v>
      </c>
    </row>
    <row r="367" spans="1:10" ht="37.5" customHeight="1" x14ac:dyDescent="0.15">
      <c r="A367" s="127" t="s">
        <v>764</v>
      </c>
      <c r="B367" s="127" t="s">
        <v>1182</v>
      </c>
      <c r="C367" s="127">
        <v>600</v>
      </c>
      <c r="D367" s="52" t="s">
        <v>1550</v>
      </c>
      <c r="E367" s="53" t="s">
        <v>1365</v>
      </c>
      <c r="I367" s="51" t="s">
        <v>1366</v>
      </c>
      <c r="J367" s="52">
        <v>41340315</v>
      </c>
    </row>
    <row r="368" spans="1:10" ht="37.5" customHeight="1" x14ac:dyDescent="0.15">
      <c r="A368" s="127" t="s">
        <v>764</v>
      </c>
      <c r="B368" s="127" t="s">
        <v>1183</v>
      </c>
      <c r="C368" s="127">
        <v>600</v>
      </c>
      <c r="D368" s="52" t="s">
        <v>1550</v>
      </c>
      <c r="E368" s="53" t="s">
        <v>1365</v>
      </c>
      <c r="I368" s="51" t="s">
        <v>1366</v>
      </c>
      <c r="J368" s="52">
        <v>41340315</v>
      </c>
    </row>
    <row r="369" spans="1:10" ht="37.5" customHeight="1" x14ac:dyDescent="0.15">
      <c r="A369" s="127" t="s">
        <v>766</v>
      </c>
      <c r="B369" s="127" t="s">
        <v>1184</v>
      </c>
      <c r="C369" s="127">
        <v>600</v>
      </c>
      <c r="D369" s="52" t="s">
        <v>1550</v>
      </c>
      <c r="E369" s="53" t="s">
        <v>1365</v>
      </c>
      <c r="I369" s="51" t="s">
        <v>1367</v>
      </c>
      <c r="J369" s="52">
        <v>41340315</v>
      </c>
    </row>
    <row r="370" spans="1:10" ht="37.5" customHeight="1" x14ac:dyDescent="0.15">
      <c r="A370" s="127" t="s">
        <v>766</v>
      </c>
      <c r="B370" s="127" t="s">
        <v>1185</v>
      </c>
      <c r="C370" s="127">
        <v>600</v>
      </c>
      <c r="D370" s="52" t="s">
        <v>1550</v>
      </c>
      <c r="E370" s="53" t="s">
        <v>1365</v>
      </c>
      <c r="I370" s="51" t="s">
        <v>1367</v>
      </c>
      <c r="J370" s="52">
        <v>41340315</v>
      </c>
    </row>
    <row r="371" spans="1:10" ht="37.5" customHeight="1" x14ac:dyDescent="0.15">
      <c r="A371" s="127" t="s">
        <v>766</v>
      </c>
      <c r="B371" s="127" t="s">
        <v>1186</v>
      </c>
      <c r="C371" s="127">
        <v>600</v>
      </c>
      <c r="D371" s="52" t="s">
        <v>1550</v>
      </c>
      <c r="E371" s="53" t="s">
        <v>1365</v>
      </c>
      <c r="I371" s="51" t="s">
        <v>1367</v>
      </c>
      <c r="J371" s="52">
        <v>41340315</v>
      </c>
    </row>
    <row r="372" spans="1:10" ht="37.5" customHeight="1" x14ac:dyDescent="0.15">
      <c r="A372" s="127" t="s">
        <v>766</v>
      </c>
      <c r="B372" s="127" t="s">
        <v>1187</v>
      </c>
      <c r="C372" s="127">
        <v>600</v>
      </c>
      <c r="D372" s="52" t="s">
        <v>1550</v>
      </c>
      <c r="E372" s="53" t="s">
        <v>1365</v>
      </c>
      <c r="I372" s="51" t="s">
        <v>1367</v>
      </c>
      <c r="J372" s="52">
        <v>41340315</v>
      </c>
    </row>
    <row r="373" spans="1:10" ht="37.5" customHeight="1" x14ac:dyDescent="0.15">
      <c r="A373" s="127" t="s">
        <v>766</v>
      </c>
      <c r="B373" s="127" t="s">
        <v>1188</v>
      </c>
      <c r="C373" s="127">
        <v>600</v>
      </c>
      <c r="D373" s="52" t="s">
        <v>1550</v>
      </c>
      <c r="E373" s="53" t="s">
        <v>1365</v>
      </c>
      <c r="I373" s="51" t="s">
        <v>1367</v>
      </c>
      <c r="J373" s="52">
        <v>41340315</v>
      </c>
    </row>
    <row r="374" spans="1:10" ht="37.5" customHeight="1" x14ac:dyDescent="0.15">
      <c r="A374" s="127" t="s">
        <v>766</v>
      </c>
      <c r="B374" s="127" t="s">
        <v>1189</v>
      </c>
      <c r="C374" s="127">
        <v>300</v>
      </c>
      <c r="D374" s="52" t="s">
        <v>1550</v>
      </c>
      <c r="E374" s="53" t="s">
        <v>1365</v>
      </c>
      <c r="I374" s="51" t="s">
        <v>1367</v>
      </c>
      <c r="J374" s="52">
        <v>41340315</v>
      </c>
    </row>
    <row r="375" spans="1:10" ht="37.5" customHeight="1" x14ac:dyDescent="0.15">
      <c r="A375" s="127" t="s">
        <v>768</v>
      </c>
      <c r="B375" s="127" t="s">
        <v>1190</v>
      </c>
      <c r="C375" s="127">
        <v>600</v>
      </c>
      <c r="D375" s="52" t="s">
        <v>1550</v>
      </c>
      <c r="E375" s="53" t="s">
        <v>1365</v>
      </c>
      <c r="I375" s="51" t="s">
        <v>1367</v>
      </c>
      <c r="J375" s="52">
        <v>41340315</v>
      </c>
    </row>
    <row r="376" spans="1:10" ht="37.5" customHeight="1" x14ac:dyDescent="0.15">
      <c r="A376" s="127" t="s">
        <v>768</v>
      </c>
      <c r="B376" s="127" t="s">
        <v>1191</v>
      </c>
      <c r="C376" s="127">
        <v>600</v>
      </c>
      <c r="D376" s="52" t="s">
        <v>1550</v>
      </c>
      <c r="E376" s="53" t="s">
        <v>1365</v>
      </c>
      <c r="I376" s="51" t="s">
        <v>1367</v>
      </c>
      <c r="J376" s="52">
        <v>41340315</v>
      </c>
    </row>
    <row r="377" spans="1:10" ht="37.5" customHeight="1" x14ac:dyDescent="0.15">
      <c r="A377" s="127" t="s">
        <v>768</v>
      </c>
      <c r="B377" s="127" t="s">
        <v>1192</v>
      </c>
      <c r="C377" s="127">
        <v>600</v>
      </c>
      <c r="D377" s="52" t="s">
        <v>1550</v>
      </c>
      <c r="E377" s="53" t="s">
        <v>1365</v>
      </c>
      <c r="I377" s="51" t="s">
        <v>1367</v>
      </c>
      <c r="J377" s="52">
        <v>41340315</v>
      </c>
    </row>
    <row r="378" spans="1:10" ht="37.5" customHeight="1" x14ac:dyDescent="0.15">
      <c r="A378" s="127" t="s">
        <v>768</v>
      </c>
      <c r="B378" s="127" t="s">
        <v>1193</v>
      </c>
      <c r="C378" s="127">
        <v>600</v>
      </c>
      <c r="D378" s="52" t="s">
        <v>1550</v>
      </c>
      <c r="E378" s="53" t="s">
        <v>1365</v>
      </c>
      <c r="I378" s="51" t="s">
        <v>1367</v>
      </c>
      <c r="J378" s="52">
        <v>41340315</v>
      </c>
    </row>
    <row r="379" spans="1:10" ht="37.5" customHeight="1" x14ac:dyDescent="0.15">
      <c r="A379" s="127" t="s">
        <v>768</v>
      </c>
      <c r="B379" s="127" t="s">
        <v>1194</v>
      </c>
      <c r="C379" s="127">
        <v>600</v>
      </c>
      <c r="D379" s="52" t="s">
        <v>1550</v>
      </c>
      <c r="E379" s="53" t="s">
        <v>1365</v>
      </c>
      <c r="I379" s="51" t="s">
        <v>1367</v>
      </c>
      <c r="J379" s="52">
        <v>41340315</v>
      </c>
    </row>
    <row r="380" spans="1:10" ht="37.5" customHeight="1" x14ac:dyDescent="0.15">
      <c r="A380" s="127" t="s">
        <v>768</v>
      </c>
      <c r="B380" s="127" t="s">
        <v>1195</v>
      </c>
      <c r="C380" s="127">
        <v>600</v>
      </c>
      <c r="D380" s="52" t="s">
        <v>1550</v>
      </c>
      <c r="E380" s="53" t="s">
        <v>1365</v>
      </c>
      <c r="I380" s="51" t="s">
        <v>1367</v>
      </c>
      <c r="J380" s="52">
        <v>41340315</v>
      </c>
    </row>
    <row r="381" spans="1:10" ht="37.5" customHeight="1" x14ac:dyDescent="0.15">
      <c r="A381" s="127" t="s">
        <v>770</v>
      </c>
      <c r="B381" s="127" t="s">
        <v>1196</v>
      </c>
      <c r="C381" s="127">
        <v>600</v>
      </c>
      <c r="D381" s="52" t="s">
        <v>1550</v>
      </c>
      <c r="E381" s="53" t="s">
        <v>1365</v>
      </c>
      <c r="I381" s="51" t="s">
        <v>387</v>
      </c>
      <c r="J381" s="52">
        <v>41340315</v>
      </c>
    </row>
    <row r="382" spans="1:10" ht="37.5" customHeight="1" x14ac:dyDescent="0.15">
      <c r="A382" s="127" t="s">
        <v>770</v>
      </c>
      <c r="B382" s="127" t="s">
        <v>1197</v>
      </c>
      <c r="C382" s="127">
        <v>600</v>
      </c>
      <c r="D382" s="52" t="s">
        <v>1550</v>
      </c>
      <c r="E382" s="53" t="s">
        <v>1365</v>
      </c>
      <c r="I382" s="51" t="s">
        <v>387</v>
      </c>
      <c r="J382" s="52">
        <v>41340315</v>
      </c>
    </row>
    <row r="383" spans="1:10" ht="37.5" customHeight="1" x14ac:dyDescent="0.15">
      <c r="A383" s="127" t="s">
        <v>770</v>
      </c>
      <c r="B383" s="127" t="s">
        <v>1198</v>
      </c>
      <c r="C383" s="127">
        <v>600</v>
      </c>
      <c r="D383" s="52" t="s">
        <v>1550</v>
      </c>
      <c r="E383" s="53" t="s">
        <v>1365</v>
      </c>
      <c r="I383" s="51" t="s">
        <v>387</v>
      </c>
      <c r="J383" s="52">
        <v>41340315</v>
      </c>
    </row>
    <row r="384" spans="1:10" ht="37.5" customHeight="1" x14ac:dyDescent="0.15">
      <c r="A384" s="127" t="s">
        <v>770</v>
      </c>
      <c r="B384" s="127" t="s">
        <v>1199</v>
      </c>
      <c r="C384" s="127">
        <v>600</v>
      </c>
      <c r="D384" s="52" t="s">
        <v>1550</v>
      </c>
      <c r="E384" s="53" t="s">
        <v>1365</v>
      </c>
      <c r="I384" s="51" t="s">
        <v>387</v>
      </c>
      <c r="J384" s="52">
        <v>41340315</v>
      </c>
    </row>
    <row r="385" spans="1:10" ht="37.5" customHeight="1" x14ac:dyDescent="0.15">
      <c r="A385" s="127" t="s">
        <v>770</v>
      </c>
      <c r="B385" s="127" t="s">
        <v>1200</v>
      </c>
      <c r="C385" s="127">
        <v>600</v>
      </c>
      <c r="D385" s="52" t="s">
        <v>1550</v>
      </c>
      <c r="E385" s="53" t="s">
        <v>1365</v>
      </c>
      <c r="I385" s="51" t="s">
        <v>387</v>
      </c>
      <c r="J385" s="52">
        <v>41340315</v>
      </c>
    </row>
    <row r="386" spans="1:10" ht="37.5" customHeight="1" x14ac:dyDescent="0.15">
      <c r="A386" s="127" t="s">
        <v>770</v>
      </c>
      <c r="B386" s="127" t="s">
        <v>1201</v>
      </c>
      <c r="C386" s="127">
        <v>600</v>
      </c>
      <c r="D386" s="52" t="s">
        <v>1550</v>
      </c>
      <c r="E386" s="53" t="s">
        <v>1365</v>
      </c>
      <c r="I386" s="51" t="s">
        <v>387</v>
      </c>
      <c r="J386" s="52">
        <v>41340315</v>
      </c>
    </row>
    <row r="387" spans="1:10" ht="37.5" customHeight="1" x14ac:dyDescent="0.15">
      <c r="A387" s="127" t="s">
        <v>772</v>
      </c>
      <c r="B387" s="127" t="s">
        <v>1210</v>
      </c>
      <c r="C387" s="127">
        <v>600</v>
      </c>
      <c r="D387" s="52" t="s">
        <v>1550</v>
      </c>
      <c r="E387" s="53" t="s">
        <v>1365</v>
      </c>
      <c r="I387" s="51" t="s">
        <v>387</v>
      </c>
      <c r="J387" s="52">
        <v>41340315</v>
      </c>
    </row>
    <row r="388" spans="1:10" ht="37.5" customHeight="1" x14ac:dyDescent="0.15">
      <c r="A388" s="127" t="s">
        <v>772</v>
      </c>
      <c r="B388" s="127" t="s">
        <v>1211</v>
      </c>
      <c r="C388" s="127">
        <v>600</v>
      </c>
      <c r="D388" s="52" t="s">
        <v>1550</v>
      </c>
      <c r="E388" s="53" t="s">
        <v>1365</v>
      </c>
      <c r="I388" s="51" t="s">
        <v>387</v>
      </c>
      <c r="J388" s="52">
        <v>41340315</v>
      </c>
    </row>
    <row r="389" spans="1:10" ht="37.5" customHeight="1" x14ac:dyDescent="0.15">
      <c r="A389" s="127" t="s">
        <v>772</v>
      </c>
      <c r="B389" s="127" t="s">
        <v>1212</v>
      </c>
      <c r="C389" s="127">
        <v>600</v>
      </c>
      <c r="D389" s="52" t="s">
        <v>1550</v>
      </c>
      <c r="E389" s="53" t="s">
        <v>1365</v>
      </c>
      <c r="I389" s="51" t="s">
        <v>387</v>
      </c>
      <c r="J389" s="52">
        <v>41340315</v>
      </c>
    </row>
    <row r="390" spans="1:10" ht="37.5" customHeight="1" x14ac:dyDescent="0.15">
      <c r="A390" s="127" t="s">
        <v>772</v>
      </c>
      <c r="B390" s="127" t="s">
        <v>1213</v>
      </c>
      <c r="C390" s="127">
        <v>600</v>
      </c>
      <c r="D390" s="52" t="s">
        <v>1550</v>
      </c>
      <c r="E390" s="53" t="s">
        <v>1365</v>
      </c>
      <c r="I390" s="51" t="s">
        <v>387</v>
      </c>
      <c r="J390" s="52">
        <v>41340315</v>
      </c>
    </row>
    <row r="391" spans="1:10" ht="37.5" customHeight="1" x14ac:dyDescent="0.15">
      <c r="A391" s="127" t="s">
        <v>772</v>
      </c>
      <c r="B391" s="127" t="s">
        <v>1214</v>
      </c>
      <c r="C391" s="127">
        <v>600</v>
      </c>
      <c r="D391" s="52" t="s">
        <v>1550</v>
      </c>
      <c r="E391" s="53" t="s">
        <v>1365</v>
      </c>
      <c r="I391" s="51" t="s">
        <v>387</v>
      </c>
      <c r="J391" s="52">
        <v>41340315</v>
      </c>
    </row>
    <row r="392" spans="1:10" ht="37.5" customHeight="1" x14ac:dyDescent="0.15">
      <c r="A392" s="127" t="s">
        <v>772</v>
      </c>
      <c r="B392" s="127" t="s">
        <v>1215</v>
      </c>
      <c r="C392" s="127">
        <v>600</v>
      </c>
      <c r="D392" s="52" t="s">
        <v>1550</v>
      </c>
      <c r="E392" s="53" t="s">
        <v>1365</v>
      </c>
      <c r="I392" s="51" t="s">
        <v>387</v>
      </c>
      <c r="J392" s="52">
        <v>41340315</v>
      </c>
    </row>
    <row r="393" spans="1:10" ht="37.5" customHeight="1" x14ac:dyDescent="0.15">
      <c r="A393" s="127" t="s">
        <v>774</v>
      </c>
      <c r="B393" s="127" t="s">
        <v>1216</v>
      </c>
      <c r="C393" s="127">
        <v>600</v>
      </c>
      <c r="D393" s="52" t="s">
        <v>1550</v>
      </c>
      <c r="E393" s="53" t="s">
        <v>1365</v>
      </c>
      <c r="I393" s="51" t="s">
        <v>387</v>
      </c>
      <c r="J393" s="52">
        <v>41340315</v>
      </c>
    </row>
    <row r="394" spans="1:10" ht="37.5" customHeight="1" x14ac:dyDescent="0.15">
      <c r="A394" s="127" t="s">
        <v>774</v>
      </c>
      <c r="B394" s="127" t="s">
        <v>1217</v>
      </c>
      <c r="C394" s="127">
        <v>600</v>
      </c>
      <c r="D394" s="52" t="s">
        <v>1550</v>
      </c>
      <c r="E394" s="53" t="s">
        <v>1365</v>
      </c>
      <c r="I394" s="51" t="s">
        <v>387</v>
      </c>
      <c r="J394" s="52">
        <v>41340315</v>
      </c>
    </row>
    <row r="395" spans="1:10" ht="37.5" customHeight="1" x14ac:dyDescent="0.15">
      <c r="A395" s="127" t="s">
        <v>774</v>
      </c>
      <c r="B395" s="127" t="s">
        <v>1218</v>
      </c>
      <c r="C395" s="127">
        <v>600</v>
      </c>
      <c r="D395" s="52" t="s">
        <v>1550</v>
      </c>
      <c r="E395" s="53" t="s">
        <v>1365</v>
      </c>
      <c r="I395" s="51" t="s">
        <v>387</v>
      </c>
      <c r="J395" s="52">
        <v>41340315</v>
      </c>
    </row>
    <row r="396" spans="1:10" ht="37.5" customHeight="1" x14ac:dyDescent="0.15">
      <c r="A396" s="127" t="s">
        <v>774</v>
      </c>
      <c r="B396" s="127" t="s">
        <v>1219</v>
      </c>
      <c r="C396" s="127">
        <v>600</v>
      </c>
      <c r="D396" s="52" t="s">
        <v>1550</v>
      </c>
      <c r="E396" s="53" t="s">
        <v>1365</v>
      </c>
      <c r="I396" s="51" t="s">
        <v>387</v>
      </c>
      <c r="J396" s="52">
        <v>41340315</v>
      </c>
    </row>
    <row r="397" spans="1:10" ht="37.5" customHeight="1" x14ac:dyDescent="0.15">
      <c r="A397" s="127" t="s">
        <v>774</v>
      </c>
      <c r="B397" s="127" t="s">
        <v>1220</v>
      </c>
      <c r="C397" s="127">
        <v>600</v>
      </c>
      <c r="D397" s="52" t="s">
        <v>1550</v>
      </c>
      <c r="E397" s="53" t="s">
        <v>1365</v>
      </c>
      <c r="I397" s="51" t="s">
        <v>387</v>
      </c>
      <c r="J397" s="52">
        <v>41340315</v>
      </c>
    </row>
    <row r="398" spans="1:10" ht="37.5" customHeight="1" x14ac:dyDescent="0.15">
      <c r="A398" s="127" t="s">
        <v>776</v>
      </c>
      <c r="B398" s="127" t="s">
        <v>1221</v>
      </c>
      <c r="C398" s="127">
        <v>600</v>
      </c>
      <c r="D398" s="52" t="s">
        <v>1550</v>
      </c>
      <c r="E398" s="53" t="s">
        <v>1365</v>
      </c>
      <c r="I398" s="51" t="s">
        <v>387</v>
      </c>
      <c r="J398" s="52">
        <v>41340315</v>
      </c>
    </row>
    <row r="399" spans="1:10" ht="37.5" customHeight="1" x14ac:dyDescent="0.15">
      <c r="A399" s="127" t="s">
        <v>776</v>
      </c>
      <c r="B399" s="127" t="s">
        <v>1222</v>
      </c>
      <c r="C399" s="127">
        <v>600</v>
      </c>
      <c r="D399" s="52" t="s">
        <v>1550</v>
      </c>
      <c r="E399" s="53" t="s">
        <v>1365</v>
      </c>
      <c r="I399" s="51" t="s">
        <v>387</v>
      </c>
      <c r="J399" s="52">
        <v>41340315</v>
      </c>
    </row>
    <row r="400" spans="1:10" ht="37.5" customHeight="1" x14ac:dyDescent="0.15">
      <c r="A400" s="127" t="s">
        <v>776</v>
      </c>
      <c r="B400" s="127" t="s">
        <v>1223</v>
      </c>
      <c r="C400" s="127">
        <v>600</v>
      </c>
      <c r="D400" s="52" t="s">
        <v>1550</v>
      </c>
      <c r="E400" s="53" t="s">
        <v>1365</v>
      </c>
      <c r="I400" s="51" t="s">
        <v>387</v>
      </c>
      <c r="J400" s="52">
        <v>41340315</v>
      </c>
    </row>
    <row r="401" spans="1:10" ht="37.5" customHeight="1" x14ac:dyDescent="0.15">
      <c r="A401" s="127" t="s">
        <v>776</v>
      </c>
      <c r="B401" s="127" t="s">
        <v>1224</v>
      </c>
      <c r="C401" s="127">
        <v>600</v>
      </c>
      <c r="D401" s="52" t="s">
        <v>1550</v>
      </c>
      <c r="E401" s="53" t="s">
        <v>1365</v>
      </c>
      <c r="I401" s="51" t="s">
        <v>387</v>
      </c>
      <c r="J401" s="52">
        <v>41340315</v>
      </c>
    </row>
    <row r="402" spans="1:10" ht="37.5" customHeight="1" x14ac:dyDescent="0.15">
      <c r="A402" s="127" t="s">
        <v>776</v>
      </c>
      <c r="B402" s="127" t="s">
        <v>1225</v>
      </c>
      <c r="C402" s="127">
        <v>600</v>
      </c>
      <c r="D402" s="52" t="s">
        <v>1550</v>
      </c>
      <c r="E402" s="53" t="s">
        <v>1365</v>
      </c>
      <c r="I402" s="51" t="s">
        <v>387</v>
      </c>
      <c r="J402" s="52">
        <v>41340315</v>
      </c>
    </row>
    <row r="403" spans="1:10" ht="37.5" customHeight="1" x14ac:dyDescent="0.15">
      <c r="A403" s="127" t="s">
        <v>776</v>
      </c>
      <c r="B403" s="127" t="s">
        <v>1226</v>
      </c>
      <c r="C403" s="127">
        <v>350</v>
      </c>
      <c r="D403" s="52" t="s">
        <v>1550</v>
      </c>
      <c r="E403" s="53" t="s">
        <v>1365</v>
      </c>
      <c r="I403" s="51" t="s">
        <v>387</v>
      </c>
      <c r="J403" s="52">
        <v>41340315</v>
      </c>
    </row>
    <row r="404" spans="1:10" ht="37.5" customHeight="1" x14ac:dyDescent="0.15">
      <c r="A404" s="127" t="s">
        <v>778</v>
      </c>
      <c r="B404" s="127" t="s">
        <v>1227</v>
      </c>
      <c r="C404" s="127">
        <v>600</v>
      </c>
      <c r="D404" s="52" t="s">
        <v>1550</v>
      </c>
      <c r="E404" s="53" t="s">
        <v>1365</v>
      </c>
      <c r="I404" s="51" t="s">
        <v>387</v>
      </c>
      <c r="J404" s="52">
        <v>41340315</v>
      </c>
    </row>
    <row r="405" spans="1:10" ht="37.5" customHeight="1" x14ac:dyDescent="0.15">
      <c r="A405" s="127" t="s">
        <v>778</v>
      </c>
      <c r="B405" s="127" t="s">
        <v>1228</v>
      </c>
      <c r="C405" s="127">
        <v>600</v>
      </c>
      <c r="D405" s="52" t="s">
        <v>1550</v>
      </c>
      <c r="E405" s="53" t="s">
        <v>1365</v>
      </c>
      <c r="I405" s="51" t="s">
        <v>387</v>
      </c>
      <c r="J405" s="52">
        <v>41340315</v>
      </c>
    </row>
    <row r="406" spans="1:10" ht="37.5" customHeight="1" x14ac:dyDescent="0.15">
      <c r="A406" s="127" t="s">
        <v>778</v>
      </c>
      <c r="B406" s="127" t="s">
        <v>1229</v>
      </c>
      <c r="C406" s="127">
        <v>600</v>
      </c>
      <c r="D406" s="52" t="s">
        <v>1550</v>
      </c>
      <c r="E406" s="53" t="s">
        <v>1365</v>
      </c>
      <c r="I406" s="51" t="s">
        <v>387</v>
      </c>
      <c r="J406" s="52">
        <v>41340315</v>
      </c>
    </row>
    <row r="407" spans="1:10" ht="37.5" customHeight="1" x14ac:dyDescent="0.15">
      <c r="A407" s="127" t="s">
        <v>778</v>
      </c>
      <c r="B407" s="127" t="s">
        <v>1230</v>
      </c>
      <c r="C407" s="127">
        <v>600</v>
      </c>
      <c r="D407" s="52" t="s">
        <v>1550</v>
      </c>
      <c r="E407" s="53" t="s">
        <v>1365</v>
      </c>
      <c r="I407" s="51" t="s">
        <v>387</v>
      </c>
      <c r="J407" s="52">
        <v>41340315</v>
      </c>
    </row>
    <row r="408" spans="1:10" ht="37.5" customHeight="1" x14ac:dyDescent="0.15">
      <c r="A408" s="127" t="s">
        <v>778</v>
      </c>
      <c r="B408" s="127" t="s">
        <v>1231</v>
      </c>
      <c r="C408" s="127">
        <v>600</v>
      </c>
      <c r="D408" s="52" t="s">
        <v>1550</v>
      </c>
      <c r="E408" s="53" t="s">
        <v>1365</v>
      </c>
      <c r="I408" s="51" t="s">
        <v>387</v>
      </c>
      <c r="J408" s="52">
        <v>41340315</v>
      </c>
    </row>
    <row r="409" spans="1:10" ht="37.5" customHeight="1" x14ac:dyDescent="0.15">
      <c r="A409" s="127" t="s">
        <v>778</v>
      </c>
      <c r="B409" s="127" t="s">
        <v>1232</v>
      </c>
      <c r="C409" s="127">
        <v>250</v>
      </c>
      <c r="D409" s="52" t="s">
        <v>1550</v>
      </c>
      <c r="E409" s="53" t="s">
        <v>1365</v>
      </c>
      <c r="I409" s="51" t="s">
        <v>387</v>
      </c>
      <c r="J409" s="52">
        <v>41340315</v>
      </c>
    </row>
    <row r="410" spans="1:10" ht="37.5" customHeight="1" x14ac:dyDescent="0.15">
      <c r="A410" s="127" t="s">
        <v>780</v>
      </c>
      <c r="B410" s="127" t="s">
        <v>1233</v>
      </c>
      <c r="C410" s="127">
        <v>600</v>
      </c>
      <c r="D410" s="52" t="s">
        <v>1550</v>
      </c>
      <c r="E410" s="53" t="s">
        <v>1365</v>
      </c>
      <c r="I410" s="51" t="s">
        <v>387</v>
      </c>
      <c r="J410" s="52">
        <v>41340315</v>
      </c>
    </row>
    <row r="411" spans="1:10" ht="37.5" customHeight="1" x14ac:dyDescent="0.15">
      <c r="A411" s="127" t="s">
        <v>780</v>
      </c>
      <c r="B411" s="127" t="s">
        <v>1234</v>
      </c>
      <c r="C411" s="127">
        <v>600</v>
      </c>
      <c r="D411" s="52" t="s">
        <v>1550</v>
      </c>
      <c r="E411" s="53" t="s">
        <v>1365</v>
      </c>
      <c r="I411" s="51" t="s">
        <v>387</v>
      </c>
      <c r="J411" s="52">
        <v>41340315</v>
      </c>
    </row>
    <row r="412" spans="1:10" ht="37.5" customHeight="1" x14ac:dyDescent="0.15">
      <c r="A412" s="127" t="s">
        <v>780</v>
      </c>
      <c r="B412" s="127" t="s">
        <v>1235</v>
      </c>
      <c r="C412" s="127">
        <v>600</v>
      </c>
      <c r="D412" s="52" t="s">
        <v>1550</v>
      </c>
      <c r="E412" s="53" t="s">
        <v>1365</v>
      </c>
      <c r="I412" s="51" t="s">
        <v>387</v>
      </c>
      <c r="J412" s="52">
        <v>41340315</v>
      </c>
    </row>
    <row r="413" spans="1:10" ht="37.5" customHeight="1" x14ac:dyDescent="0.15">
      <c r="A413" s="127" t="s">
        <v>780</v>
      </c>
      <c r="B413" s="127" t="s">
        <v>1236</v>
      </c>
      <c r="C413" s="127">
        <v>600</v>
      </c>
      <c r="D413" s="52" t="s">
        <v>1550</v>
      </c>
      <c r="E413" s="53" t="s">
        <v>1365</v>
      </c>
      <c r="I413" s="51" t="s">
        <v>387</v>
      </c>
      <c r="J413" s="52">
        <v>41340315</v>
      </c>
    </row>
    <row r="414" spans="1:10" ht="37.5" customHeight="1" x14ac:dyDescent="0.15">
      <c r="A414" s="127" t="s">
        <v>780</v>
      </c>
      <c r="B414" s="127" t="s">
        <v>1237</v>
      </c>
      <c r="C414" s="127">
        <v>600</v>
      </c>
      <c r="D414" s="52" t="s">
        <v>1550</v>
      </c>
      <c r="E414" s="53" t="s">
        <v>1365</v>
      </c>
      <c r="I414" s="51" t="s">
        <v>387</v>
      </c>
      <c r="J414" s="52">
        <v>41340315</v>
      </c>
    </row>
    <row r="415" spans="1:10" ht="37.5" customHeight="1" x14ac:dyDescent="0.15">
      <c r="A415" s="127" t="s">
        <v>780</v>
      </c>
      <c r="B415" s="127" t="s">
        <v>1238</v>
      </c>
      <c r="C415" s="127">
        <v>600</v>
      </c>
      <c r="D415" s="52" t="s">
        <v>1550</v>
      </c>
      <c r="E415" s="53" t="s">
        <v>1365</v>
      </c>
      <c r="I415" s="51" t="s">
        <v>387</v>
      </c>
      <c r="J415" s="52">
        <v>41340315</v>
      </c>
    </row>
    <row r="416" spans="1:10" ht="37.5" customHeight="1" x14ac:dyDescent="0.15">
      <c r="A416" s="127" t="s">
        <v>782</v>
      </c>
      <c r="B416" s="127" t="s">
        <v>1239</v>
      </c>
      <c r="C416" s="127">
        <v>600</v>
      </c>
      <c r="D416" s="52" t="s">
        <v>1550</v>
      </c>
      <c r="E416" s="53" t="s">
        <v>1365</v>
      </c>
      <c r="I416" s="51" t="s">
        <v>387</v>
      </c>
      <c r="J416" s="52">
        <v>41340315</v>
      </c>
    </row>
    <row r="417" spans="1:10" ht="37.5" customHeight="1" x14ac:dyDescent="0.15">
      <c r="A417" s="127" t="s">
        <v>782</v>
      </c>
      <c r="B417" s="127" t="s">
        <v>1240</v>
      </c>
      <c r="C417" s="127">
        <v>600</v>
      </c>
      <c r="D417" s="52" t="s">
        <v>1550</v>
      </c>
      <c r="E417" s="53" t="s">
        <v>1365</v>
      </c>
      <c r="I417" s="51" t="s">
        <v>387</v>
      </c>
      <c r="J417" s="52">
        <v>41340315</v>
      </c>
    </row>
    <row r="418" spans="1:10" ht="37.5" customHeight="1" x14ac:dyDescent="0.15">
      <c r="A418" s="127" t="s">
        <v>782</v>
      </c>
      <c r="B418" s="127" t="s">
        <v>1241</v>
      </c>
      <c r="C418" s="127">
        <v>600</v>
      </c>
      <c r="D418" s="52" t="s">
        <v>1550</v>
      </c>
      <c r="E418" s="53" t="s">
        <v>1365</v>
      </c>
      <c r="I418" s="51" t="s">
        <v>387</v>
      </c>
      <c r="J418" s="52">
        <v>41340315</v>
      </c>
    </row>
    <row r="419" spans="1:10" ht="37.5" customHeight="1" x14ac:dyDescent="0.15">
      <c r="A419" s="127" t="s">
        <v>782</v>
      </c>
      <c r="B419" s="127" t="s">
        <v>1242</v>
      </c>
      <c r="C419" s="127">
        <v>600</v>
      </c>
      <c r="D419" s="52" t="s">
        <v>1550</v>
      </c>
      <c r="E419" s="53" t="s">
        <v>1365</v>
      </c>
      <c r="I419" s="51" t="s">
        <v>387</v>
      </c>
      <c r="J419" s="52">
        <v>41340315</v>
      </c>
    </row>
    <row r="420" spans="1:10" ht="37.5" customHeight="1" x14ac:dyDescent="0.15">
      <c r="A420" s="127" t="s">
        <v>784</v>
      </c>
      <c r="B420" s="127" t="s">
        <v>1243</v>
      </c>
      <c r="C420" s="127">
        <v>600</v>
      </c>
      <c r="D420" s="52" t="s">
        <v>1550</v>
      </c>
      <c r="E420" s="53" t="s">
        <v>1365</v>
      </c>
      <c r="I420" s="51" t="s">
        <v>387</v>
      </c>
      <c r="J420" s="52">
        <v>41340315</v>
      </c>
    </row>
    <row r="421" spans="1:10" ht="37.5" customHeight="1" x14ac:dyDescent="0.15">
      <c r="A421" s="127" t="s">
        <v>784</v>
      </c>
      <c r="B421" s="127" t="s">
        <v>1244</v>
      </c>
      <c r="C421" s="127">
        <v>600</v>
      </c>
      <c r="D421" s="52" t="s">
        <v>1550</v>
      </c>
      <c r="E421" s="53" t="s">
        <v>1365</v>
      </c>
      <c r="I421" s="51" t="s">
        <v>387</v>
      </c>
      <c r="J421" s="52">
        <v>41340315</v>
      </c>
    </row>
    <row r="422" spans="1:10" ht="37.5" customHeight="1" x14ac:dyDescent="0.15">
      <c r="A422" s="127" t="s">
        <v>784</v>
      </c>
      <c r="B422" s="127" t="s">
        <v>1245</v>
      </c>
      <c r="C422" s="127">
        <v>600</v>
      </c>
      <c r="D422" s="52" t="s">
        <v>1550</v>
      </c>
      <c r="E422" s="53" t="s">
        <v>1365</v>
      </c>
      <c r="I422" s="51" t="s">
        <v>387</v>
      </c>
      <c r="J422" s="52">
        <v>41340315</v>
      </c>
    </row>
    <row r="423" spans="1:10" ht="37.5" customHeight="1" x14ac:dyDescent="0.15">
      <c r="A423" s="127" t="s">
        <v>784</v>
      </c>
      <c r="B423" s="127" t="s">
        <v>1246</v>
      </c>
      <c r="C423" s="127">
        <v>600</v>
      </c>
      <c r="D423" s="52" t="s">
        <v>1550</v>
      </c>
      <c r="E423" s="53" t="s">
        <v>1365</v>
      </c>
      <c r="I423" s="51" t="s">
        <v>387</v>
      </c>
      <c r="J423" s="52">
        <v>41340315</v>
      </c>
    </row>
    <row r="424" spans="1:10" ht="37.5" customHeight="1" x14ac:dyDescent="0.15">
      <c r="A424" s="127" t="s">
        <v>784</v>
      </c>
      <c r="B424" s="127" t="s">
        <v>1247</v>
      </c>
      <c r="C424" s="127">
        <v>600</v>
      </c>
      <c r="D424" s="52" t="s">
        <v>1550</v>
      </c>
      <c r="E424" s="53" t="s">
        <v>1365</v>
      </c>
      <c r="I424" s="51" t="s">
        <v>387</v>
      </c>
      <c r="J424" s="52">
        <v>41340315</v>
      </c>
    </row>
    <row r="425" spans="1:10" ht="37.5" customHeight="1" x14ac:dyDescent="0.15">
      <c r="A425" s="127" t="s">
        <v>784</v>
      </c>
      <c r="B425" s="127" t="s">
        <v>1248</v>
      </c>
      <c r="C425" s="127">
        <v>500</v>
      </c>
      <c r="D425" s="52" t="s">
        <v>1550</v>
      </c>
      <c r="E425" s="53" t="s">
        <v>1365</v>
      </c>
      <c r="I425" s="51" t="s">
        <v>387</v>
      </c>
      <c r="J425" s="52">
        <v>41340315</v>
      </c>
    </row>
    <row r="426" spans="1:10" ht="37.5" customHeight="1" x14ac:dyDescent="0.15">
      <c r="A426" s="127" t="s">
        <v>786</v>
      </c>
      <c r="B426" s="127" t="s">
        <v>1249</v>
      </c>
      <c r="C426" s="127">
        <v>600</v>
      </c>
      <c r="D426" s="52" t="s">
        <v>1550</v>
      </c>
      <c r="E426" s="53" t="s">
        <v>1365</v>
      </c>
      <c r="I426" s="51" t="s">
        <v>1366</v>
      </c>
      <c r="J426" s="52">
        <v>41340315</v>
      </c>
    </row>
    <row r="427" spans="1:10" ht="37.5" customHeight="1" x14ac:dyDescent="0.15">
      <c r="A427" s="127" t="s">
        <v>786</v>
      </c>
      <c r="B427" s="127" t="s">
        <v>1250</v>
      </c>
      <c r="C427" s="127">
        <v>600</v>
      </c>
      <c r="D427" s="52" t="s">
        <v>1550</v>
      </c>
      <c r="E427" s="53" t="s">
        <v>1365</v>
      </c>
      <c r="I427" s="51" t="s">
        <v>1366</v>
      </c>
      <c r="J427" s="52">
        <v>41340315</v>
      </c>
    </row>
    <row r="428" spans="1:10" ht="37.5" customHeight="1" x14ac:dyDescent="0.15">
      <c r="A428" s="127" t="s">
        <v>786</v>
      </c>
      <c r="B428" s="127" t="s">
        <v>1251</v>
      </c>
      <c r="C428" s="127">
        <v>600</v>
      </c>
      <c r="D428" s="52" t="s">
        <v>1550</v>
      </c>
      <c r="E428" s="53" t="s">
        <v>1365</v>
      </c>
      <c r="I428" s="51" t="s">
        <v>1366</v>
      </c>
      <c r="J428" s="52">
        <v>41340315</v>
      </c>
    </row>
    <row r="429" spans="1:10" ht="37.5" customHeight="1" x14ac:dyDescent="0.15">
      <c r="A429" s="127" t="s">
        <v>786</v>
      </c>
      <c r="B429" s="127" t="s">
        <v>1252</v>
      </c>
      <c r="C429" s="127">
        <v>600</v>
      </c>
      <c r="D429" s="52" t="s">
        <v>1550</v>
      </c>
      <c r="E429" s="53" t="s">
        <v>1365</v>
      </c>
      <c r="I429" s="51" t="s">
        <v>1366</v>
      </c>
      <c r="J429" s="52">
        <v>41340315</v>
      </c>
    </row>
    <row r="430" spans="1:10" ht="37.5" customHeight="1" x14ac:dyDescent="0.15">
      <c r="A430" s="127" t="s">
        <v>786</v>
      </c>
      <c r="B430" s="127" t="s">
        <v>1253</v>
      </c>
      <c r="C430" s="127">
        <v>600</v>
      </c>
      <c r="D430" s="52" t="s">
        <v>1550</v>
      </c>
      <c r="E430" s="53" t="s">
        <v>1365</v>
      </c>
      <c r="I430" s="51" t="s">
        <v>1366</v>
      </c>
      <c r="J430" s="52">
        <v>41340315</v>
      </c>
    </row>
    <row r="431" spans="1:10" ht="37.5" customHeight="1" x14ac:dyDescent="0.15">
      <c r="A431" s="127" t="s">
        <v>788</v>
      </c>
      <c r="B431" s="127" t="s">
        <v>1254</v>
      </c>
      <c r="C431" s="127">
        <v>600</v>
      </c>
      <c r="D431" s="52" t="s">
        <v>1550</v>
      </c>
      <c r="E431" s="53" t="s">
        <v>1365</v>
      </c>
      <c r="I431" s="51" t="s">
        <v>390</v>
      </c>
      <c r="J431" s="52">
        <v>41340315</v>
      </c>
    </row>
    <row r="432" spans="1:10" ht="37.5" customHeight="1" x14ac:dyDescent="0.15">
      <c r="A432" s="127" t="s">
        <v>788</v>
      </c>
      <c r="B432" s="127" t="s">
        <v>1255</v>
      </c>
      <c r="C432" s="127">
        <v>600</v>
      </c>
      <c r="D432" s="52" t="s">
        <v>1550</v>
      </c>
      <c r="E432" s="53" t="s">
        <v>1365</v>
      </c>
      <c r="I432" s="51" t="s">
        <v>390</v>
      </c>
      <c r="J432" s="52">
        <v>41340315</v>
      </c>
    </row>
    <row r="433" spans="1:10" ht="37.5" customHeight="1" x14ac:dyDescent="0.15">
      <c r="A433" s="127" t="s">
        <v>788</v>
      </c>
      <c r="B433" s="127" t="s">
        <v>1256</v>
      </c>
      <c r="C433" s="127">
        <v>600</v>
      </c>
      <c r="D433" s="52" t="s">
        <v>1550</v>
      </c>
      <c r="E433" s="53" t="s">
        <v>1365</v>
      </c>
      <c r="I433" s="51" t="s">
        <v>390</v>
      </c>
      <c r="J433" s="52">
        <v>41340315</v>
      </c>
    </row>
    <row r="434" spans="1:10" ht="37.5" customHeight="1" x14ac:dyDescent="0.15">
      <c r="A434" s="127" t="s">
        <v>788</v>
      </c>
      <c r="B434" s="127" t="s">
        <v>1257</v>
      </c>
      <c r="C434" s="127">
        <v>600</v>
      </c>
      <c r="D434" s="52" t="s">
        <v>1550</v>
      </c>
      <c r="E434" s="53" t="s">
        <v>1365</v>
      </c>
      <c r="I434" s="51" t="s">
        <v>390</v>
      </c>
      <c r="J434" s="52">
        <v>41340315</v>
      </c>
    </row>
    <row r="435" spans="1:10" ht="37.5" customHeight="1" x14ac:dyDescent="0.15">
      <c r="A435" s="127" t="s">
        <v>788</v>
      </c>
      <c r="B435" s="127" t="s">
        <v>1258</v>
      </c>
      <c r="C435" s="127">
        <v>600</v>
      </c>
      <c r="D435" s="52" t="s">
        <v>1550</v>
      </c>
      <c r="E435" s="53" t="s">
        <v>1365</v>
      </c>
      <c r="I435" s="51" t="s">
        <v>390</v>
      </c>
      <c r="J435" s="52">
        <v>41340315</v>
      </c>
    </row>
    <row r="436" spans="1:10" ht="37.5" customHeight="1" x14ac:dyDescent="0.15">
      <c r="A436" s="127" t="s">
        <v>788</v>
      </c>
      <c r="B436" s="127" t="s">
        <v>1259</v>
      </c>
      <c r="C436" s="127">
        <v>400</v>
      </c>
      <c r="D436" s="52" t="s">
        <v>1550</v>
      </c>
      <c r="E436" s="53" t="s">
        <v>1365</v>
      </c>
      <c r="I436" s="51" t="s">
        <v>390</v>
      </c>
      <c r="J436" s="52">
        <v>41340315</v>
      </c>
    </row>
    <row r="437" spans="1:10" ht="37.5" customHeight="1" x14ac:dyDescent="0.15">
      <c r="A437" s="127" t="s">
        <v>790</v>
      </c>
      <c r="B437" s="127" t="s">
        <v>1260</v>
      </c>
      <c r="C437" s="127">
        <v>600</v>
      </c>
      <c r="D437" s="52" t="s">
        <v>1550</v>
      </c>
      <c r="E437" s="53" t="s">
        <v>1365</v>
      </c>
      <c r="I437" s="51" t="s">
        <v>387</v>
      </c>
      <c r="J437" s="52">
        <v>41340315</v>
      </c>
    </row>
    <row r="438" spans="1:10" ht="37.5" customHeight="1" x14ac:dyDescent="0.15">
      <c r="A438" s="127" t="s">
        <v>790</v>
      </c>
      <c r="B438" s="127" t="s">
        <v>1261</v>
      </c>
      <c r="C438" s="127">
        <v>600</v>
      </c>
      <c r="D438" s="52" t="s">
        <v>1550</v>
      </c>
      <c r="E438" s="53" t="s">
        <v>1365</v>
      </c>
      <c r="I438" s="51" t="s">
        <v>387</v>
      </c>
      <c r="J438" s="52">
        <v>41340315</v>
      </c>
    </row>
    <row r="439" spans="1:10" ht="37.5" customHeight="1" x14ac:dyDescent="0.15">
      <c r="A439" s="127" t="s">
        <v>790</v>
      </c>
      <c r="B439" s="127" t="s">
        <v>1262</v>
      </c>
      <c r="C439" s="127">
        <v>600</v>
      </c>
      <c r="D439" s="52" t="s">
        <v>1550</v>
      </c>
      <c r="E439" s="53" t="s">
        <v>1365</v>
      </c>
      <c r="I439" s="51" t="s">
        <v>387</v>
      </c>
      <c r="J439" s="52">
        <v>41340315</v>
      </c>
    </row>
    <row r="440" spans="1:10" ht="37.5" customHeight="1" x14ac:dyDescent="0.15">
      <c r="A440" s="127" t="s">
        <v>790</v>
      </c>
      <c r="B440" s="127" t="s">
        <v>1263</v>
      </c>
      <c r="C440" s="127">
        <v>600</v>
      </c>
      <c r="D440" s="52" t="s">
        <v>1550</v>
      </c>
      <c r="E440" s="53" t="s">
        <v>1365</v>
      </c>
      <c r="I440" s="51" t="s">
        <v>387</v>
      </c>
      <c r="J440" s="52">
        <v>41340315</v>
      </c>
    </row>
    <row r="441" spans="1:10" ht="37.5" customHeight="1" x14ac:dyDescent="0.15">
      <c r="A441" s="127" t="s">
        <v>790</v>
      </c>
      <c r="B441" s="127" t="s">
        <v>1264</v>
      </c>
      <c r="C441" s="127">
        <v>600</v>
      </c>
      <c r="D441" s="52" t="s">
        <v>1550</v>
      </c>
      <c r="E441" s="53" t="s">
        <v>1365</v>
      </c>
      <c r="I441" s="51" t="s">
        <v>387</v>
      </c>
      <c r="J441" s="52">
        <v>41340315</v>
      </c>
    </row>
    <row r="442" spans="1:10" ht="37.5" customHeight="1" x14ac:dyDescent="0.15">
      <c r="A442" s="127" t="s">
        <v>792</v>
      </c>
      <c r="B442" s="127" t="s">
        <v>1265</v>
      </c>
      <c r="C442" s="127">
        <v>600</v>
      </c>
      <c r="D442" s="52" t="s">
        <v>1550</v>
      </c>
      <c r="E442" s="53" t="s">
        <v>1365</v>
      </c>
      <c r="I442" s="51" t="s">
        <v>387</v>
      </c>
      <c r="J442" s="52">
        <v>41340315</v>
      </c>
    </row>
    <row r="443" spans="1:10" ht="37.5" customHeight="1" x14ac:dyDescent="0.15">
      <c r="A443" s="127" t="s">
        <v>792</v>
      </c>
      <c r="B443" s="127" t="s">
        <v>1266</v>
      </c>
      <c r="C443" s="127">
        <v>600</v>
      </c>
      <c r="D443" s="52" t="s">
        <v>1550</v>
      </c>
      <c r="E443" s="53" t="s">
        <v>1365</v>
      </c>
      <c r="I443" s="51" t="s">
        <v>387</v>
      </c>
      <c r="J443" s="52">
        <v>41340315</v>
      </c>
    </row>
    <row r="444" spans="1:10" ht="37.5" customHeight="1" x14ac:dyDescent="0.15">
      <c r="A444" s="127" t="s">
        <v>792</v>
      </c>
      <c r="B444" s="127" t="s">
        <v>1267</v>
      </c>
      <c r="C444" s="127">
        <v>600</v>
      </c>
      <c r="D444" s="52" t="s">
        <v>1550</v>
      </c>
      <c r="E444" s="53" t="s">
        <v>1365</v>
      </c>
      <c r="I444" s="51" t="s">
        <v>387</v>
      </c>
      <c r="J444" s="52">
        <v>41340315</v>
      </c>
    </row>
    <row r="445" spans="1:10" ht="37.5" customHeight="1" x14ac:dyDescent="0.15">
      <c r="A445" s="127" t="s">
        <v>792</v>
      </c>
      <c r="B445" s="127" t="s">
        <v>1268</v>
      </c>
      <c r="C445" s="127">
        <v>600</v>
      </c>
      <c r="D445" s="52" t="s">
        <v>1550</v>
      </c>
      <c r="E445" s="53" t="s">
        <v>1365</v>
      </c>
      <c r="I445" s="51" t="s">
        <v>387</v>
      </c>
      <c r="J445" s="52">
        <v>41340315</v>
      </c>
    </row>
    <row r="446" spans="1:10" ht="37.5" customHeight="1" x14ac:dyDescent="0.15">
      <c r="A446" s="127" t="s">
        <v>792</v>
      </c>
      <c r="B446" s="127" t="s">
        <v>1269</v>
      </c>
      <c r="C446" s="127">
        <v>600</v>
      </c>
      <c r="D446" s="52" t="s">
        <v>1550</v>
      </c>
      <c r="E446" s="53" t="s">
        <v>1365</v>
      </c>
      <c r="I446" s="51" t="s">
        <v>387</v>
      </c>
      <c r="J446" s="52">
        <v>41340315</v>
      </c>
    </row>
    <row r="447" spans="1:10" ht="37.5" customHeight="1" x14ac:dyDescent="0.15">
      <c r="A447" s="127" t="s">
        <v>792</v>
      </c>
      <c r="B447" s="127" t="s">
        <v>1270</v>
      </c>
      <c r="C447" s="127">
        <v>600</v>
      </c>
      <c r="D447" s="52" t="s">
        <v>1550</v>
      </c>
      <c r="E447" s="53" t="s">
        <v>1365</v>
      </c>
      <c r="I447" s="51" t="s">
        <v>387</v>
      </c>
      <c r="J447" s="52">
        <v>41340315</v>
      </c>
    </row>
    <row r="448" spans="1:10" ht="37.5" customHeight="1" x14ac:dyDescent="0.15">
      <c r="A448" s="127" t="s">
        <v>794</v>
      </c>
      <c r="B448" s="127" t="s">
        <v>1271</v>
      </c>
      <c r="C448" s="127">
        <v>600</v>
      </c>
      <c r="D448" s="52" t="s">
        <v>1550</v>
      </c>
      <c r="E448" s="53" t="s">
        <v>1365</v>
      </c>
      <c r="I448" s="51" t="s">
        <v>387</v>
      </c>
      <c r="J448" s="52">
        <v>41340315</v>
      </c>
    </row>
    <row r="449" spans="1:10" ht="37.5" customHeight="1" x14ac:dyDescent="0.15">
      <c r="A449" s="127" t="s">
        <v>794</v>
      </c>
      <c r="B449" s="127" t="s">
        <v>1272</v>
      </c>
      <c r="C449" s="127">
        <v>600</v>
      </c>
      <c r="D449" s="52" t="s">
        <v>1550</v>
      </c>
      <c r="E449" s="53" t="s">
        <v>1365</v>
      </c>
      <c r="I449" s="51" t="s">
        <v>387</v>
      </c>
      <c r="J449" s="52">
        <v>41340315</v>
      </c>
    </row>
    <row r="450" spans="1:10" ht="37.5" customHeight="1" x14ac:dyDescent="0.15">
      <c r="A450" s="127" t="s">
        <v>794</v>
      </c>
      <c r="B450" s="127" t="s">
        <v>1273</v>
      </c>
      <c r="C450" s="127">
        <v>600</v>
      </c>
      <c r="D450" s="52" t="s">
        <v>1550</v>
      </c>
      <c r="E450" s="53" t="s">
        <v>1365</v>
      </c>
      <c r="I450" s="51" t="s">
        <v>387</v>
      </c>
      <c r="J450" s="52">
        <v>41340315</v>
      </c>
    </row>
    <row r="451" spans="1:10" ht="37.5" customHeight="1" x14ac:dyDescent="0.15">
      <c r="A451" s="127" t="s">
        <v>794</v>
      </c>
      <c r="B451" s="127" t="s">
        <v>1274</v>
      </c>
      <c r="C451" s="127">
        <v>600</v>
      </c>
      <c r="D451" s="52" t="s">
        <v>1550</v>
      </c>
      <c r="E451" s="53" t="s">
        <v>1365</v>
      </c>
      <c r="I451" s="51" t="s">
        <v>387</v>
      </c>
      <c r="J451" s="52">
        <v>41340315</v>
      </c>
    </row>
    <row r="452" spans="1:10" ht="37.5" customHeight="1" x14ac:dyDescent="0.15">
      <c r="A452" s="127" t="s">
        <v>794</v>
      </c>
      <c r="B452" s="127" t="s">
        <v>1275</v>
      </c>
      <c r="C452" s="127">
        <v>600</v>
      </c>
      <c r="D452" s="52" t="s">
        <v>1550</v>
      </c>
      <c r="E452" s="53" t="s">
        <v>1365</v>
      </c>
      <c r="I452" s="51" t="s">
        <v>387</v>
      </c>
      <c r="J452" s="52">
        <v>41340315</v>
      </c>
    </row>
    <row r="453" spans="1:10" ht="37.5" customHeight="1" x14ac:dyDescent="0.15">
      <c r="A453" s="127" t="s">
        <v>794</v>
      </c>
      <c r="B453" s="127" t="s">
        <v>1276</v>
      </c>
      <c r="C453" s="127">
        <v>500</v>
      </c>
      <c r="D453" s="52" t="s">
        <v>1550</v>
      </c>
      <c r="E453" s="53" t="s">
        <v>1365</v>
      </c>
      <c r="I453" s="51" t="s">
        <v>387</v>
      </c>
      <c r="J453" s="52">
        <v>41340315</v>
      </c>
    </row>
    <row r="454" spans="1:10" ht="37.5" customHeight="1" x14ac:dyDescent="0.15">
      <c r="A454" s="127" t="s">
        <v>796</v>
      </c>
      <c r="B454" s="127" t="s">
        <v>1277</v>
      </c>
      <c r="C454" s="127">
        <v>600</v>
      </c>
      <c r="D454" s="52" t="s">
        <v>1550</v>
      </c>
      <c r="E454" s="53" t="s">
        <v>1365</v>
      </c>
      <c r="I454" s="51" t="s">
        <v>387</v>
      </c>
      <c r="J454" s="52">
        <v>41340315</v>
      </c>
    </row>
    <row r="455" spans="1:10" ht="37.5" customHeight="1" x14ac:dyDescent="0.15">
      <c r="A455" s="127" t="s">
        <v>796</v>
      </c>
      <c r="B455" s="127" t="s">
        <v>1278</v>
      </c>
      <c r="C455" s="127">
        <v>600</v>
      </c>
      <c r="D455" s="52" t="s">
        <v>1550</v>
      </c>
      <c r="E455" s="53" t="s">
        <v>1365</v>
      </c>
      <c r="I455" s="51" t="s">
        <v>387</v>
      </c>
      <c r="J455" s="52">
        <v>41340315</v>
      </c>
    </row>
    <row r="456" spans="1:10" ht="37.5" customHeight="1" x14ac:dyDescent="0.15">
      <c r="A456" s="127" t="s">
        <v>796</v>
      </c>
      <c r="B456" s="127" t="s">
        <v>1279</v>
      </c>
      <c r="C456" s="127">
        <v>600</v>
      </c>
      <c r="D456" s="52" t="s">
        <v>1550</v>
      </c>
      <c r="E456" s="53" t="s">
        <v>1365</v>
      </c>
      <c r="I456" s="51" t="s">
        <v>387</v>
      </c>
      <c r="J456" s="52">
        <v>41340315</v>
      </c>
    </row>
    <row r="457" spans="1:10" ht="37.5" customHeight="1" x14ac:dyDescent="0.15">
      <c r="A457" s="127" t="s">
        <v>796</v>
      </c>
      <c r="B457" s="127" t="s">
        <v>1280</v>
      </c>
      <c r="C457" s="127">
        <v>600</v>
      </c>
      <c r="D457" s="52" t="s">
        <v>1550</v>
      </c>
      <c r="E457" s="53" t="s">
        <v>1365</v>
      </c>
      <c r="I457" s="51" t="s">
        <v>387</v>
      </c>
      <c r="J457" s="52">
        <v>41340315</v>
      </c>
    </row>
    <row r="458" spans="1:10" ht="37.5" customHeight="1" x14ac:dyDescent="0.15">
      <c r="A458" s="127" t="s">
        <v>796</v>
      </c>
      <c r="B458" s="127" t="s">
        <v>1281</v>
      </c>
      <c r="C458" s="127">
        <v>600</v>
      </c>
      <c r="D458" s="52" t="s">
        <v>1550</v>
      </c>
      <c r="E458" s="53" t="s">
        <v>1365</v>
      </c>
      <c r="I458" s="51" t="s">
        <v>387</v>
      </c>
      <c r="J458" s="52">
        <v>41340315</v>
      </c>
    </row>
    <row r="459" spans="1:10" ht="37.5" customHeight="1" x14ac:dyDescent="0.15">
      <c r="A459" s="127" t="s">
        <v>796</v>
      </c>
      <c r="B459" s="127" t="s">
        <v>1282</v>
      </c>
      <c r="C459" s="127">
        <v>600</v>
      </c>
      <c r="D459" s="52" t="s">
        <v>1550</v>
      </c>
      <c r="E459" s="53" t="s">
        <v>1365</v>
      </c>
      <c r="I459" s="51" t="s">
        <v>387</v>
      </c>
      <c r="J459" s="52">
        <v>41340315</v>
      </c>
    </row>
    <row r="460" spans="1:10" ht="37.5" customHeight="1" x14ac:dyDescent="0.15">
      <c r="A460" s="127" t="s">
        <v>798</v>
      </c>
      <c r="B460" s="127" t="s">
        <v>1283</v>
      </c>
      <c r="C460" s="127">
        <v>600</v>
      </c>
      <c r="D460" s="52" t="s">
        <v>1550</v>
      </c>
      <c r="E460" s="53" t="s">
        <v>1365</v>
      </c>
      <c r="I460" s="51" t="s">
        <v>387</v>
      </c>
      <c r="J460" s="52">
        <v>41340315</v>
      </c>
    </row>
    <row r="461" spans="1:10" ht="37.5" customHeight="1" x14ac:dyDescent="0.15">
      <c r="A461" s="127" t="s">
        <v>798</v>
      </c>
      <c r="B461" s="127" t="s">
        <v>1284</v>
      </c>
      <c r="C461" s="127">
        <v>600</v>
      </c>
      <c r="D461" s="52" t="s">
        <v>1550</v>
      </c>
      <c r="E461" s="53" t="s">
        <v>1365</v>
      </c>
      <c r="I461" s="51" t="s">
        <v>387</v>
      </c>
      <c r="J461" s="52">
        <v>41340315</v>
      </c>
    </row>
    <row r="462" spans="1:10" ht="37.5" customHeight="1" x14ac:dyDescent="0.15">
      <c r="A462" s="127" t="s">
        <v>798</v>
      </c>
      <c r="B462" s="127" t="s">
        <v>1285</v>
      </c>
      <c r="C462" s="127">
        <v>600</v>
      </c>
      <c r="D462" s="52" t="s">
        <v>1550</v>
      </c>
      <c r="E462" s="53" t="s">
        <v>1365</v>
      </c>
      <c r="I462" s="51" t="s">
        <v>387</v>
      </c>
      <c r="J462" s="52">
        <v>41340315</v>
      </c>
    </row>
    <row r="463" spans="1:10" ht="37.5" customHeight="1" x14ac:dyDescent="0.15">
      <c r="A463" s="127" t="s">
        <v>798</v>
      </c>
      <c r="B463" s="127" t="s">
        <v>1286</v>
      </c>
      <c r="C463" s="127">
        <v>600</v>
      </c>
      <c r="D463" s="52" t="s">
        <v>1550</v>
      </c>
      <c r="E463" s="53" t="s">
        <v>1365</v>
      </c>
      <c r="I463" s="51" t="s">
        <v>387</v>
      </c>
      <c r="J463" s="52">
        <v>41340315</v>
      </c>
    </row>
    <row r="464" spans="1:10" ht="37.5" customHeight="1" x14ac:dyDescent="0.15">
      <c r="A464" s="127" t="s">
        <v>798</v>
      </c>
      <c r="B464" s="127" t="s">
        <v>1287</v>
      </c>
      <c r="C464" s="127">
        <v>600</v>
      </c>
      <c r="D464" s="52" t="s">
        <v>1550</v>
      </c>
      <c r="E464" s="53" t="s">
        <v>1365</v>
      </c>
      <c r="I464" s="51" t="s">
        <v>387</v>
      </c>
      <c r="J464" s="52">
        <v>41340315</v>
      </c>
    </row>
    <row r="465" spans="1:10" ht="37.5" customHeight="1" x14ac:dyDescent="0.15">
      <c r="A465" s="127" t="s">
        <v>798</v>
      </c>
      <c r="B465" s="127" t="s">
        <v>1288</v>
      </c>
      <c r="C465" s="127">
        <v>600</v>
      </c>
      <c r="D465" s="52" t="s">
        <v>1550</v>
      </c>
      <c r="E465" s="53" t="s">
        <v>1365</v>
      </c>
      <c r="I465" s="51" t="s">
        <v>387</v>
      </c>
      <c r="J465" s="52">
        <v>41340315</v>
      </c>
    </row>
    <row r="466" spans="1:10" ht="37.5" customHeight="1" x14ac:dyDescent="0.15">
      <c r="A466" s="127" t="s">
        <v>800</v>
      </c>
      <c r="B466" s="127" t="s">
        <v>1289</v>
      </c>
      <c r="C466" s="127">
        <v>600</v>
      </c>
      <c r="D466" s="52" t="s">
        <v>1550</v>
      </c>
      <c r="E466" s="53" t="s">
        <v>1365</v>
      </c>
      <c r="I466" s="51" t="s">
        <v>387</v>
      </c>
      <c r="J466" s="52">
        <v>41340315</v>
      </c>
    </row>
    <row r="467" spans="1:10" ht="37.5" customHeight="1" x14ac:dyDescent="0.15">
      <c r="A467" s="127" t="s">
        <v>800</v>
      </c>
      <c r="B467" s="127" t="s">
        <v>1290</v>
      </c>
      <c r="C467" s="127">
        <v>600</v>
      </c>
      <c r="D467" s="52" t="s">
        <v>1550</v>
      </c>
      <c r="E467" s="53" t="s">
        <v>1365</v>
      </c>
      <c r="I467" s="51" t="s">
        <v>387</v>
      </c>
      <c r="J467" s="52">
        <v>41340315</v>
      </c>
    </row>
    <row r="468" spans="1:10" ht="37.5" customHeight="1" x14ac:dyDescent="0.15">
      <c r="A468" s="127" t="s">
        <v>800</v>
      </c>
      <c r="B468" s="127" t="s">
        <v>1291</v>
      </c>
      <c r="C468" s="127">
        <v>600</v>
      </c>
      <c r="D468" s="52" t="s">
        <v>1550</v>
      </c>
      <c r="E468" s="53" t="s">
        <v>1365</v>
      </c>
      <c r="I468" s="51" t="s">
        <v>387</v>
      </c>
      <c r="J468" s="52">
        <v>41340315</v>
      </c>
    </row>
    <row r="469" spans="1:10" ht="37.5" customHeight="1" x14ac:dyDescent="0.15">
      <c r="A469" s="127" t="s">
        <v>800</v>
      </c>
      <c r="B469" s="127" t="s">
        <v>1292</v>
      </c>
      <c r="C469" s="127">
        <v>600</v>
      </c>
      <c r="D469" s="52" t="s">
        <v>1550</v>
      </c>
      <c r="E469" s="53" t="s">
        <v>1365</v>
      </c>
      <c r="I469" s="51" t="s">
        <v>387</v>
      </c>
      <c r="J469" s="52">
        <v>41340315</v>
      </c>
    </row>
    <row r="470" spans="1:10" ht="37.5" customHeight="1" x14ac:dyDescent="0.15">
      <c r="A470" s="127" t="s">
        <v>800</v>
      </c>
      <c r="B470" s="127" t="s">
        <v>1293</v>
      </c>
      <c r="C470" s="127">
        <v>600</v>
      </c>
      <c r="D470" s="52" t="s">
        <v>1550</v>
      </c>
      <c r="E470" s="53" t="s">
        <v>1365</v>
      </c>
      <c r="I470" s="51" t="s">
        <v>387</v>
      </c>
      <c r="J470" s="52">
        <v>41340315</v>
      </c>
    </row>
    <row r="471" spans="1:10" ht="37.5" customHeight="1" x14ac:dyDescent="0.15">
      <c r="A471" s="127" t="s">
        <v>800</v>
      </c>
      <c r="B471" s="127" t="s">
        <v>1294</v>
      </c>
      <c r="C471" s="127">
        <v>600</v>
      </c>
      <c r="D471" s="52" t="s">
        <v>1550</v>
      </c>
      <c r="E471" s="53" t="s">
        <v>1365</v>
      </c>
      <c r="I471" s="51" t="s">
        <v>387</v>
      </c>
      <c r="J471" s="52">
        <v>41340315</v>
      </c>
    </row>
    <row r="472" spans="1:10" ht="37.5" customHeight="1" x14ac:dyDescent="0.15">
      <c r="A472" s="127" t="s">
        <v>802</v>
      </c>
      <c r="B472" s="127" t="s">
        <v>1295</v>
      </c>
      <c r="C472" s="127">
        <v>600</v>
      </c>
      <c r="D472" s="52" t="s">
        <v>1550</v>
      </c>
      <c r="E472" s="53" t="s">
        <v>1365</v>
      </c>
      <c r="I472" s="51" t="s">
        <v>386</v>
      </c>
      <c r="J472" s="52">
        <v>42530315</v>
      </c>
    </row>
    <row r="473" spans="1:10" ht="37.5" customHeight="1" x14ac:dyDescent="0.15">
      <c r="A473" s="127" t="s">
        <v>802</v>
      </c>
      <c r="B473" s="127" t="s">
        <v>1296</v>
      </c>
      <c r="C473" s="127">
        <v>600</v>
      </c>
      <c r="D473" s="52" t="s">
        <v>1550</v>
      </c>
      <c r="E473" s="53" t="s">
        <v>1365</v>
      </c>
      <c r="I473" s="51" t="s">
        <v>386</v>
      </c>
      <c r="J473" s="52">
        <v>42530315</v>
      </c>
    </row>
    <row r="474" spans="1:10" ht="37.5" customHeight="1" x14ac:dyDescent="0.15">
      <c r="A474" s="127" t="s">
        <v>802</v>
      </c>
      <c r="B474" s="127" t="s">
        <v>1297</v>
      </c>
      <c r="C474" s="127">
        <v>600</v>
      </c>
      <c r="D474" s="52" t="s">
        <v>1550</v>
      </c>
      <c r="E474" s="53" t="s">
        <v>1365</v>
      </c>
      <c r="I474" s="51" t="s">
        <v>386</v>
      </c>
      <c r="J474" s="52">
        <v>42530315</v>
      </c>
    </row>
    <row r="475" spans="1:10" ht="37.5" customHeight="1" x14ac:dyDescent="0.15">
      <c r="A475" s="127" t="s">
        <v>802</v>
      </c>
      <c r="B475" s="127" t="s">
        <v>1298</v>
      </c>
      <c r="C475" s="127">
        <v>600</v>
      </c>
      <c r="D475" s="52" t="s">
        <v>1550</v>
      </c>
      <c r="E475" s="53" t="s">
        <v>1365</v>
      </c>
      <c r="I475" s="51" t="s">
        <v>386</v>
      </c>
      <c r="J475" s="52">
        <v>42530315</v>
      </c>
    </row>
    <row r="476" spans="1:10" ht="37.5" customHeight="1" x14ac:dyDescent="0.15">
      <c r="A476" s="127" t="s">
        <v>802</v>
      </c>
      <c r="B476" s="127" t="s">
        <v>1299</v>
      </c>
      <c r="C476" s="127">
        <v>600</v>
      </c>
      <c r="D476" s="52" t="s">
        <v>1550</v>
      </c>
      <c r="E476" s="53" t="s">
        <v>1365</v>
      </c>
      <c r="I476" s="51" t="s">
        <v>386</v>
      </c>
      <c r="J476" s="52">
        <v>42530315</v>
      </c>
    </row>
    <row r="477" spans="1:10" ht="37.5" customHeight="1" x14ac:dyDescent="0.15">
      <c r="A477" s="127" t="s">
        <v>802</v>
      </c>
      <c r="B477" s="127" t="s">
        <v>1300</v>
      </c>
      <c r="C477" s="127">
        <v>400</v>
      </c>
      <c r="D477" s="52" t="s">
        <v>1550</v>
      </c>
      <c r="E477" s="53" t="s">
        <v>1365</v>
      </c>
      <c r="I477" s="51" t="s">
        <v>386</v>
      </c>
      <c r="J477" s="52">
        <v>42530315</v>
      </c>
    </row>
    <row r="478" spans="1:10" ht="37.5" customHeight="1" x14ac:dyDescent="0.15">
      <c r="A478" s="127" t="s">
        <v>804</v>
      </c>
      <c r="B478" s="127" t="s">
        <v>1301</v>
      </c>
      <c r="C478" s="127">
        <v>600</v>
      </c>
      <c r="D478" s="52" t="s">
        <v>1550</v>
      </c>
      <c r="E478" s="53" t="s">
        <v>1365</v>
      </c>
      <c r="I478" s="51" t="s">
        <v>386</v>
      </c>
      <c r="J478" s="52">
        <v>42530315</v>
      </c>
    </row>
    <row r="479" spans="1:10" ht="37.5" customHeight="1" x14ac:dyDescent="0.15">
      <c r="A479" s="127" t="s">
        <v>804</v>
      </c>
      <c r="B479" s="127" t="s">
        <v>1302</v>
      </c>
      <c r="C479" s="127">
        <v>600</v>
      </c>
      <c r="D479" s="52" t="s">
        <v>1550</v>
      </c>
      <c r="E479" s="53" t="s">
        <v>1365</v>
      </c>
      <c r="I479" s="51" t="s">
        <v>386</v>
      </c>
      <c r="J479" s="52">
        <v>42530315</v>
      </c>
    </row>
    <row r="480" spans="1:10" ht="37.5" customHeight="1" x14ac:dyDescent="0.15">
      <c r="A480" s="127" t="s">
        <v>804</v>
      </c>
      <c r="B480" s="127" t="s">
        <v>1303</v>
      </c>
      <c r="C480" s="127">
        <v>600</v>
      </c>
      <c r="D480" s="52" t="s">
        <v>1550</v>
      </c>
      <c r="E480" s="53" t="s">
        <v>1365</v>
      </c>
      <c r="I480" s="51" t="s">
        <v>386</v>
      </c>
      <c r="J480" s="52">
        <v>42530315</v>
      </c>
    </row>
    <row r="481" spans="1:10" ht="37.5" customHeight="1" x14ac:dyDescent="0.15">
      <c r="A481" s="127" t="s">
        <v>804</v>
      </c>
      <c r="B481" s="127" t="s">
        <v>1304</v>
      </c>
      <c r="C481" s="127">
        <v>600</v>
      </c>
      <c r="D481" s="52" t="s">
        <v>1550</v>
      </c>
      <c r="E481" s="53" t="s">
        <v>1365</v>
      </c>
      <c r="I481" s="51" t="s">
        <v>386</v>
      </c>
      <c r="J481" s="52">
        <v>42530315</v>
      </c>
    </row>
    <row r="482" spans="1:10" ht="37.5" customHeight="1" x14ac:dyDescent="0.15">
      <c r="A482" s="127" t="s">
        <v>804</v>
      </c>
      <c r="B482" s="127" t="s">
        <v>1305</v>
      </c>
      <c r="C482" s="127">
        <v>600</v>
      </c>
      <c r="D482" s="52" t="s">
        <v>1550</v>
      </c>
      <c r="E482" s="53" t="s">
        <v>1365</v>
      </c>
      <c r="I482" s="51" t="s">
        <v>386</v>
      </c>
      <c r="J482" s="52">
        <v>42530315</v>
      </c>
    </row>
    <row r="483" spans="1:10" ht="37.5" customHeight="1" x14ac:dyDescent="0.15">
      <c r="A483" s="127" t="s">
        <v>804</v>
      </c>
      <c r="B483" s="127" t="s">
        <v>1306</v>
      </c>
      <c r="C483" s="127">
        <v>600</v>
      </c>
      <c r="D483" s="52" t="s">
        <v>1550</v>
      </c>
      <c r="E483" s="53" t="s">
        <v>1365</v>
      </c>
      <c r="I483" s="51" t="s">
        <v>386</v>
      </c>
      <c r="J483" s="52">
        <v>42530315</v>
      </c>
    </row>
    <row r="484" spans="1:10" ht="37.5" customHeight="1" x14ac:dyDescent="0.15">
      <c r="A484" s="127" t="s">
        <v>806</v>
      </c>
      <c r="B484" s="127" t="s">
        <v>1315</v>
      </c>
      <c r="C484" s="127">
        <v>600</v>
      </c>
      <c r="D484" s="52" t="s">
        <v>1550</v>
      </c>
      <c r="E484" s="53" t="s">
        <v>1365</v>
      </c>
      <c r="I484" s="51" t="s">
        <v>386</v>
      </c>
      <c r="J484" s="52">
        <v>42530315</v>
      </c>
    </row>
    <row r="485" spans="1:10" ht="37.5" customHeight="1" x14ac:dyDescent="0.15">
      <c r="A485" s="127" t="s">
        <v>806</v>
      </c>
      <c r="B485" s="127" t="s">
        <v>1316</v>
      </c>
      <c r="C485" s="127">
        <v>600</v>
      </c>
      <c r="D485" s="52" t="s">
        <v>1550</v>
      </c>
      <c r="E485" s="53" t="s">
        <v>1365</v>
      </c>
      <c r="I485" s="51" t="s">
        <v>386</v>
      </c>
      <c r="J485" s="52">
        <v>42530315</v>
      </c>
    </row>
    <row r="486" spans="1:10" ht="37.5" customHeight="1" x14ac:dyDescent="0.15">
      <c r="A486" s="127" t="s">
        <v>806</v>
      </c>
      <c r="B486" s="127" t="s">
        <v>1317</v>
      </c>
      <c r="C486" s="127">
        <v>600</v>
      </c>
      <c r="D486" s="52" t="s">
        <v>1550</v>
      </c>
      <c r="E486" s="53" t="s">
        <v>1365</v>
      </c>
      <c r="I486" s="51" t="s">
        <v>386</v>
      </c>
      <c r="J486" s="52">
        <v>42530315</v>
      </c>
    </row>
    <row r="487" spans="1:10" ht="37.5" customHeight="1" x14ac:dyDescent="0.15">
      <c r="A487" s="127" t="s">
        <v>806</v>
      </c>
      <c r="B487" s="127" t="s">
        <v>1318</v>
      </c>
      <c r="C487" s="127">
        <v>600</v>
      </c>
      <c r="D487" s="52" t="s">
        <v>1550</v>
      </c>
      <c r="E487" s="53" t="s">
        <v>1365</v>
      </c>
      <c r="I487" s="51" t="s">
        <v>386</v>
      </c>
      <c r="J487" s="52">
        <v>42530315</v>
      </c>
    </row>
    <row r="488" spans="1:10" ht="37.5" customHeight="1" x14ac:dyDescent="0.15">
      <c r="A488" s="127" t="s">
        <v>806</v>
      </c>
      <c r="B488" s="127" t="s">
        <v>1319</v>
      </c>
      <c r="C488" s="127">
        <v>600</v>
      </c>
      <c r="D488" s="52" t="s">
        <v>1550</v>
      </c>
      <c r="E488" s="53" t="s">
        <v>1365</v>
      </c>
      <c r="I488" s="51" t="s">
        <v>386</v>
      </c>
      <c r="J488" s="52">
        <v>42530315</v>
      </c>
    </row>
    <row r="489" spans="1:10" ht="37.5" customHeight="1" x14ac:dyDescent="0.15">
      <c r="A489" s="127" t="s">
        <v>806</v>
      </c>
      <c r="B489" s="127" t="s">
        <v>1320</v>
      </c>
      <c r="C489" s="127">
        <v>600</v>
      </c>
      <c r="D489" s="52" t="s">
        <v>1550</v>
      </c>
      <c r="E489" s="53" t="s">
        <v>1365</v>
      </c>
      <c r="I489" s="51" t="s">
        <v>386</v>
      </c>
      <c r="J489" s="52">
        <v>42530315</v>
      </c>
    </row>
    <row r="490" spans="1:10" ht="37.5" customHeight="1" x14ac:dyDescent="0.15">
      <c r="A490" s="127" t="s">
        <v>808</v>
      </c>
      <c r="B490" s="127" t="s">
        <v>1321</v>
      </c>
      <c r="C490" s="127">
        <v>600</v>
      </c>
      <c r="D490" s="52" t="s">
        <v>1550</v>
      </c>
      <c r="E490" s="53" t="s">
        <v>1365</v>
      </c>
      <c r="I490" s="51" t="s">
        <v>386</v>
      </c>
      <c r="J490" s="52">
        <v>42530315</v>
      </c>
    </row>
    <row r="491" spans="1:10" ht="37.5" customHeight="1" x14ac:dyDescent="0.15">
      <c r="A491" s="127" t="s">
        <v>808</v>
      </c>
      <c r="B491" s="127" t="s">
        <v>1322</v>
      </c>
      <c r="C491" s="127">
        <v>600</v>
      </c>
      <c r="D491" s="52" t="s">
        <v>1550</v>
      </c>
      <c r="E491" s="53" t="s">
        <v>1365</v>
      </c>
      <c r="I491" s="51" t="s">
        <v>386</v>
      </c>
      <c r="J491" s="52">
        <v>42530315</v>
      </c>
    </row>
    <row r="492" spans="1:10" ht="37.5" customHeight="1" x14ac:dyDescent="0.15">
      <c r="A492" s="127" t="s">
        <v>808</v>
      </c>
      <c r="B492" s="127" t="s">
        <v>1323</v>
      </c>
      <c r="C492" s="127">
        <v>600</v>
      </c>
      <c r="D492" s="52" t="s">
        <v>1550</v>
      </c>
      <c r="E492" s="53" t="s">
        <v>1365</v>
      </c>
      <c r="I492" s="51" t="s">
        <v>386</v>
      </c>
      <c r="J492" s="52">
        <v>42530315</v>
      </c>
    </row>
    <row r="493" spans="1:10" ht="37.5" customHeight="1" x14ac:dyDescent="0.15">
      <c r="A493" s="127" t="s">
        <v>808</v>
      </c>
      <c r="B493" s="127" t="s">
        <v>1324</v>
      </c>
      <c r="C493" s="127">
        <v>600</v>
      </c>
      <c r="D493" s="52" t="s">
        <v>1550</v>
      </c>
      <c r="E493" s="53" t="s">
        <v>1365</v>
      </c>
      <c r="I493" s="51" t="s">
        <v>386</v>
      </c>
      <c r="J493" s="52">
        <v>42530315</v>
      </c>
    </row>
    <row r="494" spans="1:10" ht="37.5" customHeight="1" x14ac:dyDescent="0.15">
      <c r="A494" s="127" t="s">
        <v>808</v>
      </c>
      <c r="B494" s="127" t="s">
        <v>1325</v>
      </c>
      <c r="C494" s="127">
        <v>600</v>
      </c>
      <c r="D494" s="52" t="s">
        <v>1550</v>
      </c>
      <c r="E494" s="53" t="s">
        <v>1365</v>
      </c>
      <c r="I494" s="51" t="s">
        <v>386</v>
      </c>
      <c r="J494" s="52">
        <v>42530315</v>
      </c>
    </row>
    <row r="495" spans="1:10" ht="37.5" customHeight="1" x14ac:dyDescent="0.15">
      <c r="A495" s="127" t="s">
        <v>808</v>
      </c>
      <c r="B495" s="127" t="s">
        <v>1326</v>
      </c>
      <c r="C495" s="127">
        <v>600</v>
      </c>
      <c r="D495" s="52" t="s">
        <v>1550</v>
      </c>
      <c r="E495" s="53" t="s">
        <v>1365</v>
      </c>
      <c r="I495" s="51" t="s">
        <v>386</v>
      </c>
      <c r="J495" s="52">
        <v>42530315</v>
      </c>
    </row>
    <row r="496" spans="1:10" ht="37.5" customHeight="1" x14ac:dyDescent="0.15">
      <c r="A496" s="127" t="s">
        <v>810</v>
      </c>
      <c r="B496" s="127" t="s">
        <v>1327</v>
      </c>
      <c r="C496" s="127">
        <v>600</v>
      </c>
      <c r="D496" s="52" t="s">
        <v>1550</v>
      </c>
      <c r="E496" s="53" t="s">
        <v>1365</v>
      </c>
      <c r="I496" s="51" t="s">
        <v>388</v>
      </c>
      <c r="J496" s="52">
        <v>42530315</v>
      </c>
    </row>
    <row r="497" spans="1:10" ht="37.5" customHeight="1" x14ac:dyDescent="0.15">
      <c r="A497" s="127" t="s">
        <v>810</v>
      </c>
      <c r="B497" s="127" t="s">
        <v>1328</v>
      </c>
      <c r="C497" s="127">
        <v>600</v>
      </c>
      <c r="D497" s="52" t="s">
        <v>1550</v>
      </c>
      <c r="E497" s="53" t="s">
        <v>1365</v>
      </c>
      <c r="I497" s="51" t="s">
        <v>1366</v>
      </c>
      <c r="J497" s="52">
        <v>42530315</v>
      </c>
    </row>
    <row r="498" spans="1:10" ht="37.5" customHeight="1" x14ac:dyDescent="0.15">
      <c r="A498" s="127" t="s">
        <v>810</v>
      </c>
      <c r="B498" s="127" t="s">
        <v>1329</v>
      </c>
      <c r="C498" s="127">
        <v>600</v>
      </c>
      <c r="D498" s="52" t="s">
        <v>1550</v>
      </c>
      <c r="E498" s="53" t="s">
        <v>1365</v>
      </c>
      <c r="I498" s="51" t="s">
        <v>1366</v>
      </c>
      <c r="J498" s="52">
        <v>42530315</v>
      </c>
    </row>
    <row r="499" spans="1:10" ht="37.5" customHeight="1" x14ac:dyDescent="0.15">
      <c r="A499" s="127" t="s">
        <v>810</v>
      </c>
      <c r="B499" s="127" t="s">
        <v>1330</v>
      </c>
      <c r="C499" s="127">
        <v>600</v>
      </c>
      <c r="D499" s="52" t="s">
        <v>1550</v>
      </c>
      <c r="E499" s="53" t="s">
        <v>1365</v>
      </c>
      <c r="I499" s="51" t="s">
        <v>1366</v>
      </c>
      <c r="J499" s="52">
        <v>42530315</v>
      </c>
    </row>
    <row r="500" spans="1:10" ht="37.5" customHeight="1" x14ac:dyDescent="0.15">
      <c r="A500" s="127" t="s">
        <v>810</v>
      </c>
      <c r="B500" s="127" t="s">
        <v>1331</v>
      </c>
      <c r="C500" s="127">
        <v>600</v>
      </c>
      <c r="D500" s="52" t="s">
        <v>1550</v>
      </c>
      <c r="E500" s="53" t="s">
        <v>1365</v>
      </c>
      <c r="I500" s="51" t="s">
        <v>1366</v>
      </c>
      <c r="J500" s="52">
        <v>42530315</v>
      </c>
    </row>
    <row r="501" spans="1:10" ht="37.5" customHeight="1" x14ac:dyDescent="0.15">
      <c r="A501" s="127" t="s">
        <v>810</v>
      </c>
      <c r="B501" s="127" t="s">
        <v>1332</v>
      </c>
      <c r="C501" s="127">
        <v>600</v>
      </c>
      <c r="D501" s="52" t="s">
        <v>1550</v>
      </c>
      <c r="E501" s="53" t="s">
        <v>1365</v>
      </c>
      <c r="I501" s="51" t="s">
        <v>1366</v>
      </c>
      <c r="J501" s="52">
        <v>42530315</v>
      </c>
    </row>
    <row r="502" spans="1:10" ht="37.5" customHeight="1" x14ac:dyDescent="0.15">
      <c r="A502" s="127" t="s">
        <v>812</v>
      </c>
      <c r="B502" s="127" t="s">
        <v>1333</v>
      </c>
      <c r="C502" s="127">
        <v>600</v>
      </c>
      <c r="D502" s="52" t="s">
        <v>1550</v>
      </c>
      <c r="E502" s="53" t="s">
        <v>1365</v>
      </c>
      <c r="I502" s="51" t="s">
        <v>1366</v>
      </c>
      <c r="J502" s="52">
        <v>42530315</v>
      </c>
    </row>
    <row r="503" spans="1:10" ht="37.5" customHeight="1" x14ac:dyDescent="0.15">
      <c r="A503" s="127" t="s">
        <v>812</v>
      </c>
      <c r="B503" s="127" t="s">
        <v>1334</v>
      </c>
      <c r="C503" s="127">
        <v>600</v>
      </c>
      <c r="D503" s="52" t="s">
        <v>1550</v>
      </c>
      <c r="E503" s="53" t="s">
        <v>1365</v>
      </c>
      <c r="I503" s="51" t="s">
        <v>1366</v>
      </c>
      <c r="J503" s="52">
        <v>42530315</v>
      </c>
    </row>
    <row r="504" spans="1:10" ht="37.5" customHeight="1" x14ac:dyDescent="0.15">
      <c r="A504" s="127" t="s">
        <v>812</v>
      </c>
      <c r="B504" s="127" t="s">
        <v>1335</v>
      </c>
      <c r="C504" s="127">
        <v>600</v>
      </c>
      <c r="D504" s="52" t="s">
        <v>1550</v>
      </c>
      <c r="E504" s="53" t="s">
        <v>1365</v>
      </c>
      <c r="I504" s="51" t="s">
        <v>1366</v>
      </c>
      <c r="J504" s="52">
        <v>42530315</v>
      </c>
    </row>
    <row r="505" spans="1:10" ht="37.5" customHeight="1" x14ac:dyDescent="0.15">
      <c r="A505" s="127" t="s">
        <v>812</v>
      </c>
      <c r="B505" s="127" t="s">
        <v>1336</v>
      </c>
      <c r="C505" s="127">
        <v>600</v>
      </c>
      <c r="D505" s="52" t="s">
        <v>1550</v>
      </c>
      <c r="E505" s="53" t="s">
        <v>1365</v>
      </c>
      <c r="I505" s="51" t="s">
        <v>1366</v>
      </c>
      <c r="J505" s="52">
        <v>42530315</v>
      </c>
    </row>
    <row r="506" spans="1:10" ht="37.5" customHeight="1" x14ac:dyDescent="0.15">
      <c r="A506" s="127" t="s">
        <v>812</v>
      </c>
      <c r="B506" s="127" t="s">
        <v>1337</v>
      </c>
      <c r="C506" s="127">
        <v>600</v>
      </c>
      <c r="D506" s="52" t="s">
        <v>1550</v>
      </c>
      <c r="E506" s="53" t="s">
        <v>1365</v>
      </c>
      <c r="I506" s="51" t="s">
        <v>1366</v>
      </c>
      <c r="J506" s="52">
        <v>42530315</v>
      </c>
    </row>
    <row r="507" spans="1:10" ht="37.5" customHeight="1" x14ac:dyDescent="0.15">
      <c r="A507" s="127" t="s">
        <v>812</v>
      </c>
      <c r="B507" s="127" t="s">
        <v>1338</v>
      </c>
      <c r="C507" s="127">
        <v>600</v>
      </c>
      <c r="D507" s="52" t="s">
        <v>1550</v>
      </c>
      <c r="E507" s="53" t="s">
        <v>1365</v>
      </c>
      <c r="I507" s="51" t="s">
        <v>1366</v>
      </c>
      <c r="J507" s="52">
        <v>42530315</v>
      </c>
    </row>
    <row r="508" spans="1:10" ht="37.5" customHeight="1" x14ac:dyDescent="0.15">
      <c r="A508" s="127" t="s">
        <v>814</v>
      </c>
      <c r="B508" s="127" t="s">
        <v>1339</v>
      </c>
      <c r="C508" s="127">
        <v>600</v>
      </c>
      <c r="D508" s="52" t="s">
        <v>1550</v>
      </c>
      <c r="E508" s="53" t="s">
        <v>1365</v>
      </c>
      <c r="I508" s="51" t="s">
        <v>386</v>
      </c>
      <c r="J508" s="52">
        <v>42530315</v>
      </c>
    </row>
    <row r="509" spans="1:10" ht="37.5" customHeight="1" x14ac:dyDescent="0.15">
      <c r="A509" s="127" t="s">
        <v>814</v>
      </c>
      <c r="B509" s="127" t="s">
        <v>1340</v>
      </c>
      <c r="C509" s="127">
        <v>600</v>
      </c>
      <c r="D509" s="52" t="s">
        <v>1550</v>
      </c>
      <c r="E509" s="53" t="s">
        <v>1365</v>
      </c>
      <c r="I509" s="51" t="s">
        <v>386</v>
      </c>
      <c r="J509" s="52">
        <v>42530315</v>
      </c>
    </row>
    <row r="510" spans="1:10" ht="37.5" customHeight="1" x14ac:dyDescent="0.15">
      <c r="A510" s="127" t="s">
        <v>814</v>
      </c>
      <c r="B510" s="127" t="s">
        <v>1341</v>
      </c>
      <c r="C510" s="127">
        <v>600</v>
      </c>
      <c r="D510" s="52" t="s">
        <v>1550</v>
      </c>
      <c r="E510" s="53" t="s">
        <v>1365</v>
      </c>
      <c r="I510" s="51" t="s">
        <v>386</v>
      </c>
      <c r="J510" s="52">
        <v>42530315</v>
      </c>
    </row>
    <row r="511" spans="1:10" ht="37.5" customHeight="1" x14ac:dyDescent="0.15">
      <c r="A511" s="127" t="s">
        <v>814</v>
      </c>
      <c r="B511" s="127" t="s">
        <v>1342</v>
      </c>
      <c r="C511" s="127">
        <v>600</v>
      </c>
      <c r="D511" s="52" t="s">
        <v>1550</v>
      </c>
      <c r="E511" s="53" t="s">
        <v>1365</v>
      </c>
      <c r="I511" s="51" t="s">
        <v>386</v>
      </c>
      <c r="J511" s="52">
        <v>42530315</v>
      </c>
    </row>
    <row r="512" spans="1:10" ht="37.5" customHeight="1" x14ac:dyDescent="0.15">
      <c r="A512" s="127" t="s">
        <v>814</v>
      </c>
      <c r="B512" s="127" t="s">
        <v>1343</v>
      </c>
      <c r="C512" s="127">
        <v>600</v>
      </c>
      <c r="D512" s="52" t="s">
        <v>1550</v>
      </c>
      <c r="E512" s="53" t="s">
        <v>1365</v>
      </c>
      <c r="I512" s="51" t="s">
        <v>386</v>
      </c>
      <c r="J512" s="52">
        <v>42530315</v>
      </c>
    </row>
    <row r="513" spans="1:10" ht="37.5" customHeight="1" x14ac:dyDescent="0.15">
      <c r="A513" s="127" t="s">
        <v>814</v>
      </c>
      <c r="B513" s="127" t="s">
        <v>1344</v>
      </c>
      <c r="C513" s="127">
        <v>600</v>
      </c>
      <c r="D513" s="52" t="s">
        <v>1550</v>
      </c>
      <c r="E513" s="53" t="s">
        <v>1365</v>
      </c>
      <c r="I513" s="51" t="s">
        <v>386</v>
      </c>
      <c r="J513" s="52">
        <v>42530315</v>
      </c>
    </row>
    <row r="514" spans="1:10" ht="37.5" customHeight="1" x14ac:dyDescent="0.15">
      <c r="A514" s="127" t="s">
        <v>816</v>
      </c>
      <c r="B514" s="127" t="s">
        <v>1345</v>
      </c>
      <c r="C514" s="127">
        <v>600</v>
      </c>
      <c r="D514" s="52" t="s">
        <v>1550</v>
      </c>
      <c r="E514" s="53" t="s">
        <v>1365</v>
      </c>
      <c r="I514" s="51" t="s">
        <v>386</v>
      </c>
      <c r="J514" s="52">
        <v>42530315</v>
      </c>
    </row>
    <row r="515" spans="1:10" ht="37.5" customHeight="1" x14ac:dyDescent="0.15">
      <c r="A515" s="127" t="s">
        <v>816</v>
      </c>
      <c r="B515" s="127" t="s">
        <v>1346</v>
      </c>
      <c r="C515" s="127">
        <v>600</v>
      </c>
      <c r="D515" s="52" t="s">
        <v>1550</v>
      </c>
      <c r="E515" s="53" t="s">
        <v>1365</v>
      </c>
      <c r="I515" s="51" t="s">
        <v>386</v>
      </c>
      <c r="J515" s="52">
        <v>42530315</v>
      </c>
    </row>
    <row r="516" spans="1:10" ht="37.5" customHeight="1" x14ac:dyDescent="0.15">
      <c r="A516" s="127" t="s">
        <v>816</v>
      </c>
      <c r="B516" s="127" t="s">
        <v>1347</v>
      </c>
      <c r="C516" s="127">
        <v>600</v>
      </c>
      <c r="D516" s="52" t="s">
        <v>1550</v>
      </c>
      <c r="E516" s="53" t="s">
        <v>1365</v>
      </c>
      <c r="I516" s="51" t="s">
        <v>386</v>
      </c>
      <c r="J516" s="52">
        <v>42530315</v>
      </c>
    </row>
    <row r="517" spans="1:10" ht="37.5" customHeight="1" x14ac:dyDescent="0.15">
      <c r="A517" s="127" t="s">
        <v>816</v>
      </c>
      <c r="B517" s="127" t="s">
        <v>1348</v>
      </c>
      <c r="C517" s="127">
        <v>600</v>
      </c>
      <c r="D517" s="52" t="s">
        <v>1550</v>
      </c>
      <c r="E517" s="53" t="s">
        <v>1365</v>
      </c>
      <c r="I517" s="51" t="s">
        <v>386</v>
      </c>
      <c r="J517" s="52">
        <v>42530315</v>
      </c>
    </row>
    <row r="518" spans="1:10" ht="37.5" customHeight="1" x14ac:dyDescent="0.15">
      <c r="A518" s="127" t="s">
        <v>816</v>
      </c>
      <c r="B518" s="127" t="s">
        <v>1349</v>
      </c>
      <c r="C518" s="127">
        <v>600</v>
      </c>
      <c r="D518" s="52" t="s">
        <v>1550</v>
      </c>
      <c r="E518" s="53" t="s">
        <v>1365</v>
      </c>
      <c r="I518" s="51" t="s">
        <v>386</v>
      </c>
      <c r="J518" s="52">
        <v>42530315</v>
      </c>
    </row>
    <row r="519" spans="1:10" ht="37.5" customHeight="1" x14ac:dyDescent="0.15">
      <c r="A519" s="127" t="s">
        <v>816</v>
      </c>
      <c r="B519" s="127" t="s">
        <v>1350</v>
      </c>
      <c r="C519" s="127">
        <v>600</v>
      </c>
      <c r="D519" s="52" t="s">
        <v>1550</v>
      </c>
      <c r="E519" s="53" t="s">
        <v>1365</v>
      </c>
      <c r="I519" s="51" t="s">
        <v>386</v>
      </c>
      <c r="J519" s="52">
        <v>42530315</v>
      </c>
    </row>
    <row r="520" spans="1:10" ht="37.5" customHeight="1" x14ac:dyDescent="0.15">
      <c r="A520" s="127" t="s">
        <v>818</v>
      </c>
      <c r="B520" s="127" t="s">
        <v>1351</v>
      </c>
      <c r="C520" s="127">
        <v>600</v>
      </c>
      <c r="D520" s="52" t="s">
        <v>1550</v>
      </c>
      <c r="E520" s="53" t="s">
        <v>1365</v>
      </c>
      <c r="I520" s="51" t="s">
        <v>386</v>
      </c>
      <c r="J520" s="52">
        <v>42530315</v>
      </c>
    </row>
    <row r="521" spans="1:10" ht="37.5" customHeight="1" x14ac:dyDescent="0.15">
      <c r="A521" s="127" t="s">
        <v>818</v>
      </c>
      <c r="B521" s="127" t="s">
        <v>1352</v>
      </c>
      <c r="C521" s="127">
        <v>600</v>
      </c>
      <c r="D521" s="52" t="s">
        <v>1550</v>
      </c>
      <c r="E521" s="53" t="s">
        <v>1365</v>
      </c>
      <c r="I521" s="51" t="s">
        <v>386</v>
      </c>
      <c r="J521" s="52">
        <v>42530315</v>
      </c>
    </row>
    <row r="522" spans="1:10" ht="37.5" customHeight="1" x14ac:dyDescent="0.15">
      <c r="A522" s="127" t="s">
        <v>818</v>
      </c>
      <c r="B522" s="127" t="s">
        <v>1353</v>
      </c>
      <c r="C522" s="127">
        <v>600</v>
      </c>
      <c r="D522" s="52" t="s">
        <v>1550</v>
      </c>
      <c r="E522" s="53" t="s">
        <v>1365</v>
      </c>
      <c r="I522" s="51" t="s">
        <v>386</v>
      </c>
      <c r="J522" s="52">
        <v>42530315</v>
      </c>
    </row>
    <row r="523" spans="1:10" ht="37.5" customHeight="1" x14ac:dyDescent="0.15">
      <c r="A523" s="127" t="s">
        <v>818</v>
      </c>
      <c r="B523" s="127" t="s">
        <v>1354</v>
      </c>
      <c r="C523" s="127">
        <v>600</v>
      </c>
      <c r="D523" s="52" t="s">
        <v>1550</v>
      </c>
      <c r="E523" s="53" t="s">
        <v>1365</v>
      </c>
      <c r="I523" s="51" t="s">
        <v>386</v>
      </c>
      <c r="J523" s="52">
        <v>42530315</v>
      </c>
    </row>
    <row r="524" spans="1:10" ht="37.5" customHeight="1" x14ac:dyDescent="0.15">
      <c r="A524" s="127" t="s">
        <v>818</v>
      </c>
      <c r="B524" s="127" t="s">
        <v>1355</v>
      </c>
      <c r="C524" s="127">
        <v>600</v>
      </c>
      <c r="D524" s="52" t="s">
        <v>1550</v>
      </c>
      <c r="E524" s="53" t="s">
        <v>1365</v>
      </c>
      <c r="I524" s="51" t="s">
        <v>386</v>
      </c>
      <c r="J524" s="52">
        <v>42530315</v>
      </c>
    </row>
    <row r="525" spans="1:10" ht="37.5" customHeight="1" x14ac:dyDescent="0.15">
      <c r="A525" s="127" t="s">
        <v>818</v>
      </c>
      <c r="B525" s="127" t="s">
        <v>1356</v>
      </c>
      <c r="C525" s="127">
        <v>600</v>
      </c>
      <c r="D525" s="52" t="s">
        <v>1550</v>
      </c>
      <c r="E525" s="53" t="s">
        <v>1365</v>
      </c>
      <c r="I525" s="51" t="s">
        <v>386</v>
      </c>
      <c r="J525" s="52">
        <v>42530315</v>
      </c>
    </row>
    <row r="526" spans="1:10" ht="37.5" customHeight="1" x14ac:dyDescent="0.15">
      <c r="A526" s="127" t="s">
        <v>820</v>
      </c>
      <c r="B526" s="127" t="s">
        <v>1357</v>
      </c>
      <c r="C526" s="127">
        <v>600</v>
      </c>
      <c r="D526" s="52" t="s">
        <v>1550</v>
      </c>
      <c r="E526" s="53" t="s">
        <v>1365</v>
      </c>
      <c r="I526" s="51" t="s">
        <v>388</v>
      </c>
      <c r="J526" s="52">
        <v>42530315</v>
      </c>
    </row>
    <row r="527" spans="1:10" ht="37.5" customHeight="1" x14ac:dyDescent="0.15">
      <c r="A527" s="127" t="s">
        <v>820</v>
      </c>
      <c r="B527" s="127" t="s">
        <v>1358</v>
      </c>
      <c r="C527" s="127">
        <v>600</v>
      </c>
      <c r="D527" s="52" t="s">
        <v>1550</v>
      </c>
      <c r="E527" s="53" t="s">
        <v>1365</v>
      </c>
      <c r="I527" s="51" t="s">
        <v>388</v>
      </c>
      <c r="J527" s="52">
        <v>42530315</v>
      </c>
    </row>
    <row r="528" spans="1:10" ht="37.5" customHeight="1" x14ac:dyDescent="0.15">
      <c r="A528" s="127" t="s">
        <v>820</v>
      </c>
      <c r="B528" s="127" t="s">
        <v>1359</v>
      </c>
      <c r="C528" s="127">
        <v>600</v>
      </c>
      <c r="D528" s="52" t="s">
        <v>1550</v>
      </c>
      <c r="E528" s="53" t="s">
        <v>1365</v>
      </c>
      <c r="I528" s="51" t="s">
        <v>388</v>
      </c>
      <c r="J528" s="52">
        <v>42530315</v>
      </c>
    </row>
    <row r="529" spans="1:10" ht="37.5" customHeight="1" x14ac:dyDescent="0.15">
      <c r="A529" s="127" t="s">
        <v>820</v>
      </c>
      <c r="B529" s="127" t="s">
        <v>1360</v>
      </c>
      <c r="C529" s="127">
        <v>600</v>
      </c>
      <c r="D529" s="52" t="s">
        <v>1550</v>
      </c>
      <c r="E529" s="53" t="s">
        <v>1365</v>
      </c>
      <c r="I529" s="51" t="s">
        <v>388</v>
      </c>
      <c r="J529" s="52">
        <v>42530315</v>
      </c>
    </row>
    <row r="530" spans="1:10" ht="37.5" customHeight="1" x14ac:dyDescent="0.15">
      <c r="A530" s="127" t="s">
        <v>820</v>
      </c>
      <c r="B530" s="127" t="s">
        <v>1361</v>
      </c>
      <c r="C530" s="127">
        <v>600</v>
      </c>
      <c r="D530" s="52" t="s">
        <v>1550</v>
      </c>
      <c r="E530" s="53" t="s">
        <v>1365</v>
      </c>
      <c r="I530" s="51" t="s">
        <v>388</v>
      </c>
      <c r="J530" s="52">
        <v>42530315</v>
      </c>
    </row>
    <row r="531" spans="1:10" ht="37.5" customHeight="1" x14ac:dyDescent="0.15">
      <c r="A531" s="127" t="s">
        <v>820</v>
      </c>
      <c r="B531" s="127" t="s">
        <v>1362</v>
      </c>
      <c r="C531" s="127">
        <v>600</v>
      </c>
      <c r="D531" s="52" t="s">
        <v>1550</v>
      </c>
      <c r="E531" s="53" t="s">
        <v>1365</v>
      </c>
      <c r="I531" s="51" t="s">
        <v>388</v>
      </c>
      <c r="J531" s="52">
        <v>42530315</v>
      </c>
    </row>
    <row r="532" spans="1:10" ht="37.5" customHeight="1" x14ac:dyDescent="0.15">
      <c r="A532" s="127" t="s">
        <v>1376</v>
      </c>
      <c r="B532" s="127" t="s">
        <v>1453</v>
      </c>
      <c r="C532" s="127">
        <v>600</v>
      </c>
      <c r="D532" s="52" t="s">
        <v>1550</v>
      </c>
      <c r="E532" s="53" t="s">
        <v>1364</v>
      </c>
    </row>
    <row r="533" spans="1:10" ht="37.5" customHeight="1" x14ac:dyDescent="0.15">
      <c r="A533" s="127" t="s">
        <v>1376</v>
      </c>
      <c r="B533" s="127" t="s">
        <v>1454</v>
      </c>
      <c r="C533" s="127">
        <v>600</v>
      </c>
      <c r="D533" s="52" t="s">
        <v>1550</v>
      </c>
      <c r="E533" s="53" t="s">
        <v>1364</v>
      </c>
    </row>
    <row r="534" spans="1:10" ht="37.5" customHeight="1" x14ac:dyDescent="0.15">
      <c r="A534" s="127" t="s">
        <v>1376</v>
      </c>
      <c r="B534" s="127" t="s">
        <v>1455</v>
      </c>
      <c r="C534" s="127">
        <v>600</v>
      </c>
      <c r="D534" s="52" t="s">
        <v>1550</v>
      </c>
      <c r="E534" s="53" t="s">
        <v>1364</v>
      </c>
    </row>
    <row r="535" spans="1:10" ht="37.5" customHeight="1" x14ac:dyDescent="0.15">
      <c r="A535" s="127" t="s">
        <v>1376</v>
      </c>
      <c r="B535" s="127" t="s">
        <v>1456</v>
      </c>
      <c r="C535" s="127">
        <v>450</v>
      </c>
      <c r="D535" s="52" t="s">
        <v>1550</v>
      </c>
      <c r="E535" s="53" t="s">
        <v>1364</v>
      </c>
    </row>
    <row r="536" spans="1:10" ht="37.5" customHeight="1" x14ac:dyDescent="0.15">
      <c r="A536" s="127" t="s">
        <v>1378</v>
      </c>
      <c r="B536" s="127" t="s">
        <v>1457</v>
      </c>
      <c r="C536" s="127">
        <v>600</v>
      </c>
      <c r="D536" s="52" t="s">
        <v>1550</v>
      </c>
      <c r="E536" s="53" t="s">
        <v>1364</v>
      </c>
    </row>
    <row r="537" spans="1:10" ht="37.5" customHeight="1" x14ac:dyDescent="0.15">
      <c r="A537" s="127" t="s">
        <v>1378</v>
      </c>
      <c r="B537" s="127" t="s">
        <v>1458</v>
      </c>
      <c r="C537" s="127">
        <v>600</v>
      </c>
      <c r="D537" s="52" t="s">
        <v>1550</v>
      </c>
      <c r="E537" s="53" t="s">
        <v>1364</v>
      </c>
    </row>
    <row r="538" spans="1:10" ht="37.5" customHeight="1" x14ac:dyDescent="0.15">
      <c r="A538" s="127" t="s">
        <v>1378</v>
      </c>
      <c r="B538" s="127" t="s">
        <v>1459</v>
      </c>
      <c r="C538" s="127">
        <v>600</v>
      </c>
      <c r="D538" s="52" t="s">
        <v>1550</v>
      </c>
      <c r="E538" s="53" t="s">
        <v>1364</v>
      </c>
    </row>
    <row r="539" spans="1:10" ht="37.5" customHeight="1" x14ac:dyDescent="0.15">
      <c r="A539" s="127" t="s">
        <v>1378</v>
      </c>
      <c r="B539" s="127" t="s">
        <v>1460</v>
      </c>
      <c r="C539" s="127">
        <v>450</v>
      </c>
      <c r="D539" s="52" t="s">
        <v>1550</v>
      </c>
      <c r="E539" s="53" t="s">
        <v>1364</v>
      </c>
    </row>
    <row r="540" spans="1:10" ht="37.5" customHeight="1" x14ac:dyDescent="0.15">
      <c r="A540" s="127" t="s">
        <v>1380</v>
      </c>
      <c r="B540" s="127" t="s">
        <v>1461</v>
      </c>
      <c r="C540" s="127">
        <v>600</v>
      </c>
      <c r="D540" s="52" t="s">
        <v>1550</v>
      </c>
      <c r="E540" s="53" t="s">
        <v>1364</v>
      </c>
    </row>
    <row r="541" spans="1:10" ht="37.5" customHeight="1" x14ac:dyDescent="0.15">
      <c r="A541" s="127" t="s">
        <v>1380</v>
      </c>
      <c r="B541" s="127" t="s">
        <v>1462</v>
      </c>
      <c r="C541" s="127">
        <v>600</v>
      </c>
      <c r="D541" s="52" t="s">
        <v>1550</v>
      </c>
      <c r="E541" s="53" t="s">
        <v>1364</v>
      </c>
    </row>
    <row r="542" spans="1:10" ht="37.5" customHeight="1" x14ac:dyDescent="0.15">
      <c r="A542" s="127" t="s">
        <v>1380</v>
      </c>
      <c r="B542" s="127" t="s">
        <v>1463</v>
      </c>
      <c r="C542" s="127">
        <v>600</v>
      </c>
      <c r="D542" s="52" t="s">
        <v>1550</v>
      </c>
      <c r="E542" s="53" t="s">
        <v>1364</v>
      </c>
    </row>
    <row r="543" spans="1:10" ht="37.5" customHeight="1" x14ac:dyDescent="0.15">
      <c r="A543" s="127" t="s">
        <v>1380</v>
      </c>
      <c r="B543" s="127" t="s">
        <v>1464</v>
      </c>
      <c r="C543" s="127">
        <v>400</v>
      </c>
      <c r="D543" s="52" t="s">
        <v>1550</v>
      </c>
      <c r="E543" s="53" t="s">
        <v>1364</v>
      </c>
    </row>
    <row r="544" spans="1:10" ht="37.5" customHeight="1" x14ac:dyDescent="0.15">
      <c r="A544" s="127" t="s">
        <v>1382</v>
      </c>
      <c r="B544" s="127" t="s">
        <v>1465</v>
      </c>
      <c r="C544" s="127">
        <v>600</v>
      </c>
      <c r="D544" s="52" t="s">
        <v>1550</v>
      </c>
      <c r="E544" s="53" t="s">
        <v>1364</v>
      </c>
    </row>
    <row r="545" spans="1:5" ht="37.5" customHeight="1" x14ac:dyDescent="0.15">
      <c r="A545" s="127" t="s">
        <v>1382</v>
      </c>
      <c r="B545" s="127" t="s">
        <v>1466</v>
      </c>
      <c r="C545" s="127">
        <v>600</v>
      </c>
      <c r="D545" s="52" t="s">
        <v>1550</v>
      </c>
      <c r="E545" s="53" t="s">
        <v>1364</v>
      </c>
    </row>
    <row r="546" spans="1:5" ht="37.5" customHeight="1" x14ac:dyDescent="0.15">
      <c r="A546" s="127" t="s">
        <v>1382</v>
      </c>
      <c r="B546" s="127" t="s">
        <v>1467</v>
      </c>
      <c r="C546" s="127">
        <v>600</v>
      </c>
      <c r="D546" s="52" t="s">
        <v>1550</v>
      </c>
      <c r="E546" s="53" t="s">
        <v>1364</v>
      </c>
    </row>
    <row r="547" spans="1:5" ht="37.5" customHeight="1" x14ac:dyDescent="0.15">
      <c r="A547" s="127" t="s">
        <v>1384</v>
      </c>
      <c r="B547" s="127" t="s">
        <v>1468</v>
      </c>
      <c r="C547" s="127">
        <v>600</v>
      </c>
      <c r="D547" s="52" t="s">
        <v>1550</v>
      </c>
      <c r="E547" s="53" t="s">
        <v>1364</v>
      </c>
    </row>
    <row r="548" spans="1:5" ht="37.5" customHeight="1" x14ac:dyDescent="0.15">
      <c r="A548" s="127" t="s">
        <v>1384</v>
      </c>
      <c r="B548" s="127" t="s">
        <v>1469</v>
      </c>
      <c r="C548" s="127">
        <v>600</v>
      </c>
      <c r="D548" s="52" t="s">
        <v>1550</v>
      </c>
      <c r="E548" s="53" t="s">
        <v>1364</v>
      </c>
    </row>
    <row r="549" spans="1:5" ht="37.5" customHeight="1" x14ac:dyDescent="0.15">
      <c r="A549" s="127" t="s">
        <v>1384</v>
      </c>
      <c r="B549" s="127" t="s">
        <v>1470</v>
      </c>
      <c r="C549" s="127">
        <v>600</v>
      </c>
      <c r="D549" s="52" t="s">
        <v>1550</v>
      </c>
      <c r="E549" s="53" t="s">
        <v>1364</v>
      </c>
    </row>
    <row r="550" spans="1:5" ht="37.5" customHeight="1" x14ac:dyDescent="0.15">
      <c r="A550" s="127" t="s">
        <v>1384</v>
      </c>
      <c r="B550" s="127" t="s">
        <v>1471</v>
      </c>
      <c r="C550" s="127">
        <v>250</v>
      </c>
      <c r="D550" s="52" t="s">
        <v>1550</v>
      </c>
      <c r="E550" s="53" t="s">
        <v>1364</v>
      </c>
    </row>
    <row r="551" spans="1:5" ht="37.5" customHeight="1" x14ac:dyDescent="0.15">
      <c r="A551" s="127" t="s">
        <v>1386</v>
      </c>
      <c r="B551" s="127" t="s">
        <v>1472</v>
      </c>
      <c r="C551" s="127">
        <v>600</v>
      </c>
      <c r="D551" s="52" t="s">
        <v>1550</v>
      </c>
      <c r="E551" s="53" t="s">
        <v>1364</v>
      </c>
    </row>
    <row r="552" spans="1:5" ht="37.5" customHeight="1" x14ac:dyDescent="0.15">
      <c r="A552" s="127" t="s">
        <v>1386</v>
      </c>
      <c r="B552" s="127" t="s">
        <v>1473</v>
      </c>
      <c r="C552" s="127">
        <v>600</v>
      </c>
      <c r="D552" s="52" t="s">
        <v>1550</v>
      </c>
      <c r="E552" s="53" t="s">
        <v>1364</v>
      </c>
    </row>
    <row r="553" spans="1:5" ht="37.5" customHeight="1" x14ac:dyDescent="0.15">
      <c r="A553" s="127" t="s">
        <v>1386</v>
      </c>
      <c r="B553" s="127" t="s">
        <v>1474</v>
      </c>
      <c r="C553" s="127">
        <v>600</v>
      </c>
      <c r="D553" s="52" t="s">
        <v>1550</v>
      </c>
      <c r="E553" s="53" t="s">
        <v>1364</v>
      </c>
    </row>
    <row r="554" spans="1:5" ht="37.5" customHeight="1" x14ac:dyDescent="0.15">
      <c r="A554" s="127" t="s">
        <v>1388</v>
      </c>
      <c r="B554" s="127" t="s">
        <v>1475</v>
      </c>
      <c r="C554" s="127">
        <v>600</v>
      </c>
      <c r="D554" s="52" t="s">
        <v>1550</v>
      </c>
      <c r="E554" s="53" t="s">
        <v>1364</v>
      </c>
    </row>
    <row r="555" spans="1:5" ht="37.5" customHeight="1" x14ac:dyDescent="0.15">
      <c r="A555" s="127" t="s">
        <v>1388</v>
      </c>
      <c r="B555" s="127" t="s">
        <v>1476</v>
      </c>
      <c r="C555" s="127">
        <v>600</v>
      </c>
      <c r="D555" s="52" t="s">
        <v>1550</v>
      </c>
      <c r="E555" s="53" t="s">
        <v>1364</v>
      </c>
    </row>
    <row r="556" spans="1:5" ht="37.5" customHeight="1" x14ac:dyDescent="0.15">
      <c r="A556" s="127" t="s">
        <v>1388</v>
      </c>
      <c r="B556" s="127" t="s">
        <v>1477</v>
      </c>
      <c r="C556" s="127">
        <v>600</v>
      </c>
      <c r="D556" s="52" t="s">
        <v>1550</v>
      </c>
      <c r="E556" s="53" t="s">
        <v>1364</v>
      </c>
    </row>
    <row r="557" spans="1:5" ht="37.5" customHeight="1" x14ac:dyDescent="0.15">
      <c r="A557" s="127" t="s">
        <v>1388</v>
      </c>
      <c r="B557" s="127" t="s">
        <v>1478</v>
      </c>
      <c r="C557" s="127">
        <v>300</v>
      </c>
      <c r="D557" s="52" t="s">
        <v>1550</v>
      </c>
      <c r="E557" s="53" t="s">
        <v>1364</v>
      </c>
    </row>
    <row r="558" spans="1:5" ht="37.5" customHeight="1" x14ac:dyDescent="0.15">
      <c r="A558" s="127" t="s">
        <v>1390</v>
      </c>
      <c r="B558" s="127" t="s">
        <v>1479</v>
      </c>
      <c r="C558" s="127">
        <v>600</v>
      </c>
      <c r="D558" s="52" t="s">
        <v>1550</v>
      </c>
      <c r="E558" s="53" t="s">
        <v>1364</v>
      </c>
    </row>
    <row r="559" spans="1:5" ht="37.5" customHeight="1" x14ac:dyDescent="0.15">
      <c r="A559" s="127" t="s">
        <v>1390</v>
      </c>
      <c r="B559" s="127" t="s">
        <v>1480</v>
      </c>
      <c r="C559" s="127">
        <v>600</v>
      </c>
      <c r="D559" s="52" t="s">
        <v>1550</v>
      </c>
      <c r="E559" s="53" t="s">
        <v>1364</v>
      </c>
    </row>
    <row r="560" spans="1:5" ht="37.5" customHeight="1" x14ac:dyDescent="0.15">
      <c r="A560" s="127" t="s">
        <v>1390</v>
      </c>
      <c r="B560" s="127" t="s">
        <v>1481</v>
      </c>
      <c r="C560" s="127">
        <v>600</v>
      </c>
      <c r="D560" s="52" t="s">
        <v>1550</v>
      </c>
      <c r="E560" s="53" t="s">
        <v>1364</v>
      </c>
    </row>
    <row r="561" spans="1:5" ht="37.5" customHeight="1" x14ac:dyDescent="0.15">
      <c r="A561" s="127" t="s">
        <v>1392</v>
      </c>
      <c r="B561" s="127" t="s">
        <v>1482</v>
      </c>
      <c r="C561" s="127">
        <v>600</v>
      </c>
      <c r="D561" s="52" t="s">
        <v>1550</v>
      </c>
      <c r="E561" s="53" t="s">
        <v>1364</v>
      </c>
    </row>
    <row r="562" spans="1:5" ht="37.5" customHeight="1" x14ac:dyDescent="0.15">
      <c r="A562" s="127" t="s">
        <v>1392</v>
      </c>
      <c r="B562" s="127" t="s">
        <v>1483</v>
      </c>
      <c r="C562" s="127">
        <v>600</v>
      </c>
      <c r="D562" s="52" t="s">
        <v>1550</v>
      </c>
      <c r="E562" s="53" t="s">
        <v>1364</v>
      </c>
    </row>
    <row r="563" spans="1:5" ht="37.5" customHeight="1" x14ac:dyDescent="0.15">
      <c r="A563" s="127" t="s">
        <v>1392</v>
      </c>
      <c r="B563" s="127" t="s">
        <v>1484</v>
      </c>
      <c r="C563" s="127">
        <v>600</v>
      </c>
      <c r="D563" s="52" t="s">
        <v>1550</v>
      </c>
      <c r="E563" s="53" t="s">
        <v>1364</v>
      </c>
    </row>
    <row r="564" spans="1:5" ht="37.5" customHeight="1" x14ac:dyDescent="0.15">
      <c r="A564" s="127" t="s">
        <v>1394</v>
      </c>
      <c r="B564" s="127" t="s">
        <v>1485</v>
      </c>
      <c r="C564" s="127">
        <v>600</v>
      </c>
      <c r="D564" s="52" t="s">
        <v>1550</v>
      </c>
      <c r="E564" s="53" t="s">
        <v>1364</v>
      </c>
    </row>
    <row r="565" spans="1:5" ht="37.5" customHeight="1" x14ac:dyDescent="0.15">
      <c r="A565" s="127" t="s">
        <v>1394</v>
      </c>
      <c r="B565" s="127" t="s">
        <v>1486</v>
      </c>
      <c r="C565" s="127">
        <v>600</v>
      </c>
      <c r="D565" s="52" t="s">
        <v>1550</v>
      </c>
      <c r="E565" s="53" t="s">
        <v>1364</v>
      </c>
    </row>
    <row r="566" spans="1:5" ht="37.5" customHeight="1" x14ac:dyDescent="0.15">
      <c r="A566" s="127" t="s">
        <v>1394</v>
      </c>
      <c r="B566" s="127" t="s">
        <v>1487</v>
      </c>
      <c r="C566" s="127">
        <v>600</v>
      </c>
      <c r="D566" s="52" t="s">
        <v>1550</v>
      </c>
      <c r="E566" s="53" t="s">
        <v>1364</v>
      </c>
    </row>
    <row r="567" spans="1:5" ht="37.5" customHeight="1" x14ac:dyDescent="0.15">
      <c r="A567" s="127" t="s">
        <v>1394</v>
      </c>
      <c r="B567" s="127" t="s">
        <v>1488</v>
      </c>
      <c r="C567" s="127">
        <v>250</v>
      </c>
      <c r="D567" s="52" t="s">
        <v>1550</v>
      </c>
      <c r="E567" s="53" t="s">
        <v>1364</v>
      </c>
    </row>
    <row r="568" spans="1:5" ht="37.5" customHeight="1" x14ac:dyDescent="0.15">
      <c r="A568" s="127" t="s">
        <v>1396</v>
      </c>
      <c r="B568" s="127" t="s">
        <v>1489</v>
      </c>
      <c r="C568" s="127">
        <v>600</v>
      </c>
      <c r="D568" s="52" t="s">
        <v>1550</v>
      </c>
      <c r="E568" s="53" t="s">
        <v>1364</v>
      </c>
    </row>
    <row r="569" spans="1:5" ht="37.5" customHeight="1" x14ac:dyDescent="0.15">
      <c r="A569" s="127" t="s">
        <v>1396</v>
      </c>
      <c r="B569" s="127" t="s">
        <v>1490</v>
      </c>
      <c r="C569" s="127">
        <v>600</v>
      </c>
      <c r="D569" s="52" t="s">
        <v>1550</v>
      </c>
      <c r="E569" s="53" t="s">
        <v>1364</v>
      </c>
    </row>
    <row r="570" spans="1:5" ht="37.5" customHeight="1" x14ac:dyDescent="0.15">
      <c r="A570" s="127" t="s">
        <v>1396</v>
      </c>
      <c r="B570" s="127" t="s">
        <v>1491</v>
      </c>
      <c r="C570" s="127">
        <v>600</v>
      </c>
      <c r="D570" s="52" t="s">
        <v>1550</v>
      </c>
      <c r="E570" s="53" t="s">
        <v>1364</v>
      </c>
    </row>
    <row r="571" spans="1:5" ht="37.5" customHeight="1" x14ac:dyDescent="0.15">
      <c r="A571" s="127" t="s">
        <v>1396</v>
      </c>
      <c r="B571" s="127" t="s">
        <v>1492</v>
      </c>
      <c r="C571" s="127">
        <v>600</v>
      </c>
      <c r="D571" s="52" t="s">
        <v>1550</v>
      </c>
      <c r="E571" s="53" t="s">
        <v>1364</v>
      </c>
    </row>
    <row r="572" spans="1:5" ht="37.5" customHeight="1" x14ac:dyDescent="0.15">
      <c r="A572" s="127" t="s">
        <v>1398</v>
      </c>
      <c r="B572" s="127" t="s">
        <v>1493</v>
      </c>
      <c r="C572" s="127">
        <v>600</v>
      </c>
      <c r="D572" s="52" t="s">
        <v>1550</v>
      </c>
      <c r="E572" s="53" t="s">
        <v>1364</v>
      </c>
    </row>
    <row r="573" spans="1:5" ht="37.5" customHeight="1" x14ac:dyDescent="0.15">
      <c r="A573" s="127" t="s">
        <v>1398</v>
      </c>
      <c r="B573" s="127" t="s">
        <v>1494</v>
      </c>
      <c r="C573" s="127">
        <v>600</v>
      </c>
      <c r="D573" s="52" t="s">
        <v>1550</v>
      </c>
      <c r="E573" s="53" t="s">
        <v>1364</v>
      </c>
    </row>
    <row r="574" spans="1:5" ht="37.5" customHeight="1" x14ac:dyDescent="0.15">
      <c r="A574" s="127" t="s">
        <v>1398</v>
      </c>
      <c r="B574" s="127" t="s">
        <v>1495</v>
      </c>
      <c r="C574" s="127">
        <v>500</v>
      </c>
      <c r="D574" s="52" t="s">
        <v>1550</v>
      </c>
      <c r="E574" s="53" t="s">
        <v>1364</v>
      </c>
    </row>
    <row r="575" spans="1:5" ht="37.5" customHeight="1" x14ac:dyDescent="0.15">
      <c r="A575" s="127" t="s">
        <v>1400</v>
      </c>
      <c r="B575" s="127" t="s">
        <v>1496</v>
      </c>
      <c r="C575" s="127">
        <v>600</v>
      </c>
      <c r="D575" s="52" t="s">
        <v>1550</v>
      </c>
      <c r="E575" s="53" t="s">
        <v>1364</v>
      </c>
    </row>
    <row r="576" spans="1:5" ht="37.5" customHeight="1" x14ac:dyDescent="0.15">
      <c r="A576" s="127" t="s">
        <v>1400</v>
      </c>
      <c r="B576" s="127" t="s">
        <v>1497</v>
      </c>
      <c r="C576" s="127">
        <v>600</v>
      </c>
      <c r="D576" s="52" t="s">
        <v>1550</v>
      </c>
      <c r="E576" s="53" t="s">
        <v>1364</v>
      </c>
    </row>
    <row r="577" spans="1:5" ht="37.5" customHeight="1" x14ac:dyDescent="0.15">
      <c r="A577" s="127" t="s">
        <v>1400</v>
      </c>
      <c r="B577" s="127" t="s">
        <v>1498</v>
      </c>
      <c r="C577" s="127">
        <v>600</v>
      </c>
      <c r="D577" s="52" t="s">
        <v>1550</v>
      </c>
      <c r="E577" s="53" t="s">
        <v>1364</v>
      </c>
    </row>
    <row r="578" spans="1:5" ht="37.5" customHeight="1" x14ac:dyDescent="0.15">
      <c r="A578" s="127" t="s">
        <v>1400</v>
      </c>
      <c r="B578" s="127" t="s">
        <v>1499</v>
      </c>
      <c r="C578" s="127">
        <v>250</v>
      </c>
      <c r="D578" s="52" t="s">
        <v>1550</v>
      </c>
      <c r="E578" s="53" t="s">
        <v>1364</v>
      </c>
    </row>
    <row r="579" spans="1:5" ht="37.5" customHeight="1" x14ac:dyDescent="0.15">
      <c r="A579" s="127" t="s">
        <v>1402</v>
      </c>
      <c r="B579" s="127" t="s">
        <v>1500</v>
      </c>
      <c r="C579" s="127">
        <v>600</v>
      </c>
      <c r="D579" s="52" t="s">
        <v>1550</v>
      </c>
      <c r="E579" s="53" t="s">
        <v>1364</v>
      </c>
    </row>
    <row r="580" spans="1:5" ht="37.5" customHeight="1" x14ac:dyDescent="0.15">
      <c r="A580" s="127" t="s">
        <v>1402</v>
      </c>
      <c r="B580" s="127" t="s">
        <v>1501</v>
      </c>
      <c r="C580" s="127">
        <v>600</v>
      </c>
      <c r="D580" s="52" t="s">
        <v>1550</v>
      </c>
      <c r="E580" s="53" t="s">
        <v>1364</v>
      </c>
    </row>
    <row r="581" spans="1:5" ht="37.5" customHeight="1" x14ac:dyDescent="0.15">
      <c r="A581" s="127" t="s">
        <v>1402</v>
      </c>
      <c r="B581" s="127" t="s">
        <v>1502</v>
      </c>
      <c r="C581" s="127">
        <v>600</v>
      </c>
      <c r="D581" s="52" t="s">
        <v>1550</v>
      </c>
      <c r="E581" s="53" t="s">
        <v>1364</v>
      </c>
    </row>
    <row r="582" spans="1:5" ht="37.5" customHeight="1" x14ac:dyDescent="0.15">
      <c r="A582" s="127" t="s">
        <v>1402</v>
      </c>
      <c r="B582" s="127" t="s">
        <v>1503</v>
      </c>
      <c r="C582" s="127">
        <v>400</v>
      </c>
      <c r="D582" s="52" t="s">
        <v>1550</v>
      </c>
      <c r="E582" s="53" t="s">
        <v>1364</v>
      </c>
    </row>
    <row r="583" spans="1:5" ht="37.5" customHeight="1" x14ac:dyDescent="0.15">
      <c r="A583" s="127" t="s">
        <v>1404</v>
      </c>
      <c r="B583" s="127" t="s">
        <v>1504</v>
      </c>
      <c r="C583" s="127">
        <v>600</v>
      </c>
      <c r="D583" s="52" t="s">
        <v>1550</v>
      </c>
      <c r="E583" s="53" t="s">
        <v>1364</v>
      </c>
    </row>
    <row r="584" spans="1:5" ht="37.5" customHeight="1" x14ac:dyDescent="0.15">
      <c r="A584" s="127" t="s">
        <v>1404</v>
      </c>
      <c r="B584" s="127" t="s">
        <v>1505</v>
      </c>
      <c r="C584" s="127">
        <v>600</v>
      </c>
      <c r="D584" s="52" t="s">
        <v>1550</v>
      </c>
      <c r="E584" s="53" t="s">
        <v>1364</v>
      </c>
    </row>
    <row r="585" spans="1:5" ht="37.5" customHeight="1" x14ac:dyDescent="0.15">
      <c r="A585" s="127" t="s">
        <v>1404</v>
      </c>
      <c r="B585" s="127" t="s">
        <v>1506</v>
      </c>
      <c r="C585" s="127">
        <v>600</v>
      </c>
      <c r="D585" s="52" t="s">
        <v>1550</v>
      </c>
      <c r="E585" s="53" t="s">
        <v>1364</v>
      </c>
    </row>
    <row r="586" spans="1:5" ht="37.5" customHeight="1" x14ac:dyDescent="0.15">
      <c r="A586" s="127" t="s">
        <v>1404</v>
      </c>
      <c r="B586" s="127" t="s">
        <v>1507</v>
      </c>
      <c r="C586" s="127">
        <v>300</v>
      </c>
      <c r="D586" s="52" t="s">
        <v>1550</v>
      </c>
      <c r="E586" s="53" t="s">
        <v>1364</v>
      </c>
    </row>
    <row r="587" spans="1:5" ht="37.5" customHeight="1" x14ac:dyDescent="0.15">
      <c r="A587" s="127" t="s">
        <v>1406</v>
      </c>
      <c r="B587" s="127" t="s">
        <v>1508</v>
      </c>
      <c r="C587" s="127">
        <v>600</v>
      </c>
      <c r="D587" s="52" t="s">
        <v>1550</v>
      </c>
      <c r="E587" s="53" t="s">
        <v>1364</v>
      </c>
    </row>
    <row r="588" spans="1:5" ht="37.5" customHeight="1" x14ac:dyDescent="0.15">
      <c r="A588" s="127" t="s">
        <v>1406</v>
      </c>
      <c r="B588" s="127" t="s">
        <v>1509</v>
      </c>
      <c r="C588" s="127">
        <v>600</v>
      </c>
      <c r="D588" s="52" t="s">
        <v>1550</v>
      </c>
      <c r="E588" s="53" t="s">
        <v>1364</v>
      </c>
    </row>
    <row r="589" spans="1:5" ht="37.5" customHeight="1" x14ac:dyDescent="0.15">
      <c r="A589" s="127" t="s">
        <v>1406</v>
      </c>
      <c r="B589" s="127" t="s">
        <v>1510</v>
      </c>
      <c r="C589" s="127">
        <v>600</v>
      </c>
      <c r="D589" s="52" t="s">
        <v>1550</v>
      </c>
      <c r="E589" s="53" t="s">
        <v>1364</v>
      </c>
    </row>
    <row r="590" spans="1:5" ht="37.5" customHeight="1" x14ac:dyDescent="0.15">
      <c r="A590" s="127" t="s">
        <v>1406</v>
      </c>
      <c r="B590" s="127" t="s">
        <v>1511</v>
      </c>
      <c r="C590" s="127">
        <v>250</v>
      </c>
      <c r="D590" s="52" t="s">
        <v>1550</v>
      </c>
      <c r="E590" s="53" t="s">
        <v>1364</v>
      </c>
    </row>
    <row r="591" spans="1:5" ht="37.5" customHeight="1" x14ac:dyDescent="0.15">
      <c r="A591" s="127" t="s">
        <v>1408</v>
      </c>
      <c r="B591" s="127" t="s">
        <v>1512</v>
      </c>
      <c r="C591" s="127">
        <v>600</v>
      </c>
      <c r="D591" s="52" t="s">
        <v>1550</v>
      </c>
      <c r="E591" s="53" t="s">
        <v>1364</v>
      </c>
    </row>
    <row r="592" spans="1:5" ht="37.5" customHeight="1" x14ac:dyDescent="0.15">
      <c r="A592" s="127" t="s">
        <v>1408</v>
      </c>
      <c r="B592" s="127" t="s">
        <v>1513</v>
      </c>
      <c r="C592" s="127">
        <v>600</v>
      </c>
      <c r="D592" s="52" t="s">
        <v>1550</v>
      </c>
      <c r="E592" s="53" t="s">
        <v>1364</v>
      </c>
    </row>
    <row r="593" spans="1:5" ht="37.5" customHeight="1" x14ac:dyDescent="0.15">
      <c r="A593" s="127" t="s">
        <v>1408</v>
      </c>
      <c r="B593" s="127" t="s">
        <v>1514</v>
      </c>
      <c r="C593" s="127">
        <v>600</v>
      </c>
      <c r="D593" s="52" t="s">
        <v>1550</v>
      </c>
      <c r="E593" s="53" t="s">
        <v>1364</v>
      </c>
    </row>
    <row r="594" spans="1:5" ht="37.5" customHeight="1" x14ac:dyDescent="0.15">
      <c r="A594" s="127" t="s">
        <v>1408</v>
      </c>
      <c r="B594" s="127" t="s">
        <v>1515</v>
      </c>
      <c r="C594" s="127">
        <v>250</v>
      </c>
      <c r="D594" s="52" t="s">
        <v>1550</v>
      </c>
      <c r="E594" s="53" t="s">
        <v>1364</v>
      </c>
    </row>
    <row r="595" spans="1:5" ht="37.5" customHeight="1" x14ac:dyDescent="0.15">
      <c r="A595" s="127" t="s">
        <v>1410</v>
      </c>
      <c r="B595" s="127" t="s">
        <v>1516</v>
      </c>
      <c r="C595" s="127">
        <v>600</v>
      </c>
      <c r="D595" s="52" t="s">
        <v>1550</v>
      </c>
      <c r="E595" s="53" t="s">
        <v>1364</v>
      </c>
    </row>
    <row r="596" spans="1:5" ht="37.5" customHeight="1" x14ac:dyDescent="0.15">
      <c r="A596" s="127" t="s">
        <v>1410</v>
      </c>
      <c r="B596" s="127" t="s">
        <v>1517</v>
      </c>
      <c r="C596" s="127">
        <v>600</v>
      </c>
      <c r="D596" s="52" t="s">
        <v>1550</v>
      </c>
      <c r="E596" s="53" t="s">
        <v>1364</v>
      </c>
    </row>
    <row r="597" spans="1:5" ht="37.5" customHeight="1" x14ac:dyDescent="0.15">
      <c r="A597" s="127" t="s">
        <v>1410</v>
      </c>
      <c r="B597" s="127" t="s">
        <v>1518</v>
      </c>
      <c r="C597" s="127">
        <v>600</v>
      </c>
      <c r="D597" s="52" t="s">
        <v>1550</v>
      </c>
      <c r="E597" s="53" t="s">
        <v>1364</v>
      </c>
    </row>
    <row r="598" spans="1:5" ht="37.5" customHeight="1" x14ac:dyDescent="0.15">
      <c r="A598" s="127" t="s">
        <v>1410</v>
      </c>
      <c r="B598" s="127" t="s">
        <v>1519</v>
      </c>
      <c r="C598" s="127">
        <v>250</v>
      </c>
      <c r="D598" s="52" t="s">
        <v>1550</v>
      </c>
      <c r="E598" s="53" t="s">
        <v>1364</v>
      </c>
    </row>
    <row r="599" spans="1:5" ht="37.5" customHeight="1" x14ac:dyDescent="0.15">
      <c r="A599" s="127" t="s">
        <v>1412</v>
      </c>
      <c r="B599" s="127" t="s">
        <v>1520</v>
      </c>
      <c r="C599" s="127">
        <v>600</v>
      </c>
      <c r="D599" s="52" t="s">
        <v>1550</v>
      </c>
      <c r="E599" s="53" t="s">
        <v>1364</v>
      </c>
    </row>
    <row r="600" spans="1:5" ht="37.5" customHeight="1" x14ac:dyDescent="0.15">
      <c r="A600" s="127" t="s">
        <v>1412</v>
      </c>
      <c r="B600" s="127" t="s">
        <v>1521</v>
      </c>
      <c r="C600" s="127">
        <v>600</v>
      </c>
      <c r="D600" s="52" t="s">
        <v>1550</v>
      </c>
      <c r="E600" s="53" t="s">
        <v>1364</v>
      </c>
    </row>
    <row r="601" spans="1:5" ht="37.5" customHeight="1" x14ac:dyDescent="0.15">
      <c r="A601" s="127" t="s">
        <v>1412</v>
      </c>
      <c r="B601" s="127" t="s">
        <v>1522</v>
      </c>
      <c r="C601" s="127">
        <v>600</v>
      </c>
      <c r="D601" s="52" t="s">
        <v>1550</v>
      </c>
      <c r="E601" s="53" t="s">
        <v>1364</v>
      </c>
    </row>
    <row r="602" spans="1:5" ht="37.5" customHeight="1" x14ac:dyDescent="0.15">
      <c r="A602" s="127" t="s">
        <v>1414</v>
      </c>
      <c r="B602" s="127" t="s">
        <v>1523</v>
      </c>
      <c r="C602" s="127">
        <v>600</v>
      </c>
      <c r="D602" s="52" t="s">
        <v>1550</v>
      </c>
      <c r="E602" s="53" t="s">
        <v>1364</v>
      </c>
    </row>
    <row r="603" spans="1:5" ht="37.5" customHeight="1" x14ac:dyDescent="0.15">
      <c r="A603" s="127" t="s">
        <v>1414</v>
      </c>
      <c r="B603" s="127" t="s">
        <v>1524</v>
      </c>
      <c r="C603" s="127">
        <v>600</v>
      </c>
      <c r="D603" s="52" t="s">
        <v>1550</v>
      </c>
      <c r="E603" s="53" t="s">
        <v>1364</v>
      </c>
    </row>
    <row r="604" spans="1:5" ht="37.5" customHeight="1" x14ac:dyDescent="0.15">
      <c r="A604" s="127" t="s">
        <v>1414</v>
      </c>
      <c r="B604" s="127" t="s">
        <v>1525</v>
      </c>
      <c r="C604" s="127">
        <v>600</v>
      </c>
      <c r="D604" s="52" t="s">
        <v>1550</v>
      </c>
      <c r="E604" s="53" t="s">
        <v>1364</v>
      </c>
    </row>
    <row r="605" spans="1:5" ht="37.5" customHeight="1" x14ac:dyDescent="0.15">
      <c r="A605" s="127" t="s">
        <v>1526</v>
      </c>
      <c r="B605" s="127" t="s">
        <v>1527</v>
      </c>
      <c r="C605" s="127">
        <v>600</v>
      </c>
      <c r="D605" s="52" t="s">
        <v>1550</v>
      </c>
      <c r="E605" s="53" t="s">
        <v>1364</v>
      </c>
    </row>
    <row r="606" spans="1:5" ht="37.5" customHeight="1" x14ac:dyDescent="0.15">
      <c r="A606" s="127" t="s">
        <v>1526</v>
      </c>
      <c r="B606" s="127" t="s">
        <v>1528</v>
      </c>
      <c r="C606" s="127">
        <v>600</v>
      </c>
      <c r="D606" s="52" t="s">
        <v>1550</v>
      </c>
      <c r="E606" s="53" t="s">
        <v>1364</v>
      </c>
    </row>
    <row r="607" spans="1:5" ht="37.5" customHeight="1" x14ac:dyDescent="0.15">
      <c r="A607" s="127" t="s">
        <v>1526</v>
      </c>
      <c r="B607" s="127" t="s">
        <v>1529</v>
      </c>
      <c r="C607" s="127">
        <v>600</v>
      </c>
      <c r="D607" s="52" t="s">
        <v>1550</v>
      </c>
      <c r="E607" s="53" t="s">
        <v>1364</v>
      </c>
    </row>
    <row r="608" spans="1:5" ht="37.5" customHeight="1" x14ac:dyDescent="0.15">
      <c r="A608" s="127" t="s">
        <v>1417</v>
      </c>
      <c r="B608" s="127" t="s">
        <v>1530</v>
      </c>
      <c r="C608" s="127">
        <v>600</v>
      </c>
      <c r="D608" s="52" t="s">
        <v>1550</v>
      </c>
      <c r="E608" s="53" t="s">
        <v>1364</v>
      </c>
    </row>
    <row r="609" spans="1:5" ht="37.5" customHeight="1" x14ac:dyDescent="0.15">
      <c r="A609" s="127" t="s">
        <v>1417</v>
      </c>
      <c r="B609" s="127" t="s">
        <v>1531</v>
      </c>
      <c r="C609" s="127">
        <v>600</v>
      </c>
      <c r="D609" s="52" t="s">
        <v>1550</v>
      </c>
      <c r="E609" s="53" t="s">
        <v>1364</v>
      </c>
    </row>
    <row r="610" spans="1:5" ht="37.5" customHeight="1" x14ac:dyDescent="0.15">
      <c r="A610" s="127" t="s">
        <v>1417</v>
      </c>
      <c r="B610" s="127" t="s">
        <v>1532</v>
      </c>
      <c r="C610" s="127">
        <v>600</v>
      </c>
      <c r="D610" s="52" t="s">
        <v>1550</v>
      </c>
      <c r="E610" s="53" t="s">
        <v>1364</v>
      </c>
    </row>
    <row r="611" spans="1:5" ht="37.5" customHeight="1" x14ac:dyDescent="0.15">
      <c r="A611" s="127" t="s">
        <v>1417</v>
      </c>
      <c r="B611" s="127" t="s">
        <v>1533</v>
      </c>
      <c r="C611" s="127">
        <v>350</v>
      </c>
      <c r="D611" s="52" t="s">
        <v>1550</v>
      </c>
      <c r="E611" s="53" t="s">
        <v>1364</v>
      </c>
    </row>
    <row r="612" spans="1:5" ht="37.5" customHeight="1" x14ac:dyDescent="0.15">
      <c r="A612" s="127" t="s">
        <v>1419</v>
      </c>
      <c r="B612" s="127" t="s">
        <v>1534</v>
      </c>
      <c r="C612" s="127">
        <v>600</v>
      </c>
      <c r="D612" s="52" t="s">
        <v>1550</v>
      </c>
      <c r="E612" s="53" t="s">
        <v>1364</v>
      </c>
    </row>
    <row r="613" spans="1:5" ht="37.5" customHeight="1" x14ac:dyDescent="0.15">
      <c r="A613" s="127" t="s">
        <v>1419</v>
      </c>
      <c r="B613" s="127" t="s">
        <v>1535</v>
      </c>
      <c r="C613" s="127">
        <v>600</v>
      </c>
      <c r="D613" s="52" t="s">
        <v>1550</v>
      </c>
      <c r="E613" s="53" t="s">
        <v>1364</v>
      </c>
    </row>
    <row r="614" spans="1:5" ht="37.5" customHeight="1" x14ac:dyDescent="0.15">
      <c r="A614" s="127" t="s">
        <v>1419</v>
      </c>
      <c r="B614" s="127" t="s">
        <v>1536</v>
      </c>
      <c r="C614" s="127">
        <v>600</v>
      </c>
      <c r="D614" s="52" t="s">
        <v>1550</v>
      </c>
      <c r="E614" s="53" t="s">
        <v>1364</v>
      </c>
    </row>
    <row r="615" spans="1:5" ht="37.5" customHeight="1" x14ac:dyDescent="0.15">
      <c r="A615" s="127" t="s">
        <v>1419</v>
      </c>
      <c r="B615" s="127" t="s">
        <v>1537</v>
      </c>
      <c r="C615" s="127">
        <v>600</v>
      </c>
      <c r="D615" s="52" t="s">
        <v>1550</v>
      </c>
      <c r="E615" s="53" t="s">
        <v>1364</v>
      </c>
    </row>
    <row r="616" spans="1:5" ht="37.5" customHeight="1" x14ac:dyDescent="0.15">
      <c r="A616" s="127" t="s">
        <v>1421</v>
      </c>
      <c r="B616" s="127" t="s">
        <v>1538</v>
      </c>
      <c r="C616" s="127">
        <v>600</v>
      </c>
      <c r="D616" s="52" t="s">
        <v>1550</v>
      </c>
      <c r="E616" s="53" t="s">
        <v>1364</v>
      </c>
    </row>
    <row r="617" spans="1:5" ht="37.5" customHeight="1" x14ac:dyDescent="0.15">
      <c r="A617" s="127" t="s">
        <v>1421</v>
      </c>
      <c r="B617" s="127" t="s">
        <v>1539</v>
      </c>
      <c r="C617" s="127">
        <v>600</v>
      </c>
      <c r="D617" s="52" t="s">
        <v>1550</v>
      </c>
      <c r="E617" s="53" t="s">
        <v>1364</v>
      </c>
    </row>
    <row r="618" spans="1:5" ht="37.5" customHeight="1" x14ac:dyDescent="0.15">
      <c r="A618" s="127" t="s">
        <v>1421</v>
      </c>
      <c r="B618" s="127" t="s">
        <v>1540</v>
      </c>
      <c r="C618" s="127">
        <v>600</v>
      </c>
      <c r="D618" s="52" t="s">
        <v>1550</v>
      </c>
      <c r="E618" s="53" t="s">
        <v>1364</v>
      </c>
    </row>
    <row r="619" spans="1:5" ht="37.5" customHeight="1" x14ac:dyDescent="0.15">
      <c r="A619" s="127" t="s">
        <v>1423</v>
      </c>
      <c r="B619" s="127" t="s">
        <v>1541</v>
      </c>
      <c r="C619" s="127">
        <v>600</v>
      </c>
      <c r="D619" s="52" t="s">
        <v>1550</v>
      </c>
      <c r="E619" s="53" t="s">
        <v>1364</v>
      </c>
    </row>
    <row r="620" spans="1:5" ht="37.5" customHeight="1" x14ac:dyDescent="0.15">
      <c r="A620" s="127" t="s">
        <v>1423</v>
      </c>
      <c r="B620" s="127" t="s">
        <v>1542</v>
      </c>
      <c r="C620" s="127">
        <v>600</v>
      </c>
      <c r="D620" s="52" t="s">
        <v>1550</v>
      </c>
      <c r="E620" s="53" t="s">
        <v>1364</v>
      </c>
    </row>
    <row r="621" spans="1:5" ht="37.5" customHeight="1" x14ac:dyDescent="0.15">
      <c r="A621" s="127" t="s">
        <v>1423</v>
      </c>
      <c r="B621" s="127" t="s">
        <v>1543</v>
      </c>
      <c r="C621" s="127">
        <v>600</v>
      </c>
      <c r="D621" s="52" t="s">
        <v>1550</v>
      </c>
      <c r="E621" s="53" t="s">
        <v>1364</v>
      </c>
    </row>
    <row r="622" spans="1:5" ht="37.5" customHeight="1" x14ac:dyDescent="0.15">
      <c r="A622" s="127" t="s">
        <v>1423</v>
      </c>
      <c r="B622" s="127" t="s">
        <v>1544</v>
      </c>
      <c r="C622" s="127">
        <v>250</v>
      </c>
      <c r="D622" s="52" t="s">
        <v>1550</v>
      </c>
      <c r="E622" s="53" t="s">
        <v>1364</v>
      </c>
    </row>
    <row r="623" spans="1:5" ht="37.5" customHeight="1" x14ac:dyDescent="0.15">
      <c r="A623" s="127" t="s">
        <v>1425</v>
      </c>
      <c r="B623" s="127" t="s">
        <v>1545</v>
      </c>
      <c r="C623" s="127">
        <v>600</v>
      </c>
      <c r="D623" s="52" t="s">
        <v>1550</v>
      </c>
      <c r="E623" s="53" t="s">
        <v>1364</v>
      </c>
    </row>
    <row r="624" spans="1:5" ht="37.5" customHeight="1" x14ac:dyDescent="0.15">
      <c r="A624" s="127" t="s">
        <v>1425</v>
      </c>
      <c r="B624" s="127" t="s">
        <v>1546</v>
      </c>
      <c r="C624" s="127">
        <v>600</v>
      </c>
      <c r="D624" s="52" t="s">
        <v>1550</v>
      </c>
      <c r="E624" s="53" t="s">
        <v>1364</v>
      </c>
    </row>
    <row r="625" spans="1:5" ht="37.5" customHeight="1" x14ac:dyDescent="0.15">
      <c r="A625" s="127" t="s">
        <v>1425</v>
      </c>
      <c r="B625" s="127" t="s">
        <v>1547</v>
      </c>
      <c r="C625" s="127">
        <v>600</v>
      </c>
      <c r="D625" s="52" t="s">
        <v>1550</v>
      </c>
      <c r="E625" s="53" t="s">
        <v>1364</v>
      </c>
    </row>
    <row r="626" spans="1:5" ht="37.5" customHeight="1" x14ac:dyDescent="0.15">
      <c r="A626" s="127" t="s">
        <v>1425</v>
      </c>
      <c r="B626" s="127" t="s">
        <v>1548</v>
      </c>
      <c r="C626" s="127">
        <v>400</v>
      </c>
      <c r="D626" s="52" t="s">
        <v>1550</v>
      </c>
      <c r="E626" s="53" t="s">
        <v>1364</v>
      </c>
    </row>
  </sheetData>
  <phoneticPr fontId="11" type="noConversion"/>
  <pageMargins left="0.69930555555555596" right="0.69930555555555596" top="0.75" bottom="0.75" header="0.3" footer="0.3"/>
  <pageSetup paperSize="9" orientation="landscape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zoomScale="70" zoomScaleNormal="70" workbookViewId="0">
      <selection activeCell="G15" sqref="G15"/>
    </sheetView>
  </sheetViews>
  <sheetFormatPr defaultColWidth="9" defaultRowHeight="22.5" x14ac:dyDescent="0.15"/>
  <cols>
    <col min="1" max="1" width="23.75" style="52" customWidth="1"/>
    <col min="2" max="2" width="23.125" style="52" customWidth="1"/>
    <col min="3" max="3" width="18.5" style="52" customWidth="1"/>
    <col min="4" max="4" width="24.625" style="52" customWidth="1"/>
    <col min="5" max="5" width="21" style="53" customWidth="1"/>
    <col min="6" max="6" width="14.25" style="52" customWidth="1"/>
    <col min="7" max="7" width="11.125" style="52" customWidth="1"/>
    <col min="8" max="8" width="71.875" style="52" customWidth="1"/>
    <col min="9" max="9" width="25" style="52" customWidth="1"/>
    <col min="10" max="16384" width="9" style="52"/>
  </cols>
  <sheetData>
    <row r="1" spans="1:9" s="50" customFormat="1" x14ac:dyDescent="0.15">
      <c r="E1" s="54"/>
    </row>
    <row r="2" spans="1:9" s="50" customFormat="1" x14ac:dyDescent="0.15">
      <c r="E2" s="54"/>
    </row>
    <row r="3" spans="1:9" s="50" customFormat="1" x14ac:dyDescent="0.15">
      <c r="E3" s="54"/>
    </row>
    <row r="4" spans="1:9" s="50" customFormat="1" x14ac:dyDescent="0.15">
      <c r="E4" s="54"/>
    </row>
    <row r="5" spans="1:9" s="50" customFormat="1" x14ac:dyDescent="0.15">
      <c r="E5" s="54"/>
    </row>
    <row r="6" spans="1:9" s="50" customFormat="1" x14ac:dyDescent="0.15">
      <c r="E6" s="54"/>
    </row>
    <row r="7" spans="1:9" s="50" customFormat="1" x14ac:dyDescent="0.15">
      <c r="E7" s="54"/>
    </row>
    <row r="8" spans="1:9" s="51" customFormat="1" ht="42" customHeight="1" x14ac:dyDescent="0.15">
      <c r="A8" s="55" t="s">
        <v>0</v>
      </c>
      <c r="B8" s="55" t="s">
        <v>1</v>
      </c>
      <c r="C8" s="55" t="s">
        <v>2</v>
      </c>
      <c r="D8" s="55" t="s">
        <v>3</v>
      </c>
      <c r="E8" s="56" t="s">
        <v>4</v>
      </c>
      <c r="F8" s="55" t="s">
        <v>7</v>
      </c>
      <c r="G8" s="55" t="s">
        <v>10</v>
      </c>
      <c r="H8" s="55" t="s">
        <v>8</v>
      </c>
      <c r="I8" s="55" t="s">
        <v>9</v>
      </c>
    </row>
    <row r="9" spans="1:9" ht="39" customHeight="1" x14ac:dyDescent="0.15"/>
    <row r="10" spans="1:9" ht="39" customHeight="1" x14ac:dyDescent="0.15"/>
    <row r="11" spans="1:9" ht="39" customHeight="1" x14ac:dyDescent="0.15"/>
    <row r="12" spans="1:9" ht="39" customHeight="1" x14ac:dyDescent="0.15"/>
    <row r="13" spans="1:9" ht="39" customHeight="1" x14ac:dyDescent="0.15"/>
    <row r="14" spans="1:9" ht="39" customHeight="1" x14ac:dyDescent="0.15"/>
    <row r="15" spans="1:9" ht="39" customHeight="1" x14ac:dyDescent="0.15"/>
    <row r="16" spans="1:9" ht="39" customHeight="1" x14ac:dyDescent="0.15"/>
    <row r="17" ht="39" customHeight="1" x14ac:dyDescent="0.15"/>
    <row r="18" ht="39" customHeight="1" x14ac:dyDescent="0.15"/>
    <row r="19" ht="39" customHeight="1" x14ac:dyDescent="0.15"/>
    <row r="20" ht="39" customHeight="1" x14ac:dyDescent="0.15"/>
    <row r="21" ht="39" customHeight="1" x14ac:dyDescent="0.15"/>
    <row r="22" ht="39" customHeight="1" x14ac:dyDescent="0.15"/>
    <row r="23" ht="39" customHeight="1" x14ac:dyDescent="0.15"/>
    <row r="24" ht="39" customHeight="1" x14ac:dyDescent="0.15"/>
    <row r="25" ht="39" customHeight="1" x14ac:dyDescent="0.15"/>
    <row r="26" ht="39" customHeight="1" x14ac:dyDescent="0.15"/>
    <row r="27" ht="39" customHeight="1" x14ac:dyDescent="0.15"/>
    <row r="28" ht="39" customHeight="1" x14ac:dyDescent="0.15"/>
    <row r="29" ht="39" customHeight="1" x14ac:dyDescent="0.15"/>
    <row r="30" ht="39" customHeight="1" x14ac:dyDescent="0.15"/>
    <row r="31" ht="39" customHeight="1" x14ac:dyDescent="0.15"/>
    <row r="32" ht="39" customHeight="1" x14ac:dyDescent="0.15"/>
    <row r="33" ht="39" customHeight="1" x14ac:dyDescent="0.15"/>
    <row r="34" ht="39" customHeight="1" x14ac:dyDescent="0.15"/>
    <row r="35" ht="39" customHeight="1" x14ac:dyDescent="0.15"/>
    <row r="36" ht="39" customHeight="1" x14ac:dyDescent="0.15"/>
    <row r="37" ht="39" customHeight="1" x14ac:dyDescent="0.15"/>
    <row r="38" ht="39" customHeight="1" x14ac:dyDescent="0.15"/>
    <row r="39" ht="39" customHeight="1" x14ac:dyDescent="0.15"/>
    <row r="40" ht="39" customHeight="1" x14ac:dyDescent="0.15"/>
    <row r="41" ht="39" customHeight="1" x14ac:dyDescent="0.15"/>
    <row r="42" ht="39" customHeight="1" x14ac:dyDescent="0.15"/>
    <row r="43" ht="39" customHeight="1" x14ac:dyDescent="0.15"/>
    <row r="44" ht="39" customHeight="1" x14ac:dyDescent="0.15"/>
    <row r="45" ht="39" customHeight="1" x14ac:dyDescent="0.15"/>
    <row r="46" ht="39" customHeight="1" x14ac:dyDescent="0.15"/>
    <row r="47" ht="39" customHeight="1" x14ac:dyDescent="0.15"/>
    <row r="48" ht="39" customHeight="1" x14ac:dyDescent="0.15"/>
    <row r="49" ht="39" customHeight="1" x14ac:dyDescent="0.15"/>
    <row r="50" ht="39" customHeight="1" x14ac:dyDescent="0.15"/>
    <row r="51" ht="39" customHeight="1" x14ac:dyDescent="0.15"/>
    <row r="52" ht="39" customHeight="1" x14ac:dyDescent="0.15"/>
    <row r="53" ht="39" customHeight="1" x14ac:dyDescent="0.15"/>
    <row r="54" ht="39" customHeight="1" x14ac:dyDescent="0.15"/>
    <row r="55" ht="39" customHeight="1" x14ac:dyDescent="0.15"/>
    <row r="56" ht="39" customHeight="1" x14ac:dyDescent="0.15"/>
    <row r="57" ht="39" customHeight="1" x14ac:dyDescent="0.15"/>
    <row r="58" ht="39" customHeight="1" x14ac:dyDescent="0.15"/>
    <row r="59" ht="39" customHeight="1" x14ac:dyDescent="0.15"/>
    <row r="60" ht="39" customHeight="1" x14ac:dyDescent="0.15"/>
    <row r="61" ht="39" customHeight="1" x14ac:dyDescent="0.15"/>
    <row r="62" ht="39" customHeight="1" x14ac:dyDescent="0.15"/>
    <row r="63" ht="39" customHeight="1" x14ac:dyDescent="0.15"/>
    <row r="64" ht="39" customHeight="1" x14ac:dyDescent="0.15"/>
    <row r="65" spans="5:5" ht="39" customHeight="1" x14ac:dyDescent="0.15"/>
    <row r="66" spans="5:5" ht="39" customHeight="1" x14ac:dyDescent="0.15"/>
    <row r="67" spans="5:5" ht="39" customHeight="1" x14ac:dyDescent="0.15"/>
    <row r="68" spans="5:5" ht="39" customHeight="1" x14ac:dyDescent="0.15"/>
    <row r="69" spans="5:5" ht="39" customHeight="1" x14ac:dyDescent="0.15"/>
    <row r="70" spans="5:5" ht="39" customHeight="1" x14ac:dyDescent="0.15"/>
    <row r="71" spans="5:5" ht="39" customHeight="1" x14ac:dyDescent="0.15"/>
    <row r="72" spans="5:5" ht="39" customHeight="1" x14ac:dyDescent="0.15"/>
    <row r="73" spans="5:5" ht="39" customHeight="1" x14ac:dyDescent="0.15"/>
    <row r="74" spans="5:5" ht="39" customHeight="1" x14ac:dyDescent="0.15"/>
    <row r="75" spans="5:5" ht="39" customHeight="1" x14ac:dyDescent="0.15"/>
    <row r="76" spans="5:5" ht="39" customHeight="1" x14ac:dyDescent="0.15"/>
    <row r="77" spans="5:5" ht="39" customHeight="1" x14ac:dyDescent="0.15">
      <c r="E77" s="57"/>
    </row>
    <row r="78" spans="5:5" ht="39" customHeight="1" x14ac:dyDescent="0.15">
      <c r="E78" s="57"/>
    </row>
    <row r="79" spans="5:5" ht="39" customHeight="1" x14ac:dyDescent="0.15">
      <c r="E79" s="57"/>
    </row>
    <row r="80" spans="5:5" ht="39" customHeight="1" x14ac:dyDescent="0.15">
      <c r="E80" s="57"/>
    </row>
    <row r="81" spans="5:5" ht="39" customHeight="1" x14ac:dyDescent="0.15">
      <c r="E81" s="57"/>
    </row>
    <row r="82" spans="5:5" ht="39" customHeight="1" x14ac:dyDescent="0.15">
      <c r="E82" s="57"/>
    </row>
    <row r="83" spans="5:5" ht="39" customHeight="1" x14ac:dyDescent="0.15">
      <c r="E83" s="57"/>
    </row>
    <row r="84" spans="5:5" ht="39" customHeight="1" x14ac:dyDescent="0.15">
      <c r="E84" s="57"/>
    </row>
    <row r="85" spans="5:5" ht="39" customHeight="1" x14ac:dyDescent="0.15">
      <c r="E85" s="57"/>
    </row>
    <row r="86" spans="5:5" ht="39" customHeight="1" x14ac:dyDescent="0.15">
      <c r="E86" s="57"/>
    </row>
    <row r="87" spans="5:5" ht="39" customHeight="1" x14ac:dyDescent="0.15">
      <c r="E87" s="57"/>
    </row>
    <row r="88" spans="5:5" ht="39" customHeight="1" x14ac:dyDescent="0.15">
      <c r="E88" s="57"/>
    </row>
    <row r="89" spans="5:5" ht="39" customHeight="1" x14ac:dyDescent="0.15">
      <c r="E89" s="57"/>
    </row>
    <row r="90" spans="5:5" ht="39" customHeight="1" x14ac:dyDescent="0.15">
      <c r="E90" s="57"/>
    </row>
    <row r="91" spans="5:5" ht="39" customHeight="1" x14ac:dyDescent="0.15">
      <c r="E91" s="57"/>
    </row>
    <row r="92" spans="5:5" ht="39" customHeight="1" x14ac:dyDescent="0.15">
      <c r="E92" s="57"/>
    </row>
    <row r="93" spans="5:5" ht="39" customHeight="1" x14ac:dyDescent="0.15">
      <c r="E93" s="57"/>
    </row>
    <row r="94" spans="5:5" ht="39" customHeight="1" x14ac:dyDescent="0.15">
      <c r="E94" s="57"/>
    </row>
    <row r="95" spans="5:5" ht="39" customHeight="1" x14ac:dyDescent="0.15">
      <c r="E95" s="57"/>
    </row>
    <row r="96" spans="5:5" ht="39" customHeight="1" x14ac:dyDescent="0.15">
      <c r="E96" s="57"/>
    </row>
    <row r="97" spans="5:5" ht="39" customHeight="1" x14ac:dyDescent="0.15">
      <c r="E97" s="57"/>
    </row>
    <row r="98" spans="5:5" ht="39" customHeight="1" x14ac:dyDescent="0.15">
      <c r="E98" s="57"/>
    </row>
    <row r="99" spans="5:5" ht="39" customHeight="1" x14ac:dyDescent="0.15">
      <c r="E99" s="57"/>
    </row>
    <row r="100" spans="5:5" ht="39" customHeight="1" x14ac:dyDescent="0.15">
      <c r="E100" s="57"/>
    </row>
    <row r="101" spans="5:5" ht="39" customHeight="1" x14ac:dyDescent="0.15">
      <c r="E101" s="57"/>
    </row>
    <row r="102" spans="5:5" ht="39" customHeight="1" x14ac:dyDescent="0.15">
      <c r="E102" s="57"/>
    </row>
    <row r="103" spans="5:5" ht="39" customHeight="1" x14ac:dyDescent="0.15">
      <c r="E103" s="57"/>
    </row>
    <row r="104" spans="5:5" ht="39" customHeight="1" x14ac:dyDescent="0.15">
      <c r="E104" s="57"/>
    </row>
    <row r="105" spans="5:5" ht="39" customHeight="1" x14ac:dyDescent="0.15">
      <c r="E105" s="57"/>
    </row>
    <row r="106" spans="5:5" ht="39" customHeight="1" x14ac:dyDescent="0.15">
      <c r="E106" s="57"/>
    </row>
    <row r="107" spans="5:5" ht="39" customHeight="1" x14ac:dyDescent="0.15">
      <c r="E107" s="57"/>
    </row>
    <row r="108" spans="5:5" ht="39" customHeight="1" x14ac:dyDescent="0.15">
      <c r="E108" s="57"/>
    </row>
    <row r="109" spans="5:5" ht="39" customHeight="1" x14ac:dyDescent="0.15">
      <c r="E109" s="57"/>
    </row>
    <row r="110" spans="5:5" ht="39" customHeight="1" x14ac:dyDescent="0.15">
      <c r="E110" s="57"/>
    </row>
    <row r="111" spans="5:5" ht="39" customHeight="1" x14ac:dyDescent="0.15">
      <c r="E111" s="57"/>
    </row>
    <row r="112" spans="5:5" ht="39" customHeight="1" x14ac:dyDescent="0.15">
      <c r="E112" s="57"/>
    </row>
    <row r="113" spans="5:5" ht="39" customHeight="1" x14ac:dyDescent="0.15">
      <c r="E113" s="57"/>
    </row>
    <row r="114" spans="5:5" ht="39" customHeight="1" x14ac:dyDescent="0.15">
      <c r="E114" s="57"/>
    </row>
    <row r="115" spans="5:5" ht="39" customHeight="1" x14ac:dyDescent="0.15">
      <c r="E115" s="57"/>
    </row>
    <row r="116" spans="5:5" ht="39" customHeight="1" x14ac:dyDescent="0.15">
      <c r="E116" s="57"/>
    </row>
    <row r="117" spans="5:5" ht="39" customHeight="1" x14ac:dyDescent="0.15">
      <c r="E117" s="57"/>
    </row>
    <row r="118" spans="5:5" ht="39" customHeight="1" x14ac:dyDescent="0.15">
      <c r="E118" s="57"/>
    </row>
    <row r="119" spans="5:5" ht="39" customHeight="1" x14ac:dyDescent="0.15">
      <c r="E119" s="57"/>
    </row>
    <row r="120" spans="5:5" ht="39" customHeight="1" x14ac:dyDescent="0.15">
      <c r="E120" s="57"/>
    </row>
    <row r="121" spans="5:5" ht="39" customHeight="1" x14ac:dyDescent="0.15">
      <c r="E121" s="57"/>
    </row>
    <row r="122" spans="5:5" ht="39" customHeight="1" x14ac:dyDescent="0.15">
      <c r="E122" s="57"/>
    </row>
    <row r="123" spans="5:5" ht="39" customHeight="1" x14ac:dyDescent="0.15">
      <c r="E123" s="57"/>
    </row>
    <row r="124" spans="5:5" ht="39" customHeight="1" x14ac:dyDescent="0.15">
      <c r="E124" s="57"/>
    </row>
    <row r="125" spans="5:5" ht="39" customHeight="1" x14ac:dyDescent="0.15">
      <c r="E125" s="57"/>
    </row>
    <row r="126" spans="5:5" ht="39" customHeight="1" x14ac:dyDescent="0.15">
      <c r="E126" s="57"/>
    </row>
    <row r="127" spans="5:5" ht="39" customHeight="1" x14ac:dyDescent="0.15">
      <c r="E127" s="57"/>
    </row>
    <row r="128" spans="5:5" ht="39" customHeight="1" x14ac:dyDescent="0.15">
      <c r="E128" s="57"/>
    </row>
    <row r="129" spans="5:5" ht="39" customHeight="1" x14ac:dyDescent="0.15">
      <c r="E129" s="57"/>
    </row>
    <row r="130" spans="5:5" ht="39" customHeight="1" x14ac:dyDescent="0.15">
      <c r="E130" s="57"/>
    </row>
    <row r="131" spans="5:5" ht="39" customHeight="1" x14ac:dyDescent="0.15">
      <c r="E131" s="57"/>
    </row>
    <row r="132" spans="5:5" ht="39" customHeight="1" x14ac:dyDescent="0.15">
      <c r="E132" s="57"/>
    </row>
    <row r="133" spans="5:5" ht="39" customHeight="1" x14ac:dyDescent="0.15">
      <c r="E133" s="57"/>
    </row>
    <row r="134" spans="5:5" ht="39" customHeight="1" x14ac:dyDescent="0.15">
      <c r="E134" s="57"/>
    </row>
    <row r="135" spans="5:5" ht="39" customHeight="1" x14ac:dyDescent="0.15">
      <c r="E135" s="57"/>
    </row>
    <row r="136" spans="5:5" ht="39" customHeight="1" x14ac:dyDescent="0.15">
      <c r="E136" s="57"/>
    </row>
    <row r="137" spans="5:5" ht="39" customHeight="1" x14ac:dyDescent="0.15">
      <c r="E137" s="57"/>
    </row>
    <row r="138" spans="5:5" ht="39" customHeight="1" x14ac:dyDescent="0.15">
      <c r="E138" s="57"/>
    </row>
    <row r="139" spans="5:5" ht="39" customHeight="1" x14ac:dyDescent="0.15">
      <c r="E139" s="57"/>
    </row>
    <row r="140" spans="5:5" ht="39" customHeight="1" x14ac:dyDescent="0.15">
      <c r="E140" s="57"/>
    </row>
    <row r="141" spans="5:5" ht="39" customHeight="1" x14ac:dyDescent="0.15">
      <c r="E141" s="57"/>
    </row>
    <row r="142" spans="5:5" ht="39" customHeight="1" x14ac:dyDescent="0.15">
      <c r="E142" s="57"/>
    </row>
    <row r="143" spans="5:5" ht="39" customHeight="1" x14ac:dyDescent="0.15">
      <c r="E143" s="57"/>
    </row>
    <row r="144" spans="5:5" ht="39" customHeight="1" x14ac:dyDescent="0.15">
      <c r="E144" s="57"/>
    </row>
    <row r="145" spans="5:5" ht="39" customHeight="1" x14ac:dyDescent="0.15">
      <c r="E145" s="57"/>
    </row>
    <row r="146" spans="5:5" ht="39" customHeight="1" x14ac:dyDescent="0.15">
      <c r="E146" s="57"/>
    </row>
    <row r="147" spans="5:5" ht="39" customHeight="1" x14ac:dyDescent="0.15">
      <c r="E147" s="57"/>
    </row>
    <row r="148" spans="5:5" ht="39" customHeight="1" x14ac:dyDescent="0.15">
      <c r="E148" s="57"/>
    </row>
    <row r="149" spans="5:5" ht="39" customHeight="1" x14ac:dyDescent="0.15">
      <c r="E149" s="57"/>
    </row>
    <row r="150" spans="5:5" ht="39" customHeight="1" x14ac:dyDescent="0.15">
      <c r="E150" s="57"/>
    </row>
    <row r="151" spans="5:5" ht="39" customHeight="1" x14ac:dyDescent="0.15">
      <c r="E151" s="57"/>
    </row>
    <row r="152" spans="5:5" ht="39" customHeight="1" x14ac:dyDescent="0.15">
      <c r="E152" s="57"/>
    </row>
    <row r="153" spans="5:5" ht="39" customHeight="1" x14ac:dyDescent="0.15">
      <c r="E153" s="57"/>
    </row>
    <row r="154" spans="5:5" ht="39" customHeight="1" x14ac:dyDescent="0.15">
      <c r="E154" s="57"/>
    </row>
    <row r="155" spans="5:5" ht="39" customHeight="1" x14ac:dyDescent="0.15">
      <c r="E155" s="57"/>
    </row>
    <row r="156" spans="5:5" ht="39" customHeight="1" x14ac:dyDescent="0.15">
      <c r="E156" s="57"/>
    </row>
    <row r="157" spans="5:5" ht="39" customHeight="1" x14ac:dyDescent="0.15">
      <c r="E157" s="57"/>
    </row>
    <row r="158" spans="5:5" ht="39" customHeight="1" x14ac:dyDescent="0.15">
      <c r="E158" s="57"/>
    </row>
    <row r="159" spans="5:5" ht="39" customHeight="1" x14ac:dyDescent="0.15">
      <c r="E159" s="57"/>
    </row>
    <row r="160" spans="5:5" ht="39" customHeight="1" x14ac:dyDescent="0.15">
      <c r="E160" s="57"/>
    </row>
    <row r="161" spans="5:5" ht="39" customHeight="1" x14ac:dyDescent="0.15">
      <c r="E161" s="57"/>
    </row>
    <row r="162" spans="5:5" ht="39" customHeight="1" x14ac:dyDescent="0.15">
      <c r="E162" s="57"/>
    </row>
    <row r="163" spans="5:5" ht="39" customHeight="1" x14ac:dyDescent="0.15">
      <c r="E163" s="57"/>
    </row>
    <row r="164" spans="5:5" ht="39" customHeight="1" x14ac:dyDescent="0.15">
      <c r="E164" s="57"/>
    </row>
    <row r="165" spans="5:5" ht="39" customHeight="1" x14ac:dyDescent="0.15">
      <c r="E165" s="57"/>
    </row>
    <row r="166" spans="5:5" ht="39" customHeight="1" x14ac:dyDescent="0.15">
      <c r="E166" s="57"/>
    </row>
    <row r="167" spans="5:5" ht="39" customHeight="1" x14ac:dyDescent="0.15">
      <c r="E167" s="57"/>
    </row>
    <row r="168" spans="5:5" ht="39" customHeight="1" x14ac:dyDescent="0.15">
      <c r="E168" s="57"/>
    </row>
    <row r="169" spans="5:5" ht="39" customHeight="1" x14ac:dyDescent="0.15">
      <c r="E169" s="57"/>
    </row>
    <row r="170" spans="5:5" ht="39" customHeight="1" x14ac:dyDescent="0.15">
      <c r="E170" s="57"/>
    </row>
    <row r="171" spans="5:5" ht="39" customHeight="1" x14ac:dyDescent="0.15">
      <c r="E171" s="57"/>
    </row>
    <row r="172" spans="5:5" ht="39" customHeight="1" x14ac:dyDescent="0.15">
      <c r="E172" s="57"/>
    </row>
    <row r="173" spans="5:5" ht="39" customHeight="1" x14ac:dyDescent="0.15">
      <c r="E173" s="57"/>
    </row>
    <row r="174" spans="5:5" ht="39" customHeight="1" x14ac:dyDescent="0.15">
      <c r="E174" s="57"/>
    </row>
    <row r="175" spans="5:5" ht="39" customHeight="1" x14ac:dyDescent="0.15">
      <c r="E175" s="57"/>
    </row>
    <row r="176" spans="5:5" ht="39" customHeight="1" x14ac:dyDescent="0.15">
      <c r="E176" s="57"/>
    </row>
    <row r="177" spans="5:5" ht="39" customHeight="1" x14ac:dyDescent="0.15">
      <c r="E177" s="57"/>
    </row>
    <row r="178" spans="5:5" ht="33" customHeight="1" x14ac:dyDescent="0.15">
      <c r="E178" s="57"/>
    </row>
    <row r="179" spans="5:5" ht="35.25" customHeight="1" x14ac:dyDescent="0.15">
      <c r="E179" s="57"/>
    </row>
    <row r="180" spans="5:5" ht="35.25" customHeight="1" x14ac:dyDescent="0.15">
      <c r="E180" s="57"/>
    </row>
    <row r="181" spans="5:5" ht="35.25" customHeight="1" x14ac:dyDescent="0.15">
      <c r="E181" s="57"/>
    </row>
    <row r="182" spans="5:5" ht="35.25" customHeight="1" x14ac:dyDescent="0.15">
      <c r="E182" s="57"/>
    </row>
    <row r="183" spans="5:5" ht="35.25" customHeight="1" x14ac:dyDescent="0.15">
      <c r="E183" s="57"/>
    </row>
    <row r="184" spans="5:5" ht="35.25" customHeight="1" x14ac:dyDescent="0.15">
      <c r="E184" s="57"/>
    </row>
    <row r="185" spans="5:5" ht="35.25" customHeight="1" x14ac:dyDescent="0.15">
      <c r="E185" s="57"/>
    </row>
    <row r="186" spans="5:5" ht="35.25" customHeight="1" x14ac:dyDescent="0.15">
      <c r="E186" s="57"/>
    </row>
    <row r="187" spans="5:5" ht="35.25" customHeight="1" x14ac:dyDescent="0.15">
      <c r="E187" s="57"/>
    </row>
    <row r="188" spans="5:5" ht="35.25" customHeight="1" x14ac:dyDescent="0.15">
      <c r="E188" s="57"/>
    </row>
    <row r="189" spans="5:5" ht="35.25" customHeight="1" x14ac:dyDescent="0.15">
      <c r="E189" s="57"/>
    </row>
    <row r="190" spans="5:5" ht="35.25" customHeight="1" x14ac:dyDescent="0.15">
      <c r="E190" s="57"/>
    </row>
    <row r="191" spans="5:5" ht="35.25" customHeight="1" x14ac:dyDescent="0.15">
      <c r="E191" s="57"/>
    </row>
    <row r="192" spans="5:5" ht="35.25" customHeight="1" x14ac:dyDescent="0.15">
      <c r="E192" s="57"/>
    </row>
    <row r="193" spans="5:5" ht="35.25" customHeight="1" x14ac:dyDescent="0.15">
      <c r="E193" s="57"/>
    </row>
    <row r="194" spans="5:5" ht="35.25" customHeight="1" x14ac:dyDescent="0.15">
      <c r="E194" s="57"/>
    </row>
    <row r="195" spans="5:5" ht="35.25" customHeight="1" x14ac:dyDescent="0.15">
      <c r="E195" s="57"/>
    </row>
    <row r="196" spans="5:5" ht="35.25" customHeight="1" x14ac:dyDescent="0.15">
      <c r="E196" s="57"/>
    </row>
    <row r="197" spans="5:5" ht="35.25" customHeight="1" x14ac:dyDescent="0.15">
      <c r="E197" s="57"/>
    </row>
    <row r="198" spans="5:5" ht="35.25" customHeight="1" x14ac:dyDescent="0.15">
      <c r="E198" s="57"/>
    </row>
    <row r="199" spans="5:5" ht="35.25" customHeight="1" x14ac:dyDescent="0.15">
      <c r="E199" s="57"/>
    </row>
    <row r="200" spans="5:5" ht="35.25" customHeight="1" x14ac:dyDescent="0.15">
      <c r="E200" s="57"/>
    </row>
    <row r="201" spans="5:5" ht="35.25" customHeight="1" x14ac:dyDescent="0.15">
      <c r="E201" s="57"/>
    </row>
    <row r="202" spans="5:5" ht="34.5" customHeight="1" x14ac:dyDescent="0.15">
      <c r="E202" s="57"/>
    </row>
    <row r="203" spans="5:5" ht="34.5" customHeight="1" x14ac:dyDescent="0.15">
      <c r="E203" s="57"/>
    </row>
    <row r="204" spans="5:5" ht="34.5" customHeight="1" x14ac:dyDescent="0.15">
      <c r="E204" s="57"/>
    </row>
    <row r="205" spans="5:5" ht="34.5" customHeight="1" x14ac:dyDescent="0.15">
      <c r="E205" s="57"/>
    </row>
    <row r="206" spans="5:5" ht="34.5" customHeight="1" x14ac:dyDescent="0.15">
      <c r="E206" s="57"/>
    </row>
    <row r="207" spans="5:5" ht="34.5" customHeight="1" x14ac:dyDescent="0.15">
      <c r="E207" s="57"/>
    </row>
    <row r="208" spans="5:5" ht="34.5" customHeight="1" x14ac:dyDescent="0.15">
      <c r="E208" s="57"/>
    </row>
    <row r="209" spans="5:5" ht="34.5" customHeight="1" x14ac:dyDescent="0.15">
      <c r="E209" s="57"/>
    </row>
    <row r="210" spans="5:5" ht="34.5" customHeight="1" x14ac:dyDescent="0.15">
      <c r="E210" s="57"/>
    </row>
    <row r="211" spans="5:5" ht="34.5" customHeight="1" x14ac:dyDescent="0.15">
      <c r="E211" s="57"/>
    </row>
    <row r="212" spans="5:5" ht="34.5" customHeight="1" x14ac:dyDescent="0.15">
      <c r="E212" s="57"/>
    </row>
    <row r="213" spans="5:5" ht="34.5" customHeight="1" x14ac:dyDescent="0.15">
      <c r="E213" s="57"/>
    </row>
    <row r="214" spans="5:5" ht="34.5" customHeight="1" x14ac:dyDescent="0.15">
      <c r="E214" s="57"/>
    </row>
    <row r="215" spans="5:5" ht="34.5" customHeight="1" x14ac:dyDescent="0.15">
      <c r="E215" s="57"/>
    </row>
    <row r="216" spans="5:5" ht="34.5" customHeight="1" x14ac:dyDescent="0.15">
      <c r="E216" s="57"/>
    </row>
    <row r="217" spans="5:5" ht="34.5" customHeight="1" x14ac:dyDescent="0.15">
      <c r="E217" s="57"/>
    </row>
    <row r="218" spans="5:5" ht="34.5" customHeight="1" x14ac:dyDescent="0.15">
      <c r="E218" s="57"/>
    </row>
    <row r="219" spans="5:5" ht="34.5" customHeight="1" x14ac:dyDescent="0.15">
      <c r="E219" s="57"/>
    </row>
    <row r="220" spans="5:5" ht="34.5" customHeight="1" x14ac:dyDescent="0.15">
      <c r="E220" s="57"/>
    </row>
    <row r="221" spans="5:5" ht="34.5" customHeight="1" x14ac:dyDescent="0.15">
      <c r="E221" s="57"/>
    </row>
    <row r="222" spans="5:5" ht="34.5" customHeight="1" x14ac:dyDescent="0.15">
      <c r="E222" s="57"/>
    </row>
    <row r="223" spans="5:5" ht="34.5" customHeight="1" x14ac:dyDescent="0.15">
      <c r="E223" s="57"/>
    </row>
    <row r="224" spans="5:5" ht="34.5" customHeight="1" x14ac:dyDescent="0.15">
      <c r="E224" s="57"/>
    </row>
    <row r="225" spans="5:5" ht="34.5" customHeight="1" x14ac:dyDescent="0.15">
      <c r="E225" s="57"/>
    </row>
    <row r="226" spans="5:5" ht="34.5" customHeight="1" x14ac:dyDescent="0.15">
      <c r="E226" s="57"/>
    </row>
    <row r="227" spans="5:5" ht="34.5" customHeight="1" x14ac:dyDescent="0.15">
      <c r="E227" s="57"/>
    </row>
    <row r="228" spans="5:5" ht="34.5" customHeight="1" x14ac:dyDescent="0.15">
      <c r="E228" s="57"/>
    </row>
    <row r="229" spans="5:5" ht="34.5" customHeight="1" x14ac:dyDescent="0.15">
      <c r="E229" s="57"/>
    </row>
    <row r="230" spans="5:5" ht="34.5" customHeight="1" x14ac:dyDescent="0.15">
      <c r="E230" s="57"/>
    </row>
    <row r="231" spans="5:5" ht="34.5" customHeight="1" x14ac:dyDescent="0.15">
      <c r="E231" s="57"/>
    </row>
    <row r="232" spans="5:5" ht="34.5" customHeight="1" x14ac:dyDescent="0.15">
      <c r="E232" s="57"/>
    </row>
    <row r="233" spans="5:5" ht="34.5" customHeight="1" x14ac:dyDescent="0.15">
      <c r="E233" s="57"/>
    </row>
    <row r="234" spans="5:5" ht="34.5" customHeight="1" x14ac:dyDescent="0.15">
      <c r="E234" s="57"/>
    </row>
    <row r="235" spans="5:5" ht="34.5" customHeight="1" x14ac:dyDescent="0.15">
      <c r="E235" s="57"/>
    </row>
    <row r="236" spans="5:5" ht="34.5" customHeight="1" x14ac:dyDescent="0.15">
      <c r="E236" s="57"/>
    </row>
    <row r="237" spans="5:5" ht="34.5" customHeight="1" x14ac:dyDescent="0.15">
      <c r="E237" s="57"/>
    </row>
    <row r="238" spans="5:5" ht="34.5" customHeight="1" x14ac:dyDescent="0.15">
      <c r="E238" s="57"/>
    </row>
    <row r="239" spans="5:5" ht="34.5" customHeight="1" x14ac:dyDescent="0.15">
      <c r="E239" s="57"/>
    </row>
    <row r="240" spans="5:5" ht="34.5" customHeight="1" x14ac:dyDescent="0.15">
      <c r="E240" s="57"/>
    </row>
    <row r="241" spans="5:5" ht="34.5" customHeight="1" x14ac:dyDescent="0.15">
      <c r="E241" s="57"/>
    </row>
    <row r="242" spans="5:5" ht="34.5" customHeight="1" x14ac:dyDescent="0.15">
      <c r="E242" s="57"/>
    </row>
    <row r="243" spans="5:5" ht="34.5" customHeight="1" x14ac:dyDescent="0.15">
      <c r="E243" s="57"/>
    </row>
    <row r="244" spans="5:5" ht="34.5" customHeight="1" x14ac:dyDescent="0.15">
      <c r="E244" s="57"/>
    </row>
    <row r="245" spans="5:5" ht="34.5" customHeight="1" x14ac:dyDescent="0.15">
      <c r="E245" s="57"/>
    </row>
    <row r="246" spans="5:5" ht="34.5" customHeight="1" x14ac:dyDescent="0.15">
      <c r="E246" s="57"/>
    </row>
    <row r="247" spans="5:5" ht="34.5" customHeight="1" x14ac:dyDescent="0.15">
      <c r="E247" s="57"/>
    </row>
    <row r="248" spans="5:5" ht="34.5" customHeight="1" x14ac:dyDescent="0.15">
      <c r="E248" s="57"/>
    </row>
    <row r="249" spans="5:5" ht="34.5" customHeight="1" x14ac:dyDescent="0.15">
      <c r="E249" s="57"/>
    </row>
    <row r="250" spans="5:5" ht="34.5" customHeight="1" x14ac:dyDescent="0.15">
      <c r="E250" s="57"/>
    </row>
    <row r="251" spans="5:5" ht="34.5" customHeight="1" x14ac:dyDescent="0.15">
      <c r="E251" s="57"/>
    </row>
    <row r="252" spans="5:5" ht="34.5" customHeight="1" x14ac:dyDescent="0.15">
      <c r="E252" s="57"/>
    </row>
    <row r="253" spans="5:5" ht="34.5" customHeight="1" x14ac:dyDescent="0.15">
      <c r="E253" s="57"/>
    </row>
    <row r="254" spans="5:5" ht="34.5" customHeight="1" x14ac:dyDescent="0.15">
      <c r="E254" s="57"/>
    </row>
    <row r="255" spans="5:5" ht="34.5" customHeight="1" x14ac:dyDescent="0.15">
      <c r="E255" s="57"/>
    </row>
    <row r="256" spans="5:5" ht="34.5" customHeight="1" x14ac:dyDescent="0.15">
      <c r="E256" s="57"/>
    </row>
    <row r="257" spans="5:5" ht="34.5" customHeight="1" x14ac:dyDescent="0.15">
      <c r="E257" s="57"/>
    </row>
    <row r="258" spans="5:5" ht="34.5" customHeight="1" x14ac:dyDescent="0.15">
      <c r="E258" s="57"/>
    </row>
    <row r="259" spans="5:5" ht="34.5" customHeight="1" x14ac:dyDescent="0.15">
      <c r="E259" s="57"/>
    </row>
    <row r="260" spans="5:5" ht="34.5" customHeight="1" x14ac:dyDescent="0.15">
      <c r="E260" s="57"/>
    </row>
    <row r="261" spans="5:5" ht="34.5" customHeight="1" x14ac:dyDescent="0.15">
      <c r="E261" s="57"/>
    </row>
    <row r="262" spans="5:5" ht="34.5" customHeight="1" x14ac:dyDescent="0.15">
      <c r="E262" s="57"/>
    </row>
    <row r="263" spans="5:5" ht="34.5" customHeight="1" x14ac:dyDescent="0.15">
      <c r="E263" s="57"/>
    </row>
    <row r="264" spans="5:5" ht="34.5" customHeight="1" x14ac:dyDescent="0.15">
      <c r="E264" s="57"/>
    </row>
    <row r="265" spans="5:5" ht="34.5" customHeight="1" x14ac:dyDescent="0.15">
      <c r="E265" s="57"/>
    </row>
    <row r="266" spans="5:5" ht="34.5" customHeight="1" x14ac:dyDescent="0.15">
      <c r="E266" s="57"/>
    </row>
    <row r="267" spans="5:5" ht="34.5" customHeight="1" x14ac:dyDescent="0.15">
      <c r="E267" s="57"/>
    </row>
    <row r="268" spans="5:5" ht="34.5" customHeight="1" x14ac:dyDescent="0.15">
      <c r="E268" s="57"/>
    </row>
    <row r="269" spans="5:5" ht="34.5" customHeight="1" x14ac:dyDescent="0.15">
      <c r="E269" s="57"/>
    </row>
    <row r="270" spans="5:5" ht="34.5" customHeight="1" x14ac:dyDescent="0.15">
      <c r="E270" s="57"/>
    </row>
    <row r="271" spans="5:5" ht="34.5" customHeight="1" x14ac:dyDescent="0.15">
      <c r="E271" s="57"/>
    </row>
    <row r="272" spans="5:5" ht="34.5" customHeight="1" x14ac:dyDescent="0.15">
      <c r="E272" s="57"/>
    </row>
    <row r="273" spans="5:5" ht="34.5" customHeight="1" x14ac:dyDescent="0.15">
      <c r="E273" s="57"/>
    </row>
    <row r="274" spans="5:5" ht="34.5" customHeight="1" x14ac:dyDescent="0.15">
      <c r="E274" s="57"/>
    </row>
    <row r="275" spans="5:5" ht="34.5" customHeight="1" x14ac:dyDescent="0.15">
      <c r="E275" s="57"/>
    </row>
    <row r="276" spans="5:5" ht="34.5" customHeight="1" x14ac:dyDescent="0.15">
      <c r="E276" s="57"/>
    </row>
    <row r="277" spans="5:5" ht="34.5" customHeight="1" x14ac:dyDescent="0.15">
      <c r="E277" s="57"/>
    </row>
    <row r="278" spans="5:5" ht="34.5" customHeight="1" x14ac:dyDescent="0.15">
      <c r="E278" s="57"/>
    </row>
    <row r="279" spans="5:5" ht="34.5" customHeight="1" x14ac:dyDescent="0.15">
      <c r="E279" s="57"/>
    </row>
    <row r="280" spans="5:5" ht="34.5" customHeight="1" x14ac:dyDescent="0.15">
      <c r="E280" s="57"/>
    </row>
    <row r="281" spans="5:5" ht="34.5" customHeight="1" x14ac:dyDescent="0.15">
      <c r="E281" s="57"/>
    </row>
    <row r="282" spans="5:5" ht="34.5" customHeight="1" x14ac:dyDescent="0.15">
      <c r="E282" s="57"/>
    </row>
    <row r="283" spans="5:5" ht="34.5" customHeight="1" x14ac:dyDescent="0.15">
      <c r="E283" s="57"/>
    </row>
    <row r="284" spans="5:5" ht="34.5" customHeight="1" x14ac:dyDescent="0.15">
      <c r="E284" s="57"/>
    </row>
    <row r="285" spans="5:5" ht="34.5" customHeight="1" x14ac:dyDescent="0.15">
      <c r="E285" s="57"/>
    </row>
    <row r="286" spans="5:5" ht="34.5" customHeight="1" x14ac:dyDescent="0.15">
      <c r="E286" s="57"/>
    </row>
    <row r="287" spans="5:5" ht="34.5" customHeight="1" x14ac:dyDescent="0.15">
      <c r="E287" s="57"/>
    </row>
    <row r="288" spans="5:5" ht="34.5" customHeight="1" x14ac:dyDescent="0.15">
      <c r="E288" s="57"/>
    </row>
    <row r="289" spans="5:5" ht="34.5" customHeight="1" x14ac:dyDescent="0.15">
      <c r="E289" s="57"/>
    </row>
    <row r="290" spans="5:5" ht="34.5" customHeight="1" x14ac:dyDescent="0.15">
      <c r="E290" s="57"/>
    </row>
    <row r="291" spans="5:5" ht="34.5" customHeight="1" x14ac:dyDescent="0.15">
      <c r="E291" s="57"/>
    </row>
    <row r="292" spans="5:5" ht="34.5" customHeight="1" x14ac:dyDescent="0.15">
      <c r="E292" s="57"/>
    </row>
    <row r="293" spans="5:5" ht="34.5" customHeight="1" x14ac:dyDescent="0.15">
      <c r="E293" s="57"/>
    </row>
    <row r="294" spans="5:5" ht="34.5" customHeight="1" x14ac:dyDescent="0.15">
      <c r="E294" s="57"/>
    </row>
    <row r="295" spans="5:5" ht="34.5" customHeight="1" x14ac:dyDescent="0.15">
      <c r="E295" s="57"/>
    </row>
    <row r="296" spans="5:5" ht="34.5" customHeight="1" x14ac:dyDescent="0.15">
      <c r="E296" s="57"/>
    </row>
    <row r="297" spans="5:5" ht="34.5" customHeight="1" x14ac:dyDescent="0.15">
      <c r="E297" s="57"/>
    </row>
    <row r="298" spans="5:5" ht="34.5" customHeight="1" x14ac:dyDescent="0.15">
      <c r="E298" s="57"/>
    </row>
    <row r="299" spans="5:5" ht="34.5" customHeight="1" x14ac:dyDescent="0.15">
      <c r="E299" s="57"/>
    </row>
    <row r="300" spans="5:5" ht="34.5" customHeight="1" x14ac:dyDescent="0.15">
      <c r="E300" s="57"/>
    </row>
    <row r="301" spans="5:5" ht="34.5" customHeight="1" x14ac:dyDescent="0.15">
      <c r="E301" s="57"/>
    </row>
    <row r="302" spans="5:5" ht="34.5" customHeight="1" x14ac:dyDescent="0.15">
      <c r="E302" s="57"/>
    </row>
    <row r="303" spans="5:5" ht="34.5" customHeight="1" x14ac:dyDescent="0.15">
      <c r="E303" s="57"/>
    </row>
    <row r="304" spans="5:5" ht="34.5" customHeight="1" x14ac:dyDescent="0.15">
      <c r="E304" s="57"/>
    </row>
    <row r="305" spans="5:5" ht="34.5" customHeight="1" x14ac:dyDescent="0.15">
      <c r="E305" s="57"/>
    </row>
    <row r="306" spans="5:5" ht="34.5" customHeight="1" x14ac:dyDescent="0.15">
      <c r="E306" s="57"/>
    </row>
    <row r="307" spans="5:5" ht="34.5" customHeight="1" x14ac:dyDescent="0.15">
      <c r="E307" s="57"/>
    </row>
    <row r="308" spans="5:5" ht="34.5" customHeight="1" x14ac:dyDescent="0.15">
      <c r="E308" s="57"/>
    </row>
    <row r="309" spans="5:5" ht="34.5" customHeight="1" x14ac:dyDescent="0.15">
      <c r="E309" s="57"/>
    </row>
    <row r="310" spans="5:5" ht="34.5" customHeight="1" x14ac:dyDescent="0.15">
      <c r="E310" s="57"/>
    </row>
    <row r="311" spans="5:5" ht="34.5" customHeight="1" x14ac:dyDescent="0.15">
      <c r="E311" s="57"/>
    </row>
    <row r="312" spans="5:5" ht="34.5" customHeight="1" x14ac:dyDescent="0.15">
      <c r="E312" s="57"/>
    </row>
    <row r="313" spans="5:5" ht="34.5" customHeight="1" x14ac:dyDescent="0.15">
      <c r="E313" s="57"/>
    </row>
    <row r="314" spans="5:5" ht="34.5" customHeight="1" x14ac:dyDescent="0.15">
      <c r="E314" s="57"/>
    </row>
    <row r="315" spans="5:5" ht="34.5" customHeight="1" x14ac:dyDescent="0.15">
      <c r="E315" s="57"/>
    </row>
    <row r="316" spans="5:5" ht="34.5" customHeight="1" x14ac:dyDescent="0.15">
      <c r="E316" s="57"/>
    </row>
    <row r="317" spans="5:5" ht="34.5" customHeight="1" x14ac:dyDescent="0.15">
      <c r="E317" s="57"/>
    </row>
    <row r="318" spans="5:5" ht="34.5" customHeight="1" x14ac:dyDescent="0.15">
      <c r="E318" s="57"/>
    </row>
    <row r="319" spans="5:5" ht="34.5" customHeight="1" x14ac:dyDescent="0.15">
      <c r="E319" s="57"/>
    </row>
    <row r="320" spans="5:5" ht="34.5" customHeight="1" x14ac:dyDescent="0.15">
      <c r="E320" s="57"/>
    </row>
    <row r="321" spans="5:5" ht="34.5" customHeight="1" x14ac:dyDescent="0.15">
      <c r="E321" s="57"/>
    </row>
    <row r="322" spans="5:5" ht="34.5" customHeight="1" x14ac:dyDescent="0.15">
      <c r="E322" s="57"/>
    </row>
    <row r="323" spans="5:5" ht="34.5" customHeight="1" x14ac:dyDescent="0.15">
      <c r="E323" s="57"/>
    </row>
    <row r="324" spans="5:5" ht="34.5" customHeight="1" x14ac:dyDescent="0.15">
      <c r="E324" s="57"/>
    </row>
    <row r="325" spans="5:5" ht="34.5" customHeight="1" x14ac:dyDescent="0.15">
      <c r="E325" s="57"/>
    </row>
    <row r="326" spans="5:5" ht="39.75" customHeight="1" x14ac:dyDescent="0.15">
      <c r="E326" s="57"/>
    </row>
    <row r="327" spans="5:5" ht="39.75" customHeight="1" x14ac:dyDescent="0.15">
      <c r="E327" s="57"/>
    </row>
    <row r="328" spans="5:5" ht="39.75" customHeight="1" x14ac:dyDescent="0.15">
      <c r="E328" s="57"/>
    </row>
    <row r="329" spans="5:5" ht="39.75" customHeight="1" x14ac:dyDescent="0.15">
      <c r="E329" s="57"/>
    </row>
    <row r="330" spans="5:5" ht="39.75" customHeight="1" x14ac:dyDescent="0.15">
      <c r="E330" s="57"/>
    </row>
    <row r="331" spans="5:5" ht="39.75" customHeight="1" x14ac:dyDescent="0.15">
      <c r="E331" s="57"/>
    </row>
    <row r="332" spans="5:5" ht="39.75" customHeight="1" x14ac:dyDescent="0.15">
      <c r="E332" s="57"/>
    </row>
    <row r="333" spans="5:5" ht="39.75" customHeight="1" x14ac:dyDescent="0.15">
      <c r="E333" s="57"/>
    </row>
    <row r="334" spans="5:5" ht="39.75" customHeight="1" x14ac:dyDescent="0.15">
      <c r="E334" s="57"/>
    </row>
    <row r="335" spans="5:5" ht="39.75" customHeight="1" x14ac:dyDescent="0.15">
      <c r="E335" s="57"/>
    </row>
    <row r="336" spans="5:5" ht="39.75" customHeight="1" x14ac:dyDescent="0.15">
      <c r="E336" s="57"/>
    </row>
    <row r="337" spans="5:5" ht="39.75" customHeight="1" x14ac:dyDescent="0.15">
      <c r="E337" s="57"/>
    </row>
    <row r="338" spans="5:5" ht="39.75" customHeight="1" x14ac:dyDescent="0.15">
      <c r="E338" s="57"/>
    </row>
    <row r="339" spans="5:5" ht="39.75" customHeight="1" x14ac:dyDescent="0.15">
      <c r="E339" s="57"/>
    </row>
    <row r="340" spans="5:5" ht="39.75" customHeight="1" x14ac:dyDescent="0.15">
      <c r="E340" s="57"/>
    </row>
    <row r="341" spans="5:5" ht="39.75" customHeight="1" x14ac:dyDescent="0.15">
      <c r="E341" s="57"/>
    </row>
    <row r="342" spans="5:5" ht="39.75" customHeight="1" x14ac:dyDescent="0.15">
      <c r="E342" s="57"/>
    </row>
    <row r="343" spans="5:5" ht="39.75" customHeight="1" x14ac:dyDescent="0.15">
      <c r="E343" s="57"/>
    </row>
    <row r="344" spans="5:5" ht="39.75" customHeight="1" x14ac:dyDescent="0.15">
      <c r="E344" s="57"/>
    </row>
    <row r="345" spans="5:5" ht="39.75" customHeight="1" x14ac:dyDescent="0.15">
      <c r="E345" s="57"/>
    </row>
    <row r="346" spans="5:5" ht="39.75" customHeight="1" x14ac:dyDescent="0.15">
      <c r="E346" s="57"/>
    </row>
    <row r="347" spans="5:5" ht="39.75" customHeight="1" x14ac:dyDescent="0.15">
      <c r="E347" s="57"/>
    </row>
    <row r="348" spans="5:5" ht="39.75" customHeight="1" x14ac:dyDescent="0.15">
      <c r="E348" s="57"/>
    </row>
    <row r="349" spans="5:5" ht="39.75" customHeight="1" x14ac:dyDescent="0.15">
      <c r="E349" s="57"/>
    </row>
    <row r="350" spans="5:5" ht="39.75" customHeight="1" x14ac:dyDescent="0.15">
      <c r="E350" s="57"/>
    </row>
    <row r="351" spans="5:5" ht="39.75" customHeight="1" x14ac:dyDescent="0.15">
      <c r="E351" s="57"/>
    </row>
    <row r="352" spans="5:5" ht="39.75" customHeight="1" x14ac:dyDescent="0.15">
      <c r="E352" s="57"/>
    </row>
    <row r="353" spans="5:5" ht="39.75" customHeight="1" x14ac:dyDescent="0.15">
      <c r="E353" s="57"/>
    </row>
    <row r="354" spans="5:5" ht="39.75" customHeight="1" x14ac:dyDescent="0.15">
      <c r="E354" s="57"/>
    </row>
    <row r="355" spans="5:5" ht="39.75" customHeight="1" x14ac:dyDescent="0.15">
      <c r="E355" s="57"/>
    </row>
    <row r="356" spans="5:5" ht="39.75" customHeight="1" x14ac:dyDescent="0.15">
      <c r="E356" s="57"/>
    </row>
    <row r="357" spans="5:5" ht="39.75" customHeight="1" x14ac:dyDescent="0.15">
      <c r="E357" s="57"/>
    </row>
    <row r="358" spans="5:5" ht="39.75" customHeight="1" x14ac:dyDescent="0.15">
      <c r="E358" s="57"/>
    </row>
    <row r="359" spans="5:5" ht="39.75" customHeight="1" x14ac:dyDescent="0.15">
      <c r="E359" s="57"/>
    </row>
    <row r="360" spans="5:5" ht="39.75" customHeight="1" x14ac:dyDescent="0.15">
      <c r="E360" s="57"/>
    </row>
    <row r="361" spans="5:5" ht="39.75" customHeight="1" x14ac:dyDescent="0.15">
      <c r="E361" s="57"/>
    </row>
    <row r="362" spans="5:5" ht="39.75" customHeight="1" x14ac:dyDescent="0.15">
      <c r="E362" s="57"/>
    </row>
    <row r="363" spans="5:5" ht="39.75" customHeight="1" x14ac:dyDescent="0.15">
      <c r="E363" s="57"/>
    </row>
    <row r="364" spans="5:5" ht="39.75" customHeight="1" x14ac:dyDescent="0.15">
      <c r="E364" s="57"/>
    </row>
    <row r="365" spans="5:5" ht="39.75" customHeight="1" x14ac:dyDescent="0.15">
      <c r="E365" s="57"/>
    </row>
    <row r="366" spans="5:5" ht="39.75" customHeight="1" x14ac:dyDescent="0.15">
      <c r="E366" s="57"/>
    </row>
    <row r="367" spans="5:5" ht="39.75" customHeight="1" x14ac:dyDescent="0.15">
      <c r="E367" s="57"/>
    </row>
    <row r="368" spans="5:5" ht="39.75" customHeight="1" x14ac:dyDescent="0.15">
      <c r="E368" s="57"/>
    </row>
    <row r="369" spans="5:5" ht="39.75" customHeight="1" x14ac:dyDescent="0.15">
      <c r="E369" s="57"/>
    </row>
    <row r="370" spans="5:5" ht="39.75" customHeight="1" x14ac:dyDescent="0.15">
      <c r="E370" s="57"/>
    </row>
    <row r="371" spans="5:5" ht="39.75" customHeight="1" x14ac:dyDescent="0.15">
      <c r="E371" s="57"/>
    </row>
    <row r="372" spans="5:5" ht="39.75" customHeight="1" x14ac:dyDescent="0.15">
      <c r="E372" s="57"/>
    </row>
    <row r="373" spans="5:5" ht="39.75" customHeight="1" x14ac:dyDescent="0.15">
      <c r="E373" s="57"/>
    </row>
    <row r="374" spans="5:5" ht="39.75" customHeight="1" x14ac:dyDescent="0.15">
      <c r="E374" s="57"/>
    </row>
    <row r="375" spans="5:5" ht="39.75" customHeight="1" x14ac:dyDescent="0.15">
      <c r="E375" s="57"/>
    </row>
    <row r="376" spans="5:5" ht="39.75" customHeight="1" x14ac:dyDescent="0.15">
      <c r="E376" s="57"/>
    </row>
    <row r="377" spans="5:5" ht="39.75" customHeight="1" x14ac:dyDescent="0.15">
      <c r="E377" s="57"/>
    </row>
    <row r="378" spans="5:5" ht="39.75" customHeight="1" x14ac:dyDescent="0.15">
      <c r="E378" s="57"/>
    </row>
    <row r="379" spans="5:5" ht="39.75" customHeight="1" x14ac:dyDescent="0.15">
      <c r="E379" s="57"/>
    </row>
    <row r="380" spans="5:5" ht="39.75" customHeight="1" x14ac:dyDescent="0.15">
      <c r="E380" s="57"/>
    </row>
    <row r="381" spans="5:5" ht="39.75" customHeight="1" x14ac:dyDescent="0.15">
      <c r="E381" s="57"/>
    </row>
    <row r="382" spans="5:5" ht="39.75" customHeight="1" x14ac:dyDescent="0.15">
      <c r="E382" s="57"/>
    </row>
    <row r="383" spans="5:5" ht="39.75" customHeight="1" x14ac:dyDescent="0.15">
      <c r="E383" s="57"/>
    </row>
    <row r="384" spans="5:5" ht="39.75" customHeight="1" x14ac:dyDescent="0.15">
      <c r="E384" s="57"/>
    </row>
    <row r="385" spans="5:5" ht="39.75" customHeight="1" x14ac:dyDescent="0.15">
      <c r="E385" s="57"/>
    </row>
  </sheetData>
  <phoneticPr fontId="11" type="noConversion"/>
  <pageMargins left="0.69930555555555596" right="0.69930555555555596" top="0.75" bottom="0.75" header="0.3" footer="0.3"/>
  <pageSetup paperSize="9" orientation="landscape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topLeftCell="A17" workbookViewId="0">
      <selection activeCell="B23" sqref="B23:B42"/>
    </sheetView>
  </sheetViews>
  <sheetFormatPr defaultColWidth="9" defaultRowHeight="13.5" x14ac:dyDescent="0.15"/>
  <cols>
    <col min="1" max="1" width="13.5" style="7" customWidth="1"/>
    <col min="2" max="2" width="15.875" style="7" customWidth="1"/>
    <col min="3" max="3" width="9" style="39"/>
    <col min="4" max="6" width="9" style="7"/>
    <col min="7" max="7" width="11.625" style="40" customWidth="1"/>
    <col min="8" max="8" width="17.75" style="17" customWidth="1"/>
    <col min="9" max="9" width="9" style="7"/>
    <col min="10" max="10" width="13.125" style="7" customWidth="1"/>
    <col min="11" max="16384" width="9" style="7"/>
  </cols>
  <sheetData>
    <row r="1" spans="1:11" x14ac:dyDescent="0.15">
      <c r="G1" s="40" t="s">
        <v>0</v>
      </c>
      <c r="H1" s="17" t="s">
        <v>11</v>
      </c>
      <c r="I1" s="15" t="s">
        <v>12</v>
      </c>
    </row>
    <row r="2" spans="1:11" x14ac:dyDescent="0.15">
      <c r="A2" s="8" t="s">
        <v>0</v>
      </c>
      <c r="B2" s="8" t="s">
        <v>1</v>
      </c>
      <c r="C2" s="41" t="s">
        <v>12</v>
      </c>
      <c r="D2" s="8" t="s">
        <v>13</v>
      </c>
      <c r="E2" s="8" t="s">
        <v>8</v>
      </c>
      <c r="F2" s="7">
        <v>1</v>
      </c>
      <c r="G2" s="67" t="s">
        <v>1427</v>
      </c>
      <c r="H2" s="17" t="s">
        <v>822</v>
      </c>
      <c r="I2" s="16"/>
      <c r="J2" s="16"/>
    </row>
    <row r="3" spans="1:11" x14ac:dyDescent="0.15">
      <c r="A3" s="9" t="str">
        <f>CONCATENATE("15B",$G$2)</f>
        <v>15B1030280</v>
      </c>
      <c r="B3" s="9" t="str">
        <f>CONCATENATE("15P",$G$2,-1)</f>
        <v>15P1030280-1</v>
      </c>
      <c r="C3" s="41">
        <v>600</v>
      </c>
      <c r="D3" s="2" t="str">
        <f>H2</f>
        <v>TECAN</v>
      </c>
      <c r="E3" s="8"/>
      <c r="F3" s="7">
        <v>2</v>
      </c>
      <c r="G3" s="67" t="s">
        <v>1428</v>
      </c>
      <c r="H3" s="7" t="s">
        <v>822</v>
      </c>
    </row>
    <row r="4" spans="1:11" x14ac:dyDescent="0.15">
      <c r="A4" s="9" t="str">
        <f>CONCATENATE("15B",$G$2)</f>
        <v>15B1030280</v>
      </c>
      <c r="B4" s="9" t="str">
        <f>CONCATENATE("15P",$G$2,-2)</f>
        <v>15P1030280-2</v>
      </c>
      <c r="C4" s="41">
        <v>600</v>
      </c>
      <c r="D4" s="2" t="str">
        <f>H2</f>
        <v>TECAN</v>
      </c>
      <c r="E4" s="8"/>
      <c r="F4" s="7">
        <v>3</v>
      </c>
      <c r="G4" s="67" t="s">
        <v>1429</v>
      </c>
      <c r="H4" s="7" t="s">
        <v>822</v>
      </c>
    </row>
    <row r="5" spans="1:11" x14ac:dyDescent="0.15">
      <c r="A5" s="9" t="str">
        <f>CONCATENATE("15B",$G$2)</f>
        <v>15B1030280</v>
      </c>
      <c r="B5" s="9" t="str">
        <f>CONCATENATE("15P",$G$2,-3)</f>
        <v>15P1030280-3</v>
      </c>
      <c r="C5" s="41">
        <v>600</v>
      </c>
      <c r="D5" s="2" t="str">
        <f>H2</f>
        <v>TECAN</v>
      </c>
      <c r="E5" s="8"/>
      <c r="F5" s="7">
        <v>4</v>
      </c>
      <c r="G5" s="67" t="s">
        <v>1430</v>
      </c>
      <c r="H5" s="79" t="s">
        <v>822</v>
      </c>
    </row>
    <row r="6" spans="1:11" x14ac:dyDescent="0.15">
      <c r="A6" s="9" t="str">
        <f>CONCATENATE("15B",$G$2)</f>
        <v>15B1030280</v>
      </c>
      <c r="B6" s="9" t="str">
        <f>CONCATENATE("15P",$G$2,-4)</f>
        <v>15P1030280-4</v>
      </c>
      <c r="C6" s="41">
        <v>600</v>
      </c>
      <c r="D6" s="2" t="str">
        <f>H2</f>
        <v>TECAN</v>
      </c>
      <c r="E6" s="8"/>
      <c r="F6" s="7">
        <v>5</v>
      </c>
      <c r="G6" s="67" t="s">
        <v>1431</v>
      </c>
      <c r="H6" s="79" t="s">
        <v>822</v>
      </c>
    </row>
    <row r="7" spans="1:11" x14ac:dyDescent="0.15">
      <c r="A7" s="10" t="str">
        <f>CONCATENATE("15B",$G$3)</f>
        <v>15B1030281</v>
      </c>
      <c r="B7" s="10" t="str">
        <f>CONCATENATE("15P",$G$3,-1)</f>
        <v>15P1030281-1</v>
      </c>
      <c r="C7" s="41">
        <v>600</v>
      </c>
      <c r="D7" s="2" t="str">
        <f>H3</f>
        <v>TECAN</v>
      </c>
      <c r="E7" s="8"/>
      <c r="F7" s="7">
        <v>6</v>
      </c>
      <c r="G7" s="67" t="s">
        <v>1432</v>
      </c>
      <c r="H7" s="79" t="s">
        <v>822</v>
      </c>
    </row>
    <row r="8" spans="1:11" x14ac:dyDescent="0.15">
      <c r="A8" s="10" t="str">
        <f>CONCATENATE("15B",$G$3)</f>
        <v>15B1030281</v>
      </c>
      <c r="B8" s="10" t="str">
        <f>CONCATENATE("15P",$G$3,-2)</f>
        <v>15P1030281-2</v>
      </c>
      <c r="C8" s="41">
        <v>600</v>
      </c>
      <c r="D8" s="2" t="str">
        <f>H3</f>
        <v>TECAN</v>
      </c>
      <c r="E8" s="8"/>
      <c r="F8" s="7">
        <v>7</v>
      </c>
      <c r="G8" s="67" t="s">
        <v>1433</v>
      </c>
      <c r="H8" s="79" t="s">
        <v>822</v>
      </c>
      <c r="K8" s="7">
        <v>0</v>
      </c>
    </row>
    <row r="9" spans="1:11" x14ac:dyDescent="0.15">
      <c r="A9" s="10" t="str">
        <f>CONCATENATE("15B",$G$3)</f>
        <v>15B1030281</v>
      </c>
      <c r="B9" s="10" t="str">
        <f>CONCATENATE("15P",$G$3,-3)</f>
        <v>15P1030281-3</v>
      </c>
      <c r="C9" s="41">
        <v>600</v>
      </c>
      <c r="D9" s="2" t="str">
        <f>H3</f>
        <v>TECAN</v>
      </c>
      <c r="E9" s="8"/>
      <c r="F9" s="7">
        <v>8</v>
      </c>
      <c r="G9" s="67" t="s">
        <v>1434</v>
      </c>
      <c r="H9" s="79" t="s">
        <v>822</v>
      </c>
    </row>
    <row r="10" spans="1:11" x14ac:dyDescent="0.15">
      <c r="A10" s="10" t="str">
        <f>CONCATENATE("15B",$G$3)</f>
        <v>15B1030281</v>
      </c>
      <c r="B10" s="10" t="str">
        <f>CONCATENATE("15P",$G$3,-4)</f>
        <v>15P1030281-4</v>
      </c>
      <c r="C10" s="41">
        <v>600</v>
      </c>
      <c r="D10" s="2" t="str">
        <f>H3</f>
        <v>TECAN</v>
      </c>
      <c r="E10" s="8"/>
      <c r="F10" s="7">
        <v>9</v>
      </c>
      <c r="G10" s="67" t="s">
        <v>1435</v>
      </c>
      <c r="H10" s="79" t="s">
        <v>822</v>
      </c>
    </row>
    <row r="11" spans="1:11" x14ac:dyDescent="0.15">
      <c r="A11" s="11" t="str">
        <f>CONCATENATE("15B",$G$4)</f>
        <v>15B1030282</v>
      </c>
      <c r="B11" s="11" t="str">
        <f>CONCATENATE("15P",$G$4,-1)</f>
        <v>15P1030282-1</v>
      </c>
      <c r="C11" s="41">
        <v>600</v>
      </c>
      <c r="D11" s="2" t="str">
        <f>H4</f>
        <v>TECAN</v>
      </c>
      <c r="E11" s="8"/>
      <c r="F11" s="7">
        <v>10</v>
      </c>
      <c r="G11" s="67" t="s">
        <v>1436</v>
      </c>
      <c r="H11" s="79" t="s">
        <v>822</v>
      </c>
    </row>
    <row r="12" spans="1:11" x14ac:dyDescent="0.15">
      <c r="A12" s="11" t="str">
        <f>CONCATENATE("15B",$G$4)</f>
        <v>15B1030282</v>
      </c>
      <c r="B12" s="11" t="str">
        <f>CONCATENATE("15P",$G$4,-2)</f>
        <v>15P1030282-2</v>
      </c>
      <c r="C12" s="41">
        <v>600</v>
      </c>
      <c r="D12" s="2" t="str">
        <f>H4</f>
        <v>TECAN</v>
      </c>
      <c r="E12" s="8"/>
      <c r="F12" s="7">
        <v>11</v>
      </c>
      <c r="G12" s="67" t="s">
        <v>1437</v>
      </c>
      <c r="H12" s="79" t="s">
        <v>822</v>
      </c>
    </row>
    <row r="13" spans="1:11" x14ac:dyDescent="0.15">
      <c r="A13" s="11" t="str">
        <f>CONCATENATE("15B",$G$4)</f>
        <v>15B1030282</v>
      </c>
      <c r="B13" s="11" t="str">
        <f>CONCATENATE("15P",$G$4,-3)</f>
        <v>15P1030282-3</v>
      </c>
      <c r="C13" s="41">
        <v>600</v>
      </c>
      <c r="D13" s="2" t="str">
        <f>H4</f>
        <v>TECAN</v>
      </c>
      <c r="E13" s="8"/>
      <c r="F13" s="7">
        <v>12</v>
      </c>
      <c r="G13" s="67" t="s">
        <v>1438</v>
      </c>
      <c r="H13" s="79" t="s">
        <v>822</v>
      </c>
    </row>
    <row r="14" spans="1:11" x14ac:dyDescent="0.15">
      <c r="A14" s="11" t="str">
        <f>CONCATENATE("15B",$G$4)</f>
        <v>15B1030282</v>
      </c>
      <c r="B14" s="11" t="str">
        <f>CONCATENATE("15P",$G$4,-4)</f>
        <v>15P1030282-4</v>
      </c>
      <c r="C14" s="41">
        <v>600</v>
      </c>
      <c r="D14" s="2" t="str">
        <f>H4</f>
        <v>TECAN</v>
      </c>
      <c r="E14" s="8"/>
      <c r="F14" s="7">
        <v>13</v>
      </c>
      <c r="G14" s="67" t="s">
        <v>1439</v>
      </c>
      <c r="H14" s="79" t="s">
        <v>822</v>
      </c>
    </row>
    <row r="15" spans="1:11" x14ac:dyDescent="0.15">
      <c r="A15" s="12" t="str">
        <f>CONCATENATE("15B",$G$5)</f>
        <v>15B1027858</v>
      </c>
      <c r="B15" s="12" t="str">
        <f>CONCATENATE("15P",$G$5,-1)</f>
        <v>15P1027858-1</v>
      </c>
      <c r="C15" s="41">
        <v>600</v>
      </c>
      <c r="D15" s="2" t="str">
        <f>H5</f>
        <v>TECAN</v>
      </c>
      <c r="E15" s="8"/>
      <c r="F15" s="7">
        <v>14</v>
      </c>
      <c r="G15" s="67" t="s">
        <v>1440</v>
      </c>
      <c r="H15" s="79" t="s">
        <v>822</v>
      </c>
    </row>
    <row r="16" spans="1:11" x14ac:dyDescent="0.15">
      <c r="A16" s="12" t="str">
        <f>CONCATENATE("15B",$G$5)</f>
        <v>15B1027858</v>
      </c>
      <c r="B16" s="12" t="str">
        <f>CONCATENATE("15P",$G$5,-2)</f>
        <v>15P1027858-2</v>
      </c>
      <c r="C16" s="41">
        <v>600</v>
      </c>
      <c r="D16" s="2" t="str">
        <f>H5</f>
        <v>TECAN</v>
      </c>
      <c r="E16" s="8"/>
      <c r="F16" s="7">
        <v>15</v>
      </c>
      <c r="G16" s="67" t="s">
        <v>1441</v>
      </c>
      <c r="H16" s="79" t="s">
        <v>822</v>
      </c>
    </row>
    <row r="17" spans="1:18" x14ac:dyDescent="0.15">
      <c r="A17" s="12" t="str">
        <f>CONCATENATE("15B",$G$5)</f>
        <v>15B1027858</v>
      </c>
      <c r="B17" s="12" t="str">
        <f>CONCATENATE("15P",$G$5,-3)</f>
        <v>15P1027858-3</v>
      </c>
      <c r="C17" s="41">
        <v>600</v>
      </c>
      <c r="D17" s="2" t="str">
        <f>H5</f>
        <v>TECAN</v>
      </c>
      <c r="E17" s="8"/>
      <c r="F17" s="7">
        <v>16</v>
      </c>
      <c r="G17" s="67" t="s">
        <v>1442</v>
      </c>
      <c r="H17" s="79" t="s">
        <v>822</v>
      </c>
    </row>
    <row r="18" spans="1:18" x14ac:dyDescent="0.15">
      <c r="A18" s="12" t="str">
        <f>CONCATENATE("15B",$G$5)</f>
        <v>15B1027858</v>
      </c>
      <c r="B18" s="12" t="str">
        <f>CONCATENATE("15P",$G$5,-4)</f>
        <v>15P1027858-4</v>
      </c>
      <c r="C18" s="41">
        <v>600</v>
      </c>
      <c r="D18" s="2" t="str">
        <f>H5</f>
        <v>TECAN</v>
      </c>
      <c r="E18" s="8"/>
      <c r="F18" s="7">
        <v>17</v>
      </c>
      <c r="G18" s="67" t="s">
        <v>1443</v>
      </c>
      <c r="H18" s="79" t="s">
        <v>822</v>
      </c>
    </row>
    <row r="19" spans="1:18" x14ac:dyDescent="0.15">
      <c r="A19" s="13" t="str">
        <f>CONCATENATE("15B",$G$6)</f>
        <v>15B1032162</v>
      </c>
      <c r="B19" s="13" t="str">
        <f>CONCATENATE("15P",$G$6,-1)</f>
        <v>15P1032162-1</v>
      </c>
      <c r="C19" s="41">
        <v>600</v>
      </c>
      <c r="D19" s="2" t="str">
        <f>H6</f>
        <v>TECAN</v>
      </c>
      <c r="E19" s="8"/>
      <c r="F19" s="7">
        <v>18</v>
      </c>
      <c r="G19" s="67" t="s">
        <v>1444</v>
      </c>
      <c r="H19" s="79" t="s">
        <v>822</v>
      </c>
      <c r="K19" s="28"/>
    </row>
    <row r="20" spans="1:18" x14ac:dyDescent="0.15">
      <c r="A20" s="13" t="str">
        <f>CONCATENATE("15B",$G$6)</f>
        <v>15B1032162</v>
      </c>
      <c r="B20" s="13" t="str">
        <f>CONCATENATE("15P",$G$6,-2)</f>
        <v>15P1032162-2</v>
      </c>
      <c r="C20" s="41">
        <v>600</v>
      </c>
      <c r="D20" s="2" t="str">
        <f>H6</f>
        <v>TECAN</v>
      </c>
      <c r="E20" s="8"/>
      <c r="F20" s="7">
        <v>19</v>
      </c>
      <c r="G20" s="67" t="s">
        <v>1445</v>
      </c>
      <c r="H20" s="79" t="s">
        <v>822</v>
      </c>
      <c r="K20" s="28"/>
    </row>
    <row r="21" spans="1:18" x14ac:dyDescent="0.15">
      <c r="A21" s="13" t="str">
        <f>CONCATENATE("15B",$G$6)</f>
        <v>15B1032162</v>
      </c>
      <c r="B21" s="13" t="str">
        <f>CONCATENATE("15P",$G$6,-3)</f>
        <v>15P1032162-3</v>
      </c>
      <c r="C21" s="41">
        <v>600</v>
      </c>
      <c r="D21" s="2" t="str">
        <f>H6</f>
        <v>TECAN</v>
      </c>
      <c r="E21" s="8"/>
      <c r="F21" s="7">
        <v>20</v>
      </c>
      <c r="G21" s="67" t="s">
        <v>1446</v>
      </c>
      <c r="H21" s="79" t="s">
        <v>822</v>
      </c>
      <c r="K21" s="28"/>
    </row>
    <row r="22" spans="1:18" x14ac:dyDescent="0.15">
      <c r="A22" s="13" t="str">
        <f>CONCATENATE("15B",$G$6)</f>
        <v>15B1032162</v>
      </c>
      <c r="B22" s="13" t="str">
        <f>CONCATENATE("15P",$G$6,-4)</f>
        <v>15P1032162-4</v>
      </c>
      <c r="C22" s="41">
        <v>600</v>
      </c>
      <c r="D22" s="2" t="str">
        <f>H6</f>
        <v>TECAN</v>
      </c>
      <c r="E22" s="8"/>
      <c r="F22" s="7">
        <v>21</v>
      </c>
      <c r="G22" s="67" t="s">
        <v>1452</v>
      </c>
      <c r="H22" s="79" t="s">
        <v>822</v>
      </c>
      <c r="K22" s="28"/>
    </row>
    <row r="23" spans="1:18" x14ac:dyDescent="0.15">
      <c r="A23" s="9" t="str">
        <f>CONCATENATE("15B",$G$7)</f>
        <v>15B1007751</v>
      </c>
      <c r="B23" s="9" t="str">
        <f>CONCATENATE("15P",$G$7,-1)</f>
        <v>15P1007751-1</v>
      </c>
      <c r="C23" s="41">
        <v>600</v>
      </c>
      <c r="D23" s="2" t="str">
        <f>H7</f>
        <v>TECAN</v>
      </c>
      <c r="E23" s="8"/>
      <c r="F23" s="7">
        <v>22</v>
      </c>
      <c r="G23" s="67" t="s">
        <v>1447</v>
      </c>
      <c r="H23" s="79" t="s">
        <v>822</v>
      </c>
    </row>
    <row r="24" spans="1:18" x14ac:dyDescent="0.15">
      <c r="A24" s="9" t="str">
        <f>CONCATENATE("15B",$G$7)</f>
        <v>15B1007751</v>
      </c>
      <c r="B24" s="9" t="str">
        <f>CONCATENATE("15P",$G$7,-2)</f>
        <v>15P1007751-2</v>
      </c>
      <c r="C24" s="41">
        <v>600</v>
      </c>
      <c r="D24" s="2" t="str">
        <f>H7</f>
        <v>TECAN</v>
      </c>
      <c r="E24" s="8"/>
      <c r="F24" s="7">
        <v>23</v>
      </c>
      <c r="G24" s="67" t="s">
        <v>1448</v>
      </c>
      <c r="H24" s="79" t="s">
        <v>822</v>
      </c>
    </row>
    <row r="25" spans="1:18" x14ac:dyDescent="0.15">
      <c r="A25" s="9" t="str">
        <f>CONCATENATE("15B",$G$7)</f>
        <v>15B1007751</v>
      </c>
      <c r="B25" s="9" t="str">
        <f>CONCATENATE("15P",$G$7,-3)</f>
        <v>15P1007751-3</v>
      </c>
      <c r="C25" s="41">
        <v>600</v>
      </c>
      <c r="D25" s="2" t="str">
        <f>H7</f>
        <v>TECAN</v>
      </c>
      <c r="E25" s="8"/>
      <c r="F25" s="7">
        <v>24</v>
      </c>
      <c r="G25" s="67" t="s">
        <v>1449</v>
      </c>
      <c r="H25" s="79" t="s">
        <v>822</v>
      </c>
    </row>
    <row r="26" spans="1:18" x14ac:dyDescent="0.15">
      <c r="A26" s="9" t="str">
        <f>CONCATENATE("15B",$G$7)</f>
        <v>15B1007751</v>
      </c>
      <c r="B26" s="9" t="str">
        <f>CONCATENATE("15P",$G$7,-4)</f>
        <v>15P1007751-4</v>
      </c>
      <c r="C26" s="41">
        <v>600</v>
      </c>
      <c r="D26" s="2" t="str">
        <f>H7</f>
        <v>TECAN</v>
      </c>
      <c r="E26" s="8"/>
      <c r="F26" s="7">
        <v>25</v>
      </c>
      <c r="G26" s="67" t="s">
        <v>1450</v>
      </c>
      <c r="H26" s="79" t="s">
        <v>822</v>
      </c>
    </row>
    <row r="27" spans="1:18" s="5" customFormat="1" x14ac:dyDescent="0.15">
      <c r="A27" s="10" t="str">
        <f>CONCATENATE("15B",$G$8)</f>
        <v>15B1007752</v>
      </c>
      <c r="B27" s="10" t="str">
        <f>CONCATENATE("15P",$G$8,-1)</f>
        <v>15P1007752-1</v>
      </c>
      <c r="C27" s="41">
        <v>600</v>
      </c>
      <c r="D27" s="2" t="str">
        <f>H8</f>
        <v>TECAN</v>
      </c>
      <c r="E27" s="8"/>
      <c r="F27" s="7">
        <v>26</v>
      </c>
      <c r="G27" s="67" t="s">
        <v>1451</v>
      </c>
      <c r="H27" s="79" t="s">
        <v>822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s="5" customFormat="1" x14ac:dyDescent="0.15">
      <c r="A28" s="10" t="str">
        <f>CONCATENATE("15B",$G$8)</f>
        <v>15B1007752</v>
      </c>
      <c r="B28" s="10" t="str">
        <f>CONCATENATE("15P",$G$8,-2)</f>
        <v>15P1007752-2</v>
      </c>
      <c r="C28" s="41">
        <v>600</v>
      </c>
      <c r="D28" s="2" t="str">
        <f>H8</f>
        <v>TECAN</v>
      </c>
      <c r="E28" s="8"/>
      <c r="F28" s="7">
        <v>27</v>
      </c>
      <c r="G28" s="67"/>
      <c r="H28" s="79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5" customFormat="1" x14ac:dyDescent="0.15">
      <c r="A29" s="10" t="str">
        <f>CONCATENATE("15B",$G$8)</f>
        <v>15B1007752</v>
      </c>
      <c r="B29" s="10" t="str">
        <f>CONCATENATE("15P",$G$8,-3)</f>
        <v>15P1007752-3</v>
      </c>
      <c r="C29" s="41">
        <v>600</v>
      </c>
      <c r="D29" s="2" t="str">
        <f>H8</f>
        <v>TECAN</v>
      </c>
      <c r="E29" s="8"/>
      <c r="F29" s="7">
        <v>28</v>
      </c>
      <c r="G29" s="67"/>
      <c r="H29" s="79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5" customFormat="1" x14ac:dyDescent="0.15">
      <c r="A30" s="10" t="str">
        <f>CONCATENATE("15B",$G$8)</f>
        <v>15B1007752</v>
      </c>
      <c r="B30" s="10" t="str">
        <f>CONCATENATE("15P",$G$8,-4)</f>
        <v>15P1007752-4</v>
      </c>
      <c r="C30" s="41">
        <v>600</v>
      </c>
      <c r="D30" s="2" t="str">
        <f>H8</f>
        <v>TECAN</v>
      </c>
      <c r="F30" s="7">
        <v>29</v>
      </c>
      <c r="G30" s="67"/>
      <c r="H30" s="79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5" customFormat="1" x14ac:dyDescent="0.15">
      <c r="A31" s="11" t="str">
        <f t="shared" ref="A31" si="0">CONCATENATE("15B",$G$9)</f>
        <v>15B1007753</v>
      </c>
      <c r="B31" s="11" t="str">
        <f>CONCATENATE("15P",$G$9,-1)</f>
        <v>15P1007753-1</v>
      </c>
      <c r="C31" s="41">
        <v>600</v>
      </c>
      <c r="D31" s="2" t="str">
        <f>H9</f>
        <v>TECAN</v>
      </c>
      <c r="E31" s="8"/>
      <c r="F31" s="7">
        <v>30</v>
      </c>
      <c r="G31" s="67"/>
      <c r="H31" s="79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5" customFormat="1" x14ac:dyDescent="0.15">
      <c r="A32" s="11" t="str">
        <f>CONCATENATE("15B",$G$9)</f>
        <v>15B1007753</v>
      </c>
      <c r="B32" s="11" t="str">
        <f>CONCATENATE("15P",$G$9,-2)</f>
        <v>15P1007753-2</v>
      </c>
      <c r="C32" s="41">
        <v>600</v>
      </c>
      <c r="D32" s="2" t="str">
        <f>H9</f>
        <v>TECAN</v>
      </c>
      <c r="E32" s="8"/>
      <c r="F32" s="7">
        <v>31</v>
      </c>
      <c r="G32" s="67"/>
      <c r="H32" s="79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s="5" customFormat="1" x14ac:dyDescent="0.15">
      <c r="A33" s="11" t="str">
        <f>CONCATENATE("15B",$G$9)</f>
        <v>15B1007753</v>
      </c>
      <c r="B33" s="11" t="str">
        <f>CONCATENATE("15P",$G$9,-3)</f>
        <v>15P1007753-3</v>
      </c>
      <c r="C33" s="41">
        <v>600</v>
      </c>
      <c r="D33" s="2" t="str">
        <f>H9</f>
        <v>TECAN</v>
      </c>
      <c r="E33" s="8"/>
      <c r="F33" s="7">
        <v>32</v>
      </c>
      <c r="G33" s="67"/>
      <c r="H33" s="79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s="5" customFormat="1" x14ac:dyDescent="0.15">
      <c r="A34" s="11" t="str">
        <f>CONCATENATE("15B",$G$9)</f>
        <v>15B1007753</v>
      </c>
      <c r="B34" s="11" t="str">
        <f>CONCATENATE("15P",$G$9,-4)</f>
        <v>15P1007753-4</v>
      </c>
      <c r="C34" s="41">
        <v>600</v>
      </c>
      <c r="D34" s="2" t="str">
        <f>H9</f>
        <v>TECAN</v>
      </c>
      <c r="E34" s="8"/>
      <c r="F34" s="7">
        <v>33</v>
      </c>
      <c r="G34" s="67"/>
      <c r="H34" s="79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s="5" customFormat="1" x14ac:dyDescent="0.15">
      <c r="A35" s="12" t="str">
        <f t="shared" ref="A35" si="1">CONCATENATE("15B",$G$10)</f>
        <v>15B1007754</v>
      </c>
      <c r="B35" s="12" t="str">
        <f>CONCATENATE("15P",$G$10,-1)</f>
        <v>15P1007754-1</v>
      </c>
      <c r="C35" s="41">
        <v>600</v>
      </c>
      <c r="D35" s="2" t="str">
        <f>H10</f>
        <v>TECAN</v>
      </c>
      <c r="E35" s="8"/>
      <c r="F35" s="7">
        <v>34</v>
      </c>
      <c r="G35" s="67" t="s">
        <v>457</v>
      </c>
      <c r="H35" s="79" t="s">
        <v>383</v>
      </c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s="5" customFormat="1" x14ac:dyDescent="0.15">
      <c r="A36" s="12" t="str">
        <f>CONCATENATE("15B",$G$10)</f>
        <v>15B1007754</v>
      </c>
      <c r="B36" s="12" t="str">
        <f>CONCATENATE("15P",$G$10,-2)</f>
        <v>15P1007754-2</v>
      </c>
      <c r="C36" s="41">
        <v>600</v>
      </c>
      <c r="D36" s="2" t="str">
        <f>H10</f>
        <v>TECAN</v>
      </c>
      <c r="E36" s="8"/>
      <c r="F36" s="7">
        <v>35</v>
      </c>
      <c r="G36" s="91" t="s">
        <v>458</v>
      </c>
      <c r="H36" s="79" t="s">
        <v>383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s="5" customFormat="1" x14ac:dyDescent="0.15">
      <c r="A37" s="12" t="str">
        <f>CONCATENATE("15B",$G$10)</f>
        <v>15B1007754</v>
      </c>
      <c r="B37" s="12" t="str">
        <f>CONCATENATE("15P",$G$10,-3)</f>
        <v>15P1007754-3</v>
      </c>
      <c r="C37" s="41">
        <v>600</v>
      </c>
      <c r="D37" s="2" t="str">
        <f>H10</f>
        <v>TECAN</v>
      </c>
      <c r="E37" s="8"/>
      <c r="F37" s="7">
        <v>36</v>
      </c>
      <c r="G37" s="80" t="s">
        <v>459</v>
      </c>
      <c r="H37" s="79" t="s">
        <v>383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s="5" customFormat="1" x14ac:dyDescent="0.15">
      <c r="A38" s="12" t="str">
        <f>CONCATENATE("15B",$G$10)</f>
        <v>15B1007754</v>
      </c>
      <c r="B38" s="12" t="str">
        <f>CONCATENATE("15P",$G$10,-4)</f>
        <v>15P1007754-4</v>
      </c>
      <c r="C38" s="41">
        <v>600</v>
      </c>
      <c r="D38" s="2" t="str">
        <f>H10</f>
        <v>TECAN</v>
      </c>
      <c r="E38" s="8"/>
      <c r="F38" s="7">
        <v>37</v>
      </c>
      <c r="G38" s="80" t="s">
        <v>460</v>
      </c>
      <c r="H38" s="79" t="s">
        <v>383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s="5" customFormat="1" x14ac:dyDescent="0.15">
      <c r="A39" s="13" t="str">
        <f t="shared" ref="A39" si="2">CONCATENATE("15B",$G$11)</f>
        <v>15B1007755</v>
      </c>
      <c r="B39" s="13" t="str">
        <f>CONCATENATE("15P",$G$11,-1)</f>
        <v>15P1007755-1</v>
      </c>
      <c r="C39" s="41">
        <v>600</v>
      </c>
      <c r="D39" s="2" t="str">
        <f>H11</f>
        <v>TECAN</v>
      </c>
      <c r="E39" s="8"/>
      <c r="F39" s="7">
        <v>38</v>
      </c>
      <c r="G39" s="80" t="s">
        <v>461</v>
      </c>
      <c r="H39" s="79" t="s">
        <v>383</v>
      </c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s="5" customFormat="1" x14ac:dyDescent="0.15">
      <c r="A40" s="13" t="str">
        <f>CONCATENATE("15B",$G$11)</f>
        <v>15B1007755</v>
      </c>
      <c r="B40" s="13" t="str">
        <f>CONCATENATE("15P",$G$11,-2)</f>
        <v>15P1007755-2</v>
      </c>
      <c r="C40" s="41">
        <v>600</v>
      </c>
      <c r="D40" s="2" t="str">
        <f>H11</f>
        <v>TECAN</v>
      </c>
      <c r="E40" s="8"/>
      <c r="F40" s="7">
        <v>39</v>
      </c>
      <c r="G40" s="80" t="s">
        <v>462</v>
      </c>
      <c r="H40" s="79" t="s">
        <v>383</v>
      </c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s="5" customFormat="1" x14ac:dyDescent="0.15">
      <c r="A41" s="13" t="str">
        <f>CONCATENATE("15B",$G$11)</f>
        <v>15B1007755</v>
      </c>
      <c r="B41" s="13" t="str">
        <f>CONCATENATE("15P",$G$11,-3)</f>
        <v>15P1007755-3</v>
      </c>
      <c r="C41" s="41">
        <v>600</v>
      </c>
      <c r="D41" s="2" t="str">
        <f>H11</f>
        <v>TECAN</v>
      </c>
      <c r="E41" s="8"/>
      <c r="F41" s="7">
        <v>40</v>
      </c>
      <c r="G41" s="80" t="s">
        <v>463</v>
      </c>
      <c r="H41" s="79" t="s">
        <v>383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s="5" customFormat="1" x14ac:dyDescent="0.15">
      <c r="A42" s="13" t="str">
        <f>CONCATENATE("15B",$G$11)</f>
        <v>15B1007755</v>
      </c>
      <c r="B42" s="13" t="str">
        <f>CONCATENATE("15P",$G$11,-4)</f>
        <v>15P1007755-4</v>
      </c>
      <c r="C42" s="41">
        <v>600</v>
      </c>
      <c r="D42" s="2" t="str">
        <f>H11</f>
        <v>TECAN</v>
      </c>
      <c r="E42" s="8"/>
      <c r="F42" s="7">
        <v>41</v>
      </c>
      <c r="G42" s="67" t="s">
        <v>464</v>
      </c>
      <c r="H42" s="43" t="s">
        <v>383</v>
      </c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s="5" customFormat="1" x14ac:dyDescent="0.15">
      <c r="A43" s="9" t="str">
        <f t="shared" ref="A43" si="3">CONCATENATE("15B",$G$12)</f>
        <v>15B1466599</v>
      </c>
      <c r="B43" s="9" t="str">
        <f>CONCATENATE("15P",$G$12,-1)</f>
        <v>15P1466599-1</v>
      </c>
      <c r="C43" s="41">
        <v>600</v>
      </c>
      <c r="D43" s="2" t="str">
        <f>H12</f>
        <v>TECAN</v>
      </c>
      <c r="E43" s="8"/>
      <c r="F43" s="7">
        <v>42</v>
      </c>
      <c r="G43" s="67" t="s">
        <v>465</v>
      </c>
      <c r="H43" s="43" t="s">
        <v>383</v>
      </c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s="5" customFormat="1" x14ac:dyDescent="0.15">
      <c r="A44" s="9" t="str">
        <f>CONCATENATE("15B",$G$12)</f>
        <v>15B1466599</v>
      </c>
      <c r="B44" s="9" t="str">
        <f>CONCATENATE("15P",$G$12,-2)</f>
        <v>15P1466599-2</v>
      </c>
      <c r="C44" s="41">
        <v>600</v>
      </c>
      <c r="D44" s="2" t="str">
        <f>H12</f>
        <v>TECAN</v>
      </c>
      <c r="E44" s="8"/>
      <c r="F44" s="7">
        <v>43</v>
      </c>
      <c r="G44" s="67" t="s">
        <v>466</v>
      </c>
      <c r="H44" s="43" t="s">
        <v>383</v>
      </c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s="5" customFormat="1" x14ac:dyDescent="0.15">
      <c r="A45" s="9" t="str">
        <f>CONCATENATE("15B",$G$12)</f>
        <v>15B1466599</v>
      </c>
      <c r="B45" s="9" t="str">
        <f>CONCATENATE("15P",$G$12,-3)</f>
        <v>15P1466599-3</v>
      </c>
      <c r="C45" s="41">
        <v>600</v>
      </c>
      <c r="D45" s="2" t="str">
        <f>H12</f>
        <v>TECAN</v>
      </c>
      <c r="E45" s="8"/>
      <c r="F45" s="7">
        <v>44</v>
      </c>
      <c r="G45" s="67"/>
      <c r="H45" s="43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s="5" customFormat="1" x14ac:dyDescent="0.15">
      <c r="A46" s="9" t="str">
        <f>CONCATENATE("15B",$G$12)</f>
        <v>15B1466599</v>
      </c>
      <c r="B46" s="9" t="str">
        <f>CONCATENATE("15P",$G$12,-4)</f>
        <v>15P1466599-4</v>
      </c>
      <c r="C46" s="41">
        <v>600</v>
      </c>
      <c r="D46" s="2" t="str">
        <f>H12</f>
        <v>TECAN</v>
      </c>
      <c r="E46" s="8"/>
      <c r="F46" s="7">
        <v>45</v>
      </c>
      <c r="G46" s="67"/>
      <c r="H46" s="43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s="5" customFormat="1" x14ac:dyDescent="0.15">
      <c r="A47" s="10" t="str">
        <f t="shared" ref="A47" si="4">CONCATENATE("15B",$G$13)</f>
        <v>15B1466600</v>
      </c>
      <c r="B47" s="10" t="str">
        <f>CONCATENATE("15P",$G$13,-1)</f>
        <v>15P1466600-1</v>
      </c>
      <c r="C47" s="41">
        <v>600</v>
      </c>
      <c r="D47" s="2" t="str">
        <f>H13</f>
        <v>TECAN</v>
      </c>
      <c r="E47" s="8"/>
      <c r="F47" s="7">
        <v>46</v>
      </c>
      <c r="G47" s="67"/>
      <c r="H47" s="43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s="5" customFormat="1" x14ac:dyDescent="0.15">
      <c r="A48" s="10" t="str">
        <f>CONCATENATE("15B",$G$13)</f>
        <v>15B1466600</v>
      </c>
      <c r="B48" s="10" t="str">
        <f>CONCATENATE("15P",$G$13,-2)</f>
        <v>15P1466600-2</v>
      </c>
      <c r="C48" s="41">
        <v>600</v>
      </c>
      <c r="D48" s="2" t="str">
        <f>H13</f>
        <v>TECAN</v>
      </c>
      <c r="E48" s="8"/>
      <c r="F48" s="7">
        <v>47</v>
      </c>
      <c r="G48" s="67"/>
      <c r="H48" s="43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s="5" customFormat="1" x14ac:dyDescent="0.15">
      <c r="A49" s="10" t="str">
        <f>CONCATENATE("15B",$G$13)</f>
        <v>15B1466600</v>
      </c>
      <c r="B49" s="10" t="str">
        <f>CONCATENATE("15P",$G$13,-3)</f>
        <v>15P1466600-3</v>
      </c>
      <c r="C49" s="41">
        <v>600</v>
      </c>
      <c r="D49" s="2" t="str">
        <f>H13</f>
        <v>TECAN</v>
      </c>
      <c r="E49" s="8"/>
      <c r="F49" s="7">
        <v>48</v>
      </c>
      <c r="G49" s="67"/>
      <c r="H49" s="43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s="5" customFormat="1" x14ac:dyDescent="0.15">
      <c r="A50" s="10" t="str">
        <f>CONCATENATE("15B",$G$13)</f>
        <v>15B1466600</v>
      </c>
      <c r="B50" s="10" t="str">
        <f>CONCATENATE("15P",$G$13,-4)</f>
        <v>15P1466600-4</v>
      </c>
      <c r="C50" s="41">
        <v>600</v>
      </c>
      <c r="D50" s="2" t="str">
        <f>H13</f>
        <v>TECAN</v>
      </c>
      <c r="E50" s="8"/>
      <c r="F50" s="7">
        <v>49</v>
      </c>
      <c r="G50" s="67"/>
      <c r="H50" s="43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15">
      <c r="A51" s="11" t="str">
        <f t="shared" ref="A51" si="5">CONCATENATE("15B",$G$14)</f>
        <v>15B1466601</v>
      </c>
      <c r="B51" s="11" t="str">
        <f>CONCATENATE("15P",$G$14,-1)</f>
        <v>15P1466601-1</v>
      </c>
      <c r="C51" s="41">
        <v>600</v>
      </c>
      <c r="D51" s="2" t="str">
        <f>H14</f>
        <v>TECAN</v>
      </c>
      <c r="E51" s="8"/>
      <c r="F51" s="7">
        <v>50</v>
      </c>
      <c r="G51" s="67"/>
      <c r="H51" s="43"/>
    </row>
    <row r="52" spans="1:18" x14ac:dyDescent="0.15">
      <c r="A52" s="11" t="str">
        <f>CONCATENATE("15B",$G$14)</f>
        <v>15B1466601</v>
      </c>
      <c r="B52" s="11" t="str">
        <f>CONCATENATE("15P",$G$14,-2)</f>
        <v>15P1466601-2</v>
      </c>
      <c r="C52" s="41">
        <v>600</v>
      </c>
      <c r="D52" s="2" t="str">
        <f>H14</f>
        <v>TECAN</v>
      </c>
      <c r="E52" s="8"/>
      <c r="F52" s="7">
        <v>51</v>
      </c>
      <c r="G52" s="67"/>
      <c r="H52" s="43"/>
    </row>
    <row r="53" spans="1:18" x14ac:dyDescent="0.15">
      <c r="A53" s="11" t="str">
        <f>CONCATENATE("15B",$G$14)</f>
        <v>15B1466601</v>
      </c>
      <c r="B53" s="11" t="str">
        <f>CONCATENATE("15P",$G$14,-3)</f>
        <v>15P1466601-3</v>
      </c>
      <c r="C53" s="41">
        <v>600</v>
      </c>
      <c r="D53" s="2" t="str">
        <f>H14</f>
        <v>TECAN</v>
      </c>
      <c r="E53" s="8"/>
      <c r="F53" s="7">
        <v>52</v>
      </c>
      <c r="G53" s="67"/>
      <c r="H53" s="43"/>
    </row>
    <row r="54" spans="1:18" x14ac:dyDescent="0.15">
      <c r="A54" s="11" t="str">
        <f>CONCATENATE("15B",$G$14)</f>
        <v>15B1466601</v>
      </c>
      <c r="B54" s="11" t="str">
        <f>CONCATENATE("15P",$G$14,-4)</f>
        <v>15P1466601-4</v>
      </c>
      <c r="C54" s="41">
        <v>600</v>
      </c>
      <c r="D54" s="2" t="str">
        <f>H14</f>
        <v>TECAN</v>
      </c>
      <c r="E54" s="8"/>
      <c r="F54" s="7">
        <v>53</v>
      </c>
      <c r="G54" s="67"/>
      <c r="H54" s="43"/>
    </row>
    <row r="55" spans="1:18" x14ac:dyDescent="0.15">
      <c r="A55" s="12" t="str">
        <f t="shared" ref="A55" si="6">CONCATENATE("15B",$G$15)</f>
        <v>15B1466602</v>
      </c>
      <c r="B55" s="12" t="str">
        <f>CONCATENATE("15P",$G$15,-1)</f>
        <v>15P1466602-1</v>
      </c>
      <c r="C55" s="41">
        <v>600</v>
      </c>
      <c r="D55" s="2" t="str">
        <f>H15</f>
        <v>TECAN</v>
      </c>
      <c r="E55" s="8"/>
      <c r="F55" s="7">
        <v>54</v>
      </c>
      <c r="G55" s="42"/>
      <c r="H55" s="44"/>
    </row>
    <row r="56" spans="1:18" x14ac:dyDescent="0.15">
      <c r="A56" s="12" t="str">
        <f>CONCATENATE("15B",$G$15)</f>
        <v>15B1466602</v>
      </c>
      <c r="B56" s="12" t="str">
        <f>CONCATENATE("15P",$G$15,-2)</f>
        <v>15P1466602-2</v>
      </c>
      <c r="C56" s="41">
        <v>600</v>
      </c>
      <c r="D56" s="2" t="str">
        <f>H15</f>
        <v>TECAN</v>
      </c>
      <c r="E56" s="8"/>
      <c r="F56" s="7">
        <v>55</v>
      </c>
      <c r="G56" s="42"/>
    </row>
    <row r="57" spans="1:18" x14ac:dyDescent="0.15">
      <c r="A57" s="12" t="str">
        <f>CONCATENATE("15B",$G$15)</f>
        <v>15B1466602</v>
      </c>
      <c r="B57" s="12" t="str">
        <f>CONCATENATE("15P",$G$15,-3)</f>
        <v>15P1466602-3</v>
      </c>
      <c r="C57" s="41">
        <v>600</v>
      </c>
      <c r="D57" s="2" t="str">
        <f>H15</f>
        <v>TECAN</v>
      </c>
      <c r="E57" s="8"/>
      <c r="G57" s="64"/>
    </row>
    <row r="58" spans="1:18" x14ac:dyDescent="0.15">
      <c r="A58" s="12" t="str">
        <f>CONCATENATE("15B",$G$15)</f>
        <v>15B1466602</v>
      </c>
      <c r="B58" s="12" t="str">
        <f>CONCATENATE("15P",$G$15,-4)</f>
        <v>15P1466602-4</v>
      </c>
      <c r="C58" s="41">
        <v>600</v>
      </c>
      <c r="D58" s="2" t="str">
        <f>H15</f>
        <v>TECAN</v>
      </c>
      <c r="E58" s="8"/>
      <c r="G58" s="64" t="s">
        <v>211</v>
      </c>
      <c r="H58" s="7" t="s">
        <v>209</v>
      </c>
    </row>
    <row r="59" spans="1:18" x14ac:dyDescent="0.15">
      <c r="A59" s="13" t="str">
        <f t="shared" ref="A59" si="7">CONCATENATE("15B",$G$16)</f>
        <v>15B1466603</v>
      </c>
      <c r="B59" s="13" t="str">
        <f>CONCATENATE("15P",$G$16,-1)</f>
        <v>15P1466603-1</v>
      </c>
      <c r="C59" s="41">
        <v>600</v>
      </c>
      <c r="D59" s="2" t="str">
        <f>H16</f>
        <v>TECAN</v>
      </c>
      <c r="E59" s="8"/>
      <c r="G59" s="64" t="s">
        <v>212</v>
      </c>
      <c r="H59" s="7" t="s">
        <v>209</v>
      </c>
    </row>
    <row r="60" spans="1:18" x14ac:dyDescent="0.15">
      <c r="A60" s="13" t="str">
        <f>CONCATENATE("15B",$G$16)</f>
        <v>15B1466603</v>
      </c>
      <c r="B60" s="13" t="str">
        <f>CONCATENATE("15P",$G$16,-2)</f>
        <v>15P1466603-2</v>
      </c>
      <c r="C60" s="41">
        <v>600</v>
      </c>
      <c r="D60" s="2" t="str">
        <f>H16</f>
        <v>TECAN</v>
      </c>
      <c r="E60" s="8"/>
      <c r="G60" s="64" t="s">
        <v>89</v>
      </c>
      <c r="H60" s="7" t="s">
        <v>57</v>
      </c>
    </row>
    <row r="61" spans="1:18" x14ac:dyDescent="0.15">
      <c r="A61" s="13" t="str">
        <f>CONCATENATE("15B",$G$16)</f>
        <v>15B1466603</v>
      </c>
      <c r="B61" s="13" t="str">
        <f>CONCATENATE("15P",$G$16,-3)</f>
        <v>15P1466603-3</v>
      </c>
      <c r="C61" s="41">
        <v>600</v>
      </c>
      <c r="D61" s="2" t="str">
        <f>H16</f>
        <v>TECAN</v>
      </c>
      <c r="E61" s="8"/>
      <c r="G61" s="42" t="s">
        <v>90</v>
      </c>
      <c r="H61" s="7" t="s">
        <v>57</v>
      </c>
    </row>
    <row r="62" spans="1:18" x14ac:dyDescent="0.15">
      <c r="A62" s="13" t="str">
        <f>CONCATENATE("15B",$G$16)</f>
        <v>15B1466603</v>
      </c>
      <c r="B62" s="13" t="str">
        <f>CONCATENATE("15P",$G$16,-4)</f>
        <v>15P1466603-4</v>
      </c>
      <c r="C62" s="41">
        <v>600</v>
      </c>
      <c r="D62" s="2" t="str">
        <f>H16</f>
        <v>TECAN</v>
      </c>
      <c r="E62" s="8"/>
      <c r="G62" s="45" t="s">
        <v>91</v>
      </c>
      <c r="H62" s="17" t="s">
        <v>57</v>
      </c>
    </row>
    <row r="63" spans="1:18" x14ac:dyDescent="0.15">
      <c r="A63" s="9" t="str">
        <f t="shared" ref="A63" si="8">CONCATENATE("15B",$G$17)</f>
        <v>15B1466604</v>
      </c>
      <c r="B63" s="9" t="str">
        <f>CONCATENATE("15P",$G$17,-1)</f>
        <v>15P1466604-1</v>
      </c>
      <c r="C63" s="41">
        <v>600</v>
      </c>
      <c r="D63" s="2" t="str">
        <f>H17</f>
        <v>TECAN</v>
      </c>
      <c r="E63" s="8"/>
      <c r="G63" s="45" t="s">
        <v>121</v>
      </c>
      <c r="H63" s="17" t="s">
        <v>57</v>
      </c>
    </row>
    <row r="64" spans="1:18" x14ac:dyDescent="0.15">
      <c r="A64" s="9" t="str">
        <f>CONCATENATE("15B",$G$17)</f>
        <v>15B1466604</v>
      </c>
      <c r="B64" s="9" t="str">
        <f>CONCATENATE("15P",$G$17,-2)</f>
        <v>15P1466604-2</v>
      </c>
      <c r="C64" s="41">
        <v>600</v>
      </c>
      <c r="D64" s="2" t="str">
        <f>H17</f>
        <v>TECAN</v>
      </c>
      <c r="E64" s="8"/>
      <c r="G64" s="45"/>
    </row>
    <row r="65" spans="1:7" x14ac:dyDescent="0.15">
      <c r="A65" s="9" t="str">
        <f>CONCATENATE("15B",$G$17)</f>
        <v>15B1466604</v>
      </c>
      <c r="B65" s="9" t="str">
        <f>CONCATENATE("15P",$G$17,-3)</f>
        <v>15P1466604-3</v>
      </c>
      <c r="C65" s="41">
        <v>600</v>
      </c>
      <c r="D65" s="2" t="str">
        <f>H17</f>
        <v>TECAN</v>
      </c>
      <c r="E65" s="8"/>
      <c r="G65" s="45"/>
    </row>
    <row r="66" spans="1:7" x14ac:dyDescent="0.15">
      <c r="A66" s="9" t="str">
        <f>CONCATENATE("15B",$G$17)</f>
        <v>15B1466604</v>
      </c>
      <c r="B66" s="9" t="str">
        <f>CONCATENATE("15P",$G$17,-4)</f>
        <v>15P1466604-4</v>
      </c>
      <c r="C66" s="41">
        <v>600</v>
      </c>
      <c r="D66" s="2" t="str">
        <f>H17</f>
        <v>TECAN</v>
      </c>
      <c r="E66" s="8"/>
      <c r="G66" s="45"/>
    </row>
    <row r="67" spans="1:7" x14ac:dyDescent="0.15">
      <c r="A67" s="10" t="str">
        <f t="shared" ref="A67" si="9">CONCATENATE("15B",$G$18)</f>
        <v>15B1466605</v>
      </c>
      <c r="B67" s="10" t="str">
        <f>CONCATENATE("15P",$G$18,-1)</f>
        <v>15P1466605-1</v>
      </c>
      <c r="C67" s="41">
        <v>600</v>
      </c>
      <c r="D67" s="2" t="str">
        <f>H18</f>
        <v>TECAN</v>
      </c>
      <c r="E67" s="8"/>
      <c r="G67" s="45"/>
    </row>
    <row r="68" spans="1:7" x14ac:dyDescent="0.15">
      <c r="A68" s="10" t="str">
        <f>CONCATENATE("15B",$G$18)</f>
        <v>15B1466605</v>
      </c>
      <c r="B68" s="10" t="str">
        <f>CONCATENATE("15P",$G$18,-2)</f>
        <v>15P1466605-2</v>
      </c>
      <c r="C68" s="41">
        <v>600</v>
      </c>
      <c r="D68" s="2" t="str">
        <f>H18</f>
        <v>TECAN</v>
      </c>
      <c r="E68" s="8"/>
      <c r="G68" s="45"/>
    </row>
    <row r="69" spans="1:7" x14ac:dyDescent="0.15">
      <c r="A69" s="10" t="str">
        <f>CONCATENATE("15B",$G$18)</f>
        <v>15B1466605</v>
      </c>
      <c r="B69" s="10" t="str">
        <f>CONCATENATE("15P",$G$18,-3)</f>
        <v>15P1466605-3</v>
      </c>
      <c r="C69" s="41">
        <v>600</v>
      </c>
      <c r="D69" s="2" t="str">
        <f>H18</f>
        <v>TECAN</v>
      </c>
      <c r="E69" s="8"/>
      <c r="G69" s="45"/>
    </row>
    <row r="70" spans="1:7" x14ac:dyDescent="0.15">
      <c r="A70" s="10" t="str">
        <f>CONCATENATE("15B",$G$18)</f>
        <v>15B1466605</v>
      </c>
      <c r="B70" s="10" t="str">
        <f>CONCATENATE("15P",$G$18,-4)</f>
        <v>15P1466605-4</v>
      </c>
      <c r="C70" s="41">
        <v>600</v>
      </c>
      <c r="D70" s="2" t="str">
        <f>H18</f>
        <v>TECAN</v>
      </c>
      <c r="E70" s="8"/>
      <c r="G70" s="45"/>
    </row>
    <row r="71" spans="1:7" x14ac:dyDescent="0.15">
      <c r="A71" s="11" t="str">
        <f t="shared" ref="A71" si="10">CONCATENATE("15B",$G$19)</f>
        <v>15B1466606</v>
      </c>
      <c r="B71" s="11" t="str">
        <f>CONCATENATE("15P",$G$19,-1)</f>
        <v>15P1466606-1</v>
      </c>
      <c r="C71" s="41">
        <v>600</v>
      </c>
      <c r="D71" s="2" t="str">
        <f>H19</f>
        <v>TECAN</v>
      </c>
      <c r="E71" s="8"/>
      <c r="G71" s="45"/>
    </row>
    <row r="72" spans="1:7" x14ac:dyDescent="0.15">
      <c r="A72" s="11" t="str">
        <f>CONCATENATE("15B",$G$19)</f>
        <v>15B1466606</v>
      </c>
      <c r="B72" s="11" t="str">
        <f>CONCATENATE("15P",$G$19,-2)</f>
        <v>15P1466606-2</v>
      </c>
      <c r="C72" s="41">
        <v>600</v>
      </c>
      <c r="D72" s="2" t="str">
        <f>H19</f>
        <v>TECAN</v>
      </c>
      <c r="E72" s="8"/>
      <c r="G72" s="45"/>
    </row>
    <row r="73" spans="1:7" x14ac:dyDescent="0.15">
      <c r="A73" s="11" t="str">
        <f>CONCATENATE("15B",$G$19)</f>
        <v>15B1466606</v>
      </c>
      <c r="B73" s="11" t="str">
        <f>CONCATENATE("15P",$G$19,-3)</f>
        <v>15P1466606-3</v>
      </c>
      <c r="C73" s="41">
        <v>600</v>
      </c>
      <c r="D73" s="2" t="str">
        <f>H19</f>
        <v>TECAN</v>
      </c>
      <c r="E73" s="8"/>
      <c r="G73" s="45"/>
    </row>
    <row r="74" spans="1:7" x14ac:dyDescent="0.15">
      <c r="A74" s="11" t="str">
        <f>CONCATENATE("15B",$G$19)</f>
        <v>15B1466606</v>
      </c>
      <c r="B74" s="11" t="str">
        <f>CONCATENATE("15P",$G$19,-4)</f>
        <v>15P1466606-4</v>
      </c>
      <c r="C74" s="41">
        <v>600</v>
      </c>
      <c r="D74" s="2" t="str">
        <f>H19</f>
        <v>TECAN</v>
      </c>
      <c r="E74" s="8"/>
      <c r="G74" s="45"/>
    </row>
    <row r="75" spans="1:7" x14ac:dyDescent="0.15">
      <c r="A75" s="12" t="str">
        <f t="shared" ref="A75" si="11">CONCATENATE("15B",$G$20)</f>
        <v>15B1466607</v>
      </c>
      <c r="B75" s="12" t="str">
        <f>CONCATENATE("15P",$G$20,-1)</f>
        <v>15P1466607-1</v>
      </c>
      <c r="C75" s="41">
        <v>600</v>
      </c>
      <c r="D75" s="2" t="str">
        <f>H20</f>
        <v>TECAN</v>
      </c>
      <c r="E75" s="8"/>
      <c r="G75" s="45"/>
    </row>
    <row r="76" spans="1:7" x14ac:dyDescent="0.15">
      <c r="A76" s="12" t="str">
        <f>CONCATENATE("15B",$G$20)</f>
        <v>15B1466607</v>
      </c>
      <c r="B76" s="12" t="str">
        <f>CONCATENATE("15P",$G$20,-2)</f>
        <v>15P1466607-2</v>
      </c>
      <c r="C76" s="41">
        <v>600</v>
      </c>
      <c r="D76" s="2" t="str">
        <f>H20</f>
        <v>TECAN</v>
      </c>
      <c r="E76" s="8"/>
      <c r="G76" s="45"/>
    </row>
    <row r="77" spans="1:7" x14ac:dyDescent="0.15">
      <c r="A77" s="12" t="str">
        <f>CONCATENATE("15B",$G$20)</f>
        <v>15B1466607</v>
      </c>
      <c r="B77" s="12" t="str">
        <f>CONCATENATE("15P",$G$20,-3)</f>
        <v>15P1466607-3</v>
      </c>
      <c r="C77" s="41">
        <v>600</v>
      </c>
      <c r="D77" s="2" t="str">
        <f>H20</f>
        <v>TECAN</v>
      </c>
      <c r="E77" s="8"/>
      <c r="G77" s="45"/>
    </row>
    <row r="78" spans="1:7" x14ac:dyDescent="0.15">
      <c r="A78" s="12" t="str">
        <f>CONCATENATE("15B",$G$20)</f>
        <v>15B1466607</v>
      </c>
      <c r="B78" s="12" t="str">
        <f>CONCATENATE("15P",$G$20,-4)</f>
        <v>15P1466607-4</v>
      </c>
      <c r="C78" s="41">
        <v>600</v>
      </c>
      <c r="D78" s="2" t="str">
        <f>H20</f>
        <v>TECAN</v>
      </c>
      <c r="E78" s="8"/>
      <c r="G78" s="45"/>
    </row>
    <row r="79" spans="1:7" x14ac:dyDescent="0.15">
      <c r="A79" s="13" t="str">
        <f t="shared" ref="A79" si="12">CONCATENATE("15B",$G$21)</f>
        <v>15B1466608</v>
      </c>
      <c r="B79" s="13" t="str">
        <f>CONCATENATE("15P",$G$21,-1)</f>
        <v>15P1466608-1</v>
      </c>
      <c r="C79" s="41">
        <v>600</v>
      </c>
      <c r="D79" s="2" t="str">
        <f>H21</f>
        <v>TECAN</v>
      </c>
      <c r="E79" s="8"/>
    </row>
    <row r="80" spans="1:7" x14ac:dyDescent="0.15">
      <c r="A80" s="13" t="str">
        <f>CONCATENATE("15B",$G$21)</f>
        <v>15B1466608</v>
      </c>
      <c r="B80" s="13" t="str">
        <f>CONCATENATE("15P",$G$21,-2)</f>
        <v>15P1466608-2</v>
      </c>
      <c r="C80" s="41">
        <v>600</v>
      </c>
      <c r="D80" s="2" t="str">
        <f>H21</f>
        <v>TECAN</v>
      </c>
      <c r="E80" s="8"/>
    </row>
    <row r="81" spans="1:5" x14ac:dyDescent="0.15">
      <c r="A81" s="13" t="str">
        <f>CONCATENATE("15B",$G$21)</f>
        <v>15B1466608</v>
      </c>
      <c r="B81" s="13" t="str">
        <f>CONCATENATE("15P",$G$21,-3)</f>
        <v>15P1466608-3</v>
      </c>
      <c r="C81" s="41">
        <v>600</v>
      </c>
      <c r="D81" s="2" t="str">
        <f>H21</f>
        <v>TECAN</v>
      </c>
      <c r="E81" s="8"/>
    </row>
    <row r="82" spans="1:5" x14ac:dyDescent="0.15">
      <c r="A82" s="13" t="str">
        <f>CONCATENATE("15B",$G$21)</f>
        <v>15B1466608</v>
      </c>
      <c r="B82" s="13" t="str">
        <f>CONCATENATE("15P",$G$21,-4)</f>
        <v>15P1466608-4</v>
      </c>
      <c r="C82" s="41">
        <v>600</v>
      </c>
      <c r="D82" s="2" t="str">
        <f>H21</f>
        <v>TECAN</v>
      </c>
      <c r="E82" s="8"/>
    </row>
    <row r="83" spans="1:5" x14ac:dyDescent="0.15">
      <c r="A83" s="9" t="str">
        <f t="shared" ref="A83" si="13">CONCATENATE("15B",$G$22)</f>
        <v>15B1466609D</v>
      </c>
      <c r="B83" s="9" t="str">
        <f>CONCATENATE("15P",$G$22,-1)</f>
        <v>15P1466609D-1</v>
      </c>
      <c r="C83" s="41">
        <v>600</v>
      </c>
      <c r="D83" s="2" t="str">
        <f>H22</f>
        <v>TECAN</v>
      </c>
      <c r="E83" s="8"/>
    </row>
    <row r="84" spans="1:5" x14ac:dyDescent="0.15">
      <c r="A84" s="9" t="str">
        <f>CONCATENATE("15B",$G$22)</f>
        <v>15B1466609D</v>
      </c>
      <c r="B84" s="9" t="str">
        <f>CONCATENATE("15P",$G$22,-2)</f>
        <v>15P1466609D-2</v>
      </c>
      <c r="C84" s="41">
        <v>600</v>
      </c>
      <c r="D84" s="2" t="str">
        <f>H22</f>
        <v>TECAN</v>
      </c>
      <c r="E84" s="8"/>
    </row>
    <row r="85" spans="1:5" x14ac:dyDescent="0.15">
      <c r="A85" s="9" t="str">
        <f>CONCATENATE("15B",$G$22)</f>
        <v>15B1466609D</v>
      </c>
      <c r="B85" s="9" t="str">
        <f>CONCATENATE("15P",$G$22,-3)</f>
        <v>15P1466609D-3</v>
      </c>
      <c r="C85" s="41">
        <v>600</v>
      </c>
      <c r="D85" s="2" t="str">
        <f>H22</f>
        <v>TECAN</v>
      </c>
      <c r="E85" s="8"/>
    </row>
    <row r="86" spans="1:5" x14ac:dyDescent="0.15">
      <c r="A86" s="9" t="str">
        <f>CONCATENATE("15B",$G$22)</f>
        <v>15B1466609D</v>
      </c>
      <c r="B86" s="9" t="str">
        <f>CONCATENATE("15P",$G$22,-4)</f>
        <v>15P1466609D-4</v>
      </c>
      <c r="C86" s="41">
        <v>600</v>
      </c>
      <c r="D86" s="2" t="str">
        <f>H22</f>
        <v>TECAN</v>
      </c>
      <c r="E86" s="8"/>
    </row>
    <row r="87" spans="1:5" x14ac:dyDescent="0.15">
      <c r="A87" s="10" t="str">
        <f t="shared" ref="A87" si="14">CONCATENATE("15B",$G$23)</f>
        <v>15B1466610</v>
      </c>
      <c r="B87" s="10" t="str">
        <f>CONCATENATE("15P",$G$23,-1)</f>
        <v>15P1466610-1</v>
      </c>
      <c r="C87" s="41">
        <v>600</v>
      </c>
      <c r="D87" s="2" t="str">
        <f>H23</f>
        <v>TECAN</v>
      </c>
      <c r="E87" s="8"/>
    </row>
    <row r="88" spans="1:5" x14ac:dyDescent="0.15">
      <c r="A88" s="10" t="str">
        <f>CONCATENATE("15B",$G$23)</f>
        <v>15B1466610</v>
      </c>
      <c r="B88" s="10" t="str">
        <f>CONCATENATE("15P",$G$23,-2)</f>
        <v>15P1466610-2</v>
      </c>
      <c r="C88" s="41">
        <v>600</v>
      </c>
      <c r="D88" s="2" t="str">
        <f>H23</f>
        <v>TECAN</v>
      </c>
      <c r="E88" s="8"/>
    </row>
    <row r="89" spans="1:5" x14ac:dyDescent="0.15">
      <c r="A89" s="10" t="str">
        <f>CONCATENATE("15B",$G$23)</f>
        <v>15B1466610</v>
      </c>
      <c r="B89" s="10" t="str">
        <f>CONCATENATE("15P",$G$23,-3)</f>
        <v>15P1466610-3</v>
      </c>
      <c r="C89" s="41">
        <v>600</v>
      </c>
      <c r="D89" s="2" t="str">
        <f>H23</f>
        <v>TECAN</v>
      </c>
      <c r="E89" s="8"/>
    </row>
    <row r="90" spans="1:5" x14ac:dyDescent="0.15">
      <c r="A90" s="10" t="str">
        <f>CONCATENATE("15B",$G$23)</f>
        <v>15B1466610</v>
      </c>
      <c r="B90" s="10" t="str">
        <f>CONCATENATE("15P",$G$23,-4)</f>
        <v>15P1466610-4</v>
      </c>
      <c r="C90" s="41">
        <v>600</v>
      </c>
      <c r="D90" s="2" t="str">
        <f>H23</f>
        <v>TECAN</v>
      </c>
      <c r="E90" s="8"/>
    </row>
    <row r="91" spans="1:5" x14ac:dyDescent="0.15">
      <c r="A91" s="11" t="str">
        <f t="shared" ref="A91" si="15">CONCATENATE("15B",$G$24)</f>
        <v>15B1466611</v>
      </c>
      <c r="B91" s="11" t="str">
        <f>CONCATENATE("15P",$G$24,-1)</f>
        <v>15P1466611-1</v>
      </c>
      <c r="C91" s="41">
        <v>600</v>
      </c>
      <c r="D91" s="2" t="str">
        <f>H24</f>
        <v>TECAN</v>
      </c>
      <c r="E91" s="8"/>
    </row>
    <row r="92" spans="1:5" x14ac:dyDescent="0.15">
      <c r="A92" s="11" t="str">
        <f>CONCATENATE("15B",$G$24)</f>
        <v>15B1466611</v>
      </c>
      <c r="B92" s="11" t="str">
        <f>CONCATENATE("15P",$G$24,-2)</f>
        <v>15P1466611-2</v>
      </c>
      <c r="C92" s="41">
        <v>600</v>
      </c>
      <c r="D92" s="2" t="str">
        <f>H24</f>
        <v>TECAN</v>
      </c>
      <c r="E92" s="8"/>
    </row>
    <row r="93" spans="1:5" x14ac:dyDescent="0.15">
      <c r="A93" s="11" t="str">
        <f>CONCATENATE("15B",$G$24)</f>
        <v>15B1466611</v>
      </c>
      <c r="B93" s="11" t="str">
        <f>CONCATENATE("15P",$G$24,-3)</f>
        <v>15P1466611-3</v>
      </c>
      <c r="C93" s="41">
        <v>600</v>
      </c>
      <c r="D93" s="2" t="str">
        <f>H24</f>
        <v>TECAN</v>
      </c>
      <c r="E93" s="8"/>
    </row>
    <row r="94" spans="1:5" x14ac:dyDescent="0.15">
      <c r="A94" s="11" t="str">
        <f>CONCATENATE("15B",$G$24)</f>
        <v>15B1466611</v>
      </c>
      <c r="B94" s="11" t="str">
        <f>CONCATENATE("15P",$G$24,-4)</f>
        <v>15P1466611-4</v>
      </c>
      <c r="C94" s="41">
        <v>600</v>
      </c>
      <c r="D94" s="2" t="str">
        <f>H24</f>
        <v>TECAN</v>
      </c>
      <c r="E94" s="8"/>
    </row>
    <row r="95" spans="1:5" x14ac:dyDescent="0.15">
      <c r="A95" s="12" t="str">
        <f t="shared" ref="A95" si="16">CONCATENATE("15B",$G$25)</f>
        <v>15B1466612</v>
      </c>
      <c r="B95" s="12" t="str">
        <f>CONCATENATE("15P",$G$25,-1)</f>
        <v>15P1466612-1</v>
      </c>
      <c r="C95" s="41">
        <v>600</v>
      </c>
      <c r="D95" s="2" t="str">
        <f>H25</f>
        <v>TECAN</v>
      </c>
      <c r="E95" s="8"/>
    </row>
    <row r="96" spans="1:5" x14ac:dyDescent="0.15">
      <c r="A96" s="12" t="str">
        <f>CONCATENATE("15B",$G$25)</f>
        <v>15B1466612</v>
      </c>
      <c r="B96" s="12" t="str">
        <f>CONCATENATE("15P",$G$25,-2)</f>
        <v>15P1466612-2</v>
      </c>
      <c r="C96" s="41">
        <v>600</v>
      </c>
      <c r="D96" s="2" t="str">
        <f>H25</f>
        <v>TECAN</v>
      </c>
      <c r="E96" s="8"/>
    </row>
    <row r="97" spans="1:5" x14ac:dyDescent="0.15">
      <c r="A97" s="12" t="str">
        <f>CONCATENATE("15B",$G$25)</f>
        <v>15B1466612</v>
      </c>
      <c r="B97" s="12" t="str">
        <f>CONCATENATE("15P",$G$25,-3)</f>
        <v>15P1466612-3</v>
      </c>
      <c r="C97" s="41">
        <v>600</v>
      </c>
      <c r="D97" s="2" t="str">
        <f>H25</f>
        <v>TECAN</v>
      </c>
      <c r="E97" s="8"/>
    </row>
    <row r="98" spans="1:5" x14ac:dyDescent="0.15">
      <c r="A98" s="12" t="str">
        <f>CONCATENATE("15B",$G$25)</f>
        <v>15B1466612</v>
      </c>
      <c r="B98" s="12" t="str">
        <f>CONCATENATE("15P",$G$25,-4)</f>
        <v>15P1466612-4</v>
      </c>
      <c r="C98" s="41">
        <v>600</v>
      </c>
      <c r="D98" s="2" t="str">
        <f>H25</f>
        <v>TECAN</v>
      </c>
      <c r="E98" s="8"/>
    </row>
    <row r="99" spans="1:5" x14ac:dyDescent="0.15">
      <c r="A99" s="13" t="str">
        <f t="shared" ref="A99" si="17">CONCATENATE("15B",$G$26)</f>
        <v>15B1466613</v>
      </c>
      <c r="B99" s="13" t="str">
        <f>CONCATENATE("15P",$G$26,-1)</f>
        <v>15P1466613-1</v>
      </c>
      <c r="C99" s="41">
        <v>600</v>
      </c>
      <c r="D99" s="2" t="str">
        <f>H26</f>
        <v>TECAN</v>
      </c>
      <c r="E99" s="8"/>
    </row>
    <row r="100" spans="1:5" x14ac:dyDescent="0.15">
      <c r="A100" s="13" t="str">
        <f>CONCATENATE("15B",$G$26)</f>
        <v>15B1466613</v>
      </c>
      <c r="B100" s="13" t="str">
        <f>CONCATENATE("15P",$G$26,-2)</f>
        <v>15P1466613-2</v>
      </c>
      <c r="C100" s="41">
        <v>600</v>
      </c>
      <c r="D100" s="2" t="str">
        <f>H26</f>
        <v>TECAN</v>
      </c>
      <c r="E100" s="8"/>
    </row>
    <row r="101" spans="1:5" x14ac:dyDescent="0.15">
      <c r="A101" s="13" t="str">
        <f>CONCATENATE("15B",$G$26)</f>
        <v>15B1466613</v>
      </c>
      <c r="B101" s="13" t="str">
        <f>CONCATENATE("15P",$G$26,-3)</f>
        <v>15P1466613-3</v>
      </c>
      <c r="C101" s="41">
        <v>600</v>
      </c>
      <c r="D101" s="2" t="str">
        <f>H26</f>
        <v>TECAN</v>
      </c>
      <c r="E101" s="8"/>
    </row>
    <row r="102" spans="1:5" x14ac:dyDescent="0.15">
      <c r="A102" s="13" t="str">
        <f>CONCATENATE("15B",$G$26)</f>
        <v>15B1466613</v>
      </c>
      <c r="B102" s="13" t="str">
        <f>CONCATENATE("15P",$G$26,-4)</f>
        <v>15P1466613-4</v>
      </c>
      <c r="C102" s="41">
        <v>600</v>
      </c>
      <c r="D102" s="2" t="str">
        <f>H26</f>
        <v>TECAN</v>
      </c>
      <c r="E102" s="8"/>
    </row>
    <row r="103" spans="1:5" x14ac:dyDescent="0.15">
      <c r="A103" s="9" t="str">
        <f t="shared" ref="A103" si="18">CONCATENATE("15B",$G$27)</f>
        <v>15B1466614</v>
      </c>
      <c r="B103" s="9" t="str">
        <f>CONCATENATE("15P",$G$27,-1)</f>
        <v>15P1466614-1</v>
      </c>
      <c r="C103" s="41">
        <v>600</v>
      </c>
      <c r="D103" s="2" t="str">
        <f>H27</f>
        <v>TECAN</v>
      </c>
      <c r="E103" s="8"/>
    </row>
    <row r="104" spans="1:5" x14ac:dyDescent="0.15">
      <c r="A104" s="9" t="str">
        <f>CONCATENATE("15B",$G$27)</f>
        <v>15B1466614</v>
      </c>
      <c r="B104" s="9" t="str">
        <f>CONCATENATE("15P",$G$27,-2)</f>
        <v>15P1466614-2</v>
      </c>
      <c r="C104" s="41">
        <v>600</v>
      </c>
      <c r="D104" s="2" t="str">
        <f>H27</f>
        <v>TECAN</v>
      </c>
      <c r="E104" s="8"/>
    </row>
    <row r="105" spans="1:5" x14ac:dyDescent="0.15">
      <c r="A105" s="9" t="str">
        <f>CONCATENATE("15B",$G$27)</f>
        <v>15B1466614</v>
      </c>
      <c r="B105" s="9" t="str">
        <f>CONCATENATE("15P",$G$27,-3)</f>
        <v>15P1466614-3</v>
      </c>
      <c r="C105" s="41">
        <v>600</v>
      </c>
      <c r="D105" s="2" t="str">
        <f>H27</f>
        <v>TECAN</v>
      </c>
      <c r="E105" s="8"/>
    </row>
    <row r="106" spans="1:5" x14ac:dyDescent="0.15">
      <c r="A106" s="9" t="str">
        <f>CONCATENATE("15B",$G$27)</f>
        <v>15B1466614</v>
      </c>
      <c r="B106" s="9" t="str">
        <f>CONCATENATE("15P",$G$27,-4)</f>
        <v>15P1466614-4</v>
      </c>
      <c r="C106" s="41">
        <v>600</v>
      </c>
      <c r="D106" s="2" t="str">
        <f>H27</f>
        <v>TECAN</v>
      </c>
      <c r="E106" s="8"/>
    </row>
    <row r="107" spans="1:5" x14ac:dyDescent="0.15">
      <c r="A107" s="10" t="str">
        <f t="shared" ref="A107" si="19">CONCATENATE("15B",$G$28)</f>
        <v>15B</v>
      </c>
      <c r="B107" s="10" t="str">
        <f>CONCATENATE("15P",$G$28,-1)</f>
        <v>15P-1</v>
      </c>
      <c r="C107" s="41">
        <v>600</v>
      </c>
      <c r="D107" s="2">
        <f>H28</f>
        <v>0</v>
      </c>
      <c r="E107" s="8"/>
    </row>
    <row r="108" spans="1:5" x14ac:dyDescent="0.15">
      <c r="A108" s="10" t="str">
        <f>CONCATENATE("15B",$G$28)</f>
        <v>15B</v>
      </c>
      <c r="B108" s="10" t="str">
        <f>CONCATENATE("15P",$G$28,-2)</f>
        <v>15P-2</v>
      </c>
      <c r="C108" s="41">
        <v>600</v>
      </c>
      <c r="D108" s="2">
        <f>H28</f>
        <v>0</v>
      </c>
      <c r="E108" s="8"/>
    </row>
    <row r="109" spans="1:5" x14ac:dyDescent="0.15">
      <c r="A109" s="10" t="str">
        <f>CONCATENATE("15B",$G$28)</f>
        <v>15B</v>
      </c>
      <c r="B109" s="10" t="str">
        <f>CONCATENATE("15P",$G$28,-3)</f>
        <v>15P-3</v>
      </c>
      <c r="C109" s="41">
        <v>600</v>
      </c>
      <c r="D109" s="2">
        <f>H28</f>
        <v>0</v>
      </c>
      <c r="E109" s="8"/>
    </row>
    <row r="110" spans="1:5" x14ac:dyDescent="0.15">
      <c r="A110" s="10" t="str">
        <f>CONCATENATE("15B",$G$28)</f>
        <v>15B</v>
      </c>
      <c r="B110" s="10" t="str">
        <f>CONCATENATE("15P",$G$28,-4)</f>
        <v>15P-4</v>
      </c>
      <c r="C110" s="41">
        <v>600</v>
      </c>
      <c r="D110" s="2">
        <f>H28</f>
        <v>0</v>
      </c>
      <c r="E110" s="8"/>
    </row>
    <row r="111" spans="1:5" x14ac:dyDescent="0.15">
      <c r="A111" s="11" t="str">
        <f t="shared" ref="A111" si="20">CONCATENATE("15B",$G$29)</f>
        <v>15B</v>
      </c>
      <c r="B111" s="11" t="str">
        <f>CONCATENATE("15P",$G$29,-1)</f>
        <v>15P-1</v>
      </c>
      <c r="C111" s="41">
        <v>600</v>
      </c>
      <c r="D111" s="2">
        <f>H29</f>
        <v>0</v>
      </c>
      <c r="E111" s="8"/>
    </row>
    <row r="112" spans="1:5" x14ac:dyDescent="0.15">
      <c r="A112" s="11" t="str">
        <f>CONCATENATE("15B",$G$29)</f>
        <v>15B</v>
      </c>
      <c r="B112" s="11" t="str">
        <f>CONCATENATE("15P",$G$29,-2)</f>
        <v>15P-2</v>
      </c>
      <c r="C112" s="41">
        <v>600</v>
      </c>
      <c r="D112" s="2">
        <f>H29</f>
        <v>0</v>
      </c>
      <c r="E112" s="8"/>
    </row>
    <row r="113" spans="1:5" x14ac:dyDescent="0.15">
      <c r="A113" s="11" t="str">
        <f>CONCATENATE("15B",$G$29)</f>
        <v>15B</v>
      </c>
      <c r="B113" s="11" t="str">
        <f>CONCATENATE("15P",$G$29,-3)</f>
        <v>15P-3</v>
      </c>
      <c r="C113" s="41">
        <v>600</v>
      </c>
      <c r="D113" s="2">
        <f>H29</f>
        <v>0</v>
      </c>
      <c r="E113" s="8"/>
    </row>
    <row r="114" spans="1:5" x14ac:dyDescent="0.15">
      <c r="A114" s="11" t="str">
        <f>CONCATENATE("15B",$G$29)</f>
        <v>15B</v>
      </c>
      <c r="B114" s="11" t="str">
        <f>CONCATENATE("15P",$G$29,-4)</f>
        <v>15P-4</v>
      </c>
      <c r="C114" s="41">
        <v>600</v>
      </c>
      <c r="D114" s="2">
        <f>H29</f>
        <v>0</v>
      </c>
      <c r="E114" s="8"/>
    </row>
    <row r="115" spans="1:5" x14ac:dyDescent="0.15">
      <c r="A115" s="12" t="str">
        <f t="shared" ref="A115" si="21">CONCATENATE("15B",$G$30)</f>
        <v>15B</v>
      </c>
      <c r="B115" s="12" t="str">
        <f>CONCATENATE("15P",$G$30,-1)</f>
        <v>15P-1</v>
      </c>
      <c r="C115" s="41">
        <v>600</v>
      </c>
      <c r="D115" s="2">
        <f>H30</f>
        <v>0</v>
      </c>
      <c r="E115" s="8"/>
    </row>
    <row r="116" spans="1:5" x14ac:dyDescent="0.15">
      <c r="A116" s="12" t="str">
        <f>CONCATENATE("15B",$G$30)</f>
        <v>15B</v>
      </c>
      <c r="B116" s="12" t="str">
        <f>CONCATENATE("15P",$G$30,-2)</f>
        <v>15P-2</v>
      </c>
      <c r="C116" s="41">
        <v>600</v>
      </c>
      <c r="D116" s="2">
        <f>H30</f>
        <v>0</v>
      </c>
      <c r="E116" s="8"/>
    </row>
    <row r="117" spans="1:5" x14ac:dyDescent="0.15">
      <c r="A117" s="12" t="str">
        <f>CONCATENATE("15B",$G$30)</f>
        <v>15B</v>
      </c>
      <c r="B117" s="12" t="str">
        <f>CONCATENATE("15P",$G$30,-3)</f>
        <v>15P-3</v>
      </c>
      <c r="C117" s="41">
        <v>600</v>
      </c>
      <c r="D117" s="2">
        <f>H30</f>
        <v>0</v>
      </c>
      <c r="E117" s="8"/>
    </row>
    <row r="118" spans="1:5" x14ac:dyDescent="0.15">
      <c r="A118" s="12" t="str">
        <f>CONCATENATE("15B",$G$30)</f>
        <v>15B</v>
      </c>
      <c r="B118" s="12" t="str">
        <f>CONCATENATE("15P",$G$30,-4)</f>
        <v>15P-4</v>
      </c>
      <c r="C118" s="41">
        <v>600</v>
      </c>
      <c r="D118" s="2">
        <f>H30</f>
        <v>0</v>
      </c>
      <c r="E118" s="8"/>
    </row>
    <row r="119" spans="1:5" x14ac:dyDescent="0.15">
      <c r="A119" s="13" t="str">
        <f t="shared" ref="A119" si="22">CONCATENATE("15B",$G$31)</f>
        <v>15B</v>
      </c>
      <c r="B119" s="13" t="str">
        <f>CONCATENATE("15P",$G$31,-1)</f>
        <v>15P-1</v>
      </c>
      <c r="C119" s="41">
        <v>600</v>
      </c>
      <c r="D119" s="2">
        <f>H31</f>
        <v>0</v>
      </c>
      <c r="E119" s="8"/>
    </row>
    <row r="120" spans="1:5" x14ac:dyDescent="0.15">
      <c r="A120" s="13" t="str">
        <f>CONCATENATE("15B",$G$31)</f>
        <v>15B</v>
      </c>
      <c r="B120" s="13" t="str">
        <f>CONCATENATE("15P",$G$31,-2)</f>
        <v>15P-2</v>
      </c>
      <c r="C120" s="41">
        <v>600</v>
      </c>
      <c r="D120" s="2">
        <f>H31</f>
        <v>0</v>
      </c>
      <c r="E120" s="8"/>
    </row>
    <row r="121" spans="1:5" x14ac:dyDescent="0.15">
      <c r="A121" s="13" t="str">
        <f>CONCATENATE("15B",$G$31)</f>
        <v>15B</v>
      </c>
      <c r="B121" s="13" t="str">
        <f>CONCATENATE("15P",$G$31,-3)</f>
        <v>15P-3</v>
      </c>
      <c r="C121" s="41">
        <v>600</v>
      </c>
      <c r="D121" s="2">
        <f>H31</f>
        <v>0</v>
      </c>
      <c r="E121" s="8"/>
    </row>
    <row r="122" spans="1:5" x14ac:dyDescent="0.15">
      <c r="A122" s="13" t="str">
        <f>CONCATENATE("15B",$G$31)</f>
        <v>15B</v>
      </c>
      <c r="B122" s="13" t="str">
        <f>CONCATENATE("15P",$G$31,-4)</f>
        <v>15P-4</v>
      </c>
      <c r="C122" s="41">
        <v>600</v>
      </c>
      <c r="D122" s="2">
        <f>H31</f>
        <v>0</v>
      </c>
      <c r="E122" s="8"/>
    </row>
    <row r="123" spans="1:5" x14ac:dyDescent="0.15">
      <c r="A123" s="9" t="str">
        <f t="shared" ref="A123" si="23">CONCATENATE("15B",$G$32)</f>
        <v>15B</v>
      </c>
      <c r="B123" s="9" t="str">
        <f>CONCATENATE("15P",$G$32,-1)</f>
        <v>15P-1</v>
      </c>
      <c r="C123" s="41">
        <v>600</v>
      </c>
      <c r="D123" s="2">
        <f>H32</f>
        <v>0</v>
      </c>
      <c r="E123" s="8"/>
    </row>
    <row r="124" spans="1:5" x14ac:dyDescent="0.15">
      <c r="A124" s="9" t="str">
        <f>CONCATENATE("15B",$G$32)</f>
        <v>15B</v>
      </c>
      <c r="B124" s="9" t="str">
        <f>CONCATENATE("15P",$G$32,-2)</f>
        <v>15P-2</v>
      </c>
      <c r="C124" s="41">
        <v>600</v>
      </c>
      <c r="D124" s="2">
        <f>H32</f>
        <v>0</v>
      </c>
      <c r="E124" s="8"/>
    </row>
    <row r="125" spans="1:5" x14ac:dyDescent="0.15">
      <c r="A125" s="9" t="str">
        <f>CONCATENATE("15B",$G$32)</f>
        <v>15B</v>
      </c>
      <c r="B125" s="9" t="str">
        <f>CONCATENATE("15P",$G$32,-3)</f>
        <v>15P-3</v>
      </c>
      <c r="C125" s="41">
        <v>600</v>
      </c>
      <c r="D125" s="2">
        <f>H32</f>
        <v>0</v>
      </c>
      <c r="E125" s="8"/>
    </row>
    <row r="126" spans="1:5" x14ac:dyDescent="0.15">
      <c r="A126" s="9" t="str">
        <f>CONCATENATE("15B",$G$32)</f>
        <v>15B</v>
      </c>
      <c r="B126" s="9" t="str">
        <f>CONCATENATE("15P",$G$32,-4)</f>
        <v>15P-4</v>
      </c>
      <c r="C126" s="41">
        <v>600</v>
      </c>
      <c r="D126" s="2">
        <f>H32</f>
        <v>0</v>
      </c>
      <c r="E126" s="8"/>
    </row>
    <row r="127" spans="1:5" x14ac:dyDescent="0.15">
      <c r="A127" s="10" t="str">
        <f t="shared" ref="A127" si="24">CONCATENATE("15B",$G$33)</f>
        <v>15B</v>
      </c>
      <c r="B127" s="10" t="str">
        <f>CONCATENATE("15P",$G$33,-1)</f>
        <v>15P-1</v>
      </c>
      <c r="C127" s="41">
        <v>600</v>
      </c>
      <c r="D127" s="2">
        <f>H33</f>
        <v>0</v>
      </c>
      <c r="E127" s="8"/>
    </row>
    <row r="128" spans="1:5" x14ac:dyDescent="0.15">
      <c r="A128" s="10" t="str">
        <f>CONCATENATE("15B",$G$33)</f>
        <v>15B</v>
      </c>
      <c r="B128" s="10" t="str">
        <f>CONCATENATE("15P",$G$33,-2)</f>
        <v>15P-2</v>
      </c>
      <c r="C128" s="41">
        <v>600</v>
      </c>
      <c r="D128" s="2">
        <f>H33</f>
        <v>0</v>
      </c>
      <c r="E128" s="8"/>
    </row>
    <row r="129" spans="1:5" x14ac:dyDescent="0.15">
      <c r="A129" s="10" t="str">
        <f>CONCATENATE("15B",$G$33)</f>
        <v>15B</v>
      </c>
      <c r="B129" s="10" t="str">
        <f>CONCATENATE("15P",$G$33,-3)</f>
        <v>15P-3</v>
      </c>
      <c r="C129" s="41">
        <v>600</v>
      </c>
      <c r="D129" s="2">
        <f>H33</f>
        <v>0</v>
      </c>
      <c r="E129" s="8"/>
    </row>
    <row r="130" spans="1:5" x14ac:dyDescent="0.15">
      <c r="A130" s="10" t="str">
        <f>CONCATENATE("15B",$G$33)</f>
        <v>15B</v>
      </c>
      <c r="B130" s="10" t="str">
        <f>CONCATENATE("15P",$G$33,-4)</f>
        <v>15P-4</v>
      </c>
      <c r="C130" s="41">
        <v>600</v>
      </c>
      <c r="D130" s="2">
        <f>H33</f>
        <v>0</v>
      </c>
      <c r="E130" s="8"/>
    </row>
    <row r="131" spans="1:5" x14ac:dyDescent="0.15">
      <c r="A131" s="11" t="str">
        <f t="shared" ref="A131" si="25">CONCATENATE("15B",$G$34)</f>
        <v>15B</v>
      </c>
      <c r="B131" s="11" t="str">
        <f>CONCATENATE("15P",$G$34,-1)</f>
        <v>15P-1</v>
      </c>
      <c r="C131" s="41">
        <v>600</v>
      </c>
      <c r="D131" s="2">
        <f>H34</f>
        <v>0</v>
      </c>
      <c r="E131" s="8"/>
    </row>
    <row r="132" spans="1:5" x14ac:dyDescent="0.15">
      <c r="A132" s="11" t="str">
        <f>CONCATENATE("15B",$G$34)</f>
        <v>15B</v>
      </c>
      <c r="B132" s="11" t="str">
        <f>CONCATENATE("15P",$G$34,-2)</f>
        <v>15P-2</v>
      </c>
      <c r="C132" s="41">
        <v>600</v>
      </c>
      <c r="D132" s="2">
        <f>H34</f>
        <v>0</v>
      </c>
      <c r="E132" s="8"/>
    </row>
    <row r="133" spans="1:5" x14ac:dyDescent="0.15">
      <c r="A133" s="11" t="str">
        <f>CONCATENATE("15B",$G$34)</f>
        <v>15B</v>
      </c>
      <c r="B133" s="11" t="str">
        <f>CONCATENATE("15P",$G$34,-3)</f>
        <v>15P-3</v>
      </c>
      <c r="C133" s="41">
        <v>600</v>
      </c>
      <c r="D133" s="2">
        <f>H34</f>
        <v>0</v>
      </c>
      <c r="E133" s="8"/>
    </row>
    <row r="134" spans="1:5" x14ac:dyDescent="0.15">
      <c r="A134" s="11" t="str">
        <f>CONCATENATE("15B",$G$34)</f>
        <v>15B</v>
      </c>
      <c r="B134" s="11" t="str">
        <f>CONCATENATE("15P",$G$34,-4)</f>
        <v>15P-4</v>
      </c>
      <c r="C134" s="41">
        <v>600</v>
      </c>
      <c r="D134" s="2">
        <f>H34</f>
        <v>0</v>
      </c>
      <c r="E134" s="8"/>
    </row>
    <row r="135" spans="1:5" x14ac:dyDescent="0.15">
      <c r="A135" s="12" t="str">
        <f t="shared" ref="A135" si="26">CONCATENATE("15B",$G$35)</f>
        <v>15B1461997</v>
      </c>
      <c r="B135" s="12" t="str">
        <f>CONCATENATE("15P",$G$35,-1)</f>
        <v>15P1461997-1</v>
      </c>
      <c r="C135" s="41">
        <v>600</v>
      </c>
      <c r="D135" s="2" t="str">
        <f>H35</f>
        <v>梁波</v>
      </c>
      <c r="E135" s="8"/>
    </row>
    <row r="136" spans="1:5" x14ac:dyDescent="0.15">
      <c r="A136" s="12" t="str">
        <f>CONCATENATE("15B",$G$35)</f>
        <v>15B1461997</v>
      </c>
      <c r="B136" s="12" t="str">
        <f>CONCATENATE("15P",$G$35,-2)</f>
        <v>15P1461997-2</v>
      </c>
      <c r="C136" s="41">
        <v>600</v>
      </c>
      <c r="D136" s="2" t="str">
        <f>H35</f>
        <v>梁波</v>
      </c>
      <c r="E136" s="8"/>
    </row>
    <row r="137" spans="1:5" x14ac:dyDescent="0.15">
      <c r="A137" s="12" t="str">
        <f>CONCATENATE("15B",$G$35)</f>
        <v>15B1461997</v>
      </c>
      <c r="B137" s="12" t="str">
        <f>CONCATENATE("15P",$G$35,-3)</f>
        <v>15P1461997-3</v>
      </c>
      <c r="C137" s="41">
        <v>600</v>
      </c>
      <c r="D137" s="2" t="str">
        <f>H35</f>
        <v>梁波</v>
      </c>
      <c r="E137" s="8"/>
    </row>
    <row r="138" spans="1:5" x14ac:dyDescent="0.15">
      <c r="A138" s="12" t="str">
        <f>CONCATENATE("15B",$G$35)</f>
        <v>15B1461997</v>
      </c>
      <c r="B138" s="12" t="str">
        <f>CONCATENATE("15P",$G$35,-4)</f>
        <v>15P1461997-4</v>
      </c>
      <c r="C138" s="41">
        <v>600</v>
      </c>
      <c r="D138" s="2" t="str">
        <f>H35</f>
        <v>梁波</v>
      </c>
      <c r="E138" s="8"/>
    </row>
    <row r="139" spans="1:5" x14ac:dyDescent="0.15">
      <c r="A139" s="13" t="str">
        <f t="shared" ref="A139" si="27">CONCATENATE("15B",$G$36)</f>
        <v>15B1461998</v>
      </c>
      <c r="B139" s="13" t="str">
        <f>CONCATENATE("15P",$G$36,-1)</f>
        <v>15P1461998-1</v>
      </c>
      <c r="C139" s="41">
        <v>600</v>
      </c>
      <c r="D139" s="2" t="str">
        <f>H36</f>
        <v>梁波</v>
      </c>
      <c r="E139" s="8"/>
    </row>
    <row r="140" spans="1:5" x14ac:dyDescent="0.15">
      <c r="A140" s="13" t="str">
        <f>CONCATENATE("15B",$G$36)</f>
        <v>15B1461998</v>
      </c>
      <c r="B140" s="13" t="str">
        <f>CONCATENATE("15P",$G$36,-2)</f>
        <v>15P1461998-2</v>
      </c>
      <c r="C140" s="41">
        <v>600</v>
      </c>
      <c r="D140" s="2" t="str">
        <f>H36</f>
        <v>梁波</v>
      </c>
      <c r="E140" s="8"/>
    </row>
    <row r="141" spans="1:5" x14ac:dyDescent="0.15">
      <c r="A141" s="13" t="str">
        <f>CONCATENATE("15B",$G$36)</f>
        <v>15B1461998</v>
      </c>
      <c r="B141" s="13" t="str">
        <f>CONCATENATE("15P",$G$36,-3)</f>
        <v>15P1461998-3</v>
      </c>
      <c r="C141" s="41">
        <v>600</v>
      </c>
      <c r="D141" s="2" t="str">
        <f>H36</f>
        <v>梁波</v>
      </c>
      <c r="E141" s="8"/>
    </row>
    <row r="142" spans="1:5" x14ac:dyDescent="0.15">
      <c r="A142" s="13" t="str">
        <f>CONCATENATE("15B",$G$36)</f>
        <v>15B1461998</v>
      </c>
      <c r="B142" s="13" t="str">
        <f>CONCATENATE("15P",$G$36,-4)</f>
        <v>15P1461998-4</v>
      </c>
      <c r="C142" s="41">
        <v>600</v>
      </c>
      <c r="D142" s="2" t="str">
        <f>H36</f>
        <v>梁波</v>
      </c>
      <c r="E142" s="8"/>
    </row>
    <row r="143" spans="1:5" x14ac:dyDescent="0.15">
      <c r="A143" s="9" t="str">
        <f t="shared" ref="A143" si="28">CONCATENATE("15B",$G$37)</f>
        <v>15B1461999</v>
      </c>
      <c r="B143" s="9" t="str">
        <f>CONCATENATE("15P",$G$37,-1)</f>
        <v>15P1461999-1</v>
      </c>
      <c r="C143" s="41">
        <v>600</v>
      </c>
      <c r="D143" s="2" t="str">
        <f>H37</f>
        <v>梁波</v>
      </c>
      <c r="E143" s="8"/>
    </row>
    <row r="144" spans="1:5" x14ac:dyDescent="0.15">
      <c r="A144" s="9" t="str">
        <f>CONCATENATE("15B",$G$37)</f>
        <v>15B1461999</v>
      </c>
      <c r="B144" s="9" t="str">
        <f>CONCATENATE("15P",$G$37,-2)</f>
        <v>15P1461999-2</v>
      </c>
      <c r="C144" s="41">
        <v>600</v>
      </c>
      <c r="D144" s="2" t="str">
        <f>H37</f>
        <v>梁波</v>
      </c>
      <c r="E144" s="8"/>
    </row>
    <row r="145" spans="1:5" x14ac:dyDescent="0.15">
      <c r="A145" s="9" t="str">
        <f>CONCATENATE("15B",$G$37)</f>
        <v>15B1461999</v>
      </c>
      <c r="B145" s="9" t="str">
        <f>CONCATENATE("15P",$G$37,-3)</f>
        <v>15P1461999-3</v>
      </c>
      <c r="C145" s="41">
        <v>600</v>
      </c>
      <c r="D145" s="2" t="str">
        <f>H37</f>
        <v>梁波</v>
      </c>
      <c r="E145" s="8"/>
    </row>
    <row r="146" spans="1:5" x14ac:dyDescent="0.15">
      <c r="A146" s="9" t="str">
        <f>CONCATENATE("15B",$G$37)</f>
        <v>15B1461999</v>
      </c>
      <c r="B146" s="9" t="str">
        <f>CONCATENATE("15P",$G$37,-4)</f>
        <v>15P1461999-4</v>
      </c>
      <c r="C146" s="41">
        <v>600</v>
      </c>
      <c r="D146" s="2" t="str">
        <f>H37</f>
        <v>梁波</v>
      </c>
      <c r="E146" s="8"/>
    </row>
    <row r="147" spans="1:5" x14ac:dyDescent="0.15">
      <c r="A147" s="10" t="str">
        <f t="shared" ref="A147" si="29">CONCATENATE("15B",$G$38)</f>
        <v>15B1462000</v>
      </c>
      <c r="B147" s="10" t="str">
        <f>CONCATENATE("15P",$G$38,-1)</f>
        <v>15P1462000-1</v>
      </c>
      <c r="C147" s="41">
        <v>600</v>
      </c>
      <c r="D147" s="2" t="str">
        <f>H38</f>
        <v>梁波</v>
      </c>
      <c r="E147" s="8"/>
    </row>
    <row r="148" spans="1:5" x14ac:dyDescent="0.15">
      <c r="A148" s="10" t="str">
        <f>CONCATENATE("15B",$G$38)</f>
        <v>15B1462000</v>
      </c>
      <c r="B148" s="10" t="str">
        <f>CONCATENATE("15P",$G$38,-2)</f>
        <v>15P1462000-2</v>
      </c>
      <c r="C148" s="41">
        <v>600</v>
      </c>
      <c r="D148" s="2" t="str">
        <f>H38</f>
        <v>梁波</v>
      </c>
      <c r="E148" s="8"/>
    </row>
    <row r="149" spans="1:5" x14ac:dyDescent="0.15">
      <c r="A149" s="10" t="str">
        <f>CONCATENATE("15B",$G$38)</f>
        <v>15B1462000</v>
      </c>
      <c r="B149" s="10" t="str">
        <f>CONCATENATE("15P",$G$38,-3)</f>
        <v>15P1462000-3</v>
      </c>
      <c r="C149" s="41">
        <v>600</v>
      </c>
      <c r="D149" s="2" t="str">
        <f>H38</f>
        <v>梁波</v>
      </c>
      <c r="E149" s="8"/>
    </row>
    <row r="150" spans="1:5" x14ac:dyDescent="0.15">
      <c r="A150" s="10" t="str">
        <f>CONCATENATE("15B",$G$38)</f>
        <v>15B1462000</v>
      </c>
      <c r="B150" s="10" t="str">
        <f>CONCATENATE("15P",$G$38,-4)</f>
        <v>15P1462000-4</v>
      </c>
      <c r="C150" s="41">
        <v>600</v>
      </c>
      <c r="D150" s="2" t="str">
        <f>H38</f>
        <v>梁波</v>
      </c>
      <c r="E150" s="8"/>
    </row>
    <row r="151" spans="1:5" x14ac:dyDescent="0.15">
      <c r="A151" s="11" t="str">
        <f t="shared" ref="A151" si="30">CONCATENATE("15B",$G$39)</f>
        <v>15B1018651</v>
      </c>
      <c r="B151" s="11" t="str">
        <f>CONCATENATE("15P",$G$39,-1)</f>
        <v>15P1018651-1</v>
      </c>
      <c r="C151" s="41">
        <v>600</v>
      </c>
      <c r="D151" s="2" t="str">
        <f>H39</f>
        <v>梁波</v>
      </c>
      <c r="E151" s="8"/>
    </row>
    <row r="152" spans="1:5" x14ac:dyDescent="0.15">
      <c r="A152" s="11" t="str">
        <f>CONCATENATE("15B",$G$39)</f>
        <v>15B1018651</v>
      </c>
      <c r="B152" s="11" t="str">
        <f>CONCATENATE("15P",$G$39,-2)</f>
        <v>15P1018651-2</v>
      </c>
      <c r="C152" s="41">
        <v>600</v>
      </c>
      <c r="D152" s="2" t="str">
        <f>H39</f>
        <v>梁波</v>
      </c>
      <c r="E152" s="8"/>
    </row>
    <row r="153" spans="1:5" x14ac:dyDescent="0.15">
      <c r="A153" s="11" t="str">
        <f>CONCATENATE("15B",$G$39)</f>
        <v>15B1018651</v>
      </c>
      <c r="B153" s="11" t="str">
        <f>CONCATENATE("15P",$G$39,-3)</f>
        <v>15P1018651-3</v>
      </c>
      <c r="C153" s="41">
        <v>600</v>
      </c>
      <c r="D153" s="2" t="str">
        <f>H39</f>
        <v>梁波</v>
      </c>
      <c r="E153" s="8"/>
    </row>
    <row r="154" spans="1:5" x14ac:dyDescent="0.15">
      <c r="A154" s="11" t="str">
        <f>CONCATENATE("15B",$G$39)</f>
        <v>15B1018651</v>
      </c>
      <c r="B154" s="11" t="str">
        <f>CONCATENATE("15P",$G$39,-4)</f>
        <v>15P1018651-4</v>
      </c>
      <c r="C154" s="41">
        <v>600</v>
      </c>
      <c r="D154" s="2" t="str">
        <f>H39</f>
        <v>梁波</v>
      </c>
      <c r="E154" s="8"/>
    </row>
    <row r="155" spans="1:5" x14ac:dyDescent="0.15">
      <c r="A155" s="12" t="str">
        <f t="shared" ref="A155" si="31">CONCATENATE("15B",$G$40)</f>
        <v>15B1018652</v>
      </c>
      <c r="B155" s="12" t="str">
        <f>CONCATENATE("15P",$G$40,-1)</f>
        <v>15P1018652-1</v>
      </c>
      <c r="C155" s="41">
        <v>600</v>
      </c>
      <c r="D155" s="2" t="str">
        <f>H40</f>
        <v>梁波</v>
      </c>
      <c r="E155" s="8"/>
    </row>
    <row r="156" spans="1:5" x14ac:dyDescent="0.15">
      <c r="A156" s="12" t="str">
        <f>CONCATENATE("15B",$G$40)</f>
        <v>15B1018652</v>
      </c>
      <c r="B156" s="12" t="str">
        <f>CONCATENATE("15P",$G$40,-2)</f>
        <v>15P1018652-2</v>
      </c>
      <c r="C156" s="41">
        <v>600</v>
      </c>
      <c r="D156" s="2" t="str">
        <f>H40</f>
        <v>梁波</v>
      </c>
      <c r="E156" s="8"/>
    </row>
    <row r="157" spans="1:5" x14ac:dyDescent="0.15">
      <c r="A157" s="12" t="str">
        <f>CONCATENATE("15B",$G$40)</f>
        <v>15B1018652</v>
      </c>
      <c r="B157" s="12" t="str">
        <f>CONCATENATE("15P",$G$40,-3)</f>
        <v>15P1018652-3</v>
      </c>
      <c r="C157" s="41">
        <v>600</v>
      </c>
      <c r="D157" s="2" t="str">
        <f>H40</f>
        <v>梁波</v>
      </c>
      <c r="E157" s="8"/>
    </row>
    <row r="158" spans="1:5" x14ac:dyDescent="0.15">
      <c r="A158" s="12" t="str">
        <f>CONCATENATE("15B",$G$40)</f>
        <v>15B1018652</v>
      </c>
      <c r="B158" s="12" t="str">
        <f>CONCATENATE("15P",$G$40,-4)</f>
        <v>15P1018652-4</v>
      </c>
      <c r="C158" s="41">
        <v>600</v>
      </c>
      <c r="D158" s="2" t="str">
        <f>H40</f>
        <v>梁波</v>
      </c>
      <c r="E158" s="8"/>
    </row>
    <row r="159" spans="1:5" x14ac:dyDescent="0.15">
      <c r="A159" s="13" t="str">
        <f t="shared" ref="A159" si="32">CONCATENATE("15B",$G$41)</f>
        <v>15B1018653</v>
      </c>
      <c r="B159" s="13" t="str">
        <f>CONCATENATE("15P",$G$41,-1)</f>
        <v>15P1018653-1</v>
      </c>
      <c r="C159" s="41">
        <v>600</v>
      </c>
      <c r="D159" s="2" t="str">
        <f>H41</f>
        <v>梁波</v>
      </c>
      <c r="E159" s="8"/>
    </row>
    <row r="160" spans="1:5" x14ac:dyDescent="0.15">
      <c r="A160" s="13" t="str">
        <f>CONCATENATE("15B",$G$41)</f>
        <v>15B1018653</v>
      </c>
      <c r="B160" s="13" t="str">
        <f>CONCATENATE("15P",$G$41,-2)</f>
        <v>15P1018653-2</v>
      </c>
      <c r="C160" s="41">
        <v>600</v>
      </c>
      <c r="D160" s="2" t="str">
        <f>H41</f>
        <v>梁波</v>
      </c>
      <c r="E160" s="8"/>
    </row>
    <row r="161" spans="1:5" x14ac:dyDescent="0.15">
      <c r="A161" s="13" t="str">
        <f>CONCATENATE("15B",$G$41)</f>
        <v>15B1018653</v>
      </c>
      <c r="B161" s="13" t="str">
        <f>CONCATENATE("15P",$G$41,-3)</f>
        <v>15P1018653-3</v>
      </c>
      <c r="C161" s="41">
        <v>600</v>
      </c>
      <c r="D161" s="2" t="str">
        <f>H41</f>
        <v>梁波</v>
      </c>
      <c r="E161" s="8"/>
    </row>
    <row r="162" spans="1:5" x14ac:dyDescent="0.15">
      <c r="A162" s="13" t="str">
        <f>CONCATENATE("15B",$G$41)</f>
        <v>15B1018653</v>
      </c>
      <c r="B162" s="13" t="str">
        <f>CONCATENATE("15P",$G$41,-4)</f>
        <v>15P1018653-4</v>
      </c>
      <c r="C162" s="41">
        <v>600</v>
      </c>
      <c r="D162" s="2" t="str">
        <f>H41</f>
        <v>梁波</v>
      </c>
      <c r="E162" s="8"/>
    </row>
    <row r="163" spans="1:5" x14ac:dyDescent="0.15">
      <c r="A163" s="9" t="str">
        <f t="shared" ref="A163" si="33">CONCATENATE("15B",$G$42)</f>
        <v>15B1018654</v>
      </c>
      <c r="B163" s="9" t="str">
        <f>CONCATENATE("15P",$G$42,-1)</f>
        <v>15P1018654-1</v>
      </c>
      <c r="C163" s="41">
        <v>600</v>
      </c>
      <c r="D163" s="2" t="str">
        <f>H42</f>
        <v>梁波</v>
      </c>
      <c r="E163" s="8"/>
    </row>
    <row r="164" spans="1:5" x14ac:dyDescent="0.15">
      <c r="A164" s="9" t="str">
        <f>CONCATENATE("15B",$G$42)</f>
        <v>15B1018654</v>
      </c>
      <c r="B164" s="9" t="str">
        <f>CONCATENATE("15P",$G$42,-2)</f>
        <v>15P1018654-2</v>
      </c>
      <c r="C164" s="41">
        <v>600</v>
      </c>
      <c r="D164" s="2" t="str">
        <f>H42</f>
        <v>梁波</v>
      </c>
      <c r="E164" s="8"/>
    </row>
    <row r="165" spans="1:5" x14ac:dyDescent="0.15">
      <c r="A165" s="9" t="str">
        <f>CONCATENATE("15B",$G$42)</f>
        <v>15B1018654</v>
      </c>
      <c r="B165" s="9" t="str">
        <f>CONCATENATE("15P",$G$42,-3)</f>
        <v>15P1018654-3</v>
      </c>
      <c r="C165" s="41">
        <v>600</v>
      </c>
      <c r="D165" s="2" t="str">
        <f>H42</f>
        <v>梁波</v>
      </c>
      <c r="E165" s="8"/>
    </row>
    <row r="166" spans="1:5" x14ac:dyDescent="0.15">
      <c r="A166" s="9" t="str">
        <f>CONCATENATE("15B",$G$42)</f>
        <v>15B1018654</v>
      </c>
      <c r="B166" s="9" t="str">
        <f>CONCATENATE("15P",$G$42,-4)</f>
        <v>15P1018654-4</v>
      </c>
      <c r="C166" s="41">
        <v>600</v>
      </c>
      <c r="D166" s="2" t="str">
        <f>H42</f>
        <v>梁波</v>
      </c>
      <c r="E166" s="8"/>
    </row>
    <row r="167" spans="1:5" x14ac:dyDescent="0.15">
      <c r="A167" s="10" t="str">
        <f t="shared" ref="A167" si="34">CONCATENATE("15B",$G$43)</f>
        <v>15B1005947</v>
      </c>
      <c r="B167" s="10" t="str">
        <f>CONCATENATE("15P",$G$43,-1)</f>
        <v>15P1005947-1</v>
      </c>
      <c r="C167" s="41">
        <v>600</v>
      </c>
      <c r="D167" s="2" t="str">
        <f>H43</f>
        <v>梁波</v>
      </c>
      <c r="E167" s="8"/>
    </row>
    <row r="168" spans="1:5" x14ac:dyDescent="0.15">
      <c r="A168" s="10" t="str">
        <f>CONCATENATE("15B",$G$43)</f>
        <v>15B1005947</v>
      </c>
      <c r="B168" s="10" t="str">
        <f>CONCATENATE("15P",$G$43,-2)</f>
        <v>15P1005947-2</v>
      </c>
      <c r="C168" s="41">
        <v>600</v>
      </c>
      <c r="D168" s="2" t="str">
        <f>H43</f>
        <v>梁波</v>
      </c>
      <c r="E168" s="8"/>
    </row>
    <row r="169" spans="1:5" x14ac:dyDescent="0.15">
      <c r="A169" s="10" t="str">
        <f>CONCATENATE("15B",$G$43)</f>
        <v>15B1005947</v>
      </c>
      <c r="B169" s="10" t="str">
        <f>CONCATENATE("15P",$G$43,-3)</f>
        <v>15P1005947-3</v>
      </c>
      <c r="C169" s="41">
        <v>600</v>
      </c>
      <c r="D169" s="2" t="str">
        <f>H43</f>
        <v>梁波</v>
      </c>
      <c r="E169" s="8"/>
    </row>
    <row r="170" spans="1:5" x14ac:dyDescent="0.15">
      <c r="A170" s="10" t="str">
        <f>CONCATENATE("15B",$G$43)</f>
        <v>15B1005947</v>
      </c>
      <c r="B170" s="10" t="str">
        <f>CONCATENATE("15P",$G$43,-4)</f>
        <v>15P1005947-4</v>
      </c>
      <c r="C170" s="41">
        <v>600</v>
      </c>
      <c r="D170" s="2" t="str">
        <f>H43</f>
        <v>梁波</v>
      </c>
      <c r="E170" s="8"/>
    </row>
    <row r="171" spans="1:5" x14ac:dyDescent="0.15">
      <c r="A171" s="11" t="str">
        <f t="shared" ref="A171" si="35">CONCATENATE("15B",$G$44)</f>
        <v>15B1005946D</v>
      </c>
      <c r="B171" s="11" t="str">
        <f>CONCATENATE("15P",$G$44,-1)</f>
        <v>15P1005946D-1</v>
      </c>
      <c r="C171" s="41">
        <v>600</v>
      </c>
      <c r="D171" s="2" t="str">
        <f>H44</f>
        <v>梁波</v>
      </c>
      <c r="E171" s="8"/>
    </row>
    <row r="172" spans="1:5" x14ac:dyDescent="0.15">
      <c r="A172" s="11" t="str">
        <f>CONCATENATE("15B",$G$44)</f>
        <v>15B1005946D</v>
      </c>
      <c r="B172" s="11" t="str">
        <f>CONCATENATE("15P",$G$44,-2)</f>
        <v>15P1005946D-2</v>
      </c>
      <c r="C172" s="41">
        <v>600</v>
      </c>
      <c r="D172" s="2" t="str">
        <f>H44</f>
        <v>梁波</v>
      </c>
      <c r="E172" s="8"/>
    </row>
    <row r="173" spans="1:5" x14ac:dyDescent="0.15">
      <c r="A173" s="11" t="str">
        <f>CONCATENATE("15B",$G$44)</f>
        <v>15B1005946D</v>
      </c>
      <c r="B173" s="11" t="str">
        <f>CONCATENATE("15P",$G$44,-3)</f>
        <v>15P1005946D-3</v>
      </c>
      <c r="C173" s="41">
        <v>600</v>
      </c>
      <c r="D173" s="2" t="str">
        <f>H44</f>
        <v>梁波</v>
      </c>
      <c r="E173" s="8"/>
    </row>
    <row r="174" spans="1:5" x14ac:dyDescent="0.15">
      <c r="A174" s="11" t="str">
        <f>CONCATENATE("15B",$G$44)</f>
        <v>15B1005946D</v>
      </c>
      <c r="B174" s="11" t="str">
        <f>CONCATENATE("15P",$G$44,-4)</f>
        <v>15P1005946D-4</v>
      </c>
      <c r="C174" s="41">
        <v>600</v>
      </c>
      <c r="D174" s="2" t="str">
        <f>H44</f>
        <v>梁波</v>
      </c>
      <c r="E174" s="8"/>
    </row>
    <row r="175" spans="1:5" x14ac:dyDescent="0.15">
      <c r="A175" s="12" t="str">
        <f t="shared" ref="A175" si="36">CONCATENATE("15B",$G$45)</f>
        <v>15B</v>
      </c>
      <c r="B175" s="12" t="str">
        <f>CONCATENATE("15P",$G$45,-1)</f>
        <v>15P-1</v>
      </c>
      <c r="C175" s="41">
        <v>600</v>
      </c>
      <c r="D175" s="2">
        <f>H45</f>
        <v>0</v>
      </c>
      <c r="E175" s="8"/>
    </row>
    <row r="176" spans="1:5" x14ac:dyDescent="0.15">
      <c r="A176" s="12" t="str">
        <f>CONCATENATE("15B",$G$45)</f>
        <v>15B</v>
      </c>
      <c r="B176" s="12" t="str">
        <f>CONCATENATE("15P",$G$45,-2)</f>
        <v>15P-2</v>
      </c>
      <c r="C176" s="41">
        <v>600</v>
      </c>
      <c r="D176" s="2">
        <f>H45</f>
        <v>0</v>
      </c>
      <c r="E176" s="8"/>
    </row>
    <row r="177" spans="1:5" x14ac:dyDescent="0.15">
      <c r="A177" s="12" t="str">
        <f>CONCATENATE("15B",$G$45)</f>
        <v>15B</v>
      </c>
      <c r="B177" s="12" t="str">
        <f>CONCATENATE("15P",$G$45,-3)</f>
        <v>15P-3</v>
      </c>
      <c r="C177" s="41">
        <v>600</v>
      </c>
      <c r="D177" s="2">
        <f>H45</f>
        <v>0</v>
      </c>
      <c r="E177" s="8"/>
    </row>
    <row r="178" spans="1:5" x14ac:dyDescent="0.15">
      <c r="A178" s="12" t="str">
        <f>CONCATENATE("15B",$G$45)</f>
        <v>15B</v>
      </c>
      <c r="B178" s="12" t="str">
        <f>CONCATENATE("15P",$G$45,-4)</f>
        <v>15P-4</v>
      </c>
      <c r="C178" s="41">
        <v>600</v>
      </c>
      <c r="D178" s="2">
        <f>H45</f>
        <v>0</v>
      </c>
      <c r="E178" s="8"/>
    </row>
    <row r="179" spans="1:5" x14ac:dyDescent="0.15">
      <c r="A179" s="13" t="str">
        <f t="shared" ref="A179" si="37">CONCATENATE("15B",$G$46)</f>
        <v>15B</v>
      </c>
      <c r="B179" s="13" t="str">
        <f>CONCATENATE("15P",$G$46,-1)</f>
        <v>15P-1</v>
      </c>
      <c r="C179" s="41">
        <v>600</v>
      </c>
      <c r="D179" s="2">
        <f>H46</f>
        <v>0</v>
      </c>
      <c r="E179" s="8"/>
    </row>
    <row r="180" spans="1:5" x14ac:dyDescent="0.15">
      <c r="A180" s="13" t="str">
        <f>CONCATENATE("15B",$G$46)</f>
        <v>15B</v>
      </c>
      <c r="B180" s="13" t="str">
        <f>CONCATENATE("15P",$G$46,-2)</f>
        <v>15P-2</v>
      </c>
      <c r="C180" s="41">
        <v>600</v>
      </c>
      <c r="D180" s="2">
        <f>H46</f>
        <v>0</v>
      </c>
      <c r="E180" s="8"/>
    </row>
    <row r="181" spans="1:5" x14ac:dyDescent="0.15">
      <c r="A181" s="13" t="str">
        <f>CONCATENATE("15B",$G$46)</f>
        <v>15B</v>
      </c>
      <c r="B181" s="13" t="str">
        <f>CONCATENATE("15P",$G$46,-3)</f>
        <v>15P-3</v>
      </c>
      <c r="C181" s="41">
        <v>600</v>
      </c>
      <c r="D181" s="2">
        <f>H46</f>
        <v>0</v>
      </c>
      <c r="E181" s="8"/>
    </row>
    <row r="182" spans="1:5" x14ac:dyDescent="0.15">
      <c r="A182" s="13" t="str">
        <f>CONCATENATE("15B",$G$46)</f>
        <v>15B</v>
      </c>
      <c r="B182" s="13" t="str">
        <f>CONCATENATE("15P",$G$46,-4)</f>
        <v>15P-4</v>
      </c>
      <c r="C182" s="41">
        <v>600</v>
      </c>
      <c r="D182" s="2">
        <f>H46</f>
        <v>0</v>
      </c>
      <c r="E182" s="8"/>
    </row>
    <row r="183" spans="1:5" x14ac:dyDescent="0.15">
      <c r="A183" s="9" t="str">
        <f t="shared" ref="A183" si="38">CONCATENATE("15B",$G$47)</f>
        <v>15B</v>
      </c>
      <c r="B183" s="9" t="str">
        <f>CONCATENATE("15P",$G$47,-1)</f>
        <v>15P-1</v>
      </c>
      <c r="C183" s="41">
        <v>600</v>
      </c>
      <c r="D183" s="2">
        <f t="shared" ref="D183" si="39">H47</f>
        <v>0</v>
      </c>
      <c r="E183" s="8"/>
    </row>
    <row r="184" spans="1:5" x14ac:dyDescent="0.15">
      <c r="A184" s="9" t="str">
        <f>CONCATENATE("15B",$G$47)</f>
        <v>15B</v>
      </c>
      <c r="B184" s="9" t="str">
        <f>CONCATENATE("15P",$G$47,-2)</f>
        <v>15P-2</v>
      </c>
      <c r="C184" s="41">
        <v>600</v>
      </c>
      <c r="D184" s="2">
        <f>H47</f>
        <v>0</v>
      </c>
      <c r="E184" s="8"/>
    </row>
    <row r="185" spans="1:5" x14ac:dyDescent="0.15">
      <c r="A185" s="9" t="str">
        <f>CONCATENATE("15B",$G$47)</f>
        <v>15B</v>
      </c>
      <c r="B185" s="9" t="str">
        <f>CONCATENATE("15P",$G$47,-3)</f>
        <v>15P-3</v>
      </c>
      <c r="C185" s="41">
        <v>600</v>
      </c>
      <c r="D185" s="2">
        <f>H47</f>
        <v>0</v>
      </c>
      <c r="E185" s="8"/>
    </row>
    <row r="186" spans="1:5" x14ac:dyDescent="0.15">
      <c r="A186" s="9" t="str">
        <f>CONCATENATE("15B",$G$47)</f>
        <v>15B</v>
      </c>
      <c r="B186" s="9" t="str">
        <f>CONCATENATE("15P",$G$47,-4)</f>
        <v>15P-4</v>
      </c>
      <c r="C186" s="41">
        <v>600</v>
      </c>
      <c r="D186" s="2">
        <f>H47</f>
        <v>0</v>
      </c>
      <c r="E186" s="8"/>
    </row>
    <row r="187" spans="1:5" x14ac:dyDescent="0.15">
      <c r="A187" s="10" t="str">
        <f t="shared" ref="A187" si="40">CONCATENATE("15B",$G$48)</f>
        <v>15B</v>
      </c>
      <c r="B187" s="10" t="str">
        <f>CONCATENATE("15P",$G$48,-1)</f>
        <v>15P-1</v>
      </c>
      <c r="C187" s="41">
        <v>600</v>
      </c>
      <c r="D187" s="2">
        <f>H48</f>
        <v>0</v>
      </c>
      <c r="E187" s="8"/>
    </row>
    <row r="188" spans="1:5" x14ac:dyDescent="0.15">
      <c r="A188" s="10" t="str">
        <f>CONCATENATE("15B",$G$48)</f>
        <v>15B</v>
      </c>
      <c r="B188" s="10" t="str">
        <f>CONCATENATE("15P",$G$48,-2)</f>
        <v>15P-2</v>
      </c>
      <c r="C188" s="41">
        <v>600</v>
      </c>
      <c r="D188" s="2">
        <f>H48</f>
        <v>0</v>
      </c>
      <c r="E188" s="8"/>
    </row>
    <row r="189" spans="1:5" x14ac:dyDescent="0.15">
      <c r="A189" s="10" t="str">
        <f>CONCATENATE("15B",$G$48)</f>
        <v>15B</v>
      </c>
      <c r="B189" s="10" t="str">
        <f>CONCATENATE("15P",$G$48,-3)</f>
        <v>15P-3</v>
      </c>
      <c r="C189" s="41">
        <v>600</v>
      </c>
      <c r="D189" s="2">
        <f>H48</f>
        <v>0</v>
      </c>
      <c r="E189" s="8"/>
    </row>
    <row r="190" spans="1:5" x14ac:dyDescent="0.15">
      <c r="A190" s="10" t="str">
        <f>CONCATENATE("15B",$G$48)</f>
        <v>15B</v>
      </c>
      <c r="B190" s="10" t="str">
        <f>CONCATENATE("15P",$G$48,-4)</f>
        <v>15P-4</v>
      </c>
      <c r="C190" s="41">
        <v>600</v>
      </c>
      <c r="D190" s="2">
        <f>H48</f>
        <v>0</v>
      </c>
      <c r="E190" s="8"/>
    </row>
    <row r="191" spans="1:5" x14ac:dyDescent="0.15">
      <c r="A191" s="11" t="str">
        <f t="shared" ref="A191" si="41">CONCATENATE("15B",$G$49)</f>
        <v>15B</v>
      </c>
      <c r="B191" s="11" t="str">
        <f>CONCATENATE("15P",$G$49,-1)</f>
        <v>15P-1</v>
      </c>
      <c r="C191" s="41">
        <v>600</v>
      </c>
      <c r="D191" s="2">
        <f>H49</f>
        <v>0</v>
      </c>
      <c r="E191" s="8"/>
    </row>
    <row r="192" spans="1:5" x14ac:dyDescent="0.15">
      <c r="A192" s="11" t="str">
        <f>CONCATENATE("15B",$G$49)</f>
        <v>15B</v>
      </c>
      <c r="B192" s="11" t="str">
        <f>CONCATENATE("15P",$G$49,-2)</f>
        <v>15P-2</v>
      </c>
      <c r="C192" s="41">
        <v>600</v>
      </c>
      <c r="D192" s="2">
        <f>H49</f>
        <v>0</v>
      </c>
      <c r="E192" s="8"/>
    </row>
    <row r="193" spans="1:5" x14ac:dyDescent="0.15">
      <c r="A193" s="11" t="str">
        <f>CONCATENATE("15B",$G$49)</f>
        <v>15B</v>
      </c>
      <c r="B193" s="11" t="str">
        <f>CONCATENATE("15P",$G$49,-3)</f>
        <v>15P-3</v>
      </c>
      <c r="C193" s="41">
        <v>600</v>
      </c>
      <c r="D193" s="2">
        <f>H49</f>
        <v>0</v>
      </c>
      <c r="E193" s="8"/>
    </row>
    <row r="194" spans="1:5" x14ac:dyDescent="0.15">
      <c r="A194" s="11" t="str">
        <f>CONCATENATE("15B",$G$49)</f>
        <v>15B</v>
      </c>
      <c r="B194" s="11" t="str">
        <f>CONCATENATE("15P",$G$49,-4)</f>
        <v>15P-4</v>
      </c>
      <c r="C194" s="41">
        <v>600</v>
      </c>
      <c r="D194" s="2">
        <f>H49</f>
        <v>0</v>
      </c>
      <c r="E194" s="8"/>
    </row>
    <row r="195" spans="1:5" x14ac:dyDescent="0.15">
      <c r="A195" s="10" t="str">
        <f t="shared" ref="A195" si="42">CONCATENATE("15B",$G$50)</f>
        <v>15B</v>
      </c>
      <c r="B195" s="10" t="str">
        <f>CONCATENATE("15P",$G$50,-1)</f>
        <v>15P-1</v>
      </c>
      <c r="C195" s="41">
        <v>600</v>
      </c>
      <c r="D195" s="2">
        <f>H50</f>
        <v>0</v>
      </c>
      <c r="E195" s="8"/>
    </row>
    <row r="196" spans="1:5" x14ac:dyDescent="0.15">
      <c r="A196" s="10" t="str">
        <f>CONCATENATE("15B",$G$50)</f>
        <v>15B</v>
      </c>
      <c r="B196" s="10" t="str">
        <f>CONCATENATE("15P",$G$50,-2)</f>
        <v>15P-2</v>
      </c>
      <c r="C196" s="41">
        <v>600</v>
      </c>
      <c r="D196" s="2">
        <f>H50</f>
        <v>0</v>
      </c>
      <c r="E196" s="8"/>
    </row>
    <row r="197" spans="1:5" x14ac:dyDescent="0.15">
      <c r="A197" s="10" t="str">
        <f>CONCATENATE("15B",$G$50)</f>
        <v>15B</v>
      </c>
      <c r="B197" s="10" t="str">
        <f>CONCATENATE("15P",$G$50,-3)</f>
        <v>15P-3</v>
      </c>
      <c r="C197" s="41">
        <v>600</v>
      </c>
      <c r="D197" s="2">
        <f>H50</f>
        <v>0</v>
      </c>
      <c r="E197" s="8"/>
    </row>
    <row r="198" spans="1:5" x14ac:dyDescent="0.15">
      <c r="A198" s="10" t="str">
        <f>CONCATENATE("15B",$G$50)</f>
        <v>15B</v>
      </c>
      <c r="B198" s="10" t="str">
        <f>CONCATENATE("15P",$G$50,-4)</f>
        <v>15P-4</v>
      </c>
      <c r="C198" s="41">
        <v>600</v>
      </c>
      <c r="D198" s="2">
        <f>H50</f>
        <v>0</v>
      </c>
      <c r="E198" s="8"/>
    </row>
    <row r="199" spans="1:5" x14ac:dyDescent="0.15">
      <c r="A199" s="46" t="str">
        <f t="shared" ref="A199" si="43">CONCATENATE("15B",$G$51)</f>
        <v>15B</v>
      </c>
      <c r="B199" s="46" t="str">
        <f>CONCATENATE("15P",$G$51,-1)</f>
        <v>15P-1</v>
      </c>
      <c r="C199" s="41">
        <v>600</v>
      </c>
      <c r="D199" s="2">
        <f>H51</f>
        <v>0</v>
      </c>
      <c r="E199" s="8"/>
    </row>
    <row r="200" spans="1:5" x14ac:dyDescent="0.15">
      <c r="A200" s="46" t="str">
        <f>CONCATENATE("15B",$G$51)</f>
        <v>15B</v>
      </c>
      <c r="B200" s="46" t="str">
        <f>CONCATENATE("15P",$G$51,-2)</f>
        <v>15P-2</v>
      </c>
      <c r="C200" s="41">
        <v>600</v>
      </c>
      <c r="D200" s="2">
        <f>H51</f>
        <v>0</v>
      </c>
      <c r="E200" s="8"/>
    </row>
    <row r="201" spans="1:5" x14ac:dyDescent="0.15">
      <c r="A201" s="46" t="str">
        <f>CONCATENATE("15B",$G$51)</f>
        <v>15B</v>
      </c>
      <c r="B201" s="46" t="str">
        <f>CONCATENATE("15P",$G$51,-3)</f>
        <v>15P-3</v>
      </c>
      <c r="C201" s="41">
        <v>600</v>
      </c>
      <c r="D201" s="2">
        <f>H51</f>
        <v>0</v>
      </c>
      <c r="E201" s="8"/>
    </row>
    <row r="202" spans="1:5" x14ac:dyDescent="0.15">
      <c r="A202" s="46" t="str">
        <f>CONCATENATE("15B",$G$51)</f>
        <v>15B</v>
      </c>
      <c r="B202" s="46" t="str">
        <f>CONCATENATE("15P",$G$51,-4)</f>
        <v>15P-4</v>
      </c>
      <c r="C202" s="41">
        <v>600</v>
      </c>
      <c r="D202" s="2">
        <f>H51</f>
        <v>0</v>
      </c>
      <c r="E202" s="8"/>
    </row>
    <row r="203" spans="1:5" x14ac:dyDescent="0.15">
      <c r="A203" s="47" t="str">
        <f t="shared" ref="A203" si="44">CONCATENATE("15B",$G$52)</f>
        <v>15B</v>
      </c>
      <c r="B203" s="47" t="str">
        <f>CONCATENATE("15P",$G$52,-1)</f>
        <v>15P-1</v>
      </c>
      <c r="C203" s="41">
        <v>600</v>
      </c>
      <c r="D203" s="2">
        <f>H52</f>
        <v>0</v>
      </c>
      <c r="E203" s="8"/>
    </row>
    <row r="204" spans="1:5" x14ac:dyDescent="0.15">
      <c r="A204" s="47" t="str">
        <f>CONCATENATE("15B",$G$52)</f>
        <v>15B</v>
      </c>
      <c r="B204" s="47" t="str">
        <f>CONCATENATE("15P",$G$52,-2)</f>
        <v>15P-2</v>
      </c>
      <c r="C204" s="41">
        <v>600</v>
      </c>
      <c r="D204" s="2">
        <f>H52</f>
        <v>0</v>
      </c>
      <c r="E204" s="8"/>
    </row>
    <row r="205" spans="1:5" x14ac:dyDescent="0.15">
      <c r="A205" s="47" t="str">
        <f>CONCATENATE("15B",$G$52)</f>
        <v>15B</v>
      </c>
      <c r="B205" s="47" t="str">
        <f>CONCATENATE("15P",$G$52,-3)</f>
        <v>15P-3</v>
      </c>
      <c r="C205" s="41">
        <v>600</v>
      </c>
      <c r="D205" s="2">
        <f>H52</f>
        <v>0</v>
      </c>
      <c r="E205" s="8"/>
    </row>
    <row r="206" spans="1:5" x14ac:dyDescent="0.15">
      <c r="A206" s="47" t="str">
        <f>CONCATENATE("15B",$G$52)</f>
        <v>15B</v>
      </c>
      <c r="B206" s="47" t="str">
        <f>CONCATENATE("15P",$G$52,-4)</f>
        <v>15P-4</v>
      </c>
      <c r="C206" s="41">
        <v>600</v>
      </c>
      <c r="D206" s="2">
        <f>H52</f>
        <v>0</v>
      </c>
      <c r="E206" s="8"/>
    </row>
    <row r="207" spans="1:5" x14ac:dyDescent="0.15">
      <c r="A207" s="48" t="str">
        <f t="shared" ref="A207" si="45">CONCATENATE("15B",$G$53)</f>
        <v>15B</v>
      </c>
      <c r="B207" s="48" t="str">
        <f>CONCATENATE("15P",$G$53,-1)</f>
        <v>15P-1</v>
      </c>
      <c r="C207" s="41">
        <v>600</v>
      </c>
      <c r="D207" s="2">
        <f>H53</f>
        <v>0</v>
      </c>
      <c r="E207" s="8"/>
    </row>
    <row r="208" spans="1:5" x14ac:dyDescent="0.15">
      <c r="A208" s="48" t="str">
        <f>CONCATENATE("15B",$G$53)</f>
        <v>15B</v>
      </c>
      <c r="B208" s="48" t="str">
        <f>CONCATENATE("15P",$G$53,-2)</f>
        <v>15P-2</v>
      </c>
      <c r="C208" s="41">
        <v>600</v>
      </c>
      <c r="D208" s="2">
        <f>H53</f>
        <v>0</v>
      </c>
      <c r="E208" s="8"/>
    </row>
    <row r="209" spans="1:6" x14ac:dyDescent="0.15">
      <c r="A209" s="48" t="str">
        <f>CONCATENATE("15B",$G$53)</f>
        <v>15B</v>
      </c>
      <c r="B209" s="48" t="str">
        <f>CONCATENATE("15P",$G$53,-3)</f>
        <v>15P-3</v>
      </c>
      <c r="C209" s="41">
        <v>600</v>
      </c>
      <c r="D209" s="2">
        <f>H53</f>
        <v>0</v>
      </c>
      <c r="E209" s="8"/>
    </row>
    <row r="210" spans="1:6" x14ac:dyDescent="0.15">
      <c r="A210" s="48" t="str">
        <f>CONCATENATE("15B",$G$53)</f>
        <v>15B</v>
      </c>
      <c r="B210" s="48" t="str">
        <f>CONCATENATE("15P",$G$53,-4)</f>
        <v>15P-4</v>
      </c>
      <c r="C210" s="41">
        <v>600</v>
      </c>
      <c r="D210" s="2">
        <f>H53</f>
        <v>0</v>
      </c>
      <c r="E210" s="8"/>
    </row>
    <row r="211" spans="1:6" x14ac:dyDescent="0.15">
      <c r="A211" s="46" t="str">
        <f t="shared" ref="A211" si="46">CONCATENATE("15B",$G$54)</f>
        <v>15B</v>
      </c>
      <c r="B211" s="46" t="str">
        <f>CONCATENATE("15P",$G$54,-1)</f>
        <v>15P-1</v>
      </c>
      <c r="C211" s="41">
        <v>600</v>
      </c>
      <c r="D211" s="2">
        <f>H54</f>
        <v>0</v>
      </c>
      <c r="E211" s="8"/>
    </row>
    <row r="212" spans="1:6" x14ac:dyDescent="0.15">
      <c r="A212" s="46" t="str">
        <f>CONCATENATE("15B",$G$54)</f>
        <v>15B</v>
      </c>
      <c r="B212" s="46" t="str">
        <f>CONCATENATE("15P",$G$54,-2)</f>
        <v>15P-2</v>
      </c>
      <c r="C212" s="41">
        <v>600</v>
      </c>
      <c r="D212" s="2">
        <f>H54</f>
        <v>0</v>
      </c>
      <c r="E212" s="8"/>
    </row>
    <row r="213" spans="1:6" x14ac:dyDescent="0.15">
      <c r="A213" s="46" t="str">
        <f>CONCATENATE("15B",$G$54)</f>
        <v>15B</v>
      </c>
      <c r="B213" s="46" t="str">
        <f>CONCATENATE("15P",$G$54,-3)</f>
        <v>15P-3</v>
      </c>
      <c r="C213" s="41">
        <v>600</v>
      </c>
      <c r="D213" s="2">
        <f>H54</f>
        <v>0</v>
      </c>
      <c r="E213" s="8"/>
    </row>
    <row r="214" spans="1:6" x14ac:dyDescent="0.15">
      <c r="A214" s="46" t="str">
        <f>CONCATENATE("15B",$G$54)</f>
        <v>15B</v>
      </c>
      <c r="B214" s="46" t="str">
        <f>CONCATENATE("15P",$G$54,-4)</f>
        <v>15P-4</v>
      </c>
      <c r="C214" s="41">
        <v>600</v>
      </c>
      <c r="D214" s="2">
        <f>H54</f>
        <v>0</v>
      </c>
      <c r="E214" s="8"/>
    </row>
    <row r="215" spans="1:6" x14ac:dyDescent="0.15">
      <c r="A215" s="23" t="str">
        <f t="shared" ref="A215" si="47">CONCATENATE("15B",$G$55)</f>
        <v>15B</v>
      </c>
      <c r="B215" s="23" t="str">
        <f>CONCATENATE("15P",$G$55,-1)</f>
        <v>15P-1</v>
      </c>
      <c r="C215" s="41">
        <v>600</v>
      </c>
      <c r="D215" s="2">
        <f>H55</f>
        <v>0</v>
      </c>
      <c r="E215" s="8"/>
      <c r="F215" s="40"/>
    </row>
    <row r="216" spans="1:6" x14ac:dyDescent="0.15">
      <c r="A216" s="23" t="str">
        <f>CONCATENATE("15B",$G$55)</f>
        <v>15B</v>
      </c>
      <c r="B216" s="23" t="str">
        <f>CONCATENATE("15P",$G$55,-2)</f>
        <v>15P-2</v>
      </c>
      <c r="C216" s="41">
        <v>600</v>
      </c>
      <c r="D216" s="2">
        <f>H55</f>
        <v>0</v>
      </c>
      <c r="E216" s="8"/>
      <c r="F216" s="40"/>
    </row>
    <row r="217" spans="1:6" x14ac:dyDescent="0.15">
      <c r="A217" s="23" t="str">
        <f>CONCATENATE("15B",$G$55)</f>
        <v>15B</v>
      </c>
      <c r="B217" s="23" t="str">
        <f>CONCATENATE("15P",$G$55,-3)</f>
        <v>15P-3</v>
      </c>
      <c r="C217" s="41">
        <v>600</v>
      </c>
      <c r="D217" s="2">
        <f>H55</f>
        <v>0</v>
      </c>
      <c r="E217" s="8"/>
      <c r="F217" s="40"/>
    </row>
    <row r="218" spans="1:6" x14ac:dyDescent="0.15">
      <c r="A218" s="23" t="str">
        <f>CONCATENATE("15B",$G$55)</f>
        <v>15B</v>
      </c>
      <c r="B218" s="23" t="str">
        <f>CONCATENATE("15P",$G$55,-4)</f>
        <v>15P-4</v>
      </c>
      <c r="C218" s="41">
        <v>600</v>
      </c>
      <c r="D218" s="2">
        <f>H55</f>
        <v>0</v>
      </c>
      <c r="E218" s="8"/>
      <c r="F218" s="40"/>
    </row>
    <row r="219" spans="1:6" x14ac:dyDescent="0.15">
      <c r="A219" s="49" t="str">
        <f t="shared" ref="A219" si="48">CONCATENATE("15B",$G$56)</f>
        <v>15B</v>
      </c>
      <c r="B219" s="49" t="str">
        <f>CONCATENATE("15P",$G$56,-1)</f>
        <v>15P-1</v>
      </c>
      <c r="C219" s="41">
        <v>600</v>
      </c>
      <c r="D219" s="2">
        <f>H56</f>
        <v>0</v>
      </c>
      <c r="E219" s="8"/>
    </row>
    <row r="220" spans="1:6" x14ac:dyDescent="0.15">
      <c r="A220" s="49" t="str">
        <f>CONCATENATE("15B",$G$56)</f>
        <v>15B</v>
      </c>
      <c r="B220" s="49" t="str">
        <f>CONCATENATE("15P",$G$56,-2)</f>
        <v>15P-2</v>
      </c>
      <c r="C220" s="41">
        <v>600</v>
      </c>
      <c r="D220" s="2">
        <f>H56</f>
        <v>0</v>
      </c>
      <c r="E220" s="8"/>
    </row>
    <row r="221" spans="1:6" x14ac:dyDescent="0.15">
      <c r="A221" s="49" t="str">
        <f>CONCATENATE("15B",$G$56)</f>
        <v>15B</v>
      </c>
      <c r="B221" s="49" t="str">
        <f>CONCATENATE("15P",$G$56,-3)</f>
        <v>15P-3</v>
      </c>
      <c r="C221" s="41">
        <v>600</v>
      </c>
      <c r="D221" s="2">
        <f>H56</f>
        <v>0</v>
      </c>
      <c r="E221" s="8"/>
    </row>
    <row r="222" spans="1:6" x14ac:dyDescent="0.15">
      <c r="A222" s="49" t="str">
        <f>CONCATENATE("15B",$G$56)</f>
        <v>15B</v>
      </c>
      <c r="B222" s="49" t="str">
        <f>CONCATENATE("15P",$G$56,-4)</f>
        <v>15P-4</v>
      </c>
      <c r="C222" s="41">
        <v>600</v>
      </c>
      <c r="D222" s="2">
        <f>H56</f>
        <v>0</v>
      </c>
      <c r="E222" s="8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opLeftCell="A28" zoomScaleNormal="100" workbookViewId="0">
      <selection activeCell="A3" sqref="A3:D50"/>
    </sheetView>
  </sheetViews>
  <sheetFormatPr defaultColWidth="9" defaultRowHeight="13.5" x14ac:dyDescent="0.15"/>
  <cols>
    <col min="1" max="1" width="13.375" style="7" customWidth="1"/>
    <col min="2" max="2" width="17.625" style="7" customWidth="1"/>
    <col min="3" max="3" width="12.625" style="7" customWidth="1"/>
    <col min="4" max="9" width="9" style="7"/>
    <col min="10" max="10" width="10.875" style="18" customWidth="1"/>
    <col min="11" max="12" width="9" style="7"/>
    <col min="13" max="13" width="13.125" style="7" customWidth="1"/>
    <col min="14" max="14" width="12.75" style="7" customWidth="1"/>
    <col min="15" max="16384" width="9" style="7"/>
  </cols>
  <sheetData>
    <row r="1" spans="1:19" x14ac:dyDescent="0.15">
      <c r="F1" s="8"/>
      <c r="G1" s="8"/>
      <c r="J1" s="24"/>
      <c r="K1" s="15" t="s">
        <v>11</v>
      </c>
      <c r="L1" s="15" t="s">
        <v>12</v>
      </c>
      <c r="N1"/>
      <c r="O1"/>
      <c r="P1"/>
    </row>
    <row r="2" spans="1:19" x14ac:dyDescent="0.15">
      <c r="A2" s="8" t="s">
        <v>0</v>
      </c>
      <c r="B2" s="8" t="s">
        <v>1</v>
      </c>
      <c r="C2" s="8" t="s">
        <v>12</v>
      </c>
      <c r="D2" s="8" t="s">
        <v>13</v>
      </c>
      <c r="E2" s="8" t="s">
        <v>8</v>
      </c>
      <c r="F2" s="8"/>
      <c r="G2" s="8"/>
      <c r="I2" s="7">
        <v>1</v>
      </c>
      <c r="J2" s="105" t="s">
        <v>1307</v>
      </c>
      <c r="K2" s="104" t="s">
        <v>822</v>
      </c>
      <c r="L2" s="16"/>
      <c r="M2" t="str">
        <f>"15B"&amp;J2</f>
        <v>15B1491641</v>
      </c>
      <c r="N2"/>
      <c r="O2"/>
      <c r="P2"/>
      <c r="Q2"/>
      <c r="R2"/>
      <c r="S2"/>
    </row>
    <row r="3" spans="1:19" x14ac:dyDescent="0.15">
      <c r="A3" s="9" t="str">
        <f>CONCATENATE("15B",$J$2)</f>
        <v>15B1491641</v>
      </c>
      <c r="B3" s="9" t="str">
        <f>CONCATENATE("15P",$J$2,-1)</f>
        <v>15P1491641-1</v>
      </c>
      <c r="C3" s="9">
        <v>600</v>
      </c>
      <c r="D3" s="9" t="str">
        <f>$K$2</f>
        <v>TECAN</v>
      </c>
      <c r="E3" s="8"/>
      <c r="F3" s="8"/>
      <c r="G3" s="8"/>
      <c r="I3" s="7">
        <v>2</v>
      </c>
      <c r="J3" s="103" t="s">
        <v>1308</v>
      </c>
      <c r="K3" s="104" t="s">
        <v>822</v>
      </c>
      <c r="M3" t="str">
        <f t="shared" ref="M3" si="0">"15B"&amp;J3</f>
        <v>15B1491642</v>
      </c>
      <c r="N3" s="25" t="s">
        <v>14</v>
      </c>
      <c r="O3"/>
      <c r="P3"/>
      <c r="Q3" s="29"/>
      <c r="R3"/>
      <c r="S3"/>
    </row>
    <row r="4" spans="1:19" x14ac:dyDescent="0.15">
      <c r="A4" s="9" t="str">
        <f t="shared" ref="A4" si="1">CONCATENATE("15B",$J$2)</f>
        <v>15B1491641</v>
      </c>
      <c r="B4" s="9" t="str">
        <f>CONCATENATE("15P",$J$2,-2)</f>
        <v>15P1491641-2</v>
      </c>
      <c r="C4" s="9">
        <v>600</v>
      </c>
      <c r="D4" s="9" t="str">
        <f>K2</f>
        <v>TECAN</v>
      </c>
      <c r="E4" s="8"/>
      <c r="F4" s="8"/>
      <c r="G4" s="8"/>
      <c r="I4" s="7">
        <v>3</v>
      </c>
      <c r="J4" s="103" t="s">
        <v>1309</v>
      </c>
      <c r="K4" s="104" t="s">
        <v>822</v>
      </c>
      <c r="M4" t="str">
        <f t="shared" ref="M4:M42" si="2">"15B"&amp;J4</f>
        <v>15B1491643</v>
      </c>
      <c r="N4"/>
      <c r="O4"/>
      <c r="P4"/>
      <c r="Q4" s="29"/>
      <c r="R4"/>
      <c r="S4"/>
    </row>
    <row r="5" spans="1:19" x14ac:dyDescent="0.15">
      <c r="A5" s="9" t="str">
        <f>CONCATENATE("15B",$J$2)</f>
        <v>15B1491641</v>
      </c>
      <c r="B5" s="9" t="str">
        <f>CONCATENATE("15P",$J$2,-3)</f>
        <v>15P1491641-3</v>
      </c>
      <c r="C5" s="9">
        <v>600</v>
      </c>
      <c r="D5" s="9" t="str">
        <f>K2</f>
        <v>TECAN</v>
      </c>
      <c r="E5" s="8"/>
      <c r="F5" s="8"/>
      <c r="G5" s="8"/>
      <c r="I5" s="7">
        <v>4</v>
      </c>
      <c r="J5" s="103" t="s">
        <v>1310</v>
      </c>
      <c r="K5" s="104" t="s">
        <v>822</v>
      </c>
      <c r="M5" t="str">
        <f t="shared" si="2"/>
        <v>15B1491644</v>
      </c>
      <c r="N5"/>
      <c r="O5"/>
      <c r="P5"/>
      <c r="Q5" s="29"/>
      <c r="R5"/>
      <c r="S5"/>
    </row>
    <row r="6" spans="1:19" x14ac:dyDescent="0.15">
      <c r="A6" s="9" t="str">
        <f>CONCATENATE("15B",$J$2)</f>
        <v>15B1491641</v>
      </c>
      <c r="B6" s="9" t="str">
        <f>CONCATENATE("15P",$J$2,-4)</f>
        <v>15P1491641-4</v>
      </c>
      <c r="C6" s="9">
        <v>600</v>
      </c>
      <c r="D6" s="9" t="str">
        <f>K2</f>
        <v>TECAN</v>
      </c>
      <c r="E6" s="8"/>
      <c r="F6" s="8"/>
      <c r="G6" s="8"/>
      <c r="I6" s="7">
        <v>5</v>
      </c>
      <c r="J6" s="103" t="s">
        <v>1311</v>
      </c>
      <c r="K6" s="104" t="s">
        <v>822</v>
      </c>
      <c r="M6" t="str">
        <f t="shared" si="2"/>
        <v>15B1462991</v>
      </c>
      <c r="N6"/>
      <c r="O6"/>
      <c r="P6"/>
      <c r="Q6" s="29"/>
      <c r="R6"/>
      <c r="S6"/>
    </row>
    <row r="7" spans="1:19" x14ac:dyDescent="0.15">
      <c r="A7" s="9" t="str">
        <f>CONCATENATE("15B",$J$2)</f>
        <v>15B1491641</v>
      </c>
      <c r="B7" s="9" t="str">
        <f>CONCATENATE("15P",$J$2,-5)</f>
        <v>15P1491641-5</v>
      </c>
      <c r="C7" s="9">
        <v>600</v>
      </c>
      <c r="D7" s="9" t="str">
        <f>K2</f>
        <v>TECAN</v>
      </c>
      <c r="E7" s="8"/>
      <c r="F7" s="8"/>
      <c r="G7" s="8"/>
      <c r="I7" s="7">
        <v>6</v>
      </c>
      <c r="J7" s="105" t="s">
        <v>1312</v>
      </c>
      <c r="K7" s="104" t="s">
        <v>822</v>
      </c>
      <c r="M7" t="str">
        <f t="shared" si="2"/>
        <v>15B1462992</v>
      </c>
      <c r="N7"/>
      <c r="O7"/>
      <c r="P7"/>
      <c r="Q7" s="29"/>
      <c r="R7"/>
      <c r="S7"/>
    </row>
    <row r="8" spans="1:19" x14ac:dyDescent="0.15">
      <c r="A8" s="9" t="str">
        <f>CONCATENATE("15B",$J$2)</f>
        <v>15B1491641</v>
      </c>
      <c r="B8" s="9" t="str">
        <f>CONCATENATE("15P",$J$2,-6)</f>
        <v>15P1491641-6</v>
      </c>
      <c r="C8" s="9">
        <v>600</v>
      </c>
      <c r="D8" s="9" t="str">
        <f>K2</f>
        <v>TECAN</v>
      </c>
      <c r="E8" s="8"/>
      <c r="F8" s="8"/>
      <c r="G8" s="8"/>
      <c r="I8" s="7">
        <v>7</v>
      </c>
      <c r="J8" s="105" t="s">
        <v>1313</v>
      </c>
      <c r="K8" s="104" t="s">
        <v>822</v>
      </c>
      <c r="M8" t="str">
        <f t="shared" si="2"/>
        <v>15B1462659</v>
      </c>
      <c r="N8"/>
      <c r="O8"/>
      <c r="P8"/>
      <c r="Q8" s="29"/>
      <c r="R8"/>
      <c r="S8"/>
    </row>
    <row r="9" spans="1:19" x14ac:dyDescent="0.15">
      <c r="A9" s="10" t="str">
        <f t="shared" ref="A9" si="3">CONCATENATE("15B",$J$3)</f>
        <v>15B1491642</v>
      </c>
      <c r="B9" s="10" t="str">
        <f>CONCATENATE("15P",$J$3,-1)</f>
        <v>15P1491642-1</v>
      </c>
      <c r="C9" s="10">
        <v>600</v>
      </c>
      <c r="D9" s="10" t="str">
        <f>$K$3</f>
        <v>TECAN</v>
      </c>
      <c r="E9" s="8"/>
      <c r="F9" s="8"/>
      <c r="G9" s="8"/>
      <c r="I9" s="7">
        <v>8</v>
      </c>
      <c r="J9" s="105" t="s">
        <v>1314</v>
      </c>
      <c r="K9" s="104" t="s">
        <v>822</v>
      </c>
      <c r="M9" t="str">
        <f t="shared" si="2"/>
        <v>15B1356207</v>
      </c>
      <c r="N9"/>
      <c r="O9"/>
      <c r="P9"/>
      <c r="Q9" s="29"/>
      <c r="R9"/>
      <c r="S9"/>
    </row>
    <row r="10" spans="1:19" x14ac:dyDescent="0.15">
      <c r="A10" s="10" t="str">
        <f>CONCATENATE("15B",$J$3)</f>
        <v>15B1491642</v>
      </c>
      <c r="B10" s="10" t="str">
        <f>CONCATENATE("15P",$J$3,-2)</f>
        <v>15P1491642-2</v>
      </c>
      <c r="C10" s="10">
        <v>600</v>
      </c>
      <c r="D10" s="10" t="str">
        <f>$K$3</f>
        <v>TECAN</v>
      </c>
      <c r="E10" s="8"/>
      <c r="F10" s="8"/>
      <c r="G10" s="8"/>
      <c r="I10" s="7">
        <v>9</v>
      </c>
      <c r="J10" s="105"/>
      <c r="K10" s="104" t="s">
        <v>822</v>
      </c>
      <c r="M10" t="str">
        <f t="shared" si="2"/>
        <v>15B</v>
      </c>
      <c r="N10"/>
      <c r="O10"/>
      <c r="P10"/>
      <c r="Q10" s="29"/>
      <c r="R10"/>
      <c r="S10"/>
    </row>
    <row r="11" spans="1:19" x14ac:dyDescent="0.15">
      <c r="A11" s="10" t="str">
        <f>CONCATENATE("15B",$J$3)</f>
        <v>15B1491642</v>
      </c>
      <c r="B11" s="10" t="str">
        <f>CONCATENATE("15P",$J$3,-3)</f>
        <v>15P1491642-3</v>
      </c>
      <c r="C11" s="10">
        <v>600</v>
      </c>
      <c r="D11" s="10" t="str">
        <f t="shared" ref="D11" si="4">$K$3</f>
        <v>TECAN</v>
      </c>
      <c r="E11" s="8"/>
      <c r="F11" s="8"/>
      <c r="G11" s="8"/>
      <c r="I11" s="7">
        <v>10</v>
      </c>
      <c r="J11" s="105" t="s">
        <v>1202</v>
      </c>
      <c r="K11" s="104" t="s">
        <v>822</v>
      </c>
      <c r="M11" t="str">
        <f t="shared" si="2"/>
        <v>15B1374276</v>
      </c>
      <c r="N11"/>
      <c r="O11"/>
      <c r="P11"/>
      <c r="Q11" s="29"/>
      <c r="R11"/>
      <c r="S11"/>
    </row>
    <row r="12" spans="1:19" x14ac:dyDescent="0.15">
      <c r="A12" s="10" t="str">
        <f>CONCATENATE("15B",$J$3)</f>
        <v>15B1491642</v>
      </c>
      <c r="B12" s="10" t="str">
        <f>CONCATENATE("15P",$J$3,-4)</f>
        <v>15P1491642-4</v>
      </c>
      <c r="C12" s="10">
        <v>600</v>
      </c>
      <c r="D12" s="10" t="str">
        <f>$K$3</f>
        <v>TECAN</v>
      </c>
      <c r="E12" s="8"/>
      <c r="F12" s="8"/>
      <c r="G12" s="8"/>
      <c r="I12" s="7">
        <v>11</v>
      </c>
      <c r="J12" s="105" t="s">
        <v>1203</v>
      </c>
      <c r="K12" s="104" t="s">
        <v>822</v>
      </c>
      <c r="M12" t="str">
        <f t="shared" si="2"/>
        <v>15B1374277</v>
      </c>
      <c r="N12"/>
      <c r="O12"/>
      <c r="P12"/>
      <c r="Q12" s="29"/>
      <c r="R12"/>
      <c r="S12"/>
    </row>
    <row r="13" spans="1:19" x14ac:dyDescent="0.15">
      <c r="A13" s="10" t="str">
        <f>CONCATENATE("15B",$J$3)</f>
        <v>15B1491642</v>
      </c>
      <c r="B13" s="10" t="str">
        <f>CONCATENATE("15P",$J$3,-5)</f>
        <v>15P1491642-5</v>
      </c>
      <c r="C13" s="10">
        <v>600</v>
      </c>
      <c r="D13" s="10" t="str">
        <f>$K$3</f>
        <v>TECAN</v>
      </c>
      <c r="E13" s="8"/>
      <c r="F13" s="8"/>
      <c r="G13" s="8"/>
      <c r="I13" s="7">
        <v>12</v>
      </c>
      <c r="J13" s="105" t="s">
        <v>1204</v>
      </c>
      <c r="K13" s="104" t="s">
        <v>822</v>
      </c>
      <c r="M13" t="str">
        <f t="shared" si="2"/>
        <v>15B1374278</v>
      </c>
      <c r="N13"/>
      <c r="O13"/>
      <c r="P13"/>
      <c r="Q13" s="29"/>
      <c r="R13"/>
      <c r="S13"/>
    </row>
    <row r="14" spans="1:19" x14ac:dyDescent="0.15">
      <c r="A14" s="10" t="str">
        <f>CONCATENATE("15B",$J$3)</f>
        <v>15B1491642</v>
      </c>
      <c r="B14" s="10" t="str">
        <f>CONCATENATE("15P",$J$3,-6)</f>
        <v>15P1491642-6</v>
      </c>
      <c r="C14" s="10">
        <v>600</v>
      </c>
      <c r="D14" s="10" t="str">
        <f>$K$3</f>
        <v>TECAN</v>
      </c>
      <c r="E14" s="8"/>
      <c r="F14" s="8"/>
      <c r="G14" s="8"/>
      <c r="I14" s="7">
        <v>13</v>
      </c>
      <c r="J14" s="105" t="s">
        <v>1205</v>
      </c>
      <c r="K14" s="104" t="s">
        <v>822</v>
      </c>
      <c r="M14" t="str">
        <f t="shared" si="2"/>
        <v>15B1384698</v>
      </c>
      <c r="N14"/>
      <c r="O14"/>
      <c r="P14"/>
      <c r="Q14" s="29"/>
      <c r="R14"/>
      <c r="S14"/>
    </row>
    <row r="15" spans="1:19" x14ac:dyDescent="0.15">
      <c r="A15" s="11" t="str">
        <f t="shared" ref="A15" si="5">CONCATENATE("15B",$J$4)</f>
        <v>15B1491643</v>
      </c>
      <c r="B15" s="11" t="str">
        <f>CONCATENATE("15P",$J$4,-1)</f>
        <v>15P1491643-1</v>
      </c>
      <c r="C15" s="11">
        <v>600</v>
      </c>
      <c r="D15" s="11" t="str">
        <f>$K$4</f>
        <v>TECAN</v>
      </c>
      <c r="E15" s="8"/>
      <c r="F15" s="8"/>
      <c r="G15" s="8"/>
      <c r="I15" s="7">
        <v>14</v>
      </c>
      <c r="J15" s="105" t="s">
        <v>1206</v>
      </c>
      <c r="K15" s="104" t="s">
        <v>822</v>
      </c>
      <c r="M15" t="str">
        <f t="shared" si="2"/>
        <v>15B1384699</v>
      </c>
      <c r="N15"/>
      <c r="O15"/>
      <c r="P15"/>
      <c r="Q15" s="29"/>
      <c r="R15"/>
      <c r="S15"/>
    </row>
    <row r="16" spans="1:19" x14ac:dyDescent="0.15">
      <c r="A16" s="11" t="str">
        <f>CONCATENATE("15B",$J$4)</f>
        <v>15B1491643</v>
      </c>
      <c r="B16" s="11" t="str">
        <f>CONCATENATE("15P",$J$4,-2)</f>
        <v>15P1491643-2</v>
      </c>
      <c r="C16" s="11">
        <v>600</v>
      </c>
      <c r="D16" s="11" t="str">
        <f>K4</f>
        <v>TECAN</v>
      </c>
      <c r="E16" s="8"/>
      <c r="F16" s="8"/>
      <c r="G16" s="8"/>
      <c r="I16" s="7">
        <v>15</v>
      </c>
      <c r="J16" s="105" t="s">
        <v>1207</v>
      </c>
      <c r="K16" s="104" t="s">
        <v>822</v>
      </c>
      <c r="M16" t="str">
        <f t="shared" si="2"/>
        <v>15B1384700</v>
      </c>
      <c r="N16"/>
      <c r="O16"/>
      <c r="P16"/>
      <c r="Q16" s="29"/>
      <c r="R16"/>
      <c r="S16"/>
    </row>
    <row r="17" spans="1:21" x14ac:dyDescent="0.15">
      <c r="A17" s="11" t="str">
        <f>CONCATENATE("15B",$J$4)</f>
        <v>15B1491643</v>
      </c>
      <c r="B17" s="11" t="str">
        <f>CONCATENATE("15P",$J$4,-3)</f>
        <v>15P1491643-3</v>
      </c>
      <c r="C17" s="11">
        <v>600</v>
      </c>
      <c r="D17" s="11" t="str">
        <f>K4</f>
        <v>TECAN</v>
      </c>
      <c r="E17" s="8"/>
      <c r="F17" s="8"/>
      <c r="G17" s="8"/>
      <c r="I17" s="7">
        <v>16</v>
      </c>
      <c r="J17" s="105" t="s">
        <v>1208</v>
      </c>
      <c r="K17" s="104" t="s">
        <v>822</v>
      </c>
      <c r="M17" t="str">
        <f t="shared" si="2"/>
        <v>15B1463781</v>
      </c>
      <c r="N17"/>
      <c r="O17" s="26"/>
      <c r="P17"/>
      <c r="Q17" s="29"/>
      <c r="R17"/>
      <c r="S17"/>
    </row>
    <row r="18" spans="1:21" x14ac:dyDescent="0.15">
      <c r="A18" s="11" t="str">
        <f>CONCATENATE("15B",$J$4)</f>
        <v>15B1491643</v>
      </c>
      <c r="B18" s="11" t="str">
        <f>CONCATENATE("15P",$J$4,-4)</f>
        <v>15P1491643-4</v>
      </c>
      <c r="C18" s="11">
        <v>600</v>
      </c>
      <c r="D18" s="11" t="str">
        <f>K4</f>
        <v>TECAN</v>
      </c>
      <c r="E18" s="8"/>
      <c r="F18" s="8"/>
      <c r="G18" s="8"/>
      <c r="I18" s="7">
        <v>17</v>
      </c>
      <c r="J18" s="105" t="s">
        <v>1209</v>
      </c>
      <c r="K18" s="104" t="s">
        <v>822</v>
      </c>
      <c r="M18" t="str">
        <f t="shared" si="2"/>
        <v>15B1491640</v>
      </c>
      <c r="N18"/>
      <c r="O18" s="26"/>
      <c r="P18"/>
      <c r="Q18" s="29"/>
      <c r="R18"/>
      <c r="S18"/>
    </row>
    <row r="19" spans="1:21" x14ac:dyDescent="0.15">
      <c r="A19" s="11" t="str">
        <f>CONCATENATE("15B",$J$4)</f>
        <v>15B1491643</v>
      </c>
      <c r="B19" s="11" t="str">
        <f>CONCATENATE("15P",$J$4,-5)</f>
        <v>15P1491643-5</v>
      </c>
      <c r="C19" s="11">
        <v>600</v>
      </c>
      <c r="D19" s="11" t="str">
        <f>K4</f>
        <v>TECAN</v>
      </c>
      <c r="E19" s="8"/>
      <c r="F19" s="8"/>
      <c r="G19" s="8"/>
      <c r="I19" s="7">
        <v>18</v>
      </c>
      <c r="J19" s="105"/>
      <c r="K19" s="104" t="s">
        <v>822</v>
      </c>
      <c r="M19" t="str">
        <f t="shared" si="2"/>
        <v>15B</v>
      </c>
      <c r="N19"/>
      <c r="O19"/>
      <c r="P19"/>
      <c r="Q19" s="29"/>
      <c r="R19"/>
      <c r="S19"/>
    </row>
    <row r="20" spans="1:21" x14ac:dyDescent="0.15">
      <c r="A20" s="11" t="str">
        <f>CONCATENATE("15B",$J$4)</f>
        <v>15B1491643</v>
      </c>
      <c r="B20" s="11" t="str">
        <f>CONCATENATE("15P",$J$4,-6)</f>
        <v>15P1491643-6</v>
      </c>
      <c r="C20" s="11">
        <v>600</v>
      </c>
      <c r="D20" s="11" t="str">
        <f>K4</f>
        <v>TECAN</v>
      </c>
      <c r="E20" s="8"/>
      <c r="F20" s="8"/>
      <c r="G20" s="8"/>
      <c r="I20" s="7">
        <v>19</v>
      </c>
      <c r="J20" s="105" t="s">
        <v>950</v>
      </c>
      <c r="K20" s="104" t="s">
        <v>822</v>
      </c>
      <c r="M20" t="str">
        <f t="shared" si="2"/>
        <v>15B1477887</v>
      </c>
      <c r="N20" s="26"/>
      <c r="O20"/>
      <c r="P20"/>
      <c r="Q20" s="29"/>
      <c r="R20"/>
      <c r="S20"/>
    </row>
    <row r="21" spans="1:21" s="5" customFormat="1" x14ac:dyDescent="0.15">
      <c r="A21" s="12" t="str">
        <f t="shared" ref="A21" si="6">CONCATENATE("15B",$J$5)</f>
        <v>15B1491644</v>
      </c>
      <c r="B21" s="12" t="str">
        <f>CONCATENATE("15P",$J$5,-1)</f>
        <v>15P1491644-1</v>
      </c>
      <c r="C21" s="12">
        <v>600</v>
      </c>
      <c r="D21" s="12" t="str">
        <f>$K$5</f>
        <v>TECAN</v>
      </c>
      <c r="E21" s="8"/>
      <c r="F21" s="8"/>
      <c r="G21" s="8"/>
      <c r="H21" s="7"/>
      <c r="I21" s="7">
        <v>20</v>
      </c>
      <c r="J21" s="105" t="s">
        <v>951</v>
      </c>
      <c r="K21" s="104" t="s">
        <v>822</v>
      </c>
      <c r="L21" s="7"/>
      <c r="M21" t="str">
        <f t="shared" si="2"/>
        <v>15B1477888</v>
      </c>
      <c r="N21" s="26"/>
      <c r="O21"/>
      <c r="P21"/>
      <c r="Q21" s="29"/>
      <c r="R21"/>
      <c r="S21"/>
      <c r="T21" s="7"/>
      <c r="U21" s="7"/>
    </row>
    <row r="22" spans="1:21" s="5" customFormat="1" x14ac:dyDescent="0.15">
      <c r="A22" s="12" t="str">
        <f>CONCATENATE("15B",$J$5)</f>
        <v>15B1491644</v>
      </c>
      <c r="B22" s="12" t="str">
        <f>CONCATENATE("15P",$J$5,-2)</f>
        <v>15P1491644-2</v>
      </c>
      <c r="C22" s="12">
        <v>600</v>
      </c>
      <c r="D22" s="12" t="str">
        <f>$K$5</f>
        <v>TECAN</v>
      </c>
      <c r="E22" s="8"/>
      <c r="F22" s="8"/>
      <c r="G22" s="8"/>
      <c r="H22" s="7"/>
      <c r="I22" s="7">
        <v>21</v>
      </c>
      <c r="J22" s="105" t="s">
        <v>952</v>
      </c>
      <c r="K22" s="104" t="s">
        <v>822</v>
      </c>
      <c r="L22" s="7"/>
      <c r="M22" t="str">
        <f t="shared" si="2"/>
        <v>15B1477889</v>
      </c>
      <c r="N22"/>
      <c r="O22"/>
      <c r="P22"/>
      <c r="Q22" s="29"/>
      <c r="R22"/>
      <c r="S22"/>
      <c r="T22" s="7"/>
      <c r="U22" s="7"/>
    </row>
    <row r="23" spans="1:21" s="5" customFormat="1" x14ac:dyDescent="0.15">
      <c r="A23" s="12" t="str">
        <f>CONCATENATE("15B",$J$5)</f>
        <v>15B1491644</v>
      </c>
      <c r="B23" s="12" t="str">
        <f>CONCATENATE("15P",$J$5,-3)</f>
        <v>15P1491644-3</v>
      </c>
      <c r="C23" s="12">
        <v>600</v>
      </c>
      <c r="D23" s="12" t="str">
        <f>$K$5</f>
        <v>TECAN</v>
      </c>
      <c r="E23" s="8"/>
      <c r="F23" s="8"/>
      <c r="G23" s="8"/>
      <c r="H23" s="7"/>
      <c r="I23" s="7">
        <v>22</v>
      </c>
      <c r="J23" s="105" t="s">
        <v>953</v>
      </c>
      <c r="K23" s="104" t="s">
        <v>822</v>
      </c>
      <c r="L23" s="7"/>
      <c r="M23" t="str">
        <f t="shared" si="2"/>
        <v>15B1477890</v>
      </c>
      <c r="N23"/>
      <c r="O23"/>
      <c r="P23"/>
      <c r="Q23" s="29"/>
      <c r="R23"/>
      <c r="S23"/>
      <c r="T23" s="7"/>
      <c r="U23" s="7"/>
    </row>
    <row r="24" spans="1:21" s="5" customFormat="1" x14ac:dyDescent="0.15">
      <c r="A24" s="12" t="str">
        <f>CONCATENATE("15B",$J$5)</f>
        <v>15B1491644</v>
      </c>
      <c r="B24" s="12" t="str">
        <f>CONCATENATE("15P",$J$5,-4)</f>
        <v>15P1491644-4</v>
      </c>
      <c r="C24" s="12">
        <v>600</v>
      </c>
      <c r="D24" s="12" t="str">
        <f>$K$5</f>
        <v>TECAN</v>
      </c>
      <c r="E24" s="8"/>
      <c r="F24" s="8"/>
      <c r="G24" s="8"/>
      <c r="H24" s="7"/>
      <c r="I24" s="7">
        <v>23</v>
      </c>
      <c r="J24" s="105" t="s">
        <v>954</v>
      </c>
      <c r="K24" s="104" t="s">
        <v>822</v>
      </c>
      <c r="L24" s="7"/>
      <c r="M24" t="str">
        <f t="shared" si="2"/>
        <v>15B1477891</v>
      </c>
      <c r="N24"/>
      <c r="O24"/>
      <c r="P24"/>
      <c r="Q24" s="29"/>
      <c r="R24"/>
      <c r="S24"/>
      <c r="T24" s="7"/>
      <c r="U24" s="7"/>
    </row>
    <row r="25" spans="1:21" s="5" customFormat="1" x14ac:dyDescent="0.15">
      <c r="A25" s="12" t="str">
        <f>CONCATENATE("15B",$J$5)</f>
        <v>15B1491644</v>
      </c>
      <c r="B25" s="12" t="str">
        <f>CONCATENATE("15P",$J$5,-5)</f>
        <v>15P1491644-5</v>
      </c>
      <c r="C25" s="12">
        <v>600</v>
      </c>
      <c r="D25" s="12" t="str">
        <f t="shared" ref="D25" si="7">$K$5</f>
        <v>TECAN</v>
      </c>
      <c r="E25" s="8"/>
      <c r="F25" s="8"/>
      <c r="G25" s="8"/>
      <c r="H25" s="7"/>
      <c r="I25" s="7">
        <v>24</v>
      </c>
      <c r="J25" s="105" t="s">
        <v>955</v>
      </c>
      <c r="K25" s="104" t="s">
        <v>822</v>
      </c>
      <c r="L25" s="7"/>
      <c r="M25" t="str">
        <f t="shared" si="2"/>
        <v>15B1477892</v>
      </c>
      <c r="N25"/>
      <c r="O25"/>
      <c r="P25"/>
      <c r="Q25" s="29"/>
      <c r="R25"/>
      <c r="S25"/>
      <c r="T25" s="7"/>
      <c r="U25" s="7"/>
    </row>
    <row r="26" spans="1:21" s="5" customFormat="1" x14ac:dyDescent="0.15">
      <c r="A26" s="12" t="str">
        <f>CONCATENATE("15B",$J$5)</f>
        <v>15B1491644</v>
      </c>
      <c r="B26" s="12" t="str">
        <f>CONCATENATE("15P",$J$5,-6)</f>
        <v>15P1491644-6</v>
      </c>
      <c r="C26" s="12">
        <v>600</v>
      </c>
      <c r="D26" s="12" t="str">
        <f>$K$5</f>
        <v>TECAN</v>
      </c>
      <c r="E26" s="8"/>
      <c r="F26" s="8"/>
      <c r="G26" s="8"/>
      <c r="H26" s="7"/>
      <c r="I26" s="7"/>
      <c r="J26" s="105"/>
      <c r="K26" s="104" t="s">
        <v>382</v>
      </c>
      <c r="L26" s="7"/>
      <c r="M26" t="str">
        <f t="shared" si="2"/>
        <v>15B</v>
      </c>
      <c r="N26"/>
      <c r="O26"/>
      <c r="P26"/>
      <c r="Q26" s="29"/>
      <c r="R26"/>
      <c r="S26"/>
      <c r="T26" s="7"/>
      <c r="U26" s="7"/>
    </row>
    <row r="27" spans="1:21" s="5" customFormat="1" x14ac:dyDescent="0.15">
      <c r="A27" s="13" t="str">
        <f t="shared" ref="A27" si="8">CONCATENATE("15B",$J$6)</f>
        <v>15B1462991</v>
      </c>
      <c r="B27" s="13" t="str">
        <f>CONCATENATE("15P",$J$6,-1)</f>
        <v>15P1462991-1</v>
      </c>
      <c r="C27" s="13">
        <v>600</v>
      </c>
      <c r="D27" s="13" t="str">
        <f t="shared" ref="D27" si="9">$K$6</f>
        <v>TECAN</v>
      </c>
      <c r="E27" s="8"/>
      <c r="F27" s="8"/>
      <c r="G27" s="8"/>
      <c r="H27" s="7"/>
      <c r="I27" s="7"/>
      <c r="J27" s="69" t="s">
        <v>384</v>
      </c>
      <c r="K27" s="7" t="s">
        <v>383</v>
      </c>
      <c r="L27" s="7"/>
      <c r="M27" t="str">
        <f t="shared" si="2"/>
        <v>15B1374266</v>
      </c>
      <c r="N27"/>
      <c r="O27"/>
      <c r="P27"/>
      <c r="Q27" s="7"/>
      <c r="R27" s="7"/>
      <c r="S27" s="7"/>
      <c r="T27" s="7"/>
      <c r="U27" s="7"/>
    </row>
    <row r="28" spans="1:21" s="5" customFormat="1" x14ac:dyDescent="0.15">
      <c r="A28" s="13" t="str">
        <f>CONCATENATE("15B",$J$6)</f>
        <v>15B1462991</v>
      </c>
      <c r="B28" s="13" t="str">
        <f>CONCATENATE("15P",$J$6,-2)</f>
        <v>15P1462991-2</v>
      </c>
      <c r="C28" s="13">
        <v>600</v>
      </c>
      <c r="D28" s="13" t="str">
        <f>$K$6</f>
        <v>TECAN</v>
      </c>
      <c r="E28" s="8"/>
      <c r="F28" s="8"/>
      <c r="G28" s="8"/>
      <c r="H28" s="7"/>
      <c r="I28" s="7"/>
      <c r="J28" s="69" t="s">
        <v>67</v>
      </c>
      <c r="K28" s="7" t="s">
        <v>65</v>
      </c>
      <c r="L28" s="7"/>
      <c r="M28" t="str">
        <f t="shared" si="2"/>
        <v>15B1477699</v>
      </c>
      <c r="N28"/>
      <c r="O28"/>
      <c r="P28"/>
      <c r="Q28" s="7"/>
      <c r="R28" s="7"/>
      <c r="S28" s="7"/>
      <c r="T28" s="7"/>
      <c r="U28" s="7"/>
    </row>
    <row r="29" spans="1:21" s="5" customFormat="1" x14ac:dyDescent="0.15">
      <c r="A29" s="13" t="str">
        <f>CONCATENATE("15B",$J$6)</f>
        <v>15B1462991</v>
      </c>
      <c r="B29" s="13" t="str">
        <f>CONCATENATE("15P",$J$6,-3)</f>
        <v>15P1462991-3</v>
      </c>
      <c r="C29" s="13">
        <v>600</v>
      </c>
      <c r="D29" s="13" t="str">
        <f>$K$6</f>
        <v>TECAN</v>
      </c>
      <c r="E29" s="8"/>
      <c r="F29" s="7"/>
      <c r="G29" s="7"/>
      <c r="H29" s="7"/>
      <c r="I29" s="7"/>
      <c r="J29" s="69" t="s">
        <v>68</v>
      </c>
      <c r="K29" s="7" t="s">
        <v>65</v>
      </c>
      <c r="L29" s="7"/>
      <c r="M29" t="str">
        <f t="shared" si="2"/>
        <v>15B1477700</v>
      </c>
      <c r="N29"/>
      <c r="O29"/>
      <c r="P29"/>
      <c r="Q29" s="7"/>
      <c r="R29" s="7"/>
      <c r="S29" s="7"/>
      <c r="T29" s="7"/>
      <c r="U29" s="7"/>
    </row>
    <row r="30" spans="1:21" s="5" customFormat="1" x14ac:dyDescent="0.15">
      <c r="A30" s="13" t="str">
        <f>CONCATENATE("15B",$J$6)</f>
        <v>15B1462991</v>
      </c>
      <c r="B30" s="13" t="str">
        <f>CONCATENATE("15P",$J$6,-4)</f>
        <v>15P1462991-4</v>
      </c>
      <c r="C30" s="13">
        <v>600</v>
      </c>
      <c r="D30" s="13" t="str">
        <f>$K$6</f>
        <v>TECAN</v>
      </c>
      <c r="E30" s="8"/>
      <c r="F30" s="7"/>
      <c r="G30" s="7"/>
      <c r="H30" s="7"/>
      <c r="I30" s="7"/>
      <c r="J30" s="69" t="s">
        <v>69</v>
      </c>
      <c r="K30" s="7" t="s">
        <v>65</v>
      </c>
      <c r="L30" s="7"/>
      <c r="M30" t="str">
        <f t="shared" si="2"/>
        <v>15B1477701</v>
      </c>
      <c r="N30"/>
      <c r="O30"/>
      <c r="P30"/>
      <c r="Q30" s="7"/>
      <c r="R30" s="7"/>
      <c r="S30" s="7"/>
      <c r="T30" s="7"/>
      <c r="U30" s="7"/>
    </row>
    <row r="31" spans="1:21" s="5" customFormat="1" x14ac:dyDescent="0.15">
      <c r="A31" s="13" t="str">
        <f>CONCATENATE("15B",$J$6)</f>
        <v>15B1462991</v>
      </c>
      <c r="B31" s="13" t="str">
        <f>CONCATENATE("15P",$J$6,-5)</f>
        <v>15P1462991-5</v>
      </c>
      <c r="C31" s="13">
        <v>600</v>
      </c>
      <c r="D31" s="13" t="str">
        <f>$K$6</f>
        <v>TECAN</v>
      </c>
      <c r="E31" s="8"/>
      <c r="F31" s="7"/>
      <c r="G31" s="7"/>
      <c r="H31" s="7"/>
      <c r="I31" s="7"/>
      <c r="J31" s="69" t="s">
        <v>70</v>
      </c>
      <c r="K31" s="7" t="s">
        <v>65</v>
      </c>
      <c r="L31" s="7"/>
      <c r="M31" t="str">
        <f t="shared" si="2"/>
        <v>15B1477702</v>
      </c>
      <c r="N31"/>
      <c r="O31"/>
      <c r="P31"/>
      <c r="Q31" s="7"/>
      <c r="R31" s="7"/>
      <c r="S31" s="7"/>
      <c r="T31" s="7"/>
      <c r="U31" s="7"/>
    </row>
    <row r="32" spans="1:21" s="5" customFormat="1" x14ac:dyDescent="0.15">
      <c r="A32" s="13" t="str">
        <f>CONCATENATE("15B",$J$6)</f>
        <v>15B1462991</v>
      </c>
      <c r="B32" s="13" t="str">
        <f>CONCATENATE("15P",$J$6,-6)</f>
        <v>15P1462991-6</v>
      </c>
      <c r="C32" s="13">
        <v>600</v>
      </c>
      <c r="D32" s="13" t="str">
        <f>$K$6</f>
        <v>TECAN</v>
      </c>
      <c r="E32" s="8" t="s">
        <v>15</v>
      </c>
      <c r="F32" s="7"/>
      <c r="G32" s="7"/>
      <c r="H32" s="7"/>
      <c r="I32" s="7"/>
      <c r="J32" s="69" t="s">
        <v>71</v>
      </c>
      <c r="K32" s="7" t="s">
        <v>65</v>
      </c>
      <c r="L32" s="7"/>
      <c r="M32" t="str">
        <f t="shared" si="2"/>
        <v>15B1477703</v>
      </c>
      <c r="N32"/>
      <c r="O32"/>
      <c r="P32"/>
      <c r="Q32" s="7"/>
      <c r="R32" s="7"/>
      <c r="S32" s="7"/>
      <c r="T32" s="7"/>
      <c r="U32" s="7"/>
    </row>
    <row r="33" spans="1:21" s="5" customFormat="1" x14ac:dyDescent="0.15">
      <c r="A33" s="9" t="str">
        <f t="shared" ref="A33" si="10">CONCATENATE("15B",$J$7)</f>
        <v>15B1462992</v>
      </c>
      <c r="B33" s="9" t="str">
        <f>CONCATENATE("15P",$J$7,-1)</f>
        <v>15P1462992-1</v>
      </c>
      <c r="C33" s="9">
        <v>600</v>
      </c>
      <c r="D33" s="9" t="str">
        <f>$K$7</f>
        <v>TECAN</v>
      </c>
      <c r="E33" s="8"/>
      <c r="F33" s="7"/>
      <c r="G33" s="7"/>
      <c r="H33" s="7"/>
      <c r="I33" s="7"/>
      <c r="J33" s="69" t="s">
        <v>72</v>
      </c>
      <c r="K33" s="7" t="s">
        <v>65</v>
      </c>
      <c r="L33" s="7"/>
      <c r="M33" t="str">
        <f t="shared" si="2"/>
        <v>15B1477704</v>
      </c>
      <c r="N33"/>
      <c r="O33"/>
      <c r="P33"/>
      <c r="Q33" s="7"/>
      <c r="R33" s="7"/>
      <c r="S33" s="7"/>
      <c r="T33" s="7"/>
      <c r="U33" s="7"/>
    </row>
    <row r="34" spans="1:21" s="5" customFormat="1" x14ac:dyDescent="0.15">
      <c r="A34" s="9" t="str">
        <f>CONCATENATE("15B",$J$7)</f>
        <v>15B1462992</v>
      </c>
      <c r="B34" s="9" t="str">
        <f>CONCATENATE("15P",$J$7,-2)</f>
        <v>15P1462992-2</v>
      </c>
      <c r="C34" s="9">
        <v>600</v>
      </c>
      <c r="D34" s="9" t="str">
        <f t="shared" ref="D34" si="11">$K$7</f>
        <v>TECAN</v>
      </c>
      <c r="E34" s="8"/>
      <c r="F34" s="7"/>
      <c r="G34" s="7"/>
      <c r="H34" s="7"/>
      <c r="I34" s="7"/>
      <c r="J34" s="68" t="s">
        <v>73</v>
      </c>
      <c r="K34" s="7" t="s">
        <v>65</v>
      </c>
      <c r="L34" s="7"/>
      <c r="M34" t="str">
        <f t="shared" si="2"/>
        <v>15B1477705</v>
      </c>
      <c r="N34"/>
      <c r="O34"/>
      <c r="P34"/>
      <c r="Q34" s="7"/>
      <c r="R34" s="7"/>
      <c r="S34" s="7"/>
      <c r="T34" s="7"/>
      <c r="U34" s="7"/>
    </row>
    <row r="35" spans="1:21" s="5" customFormat="1" x14ac:dyDescent="0.15">
      <c r="A35" s="9" t="str">
        <f>CONCATENATE("15B",$J$7)</f>
        <v>15B1462992</v>
      </c>
      <c r="B35" s="9" t="str">
        <f>CONCATENATE("15P",$J$7,-3)</f>
        <v>15P1462992-3</v>
      </c>
      <c r="C35" s="9">
        <v>600</v>
      </c>
      <c r="D35" s="9" t="str">
        <f>$K$7</f>
        <v>TECAN</v>
      </c>
      <c r="E35" s="8"/>
      <c r="F35" s="7"/>
      <c r="G35" s="7"/>
      <c r="H35" s="7"/>
      <c r="I35" s="7"/>
      <c r="J35" s="68" t="s">
        <v>74</v>
      </c>
      <c r="K35" s="7" t="s">
        <v>65</v>
      </c>
      <c r="L35" s="7"/>
      <c r="M35" t="str">
        <f t="shared" si="2"/>
        <v>15B1477706</v>
      </c>
      <c r="N35"/>
      <c r="O35"/>
      <c r="P35"/>
      <c r="Q35" s="7"/>
      <c r="R35" s="7"/>
      <c r="S35" s="7"/>
      <c r="T35" s="7"/>
      <c r="U35" s="7"/>
    </row>
    <row r="36" spans="1:21" s="5" customFormat="1" x14ac:dyDescent="0.15">
      <c r="A36" s="9" t="str">
        <f>CONCATENATE("15B",$J$7)</f>
        <v>15B1462992</v>
      </c>
      <c r="B36" s="9" t="str">
        <f>CONCATENATE("15P",$J$7,-4)</f>
        <v>15P1462992-4</v>
      </c>
      <c r="C36" s="9">
        <v>600</v>
      </c>
      <c r="D36" s="9" t="str">
        <f>$K$7</f>
        <v>TECAN</v>
      </c>
      <c r="E36" s="8"/>
      <c r="F36" s="7"/>
      <c r="G36" s="7"/>
      <c r="H36" s="7"/>
      <c r="I36" s="7"/>
      <c r="J36" s="68" t="s">
        <v>75</v>
      </c>
      <c r="K36" s="66" t="s">
        <v>65</v>
      </c>
      <c r="L36" s="7"/>
      <c r="M36" t="str">
        <f t="shared" si="2"/>
        <v>15B1477707</v>
      </c>
      <c r="N36"/>
      <c r="O36"/>
      <c r="P36"/>
      <c r="Q36" s="7"/>
      <c r="R36" s="7"/>
      <c r="S36" s="7"/>
      <c r="T36" s="7"/>
      <c r="U36" s="7"/>
    </row>
    <row r="37" spans="1:21" s="5" customFormat="1" x14ac:dyDescent="0.15">
      <c r="A37" s="9" t="str">
        <f>CONCATENATE("15B",$J$7)</f>
        <v>15B1462992</v>
      </c>
      <c r="B37" s="9" t="str">
        <f>CONCATENATE("15P",$J$7,-5)</f>
        <v>15P1462992-5</v>
      </c>
      <c r="C37" s="9">
        <v>600</v>
      </c>
      <c r="D37" s="9" t="str">
        <f>$K$7</f>
        <v>TECAN</v>
      </c>
      <c r="E37" s="8"/>
      <c r="F37" s="7"/>
      <c r="G37" s="7"/>
      <c r="H37" s="7"/>
      <c r="I37" s="7"/>
      <c r="J37" s="68" t="s">
        <v>76</v>
      </c>
      <c r="K37" s="66" t="s">
        <v>65</v>
      </c>
      <c r="L37" s="7"/>
      <c r="M37" t="str">
        <f t="shared" si="2"/>
        <v>15B1477708</v>
      </c>
      <c r="N37"/>
      <c r="O37"/>
      <c r="P37"/>
      <c r="Q37" s="7"/>
      <c r="R37" s="7"/>
      <c r="S37" s="7"/>
      <c r="T37" s="7"/>
      <c r="U37" s="7"/>
    </row>
    <row r="38" spans="1:21" s="5" customFormat="1" x14ac:dyDescent="0.15">
      <c r="A38" s="9" t="str">
        <f>CONCATENATE("15B",$J$7)</f>
        <v>15B1462992</v>
      </c>
      <c r="B38" s="9" t="str">
        <f>CONCATENATE("15P",$J$7,-6)</f>
        <v>15P1462992-6</v>
      </c>
      <c r="C38" s="9">
        <v>600</v>
      </c>
      <c r="D38" s="9" t="str">
        <f>$K$7</f>
        <v>TECAN</v>
      </c>
      <c r="E38" s="8"/>
      <c r="F38" s="7"/>
      <c r="G38" s="7"/>
      <c r="H38" s="7"/>
      <c r="I38" s="7"/>
      <c r="J38" s="68" t="s">
        <v>77</v>
      </c>
      <c r="K38" s="66" t="s">
        <v>65</v>
      </c>
      <c r="L38" s="7"/>
      <c r="M38" t="str">
        <f t="shared" si="2"/>
        <v>15B1477709</v>
      </c>
      <c r="N38"/>
      <c r="O38"/>
      <c r="P38"/>
      <c r="Q38" s="7"/>
      <c r="R38" s="7"/>
      <c r="S38" s="7"/>
      <c r="T38" s="7"/>
      <c r="U38" s="7"/>
    </row>
    <row r="39" spans="1:21" x14ac:dyDescent="0.15">
      <c r="A39" s="10" t="str">
        <f t="shared" ref="A39" si="12">CONCATENATE("15B",$J$8)</f>
        <v>15B1462659</v>
      </c>
      <c r="B39" s="10" t="str">
        <f>CONCATENATE("15P",$J$8,-1)</f>
        <v>15P1462659-1</v>
      </c>
      <c r="C39" s="10">
        <v>600</v>
      </c>
      <c r="D39" s="10" t="str">
        <f>$K$8</f>
        <v>TECAN</v>
      </c>
      <c r="E39" s="8"/>
      <c r="J39" s="68" t="s">
        <v>78</v>
      </c>
      <c r="K39" s="66" t="s">
        <v>65</v>
      </c>
      <c r="M39" t="str">
        <f t="shared" si="2"/>
        <v>15B1477710</v>
      </c>
      <c r="N39"/>
      <c r="O39"/>
      <c r="P39"/>
    </row>
    <row r="40" spans="1:21" x14ac:dyDescent="0.15">
      <c r="A40" s="10" t="str">
        <f>CONCATENATE("15B",$J$8)</f>
        <v>15B1462659</v>
      </c>
      <c r="B40" s="10" t="str">
        <f>CONCATENATE("15P",$J$8,-2)</f>
        <v>15P1462659-2</v>
      </c>
      <c r="C40" s="10">
        <v>600</v>
      </c>
      <c r="D40" s="10" t="str">
        <f t="shared" ref="D40" si="13">$K$8</f>
        <v>TECAN</v>
      </c>
      <c r="E40" s="8"/>
      <c r="J40" s="68" t="s">
        <v>79</v>
      </c>
      <c r="K40" s="66" t="s">
        <v>65</v>
      </c>
      <c r="M40" t="str">
        <f t="shared" si="2"/>
        <v>15B1477711</v>
      </c>
      <c r="N40"/>
      <c r="O40"/>
      <c r="P40"/>
    </row>
    <row r="41" spans="1:21" x14ac:dyDescent="0.15">
      <c r="A41" s="10" t="str">
        <f>CONCATENATE("15B",$J$8)</f>
        <v>15B1462659</v>
      </c>
      <c r="B41" s="10" t="str">
        <f>CONCATENATE("15P",$J$8,-3)</f>
        <v>15P1462659-3</v>
      </c>
      <c r="C41" s="10">
        <v>600</v>
      </c>
      <c r="D41" s="10" t="str">
        <f>$K$8</f>
        <v>TECAN</v>
      </c>
      <c r="E41" s="8"/>
      <c r="J41" s="68" t="s">
        <v>80</v>
      </c>
      <c r="K41" s="66" t="s">
        <v>65</v>
      </c>
      <c r="M41" t="str">
        <f t="shared" si="2"/>
        <v>15B1477712</v>
      </c>
      <c r="N41"/>
      <c r="O41"/>
      <c r="P41"/>
    </row>
    <row r="42" spans="1:21" x14ac:dyDescent="0.15">
      <c r="A42" s="10" t="str">
        <f>CONCATENATE("15B",$J$8)</f>
        <v>15B1462659</v>
      </c>
      <c r="B42" s="10" t="str">
        <f>CONCATENATE("15P",$J$8,-4)</f>
        <v>15P1462659-4</v>
      </c>
      <c r="C42" s="10">
        <v>600</v>
      </c>
      <c r="D42" s="10" t="str">
        <f>$K$8</f>
        <v>TECAN</v>
      </c>
      <c r="E42" s="8"/>
      <c r="J42" s="68" t="s">
        <v>81</v>
      </c>
      <c r="K42" s="66" t="s">
        <v>65</v>
      </c>
      <c r="M42" t="str">
        <f t="shared" si="2"/>
        <v>15B1477713</v>
      </c>
      <c r="N42"/>
      <c r="O42"/>
      <c r="P42"/>
    </row>
    <row r="43" spans="1:21" x14ac:dyDescent="0.15">
      <c r="A43" s="10" t="str">
        <f>CONCATENATE("15B",$J$8)</f>
        <v>15B1462659</v>
      </c>
      <c r="B43" s="10" t="str">
        <f>CONCATENATE("15P",$J$8,-5)</f>
        <v>15P1462659-5</v>
      </c>
      <c r="C43" s="10">
        <v>600</v>
      </c>
      <c r="D43" s="10" t="str">
        <f>$K$8</f>
        <v>TECAN</v>
      </c>
      <c r="E43" s="8"/>
      <c r="J43" s="68" t="s">
        <v>82</v>
      </c>
      <c r="K43" s="66" t="s">
        <v>65</v>
      </c>
      <c r="M43"/>
      <c r="N43"/>
      <c r="O43"/>
      <c r="P43"/>
    </row>
    <row r="44" spans="1:21" x14ac:dyDescent="0.15">
      <c r="A44" s="10" t="str">
        <f>CONCATENATE("15B",$J$8)</f>
        <v>15B1462659</v>
      </c>
      <c r="B44" s="10" t="str">
        <f>CONCATENATE("15P",$J$8,-6)</f>
        <v>15P1462659-6</v>
      </c>
      <c r="C44" s="10">
        <v>600</v>
      </c>
      <c r="D44" s="10" t="str">
        <f>$K$8</f>
        <v>TECAN</v>
      </c>
      <c r="E44" s="8"/>
      <c r="J44" s="68" t="s">
        <v>83</v>
      </c>
      <c r="K44" s="66" t="s">
        <v>65</v>
      </c>
      <c r="N44"/>
      <c r="O44"/>
      <c r="P44"/>
    </row>
    <row r="45" spans="1:21" x14ac:dyDescent="0.15">
      <c r="A45" s="23" t="str">
        <f t="shared" ref="A45" si="14">CONCATENATE("15B",$J$9)</f>
        <v>15B1356207</v>
      </c>
      <c r="B45" s="23" t="str">
        <f>CONCATENATE("15P",$J$9,-1)</f>
        <v>15P1356207-1</v>
      </c>
      <c r="C45" s="23">
        <v>600</v>
      </c>
      <c r="D45" s="23" t="str">
        <f>$K$9</f>
        <v>TECAN</v>
      </c>
      <c r="E45" s="14"/>
      <c r="F45" s="6"/>
      <c r="G45" s="6"/>
      <c r="J45" s="68" t="s">
        <v>84</v>
      </c>
      <c r="K45" s="66" t="s">
        <v>65</v>
      </c>
    </row>
    <row r="46" spans="1:21" x14ac:dyDescent="0.15">
      <c r="A46" s="23" t="str">
        <f>CONCATENATE("15B",$J$9)</f>
        <v>15B1356207</v>
      </c>
      <c r="B46" s="23" t="str">
        <f>CONCATENATE("15P",$J$9,-2)</f>
        <v>15P1356207-2</v>
      </c>
      <c r="C46" s="23">
        <v>600</v>
      </c>
      <c r="D46" s="23" t="str">
        <f>$K$9</f>
        <v>TECAN</v>
      </c>
      <c r="E46" s="14"/>
      <c r="F46" s="6"/>
      <c r="G46" s="6"/>
      <c r="J46" s="68" t="s">
        <v>85</v>
      </c>
      <c r="K46" s="66" t="s">
        <v>65</v>
      </c>
    </row>
    <row r="47" spans="1:21" x14ac:dyDescent="0.15">
      <c r="A47" s="23" t="str">
        <f>CONCATENATE("15B",$J$9)</f>
        <v>15B1356207</v>
      </c>
      <c r="B47" s="23" t="str">
        <f>CONCATENATE("15P",$J$9,-3)</f>
        <v>15P1356207-3</v>
      </c>
      <c r="C47" s="23">
        <v>600</v>
      </c>
      <c r="D47" s="23" t="str">
        <f t="shared" ref="D47" si="15">$K$9</f>
        <v>TECAN</v>
      </c>
      <c r="E47" s="14"/>
      <c r="F47" s="6"/>
      <c r="G47" s="6"/>
      <c r="J47" s="68" t="s">
        <v>86</v>
      </c>
      <c r="K47" s="66" t="s">
        <v>65</v>
      </c>
    </row>
    <row r="48" spans="1:21" x14ac:dyDescent="0.15">
      <c r="A48" s="23" t="str">
        <f>CONCATENATE("15B",$J$9)</f>
        <v>15B1356207</v>
      </c>
      <c r="B48" s="23" t="str">
        <f>CONCATENATE("15P",$J$9,-4)</f>
        <v>15P1356207-4</v>
      </c>
      <c r="C48" s="23">
        <v>600</v>
      </c>
      <c r="D48" s="23" t="str">
        <f>$K$9</f>
        <v>TECAN</v>
      </c>
      <c r="E48" s="14"/>
      <c r="F48" s="6"/>
      <c r="G48" s="6"/>
      <c r="J48" s="68" t="s">
        <v>87</v>
      </c>
      <c r="K48" s="66" t="s">
        <v>65</v>
      </c>
    </row>
    <row r="49" spans="1:11" x14ac:dyDescent="0.15">
      <c r="A49" s="23" t="str">
        <f>CONCATENATE("15B",$J$9)</f>
        <v>15B1356207</v>
      </c>
      <c r="B49" s="23" t="str">
        <f>CONCATENATE("15P",$J$9,-5)</f>
        <v>15P1356207-5</v>
      </c>
      <c r="C49" s="23">
        <v>600</v>
      </c>
      <c r="D49" s="23" t="str">
        <f>$K$9</f>
        <v>TECAN</v>
      </c>
      <c r="E49" s="14"/>
      <c r="F49" s="6"/>
      <c r="G49" s="6"/>
      <c r="J49" s="68" t="s">
        <v>88</v>
      </c>
      <c r="K49" s="7" t="s">
        <v>65</v>
      </c>
    </row>
    <row r="50" spans="1:11" x14ac:dyDescent="0.15">
      <c r="A50" s="23" t="str">
        <f>CONCATENATE("15B",$J$9)</f>
        <v>15B1356207</v>
      </c>
      <c r="B50" s="23" t="str">
        <f>CONCATENATE("15P",$J$9,-6)</f>
        <v>15P1356207-6</v>
      </c>
      <c r="C50" s="23">
        <v>600</v>
      </c>
      <c r="D50" s="23" t="str">
        <f>$K$9</f>
        <v>TECAN</v>
      </c>
      <c r="E50" s="14"/>
      <c r="F50" s="6"/>
      <c r="G50" s="6"/>
      <c r="J50" s="68" t="s">
        <v>59</v>
      </c>
      <c r="K50" s="7" t="s">
        <v>55</v>
      </c>
    </row>
    <row r="51" spans="1:11" x14ac:dyDescent="0.15">
      <c r="A51" s="9" t="str">
        <f t="shared" ref="A51" si="16">CONCATENATE("15B",$J$10)</f>
        <v>15B</v>
      </c>
      <c r="B51" s="9" t="str">
        <f>CONCATENATE("15P",$J$10,-1)</f>
        <v>15P-1</v>
      </c>
      <c r="C51" s="9">
        <v>600</v>
      </c>
      <c r="D51" s="9" t="str">
        <f>$K$10</f>
        <v>TECAN</v>
      </c>
      <c r="E51" s="14"/>
      <c r="F51" s="6"/>
      <c r="G51" s="6"/>
      <c r="J51" s="68" t="s">
        <v>60</v>
      </c>
      <c r="K51" s="7" t="s">
        <v>55</v>
      </c>
    </row>
    <row r="52" spans="1:11" x14ac:dyDescent="0.15">
      <c r="A52" s="9" t="str">
        <f>CONCATENATE("15B",$J$10)</f>
        <v>15B</v>
      </c>
      <c r="B52" s="9" t="str">
        <f>CONCATENATE("15P",$J$10,-2)</f>
        <v>15P-2</v>
      </c>
      <c r="C52" s="9">
        <v>600</v>
      </c>
      <c r="D52" s="9" t="str">
        <f t="shared" ref="D52" si="17">$K$10</f>
        <v>TECAN</v>
      </c>
      <c r="E52" s="14"/>
      <c r="F52" s="6"/>
      <c r="G52" s="6"/>
      <c r="J52" s="68" t="s">
        <v>61</v>
      </c>
      <c r="K52" s="7" t="s">
        <v>55</v>
      </c>
    </row>
    <row r="53" spans="1:11" x14ac:dyDescent="0.15">
      <c r="A53" s="9" t="str">
        <f>CONCATENATE("15B",$J$10)</f>
        <v>15B</v>
      </c>
      <c r="B53" s="9" t="str">
        <f>CONCATENATE("15P",$J$10,-3)</f>
        <v>15P-3</v>
      </c>
      <c r="C53" s="9">
        <v>600</v>
      </c>
      <c r="D53" s="9" t="str">
        <f>$K$10</f>
        <v>TECAN</v>
      </c>
      <c r="E53" s="14"/>
      <c r="F53" s="6"/>
      <c r="G53" s="6"/>
      <c r="J53" s="68" t="s">
        <v>62</v>
      </c>
      <c r="K53" s="7" t="s">
        <v>55</v>
      </c>
    </row>
    <row r="54" spans="1:11" x14ac:dyDescent="0.15">
      <c r="A54" s="9" t="str">
        <f>CONCATENATE("15B",$J$10)</f>
        <v>15B</v>
      </c>
      <c r="B54" s="9" t="str">
        <f>CONCATENATE("15P",$J$10,-4)</f>
        <v>15P-4</v>
      </c>
      <c r="C54" s="9">
        <v>600</v>
      </c>
      <c r="D54" s="9" t="str">
        <f>$K$10</f>
        <v>TECAN</v>
      </c>
      <c r="E54" s="14"/>
      <c r="F54" s="6"/>
      <c r="G54" s="6"/>
      <c r="J54" s="68" t="s">
        <v>63</v>
      </c>
      <c r="K54" s="7" t="s">
        <v>55</v>
      </c>
    </row>
    <row r="55" spans="1:11" x14ac:dyDescent="0.15">
      <c r="A55" s="9" t="str">
        <f>CONCATENATE("15B",$J$10)</f>
        <v>15B</v>
      </c>
      <c r="B55" s="9" t="str">
        <f>CONCATENATE("15P",$J$10,-5)</f>
        <v>15P-5</v>
      </c>
      <c r="C55" s="9">
        <v>600</v>
      </c>
      <c r="D55" s="9" t="str">
        <f>$K$10</f>
        <v>TECAN</v>
      </c>
      <c r="E55" s="14"/>
      <c r="F55" s="6"/>
      <c r="G55" s="6"/>
      <c r="J55" s="68" t="s">
        <v>64</v>
      </c>
      <c r="K55" s="7" t="s">
        <v>55</v>
      </c>
    </row>
    <row r="56" spans="1:11" x14ac:dyDescent="0.15">
      <c r="A56" s="9" t="str">
        <f>CONCATENATE("15B",$J$10)</f>
        <v>15B</v>
      </c>
      <c r="B56" s="9" t="str">
        <f>CONCATENATE("15P",$J$10,-6)</f>
        <v>15P-6</v>
      </c>
      <c r="C56" s="9">
        <v>600</v>
      </c>
      <c r="D56" s="9" t="str">
        <f>$K$10</f>
        <v>TECAN</v>
      </c>
      <c r="E56" s="14"/>
      <c r="F56" s="6"/>
      <c r="G56" s="6"/>
      <c r="J56" s="27"/>
      <c r="K56" s="7" t="s">
        <v>55</v>
      </c>
    </row>
    <row r="57" spans="1:11" x14ac:dyDescent="0.15">
      <c r="A57" s="10" t="str">
        <f t="shared" ref="A57" si="18">CONCATENATE("15B",$J$11)</f>
        <v>15B1374276</v>
      </c>
      <c r="B57" s="10" t="str">
        <f>CONCATENATE("15P",$J$11,-1)</f>
        <v>15P1374276-1</v>
      </c>
      <c r="C57" s="10">
        <v>600</v>
      </c>
      <c r="D57" s="10" t="str">
        <f>$K$11</f>
        <v>TECAN</v>
      </c>
      <c r="E57" s="14"/>
      <c r="F57" s="6"/>
      <c r="G57" s="6"/>
      <c r="J57" s="27"/>
      <c r="K57" s="7" t="s">
        <v>55</v>
      </c>
    </row>
    <row r="58" spans="1:11" x14ac:dyDescent="0.15">
      <c r="A58" s="10" t="str">
        <f>CONCATENATE("15B",$J$11)</f>
        <v>15B1374276</v>
      </c>
      <c r="B58" s="10" t="str">
        <f>CONCATENATE("15P",$J$11,-2)</f>
        <v>15P1374276-2</v>
      </c>
      <c r="C58" s="10">
        <v>600</v>
      </c>
      <c r="D58" s="10" t="str">
        <f t="shared" ref="D58" si="19">$K$11</f>
        <v>TECAN</v>
      </c>
      <c r="E58" s="14"/>
      <c r="F58" s="6"/>
      <c r="G58" s="6"/>
      <c r="J58" s="27"/>
      <c r="K58" s="7" t="s">
        <v>55</v>
      </c>
    </row>
    <row r="59" spans="1:11" x14ac:dyDescent="0.15">
      <c r="A59" s="10" t="str">
        <f>CONCATENATE("15B",$J$11)</f>
        <v>15B1374276</v>
      </c>
      <c r="B59" s="10" t="str">
        <f>CONCATENATE("15P",$J$11,-3)</f>
        <v>15P1374276-3</v>
      </c>
      <c r="C59" s="10">
        <v>600</v>
      </c>
      <c r="D59" s="10" t="str">
        <f>$K$11</f>
        <v>TECAN</v>
      </c>
      <c r="E59" s="14"/>
      <c r="F59" s="6"/>
      <c r="G59" s="6"/>
      <c r="J59" s="27"/>
      <c r="K59" s="7" t="s">
        <v>55</v>
      </c>
    </row>
    <row r="60" spans="1:11" x14ac:dyDescent="0.15">
      <c r="A60" s="10" t="str">
        <f>CONCATENATE("15B",$J$11)</f>
        <v>15B1374276</v>
      </c>
      <c r="B60" s="10" t="str">
        <f>CONCATENATE("15P",$J$11,-4)</f>
        <v>15P1374276-4</v>
      </c>
      <c r="C60" s="10">
        <v>600</v>
      </c>
      <c r="D60" s="10" t="str">
        <f>$K$11</f>
        <v>TECAN</v>
      </c>
      <c r="E60" s="14"/>
      <c r="F60" s="6"/>
      <c r="G60" s="6"/>
      <c r="J60" s="27"/>
    </row>
    <row r="61" spans="1:11" x14ac:dyDescent="0.15">
      <c r="A61" s="10" t="str">
        <f>CONCATENATE("15B",$J$11)</f>
        <v>15B1374276</v>
      </c>
      <c r="B61" s="10" t="str">
        <f>CONCATENATE("15P",$J$11,-5)</f>
        <v>15P1374276-5</v>
      </c>
      <c r="C61" s="10">
        <v>600</v>
      </c>
      <c r="D61" s="10" t="str">
        <f>$K$11</f>
        <v>TECAN</v>
      </c>
      <c r="E61" s="14"/>
      <c r="F61" s="6"/>
      <c r="G61" s="6"/>
    </row>
    <row r="62" spans="1:11" x14ac:dyDescent="0.15">
      <c r="A62" s="10" t="str">
        <f>CONCATENATE("15B",$J$11)</f>
        <v>15B1374276</v>
      </c>
      <c r="B62" s="10" t="str">
        <f>CONCATENATE("15P",$J$11,-6)</f>
        <v>15P1374276-6</v>
      </c>
      <c r="C62" s="10">
        <v>600</v>
      </c>
      <c r="D62" s="10" t="str">
        <f>$K$11</f>
        <v>TECAN</v>
      </c>
      <c r="E62" s="14"/>
      <c r="F62" s="6"/>
      <c r="G62" s="6"/>
    </row>
    <row r="63" spans="1:11" x14ac:dyDescent="0.15">
      <c r="A63" s="11" t="str">
        <f t="shared" ref="A63" si="20">CONCATENATE("15B",$J$12)</f>
        <v>15B1374277</v>
      </c>
      <c r="B63" s="11" t="str">
        <f>CONCATENATE("15P",$J$12,-1)</f>
        <v>15P1374277-1</v>
      </c>
      <c r="C63" s="11">
        <v>600</v>
      </c>
      <c r="D63" s="11" t="str">
        <f>$K$12</f>
        <v>TECAN</v>
      </c>
      <c r="E63" s="14"/>
      <c r="F63" s="6"/>
      <c r="G63" s="6"/>
    </row>
    <row r="64" spans="1:11" x14ac:dyDescent="0.15">
      <c r="A64" s="11" t="str">
        <f>CONCATENATE("15B",$J$12)</f>
        <v>15B1374277</v>
      </c>
      <c r="B64" s="11" t="str">
        <f>CONCATENATE("15P",$J$12,-2)</f>
        <v>15P1374277-2</v>
      </c>
      <c r="C64" s="11">
        <v>600</v>
      </c>
      <c r="D64" s="11" t="str">
        <f t="shared" ref="D64" si="21">$K$12</f>
        <v>TECAN</v>
      </c>
      <c r="E64" s="14"/>
      <c r="F64" s="6"/>
      <c r="G64" s="6"/>
    </row>
    <row r="65" spans="1:7" x14ac:dyDescent="0.15">
      <c r="A65" s="11" t="str">
        <f>CONCATENATE("15B",$J$12)</f>
        <v>15B1374277</v>
      </c>
      <c r="B65" s="11" t="str">
        <f>CONCATENATE("15P",$J$12,-3)</f>
        <v>15P1374277-3</v>
      </c>
      <c r="C65" s="11">
        <v>600</v>
      </c>
      <c r="D65" s="11" t="str">
        <f>$K$12</f>
        <v>TECAN</v>
      </c>
      <c r="E65" s="14"/>
      <c r="F65" s="6"/>
      <c r="G65" s="6"/>
    </row>
    <row r="66" spans="1:7" x14ac:dyDescent="0.15">
      <c r="A66" s="11" t="str">
        <f>CONCATENATE("15B",$J$12)</f>
        <v>15B1374277</v>
      </c>
      <c r="B66" s="11" t="str">
        <f>CONCATENATE("15P",$J$12,-4)</f>
        <v>15P1374277-4</v>
      </c>
      <c r="C66" s="11">
        <v>600</v>
      </c>
      <c r="D66" s="11" t="str">
        <f>$K$12</f>
        <v>TECAN</v>
      </c>
      <c r="E66" s="14"/>
      <c r="F66" s="6"/>
      <c r="G66" s="6"/>
    </row>
    <row r="67" spans="1:7" x14ac:dyDescent="0.15">
      <c r="A67" s="11" t="str">
        <f>CONCATENATE("15B",$J$12)</f>
        <v>15B1374277</v>
      </c>
      <c r="B67" s="11" t="str">
        <f>CONCATENATE("15P",$J$12,-5)</f>
        <v>15P1374277-5</v>
      </c>
      <c r="C67" s="11">
        <v>600</v>
      </c>
      <c r="D67" s="11" t="str">
        <f>$K$12</f>
        <v>TECAN</v>
      </c>
      <c r="E67" s="14"/>
      <c r="F67" s="6"/>
      <c r="G67" s="6"/>
    </row>
    <row r="68" spans="1:7" x14ac:dyDescent="0.15">
      <c r="A68" s="11" t="str">
        <f>CONCATENATE("15B",$J$12)</f>
        <v>15B1374277</v>
      </c>
      <c r="B68" s="11" t="str">
        <f>CONCATENATE("15P",$J$12,-6)</f>
        <v>15P1374277-6</v>
      </c>
      <c r="C68" s="11">
        <v>600</v>
      </c>
      <c r="D68" s="11" t="str">
        <f>$K$12</f>
        <v>TECAN</v>
      </c>
      <c r="E68" s="14"/>
      <c r="F68" s="6"/>
      <c r="G68" s="6"/>
    </row>
    <row r="69" spans="1:7" x14ac:dyDescent="0.15">
      <c r="A69" s="12" t="str">
        <f t="shared" ref="A69" si="22">CONCATENATE("15B",$J$13)</f>
        <v>15B1374278</v>
      </c>
      <c r="B69" s="12" t="str">
        <f>CONCATENATE("15P",$J$13,-1)</f>
        <v>15P1374278-1</v>
      </c>
      <c r="C69" s="12">
        <v>600</v>
      </c>
      <c r="D69" s="12" t="str">
        <f>$K$13</f>
        <v>TECAN</v>
      </c>
      <c r="E69" s="14"/>
      <c r="F69" s="6"/>
      <c r="G69" s="6"/>
    </row>
    <row r="70" spans="1:7" x14ac:dyDescent="0.15">
      <c r="A70" s="12" t="str">
        <f>CONCATENATE("15B",$J$13)</f>
        <v>15B1374278</v>
      </c>
      <c r="B70" s="12" t="str">
        <f>CONCATENATE("15P",$J$13,-2)</f>
        <v>15P1374278-2</v>
      </c>
      <c r="C70" s="12">
        <v>600</v>
      </c>
      <c r="D70" s="12" t="str">
        <f t="shared" ref="D70" si="23">$K$13</f>
        <v>TECAN</v>
      </c>
      <c r="E70" s="14"/>
      <c r="F70" s="6"/>
      <c r="G70" s="6"/>
    </row>
    <row r="71" spans="1:7" x14ac:dyDescent="0.15">
      <c r="A71" s="12" t="str">
        <f>CONCATENATE("15B",$J$13)</f>
        <v>15B1374278</v>
      </c>
      <c r="B71" s="12" t="str">
        <f>CONCATENATE("15P",$J$13,-3)</f>
        <v>15P1374278-3</v>
      </c>
      <c r="C71" s="12">
        <v>600</v>
      </c>
      <c r="D71" s="12" t="str">
        <f>$K$13</f>
        <v>TECAN</v>
      </c>
      <c r="E71" s="14"/>
      <c r="F71" s="6"/>
      <c r="G71" s="6"/>
    </row>
    <row r="72" spans="1:7" x14ac:dyDescent="0.15">
      <c r="A72" s="12" t="str">
        <f>CONCATENATE("15B",$J$13)</f>
        <v>15B1374278</v>
      </c>
      <c r="B72" s="12" t="str">
        <f>CONCATENATE("15P",$J$13,-4)</f>
        <v>15P1374278-4</v>
      </c>
      <c r="C72" s="12">
        <v>600</v>
      </c>
      <c r="D72" s="12" t="str">
        <f>$K$13</f>
        <v>TECAN</v>
      </c>
      <c r="E72" s="14"/>
      <c r="F72" s="6"/>
      <c r="G72" s="6"/>
    </row>
    <row r="73" spans="1:7" x14ac:dyDescent="0.15">
      <c r="A73" s="12" t="str">
        <f>CONCATENATE("15B",$J$13)</f>
        <v>15B1374278</v>
      </c>
      <c r="B73" s="12" t="str">
        <f>CONCATENATE("15P",$J$13,-5)</f>
        <v>15P1374278-5</v>
      </c>
      <c r="C73" s="12">
        <v>600</v>
      </c>
      <c r="D73" s="12" t="str">
        <f>$K$13</f>
        <v>TECAN</v>
      </c>
      <c r="E73" s="14"/>
      <c r="F73" s="6"/>
      <c r="G73" s="6"/>
    </row>
    <row r="74" spans="1:7" x14ac:dyDescent="0.15">
      <c r="A74" s="12" t="str">
        <f>CONCATENATE("15B",$J$13)</f>
        <v>15B1374278</v>
      </c>
      <c r="B74" s="12" t="str">
        <f>CONCATENATE("15P",$J$13,-6)</f>
        <v>15P1374278-6</v>
      </c>
      <c r="C74" s="12">
        <v>600</v>
      </c>
      <c r="D74" s="12" t="str">
        <f>$K$13</f>
        <v>TECAN</v>
      </c>
      <c r="E74" s="14"/>
      <c r="F74" s="6"/>
      <c r="G74" s="6"/>
    </row>
    <row r="75" spans="1:7" x14ac:dyDescent="0.15">
      <c r="A75" s="11" t="str">
        <f t="shared" ref="A75" si="24">CONCATENATE("15B",$J$14)</f>
        <v>15B1384698</v>
      </c>
      <c r="B75" s="11" t="str">
        <f>CONCATENATE("15P",$J$14,-1)</f>
        <v>15P1384698-1</v>
      </c>
      <c r="C75" s="11">
        <v>600</v>
      </c>
      <c r="D75" s="11" t="str">
        <f>$K$14</f>
        <v>TECAN</v>
      </c>
      <c r="E75" s="14"/>
      <c r="F75" s="6"/>
      <c r="G75" s="6"/>
    </row>
    <row r="76" spans="1:7" x14ac:dyDescent="0.15">
      <c r="A76" s="11" t="str">
        <f>CONCATENATE("15B",$J$14)</f>
        <v>15B1384698</v>
      </c>
      <c r="B76" s="11" t="str">
        <f>CONCATENATE("15P",$J$14,-2)</f>
        <v>15P1384698-2</v>
      </c>
      <c r="C76" s="11">
        <v>600</v>
      </c>
      <c r="D76" s="11" t="str">
        <f t="shared" ref="D76" si="25">$K$14</f>
        <v>TECAN</v>
      </c>
      <c r="E76" s="14"/>
      <c r="F76" s="6"/>
      <c r="G76" s="6"/>
    </row>
    <row r="77" spans="1:7" x14ac:dyDescent="0.15">
      <c r="A77" s="11" t="str">
        <f>CONCATENATE("15B",$J$14)</f>
        <v>15B1384698</v>
      </c>
      <c r="B77" s="11" t="str">
        <f>CONCATENATE("15P",$J$14,-3)</f>
        <v>15P1384698-3</v>
      </c>
      <c r="C77" s="11">
        <v>600</v>
      </c>
      <c r="D77" s="11" t="str">
        <f>$K$14</f>
        <v>TECAN</v>
      </c>
      <c r="E77" s="14"/>
      <c r="F77" s="6"/>
      <c r="G77" s="6"/>
    </row>
    <row r="78" spans="1:7" x14ac:dyDescent="0.15">
      <c r="A78" s="11" t="str">
        <f>CONCATENATE("15B",$J$14)</f>
        <v>15B1384698</v>
      </c>
      <c r="B78" s="11" t="str">
        <f>CONCATENATE("15P",$J$14,-4)</f>
        <v>15P1384698-4</v>
      </c>
      <c r="C78" s="11">
        <v>600</v>
      </c>
      <c r="D78" s="11" t="str">
        <f>$K$14</f>
        <v>TECAN</v>
      </c>
      <c r="E78" s="14"/>
      <c r="F78" s="6"/>
      <c r="G78" s="6"/>
    </row>
    <row r="79" spans="1:7" x14ac:dyDescent="0.15">
      <c r="A79" s="11" t="str">
        <f>CONCATENATE("15B",$J$14)</f>
        <v>15B1384698</v>
      </c>
      <c r="B79" s="11" t="str">
        <f>CONCATENATE("15P",$J$14,-5)</f>
        <v>15P1384698-5</v>
      </c>
      <c r="C79" s="11">
        <v>600</v>
      </c>
      <c r="D79" s="11" t="str">
        <f>$K$14</f>
        <v>TECAN</v>
      </c>
      <c r="E79" s="14"/>
      <c r="F79" s="6"/>
      <c r="G79" s="6"/>
    </row>
    <row r="80" spans="1:7" x14ac:dyDescent="0.15">
      <c r="A80" s="11" t="str">
        <f>CONCATENATE("15B",$J$14)</f>
        <v>15B1384698</v>
      </c>
      <c r="B80" s="11" t="str">
        <f>CONCATENATE("15P",$J$14,-6)</f>
        <v>15P1384698-6</v>
      </c>
      <c r="C80" s="11">
        <v>600</v>
      </c>
      <c r="D80" s="11" t="str">
        <f>$K$14</f>
        <v>TECAN</v>
      </c>
      <c r="E80" s="14"/>
      <c r="F80" s="6"/>
      <c r="G80" s="6"/>
    </row>
    <row r="81" spans="1:10" x14ac:dyDescent="0.15">
      <c r="A81" s="12" t="str">
        <f t="shared" ref="A81" si="26">CONCATENATE("15B",$J$15)</f>
        <v>15B1384699</v>
      </c>
      <c r="B81" s="12" t="str">
        <f>CONCATENATE("15P",$J$15,-1)</f>
        <v>15P1384699-1</v>
      </c>
      <c r="C81" s="12">
        <v>600</v>
      </c>
      <c r="D81" s="12" t="str">
        <f>$K$15</f>
        <v>TECAN</v>
      </c>
      <c r="E81" s="14"/>
      <c r="F81" s="6"/>
      <c r="G81" s="6"/>
    </row>
    <row r="82" spans="1:10" x14ac:dyDescent="0.15">
      <c r="A82" s="12" t="str">
        <f>CONCATENATE("15B",$J$15)</f>
        <v>15B1384699</v>
      </c>
      <c r="B82" s="12" t="str">
        <f>CONCATENATE("15P",$J$15,-2)</f>
        <v>15P1384699-2</v>
      </c>
      <c r="C82" s="12">
        <v>600</v>
      </c>
      <c r="D82" s="12" t="str">
        <f t="shared" ref="D82" si="27">$K$15</f>
        <v>TECAN</v>
      </c>
      <c r="E82" s="14"/>
      <c r="F82" s="6"/>
      <c r="G82" s="6"/>
    </row>
    <row r="83" spans="1:10" x14ac:dyDescent="0.15">
      <c r="A83" s="12" t="str">
        <f>CONCATENATE("15B",$J$15)</f>
        <v>15B1384699</v>
      </c>
      <c r="B83" s="12" t="str">
        <f>CONCATENATE("15P",$J$15,-3)</f>
        <v>15P1384699-3</v>
      </c>
      <c r="C83" s="12">
        <v>600</v>
      </c>
      <c r="D83" s="12" t="str">
        <f>$K$15</f>
        <v>TECAN</v>
      </c>
      <c r="E83" s="14"/>
      <c r="F83" s="6"/>
      <c r="G83" s="6"/>
    </row>
    <row r="84" spans="1:10" x14ac:dyDescent="0.15">
      <c r="A84" s="12" t="str">
        <f>CONCATENATE("15B",$J$15)</f>
        <v>15B1384699</v>
      </c>
      <c r="B84" s="12" t="str">
        <f>CONCATENATE("15P",$J$15,-4)</f>
        <v>15P1384699-4</v>
      </c>
      <c r="C84" s="12">
        <v>600</v>
      </c>
      <c r="D84" s="12" t="str">
        <f>$K$15</f>
        <v>TECAN</v>
      </c>
      <c r="E84" s="14"/>
      <c r="F84" s="6"/>
      <c r="G84" s="6"/>
    </row>
    <row r="85" spans="1:10" x14ac:dyDescent="0.15">
      <c r="A85" s="12" t="str">
        <f>CONCATENATE("15B",$J$15)</f>
        <v>15B1384699</v>
      </c>
      <c r="B85" s="12" t="str">
        <f>CONCATENATE("15P",$J$15,-5)</f>
        <v>15P1384699-5</v>
      </c>
      <c r="C85" s="12">
        <v>600</v>
      </c>
      <c r="D85" s="12" t="str">
        <f>$K$15</f>
        <v>TECAN</v>
      </c>
      <c r="E85" s="14"/>
      <c r="F85" s="6"/>
      <c r="G85" s="6"/>
    </row>
    <row r="86" spans="1:10" x14ac:dyDescent="0.15">
      <c r="A86" s="12" t="str">
        <f>CONCATENATE("15B",$J$15)</f>
        <v>15B1384699</v>
      </c>
      <c r="B86" s="12" t="str">
        <f>CONCATENATE("15P",$J$15,-6)</f>
        <v>15P1384699-6</v>
      </c>
      <c r="C86" s="12">
        <v>600</v>
      </c>
      <c r="D86" s="12" t="str">
        <f>$K$15</f>
        <v>TECAN</v>
      </c>
      <c r="E86" s="14"/>
      <c r="F86" s="6"/>
      <c r="G86" s="6"/>
    </row>
    <row r="87" spans="1:10" s="6" customFormat="1" x14ac:dyDescent="0.15">
      <c r="A87" s="23" t="str">
        <f t="shared" ref="A87" si="28">CONCATENATE("15B",$J$16)</f>
        <v>15B1384700</v>
      </c>
      <c r="B87" s="23" t="str">
        <f>CONCATENATE("15P",$J$16,-1)</f>
        <v>15P1384700-1</v>
      </c>
      <c r="C87" s="23">
        <v>600</v>
      </c>
      <c r="D87" s="30" t="str">
        <f>$K$16</f>
        <v>TECAN</v>
      </c>
      <c r="J87" s="36"/>
    </row>
    <row r="88" spans="1:10" s="6" customFormat="1" x14ac:dyDescent="0.15">
      <c r="A88" s="23" t="str">
        <f>CONCATENATE("15B",$J$16)</f>
        <v>15B1384700</v>
      </c>
      <c r="B88" s="23" t="str">
        <f>CONCATENATE("15P",$J$16,-2)</f>
        <v>15P1384700-2</v>
      </c>
      <c r="C88" s="23">
        <v>600</v>
      </c>
      <c r="D88" s="30" t="str">
        <f t="shared" ref="D88" si="29">$K$16</f>
        <v>TECAN</v>
      </c>
      <c r="J88" s="36"/>
    </row>
    <row r="89" spans="1:10" s="6" customFormat="1" x14ac:dyDescent="0.15">
      <c r="A89" s="23" t="str">
        <f>CONCATENATE("15B",$J$16)</f>
        <v>15B1384700</v>
      </c>
      <c r="B89" s="23" t="str">
        <f>CONCATENATE("15P",$J$16,-3)</f>
        <v>15P1384700-3</v>
      </c>
      <c r="C89" s="23">
        <v>600</v>
      </c>
      <c r="D89" s="30" t="str">
        <f>$K$16</f>
        <v>TECAN</v>
      </c>
      <c r="J89" s="36"/>
    </row>
    <row r="90" spans="1:10" s="6" customFormat="1" x14ac:dyDescent="0.15">
      <c r="A90" s="23" t="str">
        <f>CONCATENATE("15B",$J$16)</f>
        <v>15B1384700</v>
      </c>
      <c r="B90" s="23" t="str">
        <f>CONCATENATE("15P",$J$16,-4)</f>
        <v>15P1384700-4</v>
      </c>
      <c r="C90" s="23">
        <v>600</v>
      </c>
      <c r="D90" s="30" t="str">
        <f>$K$16</f>
        <v>TECAN</v>
      </c>
      <c r="J90" s="36"/>
    </row>
    <row r="91" spans="1:10" s="6" customFormat="1" x14ac:dyDescent="0.15">
      <c r="A91" s="23" t="str">
        <f>CONCATENATE("15B",$J$16)</f>
        <v>15B1384700</v>
      </c>
      <c r="B91" s="23" t="str">
        <f>CONCATENATE("15P",$J$16,-5)</f>
        <v>15P1384700-5</v>
      </c>
      <c r="C91" s="23">
        <v>600</v>
      </c>
      <c r="D91" s="30" t="str">
        <f>$K$16</f>
        <v>TECAN</v>
      </c>
      <c r="J91" s="36"/>
    </row>
    <row r="92" spans="1:10" s="6" customFormat="1" x14ac:dyDescent="0.15">
      <c r="A92" s="23" t="str">
        <f>CONCATENATE("15B",$J$16)</f>
        <v>15B1384700</v>
      </c>
      <c r="B92" s="23" t="str">
        <f>CONCATENATE("15P",$J$16,-6)</f>
        <v>15P1384700-6</v>
      </c>
      <c r="C92" s="23">
        <v>600</v>
      </c>
      <c r="D92" s="30" t="str">
        <f>$K$16</f>
        <v>TECAN</v>
      </c>
      <c r="J92" s="36"/>
    </row>
    <row r="93" spans="1:10" s="6" customFormat="1" x14ac:dyDescent="0.15">
      <c r="A93" s="11" t="str">
        <f t="shared" ref="A93" si="30">CONCATENATE("15B",$J$17)</f>
        <v>15B1463781</v>
      </c>
      <c r="B93" s="11" t="str">
        <f>CONCATENATE("15P",$J$17,-1)</f>
        <v>15P1463781-1</v>
      </c>
      <c r="C93" s="11">
        <v>600</v>
      </c>
      <c r="D93" s="31" t="str">
        <f>$K$17</f>
        <v>TECAN</v>
      </c>
      <c r="J93" s="36"/>
    </row>
    <row r="94" spans="1:10" s="6" customFormat="1" x14ac:dyDescent="0.15">
      <c r="A94" s="11" t="str">
        <f>CONCATENATE("15B",$J$17)</f>
        <v>15B1463781</v>
      </c>
      <c r="B94" s="11" t="str">
        <f>CONCATENATE("15P",$J$17,-2)</f>
        <v>15P1463781-2</v>
      </c>
      <c r="C94" s="11">
        <v>600</v>
      </c>
      <c r="D94" s="31" t="str">
        <f t="shared" ref="D94" si="31">$K$17</f>
        <v>TECAN</v>
      </c>
      <c r="J94" s="36"/>
    </row>
    <row r="95" spans="1:10" s="6" customFormat="1" x14ac:dyDescent="0.15">
      <c r="A95" s="11" t="str">
        <f>CONCATENATE("15B",$J$17)</f>
        <v>15B1463781</v>
      </c>
      <c r="B95" s="11" t="str">
        <f>CONCATENATE("15P",$J$17,-3)</f>
        <v>15P1463781-3</v>
      </c>
      <c r="C95" s="11">
        <v>600</v>
      </c>
      <c r="D95" s="31" t="str">
        <f>$K$17</f>
        <v>TECAN</v>
      </c>
      <c r="J95" s="36"/>
    </row>
    <row r="96" spans="1:10" s="6" customFormat="1" x14ac:dyDescent="0.15">
      <c r="A96" s="11" t="str">
        <f>CONCATENATE("15B",$J$17)</f>
        <v>15B1463781</v>
      </c>
      <c r="B96" s="11" t="str">
        <f>CONCATENATE("15P",$J$17,-4)</f>
        <v>15P1463781-4</v>
      </c>
      <c r="C96" s="11">
        <v>600</v>
      </c>
      <c r="D96" s="31" t="str">
        <f>$K$17</f>
        <v>TECAN</v>
      </c>
      <c r="J96" s="36"/>
    </row>
    <row r="97" spans="1:10" s="6" customFormat="1" x14ac:dyDescent="0.15">
      <c r="A97" s="11" t="str">
        <f>CONCATENATE("15B",$J$17)</f>
        <v>15B1463781</v>
      </c>
      <c r="B97" s="11" t="str">
        <f>CONCATENATE("15P",$J$17,-5)</f>
        <v>15P1463781-5</v>
      </c>
      <c r="C97" s="11">
        <v>600</v>
      </c>
      <c r="D97" s="31" t="str">
        <f>$K$17</f>
        <v>TECAN</v>
      </c>
      <c r="J97" s="36"/>
    </row>
    <row r="98" spans="1:10" s="6" customFormat="1" x14ac:dyDescent="0.15">
      <c r="A98" s="11" t="str">
        <f>CONCATENATE("15B",$J$17)</f>
        <v>15B1463781</v>
      </c>
      <c r="B98" s="11" t="str">
        <f>CONCATENATE("15P",$J$17,-6)</f>
        <v>15P1463781-6</v>
      </c>
      <c r="C98" s="11">
        <v>600</v>
      </c>
      <c r="D98" s="31" t="str">
        <f>$K$17</f>
        <v>TECAN</v>
      </c>
      <c r="J98" s="36"/>
    </row>
    <row r="99" spans="1:10" s="22" customFormat="1" x14ac:dyDescent="0.15">
      <c r="A99" s="32" t="str">
        <f t="shared" ref="A99" si="32">CONCATENATE("15B",$J$18)</f>
        <v>15B1491640</v>
      </c>
      <c r="B99" s="32" t="str">
        <f>CONCATENATE("15P",$J$18,-1)</f>
        <v>15P1491640-1</v>
      </c>
      <c r="C99" s="32">
        <v>600</v>
      </c>
      <c r="D99" s="33" t="str">
        <f>$K$18</f>
        <v>TECAN</v>
      </c>
      <c r="J99" s="37"/>
    </row>
    <row r="100" spans="1:10" s="22" customFormat="1" x14ac:dyDescent="0.15">
      <c r="A100" s="32" t="str">
        <f>CONCATENATE("15B",$J$18)</f>
        <v>15B1491640</v>
      </c>
      <c r="B100" s="32" t="str">
        <f>CONCATENATE("15P",$J$18,-2)</f>
        <v>15P1491640-2</v>
      </c>
      <c r="C100" s="32">
        <v>600</v>
      </c>
      <c r="D100" s="33" t="str">
        <f t="shared" ref="D100" si="33">$K$18</f>
        <v>TECAN</v>
      </c>
      <c r="J100" s="37"/>
    </row>
    <row r="101" spans="1:10" s="22" customFormat="1" x14ac:dyDescent="0.15">
      <c r="A101" s="32" t="str">
        <f>CONCATENATE("15B",$J$18)</f>
        <v>15B1491640</v>
      </c>
      <c r="B101" s="32" t="str">
        <f>CONCATENATE("15P",$J$18,-3)</f>
        <v>15P1491640-3</v>
      </c>
      <c r="C101" s="32">
        <v>600</v>
      </c>
      <c r="D101" s="33" t="str">
        <f>$K$18</f>
        <v>TECAN</v>
      </c>
      <c r="J101" s="37"/>
    </row>
    <row r="102" spans="1:10" s="22" customFormat="1" x14ac:dyDescent="0.15">
      <c r="A102" s="32" t="str">
        <f>CONCATENATE("15B",$J$18)</f>
        <v>15B1491640</v>
      </c>
      <c r="B102" s="32" t="str">
        <f>CONCATENATE("15P",$J$18,-4)</f>
        <v>15P1491640-4</v>
      </c>
      <c r="C102" s="32">
        <v>600</v>
      </c>
      <c r="D102" s="33" t="str">
        <f>$K$18</f>
        <v>TECAN</v>
      </c>
      <c r="J102" s="37"/>
    </row>
    <row r="103" spans="1:10" s="22" customFormat="1" x14ac:dyDescent="0.15">
      <c r="A103" s="32" t="str">
        <f>CONCATENATE("15B",$J$18)</f>
        <v>15B1491640</v>
      </c>
      <c r="B103" s="32" t="str">
        <f>CONCATENATE("15P",$J$18,-5)</f>
        <v>15P1491640-5</v>
      </c>
      <c r="C103" s="32">
        <v>600</v>
      </c>
      <c r="D103" s="33" t="str">
        <f>$K$18</f>
        <v>TECAN</v>
      </c>
      <c r="J103" s="37"/>
    </row>
    <row r="104" spans="1:10" s="22" customFormat="1" x14ac:dyDescent="0.15">
      <c r="A104" s="32" t="str">
        <f>CONCATENATE("15B",$J$18)</f>
        <v>15B1491640</v>
      </c>
      <c r="B104" s="32" t="str">
        <f>CONCATENATE("15P",$J$18,-6)</f>
        <v>15P1491640-6</v>
      </c>
      <c r="C104" s="32">
        <v>600</v>
      </c>
      <c r="D104" s="33" t="str">
        <f>$K$18</f>
        <v>TECAN</v>
      </c>
      <c r="J104" s="37"/>
    </row>
    <row r="105" spans="1:10" s="6" customFormat="1" x14ac:dyDescent="0.15">
      <c r="A105" s="13" t="str">
        <f t="shared" ref="A105" si="34">CONCATENATE("15B",$J$19)</f>
        <v>15B</v>
      </c>
      <c r="B105" s="13" t="str">
        <f>CONCATENATE("15P",$J$19,-1)</f>
        <v>15P-1</v>
      </c>
      <c r="C105" s="13">
        <v>600</v>
      </c>
      <c r="D105" s="34" t="str">
        <f>$K$19</f>
        <v>TECAN</v>
      </c>
      <c r="J105" s="36"/>
    </row>
    <row r="106" spans="1:10" s="6" customFormat="1" x14ac:dyDescent="0.15">
      <c r="A106" s="13" t="str">
        <f>CONCATENATE("15B",$J$19)</f>
        <v>15B</v>
      </c>
      <c r="B106" s="13" t="str">
        <f>CONCATENATE("15P",$J$19,-2)</f>
        <v>15P-2</v>
      </c>
      <c r="C106" s="13">
        <v>600</v>
      </c>
      <c r="D106" s="34" t="str">
        <f t="shared" ref="D106" si="35">$K$19</f>
        <v>TECAN</v>
      </c>
      <c r="J106" s="36"/>
    </row>
    <row r="107" spans="1:10" s="6" customFormat="1" x14ac:dyDescent="0.15">
      <c r="A107" s="13" t="str">
        <f>CONCATENATE("15B",$J$19)</f>
        <v>15B</v>
      </c>
      <c r="B107" s="13" t="str">
        <f>CONCATENATE("15P",$J$19,-3)</f>
        <v>15P-3</v>
      </c>
      <c r="C107" s="13">
        <v>600</v>
      </c>
      <c r="D107" s="34" t="str">
        <f>$K$19</f>
        <v>TECAN</v>
      </c>
      <c r="J107" s="36"/>
    </row>
    <row r="108" spans="1:10" s="6" customFormat="1" x14ac:dyDescent="0.15">
      <c r="A108" s="13" t="str">
        <f>CONCATENATE("15B",$J$19)</f>
        <v>15B</v>
      </c>
      <c r="B108" s="13" t="str">
        <f>CONCATENATE("15P",$J$19,-4)</f>
        <v>15P-4</v>
      </c>
      <c r="C108" s="13">
        <v>600</v>
      </c>
      <c r="D108" s="34" t="str">
        <f>$K$19</f>
        <v>TECAN</v>
      </c>
      <c r="J108" s="36"/>
    </row>
    <row r="109" spans="1:10" s="6" customFormat="1" x14ac:dyDescent="0.15">
      <c r="A109" s="13" t="str">
        <f>CONCATENATE("15B",$J$19)</f>
        <v>15B</v>
      </c>
      <c r="B109" s="13" t="str">
        <f>CONCATENATE("15P",$J$19,-5)</f>
        <v>15P-5</v>
      </c>
      <c r="C109" s="13">
        <v>600</v>
      </c>
      <c r="D109" s="34" t="str">
        <f>$K$19</f>
        <v>TECAN</v>
      </c>
      <c r="J109" s="36"/>
    </row>
    <row r="110" spans="1:10" s="6" customFormat="1" x14ac:dyDescent="0.15">
      <c r="A110" s="13" t="str">
        <f>CONCATENATE("15B",$J$19)</f>
        <v>15B</v>
      </c>
      <c r="B110" s="13" t="str">
        <f>CONCATENATE("15P",$J$19,-6)</f>
        <v>15P-6</v>
      </c>
      <c r="C110" s="13">
        <v>600</v>
      </c>
      <c r="D110" s="34" t="str">
        <f>$K$19</f>
        <v>TECAN</v>
      </c>
      <c r="J110" s="36"/>
    </row>
    <row r="111" spans="1:10" x14ac:dyDescent="0.15">
      <c r="A111" s="12" t="str">
        <f t="shared" ref="A111" si="36">CONCATENATE("15B",$J$20)</f>
        <v>15B1477887</v>
      </c>
      <c r="B111" s="12" t="str">
        <f>CONCATENATE("15P",$J$20,-1)</f>
        <v>15P1477887-1</v>
      </c>
      <c r="C111" s="12">
        <v>600</v>
      </c>
      <c r="D111" s="35" t="str">
        <f>$K$20</f>
        <v>TECAN</v>
      </c>
      <c r="F111" s="6"/>
      <c r="G111" s="6"/>
    </row>
    <row r="112" spans="1:10" x14ac:dyDescent="0.15">
      <c r="A112" s="12" t="str">
        <f>CONCATENATE("15B",$J$20)</f>
        <v>15B1477887</v>
      </c>
      <c r="B112" s="12" t="str">
        <f>CONCATENATE("15P",$J$20,-2)</f>
        <v>15P1477887-2</v>
      </c>
      <c r="C112" s="12">
        <v>600</v>
      </c>
      <c r="D112" s="35" t="str">
        <f t="shared" ref="D112" si="37">$K$20</f>
        <v>TECAN</v>
      </c>
      <c r="F112" s="6"/>
      <c r="G112" s="6"/>
    </row>
    <row r="113" spans="1:7" x14ac:dyDescent="0.15">
      <c r="A113" s="12" t="str">
        <f>CONCATENATE("15B",$J$20)</f>
        <v>15B1477887</v>
      </c>
      <c r="B113" s="12" t="str">
        <f>CONCATENATE("15P",$J$20,-3)</f>
        <v>15P1477887-3</v>
      </c>
      <c r="C113" s="12">
        <v>600</v>
      </c>
      <c r="D113" s="35" t="str">
        <f>$K$20</f>
        <v>TECAN</v>
      </c>
      <c r="F113" s="6"/>
      <c r="G113" s="6"/>
    </row>
    <row r="114" spans="1:7" x14ac:dyDescent="0.15">
      <c r="A114" s="12" t="str">
        <f>CONCATENATE("15B",$J$20)</f>
        <v>15B1477887</v>
      </c>
      <c r="B114" s="12" t="str">
        <f>CONCATENATE("15P",$J$20,-4)</f>
        <v>15P1477887-4</v>
      </c>
      <c r="C114" s="12">
        <v>600</v>
      </c>
      <c r="D114" s="35" t="str">
        <f>$K$20</f>
        <v>TECAN</v>
      </c>
      <c r="F114" s="6"/>
      <c r="G114" s="6"/>
    </row>
    <row r="115" spans="1:7" x14ac:dyDescent="0.15">
      <c r="A115" s="12" t="str">
        <f>CONCATENATE("15B",$J$20)</f>
        <v>15B1477887</v>
      </c>
      <c r="B115" s="12" t="str">
        <f>CONCATENATE("15P",$J$20,-5)</f>
        <v>15P1477887-5</v>
      </c>
      <c r="C115" s="12">
        <v>600</v>
      </c>
      <c r="D115" s="35" t="str">
        <f>$K$20</f>
        <v>TECAN</v>
      </c>
      <c r="F115" s="6"/>
      <c r="G115" s="6"/>
    </row>
    <row r="116" spans="1:7" x14ac:dyDescent="0.15">
      <c r="A116" s="12" t="str">
        <f>CONCATENATE("15B",$J$20)</f>
        <v>15B1477887</v>
      </c>
      <c r="B116" s="12" t="str">
        <f>CONCATENATE("15P",$J$20,-6)</f>
        <v>15P1477887-6</v>
      </c>
      <c r="C116" s="12">
        <v>600</v>
      </c>
      <c r="D116" s="35" t="str">
        <f>$K$20</f>
        <v>TECAN</v>
      </c>
      <c r="F116" s="6"/>
      <c r="G116" s="6"/>
    </row>
    <row r="117" spans="1:7" x14ac:dyDescent="0.15">
      <c r="A117" s="10" t="str">
        <f t="shared" ref="A117" si="38">CONCATENATE("15B",$J$21)</f>
        <v>15B1477888</v>
      </c>
      <c r="B117" s="10" t="str">
        <f>CONCATENATE("15P",$J$21,-1)</f>
        <v>15P1477888-1</v>
      </c>
      <c r="C117" s="10">
        <v>600</v>
      </c>
      <c r="D117" s="3" t="str">
        <f>$K$21</f>
        <v>TECAN</v>
      </c>
      <c r="F117" s="6"/>
      <c r="G117" s="6"/>
    </row>
    <row r="118" spans="1:7" x14ac:dyDescent="0.15">
      <c r="A118" s="10" t="str">
        <f>CONCATENATE("15B",$J$21)</f>
        <v>15B1477888</v>
      </c>
      <c r="B118" s="10" t="str">
        <f>CONCATENATE("15P",$J$21,-2)</f>
        <v>15P1477888-2</v>
      </c>
      <c r="C118" s="10">
        <v>600</v>
      </c>
      <c r="D118" s="3" t="str">
        <f t="shared" ref="D118" si="39">$K$21</f>
        <v>TECAN</v>
      </c>
      <c r="F118" s="6"/>
      <c r="G118" s="6"/>
    </row>
    <row r="119" spans="1:7" x14ac:dyDescent="0.15">
      <c r="A119" s="10" t="str">
        <f>CONCATENATE("15B",$J$21)</f>
        <v>15B1477888</v>
      </c>
      <c r="B119" s="10" t="str">
        <f>CONCATENATE("15P",$J$21,-3)</f>
        <v>15P1477888-3</v>
      </c>
      <c r="C119" s="10">
        <v>600</v>
      </c>
      <c r="D119" s="3" t="str">
        <f>$K$21</f>
        <v>TECAN</v>
      </c>
      <c r="F119" s="6"/>
      <c r="G119" s="6"/>
    </row>
    <row r="120" spans="1:7" x14ac:dyDescent="0.15">
      <c r="A120" s="10" t="str">
        <f>CONCATENATE("15B",$J$21)</f>
        <v>15B1477888</v>
      </c>
      <c r="B120" s="10" t="str">
        <f>CONCATENATE("15P",$J$21,-4)</f>
        <v>15P1477888-4</v>
      </c>
      <c r="C120" s="10">
        <v>600</v>
      </c>
      <c r="D120" s="3" t="str">
        <f>$K$21</f>
        <v>TECAN</v>
      </c>
      <c r="F120" s="6"/>
      <c r="G120" s="6"/>
    </row>
    <row r="121" spans="1:7" x14ac:dyDescent="0.15">
      <c r="A121" s="10" t="str">
        <f>CONCATENATE("15B",$J$21)</f>
        <v>15B1477888</v>
      </c>
      <c r="B121" s="10" t="str">
        <f>CONCATENATE("15P",$J$21,-5)</f>
        <v>15P1477888-5</v>
      </c>
      <c r="C121" s="10">
        <v>600</v>
      </c>
      <c r="D121" s="3" t="str">
        <f>$K$21</f>
        <v>TECAN</v>
      </c>
      <c r="F121" s="6"/>
      <c r="G121" s="6"/>
    </row>
    <row r="122" spans="1:7" x14ac:dyDescent="0.15">
      <c r="A122" s="10" t="str">
        <f>CONCATENATE("15B",$J$21)</f>
        <v>15B1477888</v>
      </c>
      <c r="B122" s="10" t="str">
        <f>CONCATENATE("15P",$J$21,-6)</f>
        <v>15P1477888-6</v>
      </c>
      <c r="C122" s="10">
        <v>600</v>
      </c>
      <c r="D122" s="3" t="str">
        <f>$K$21</f>
        <v>TECAN</v>
      </c>
      <c r="F122" s="6"/>
      <c r="G122" s="6"/>
    </row>
    <row r="123" spans="1:7" x14ac:dyDescent="0.15">
      <c r="A123" s="23" t="str">
        <f t="shared" ref="A123" si="40">CONCATENATE("15B",$J$22)</f>
        <v>15B1477889</v>
      </c>
      <c r="B123" s="23" t="str">
        <f>CONCATENATE("15P",$J$22,-1)</f>
        <v>15P1477889-1</v>
      </c>
      <c r="C123" s="23">
        <v>600</v>
      </c>
      <c r="D123" s="23" t="str">
        <f>$K$22</f>
        <v>TECAN</v>
      </c>
      <c r="F123" s="6"/>
      <c r="G123" s="6"/>
    </row>
    <row r="124" spans="1:7" x14ac:dyDescent="0.15">
      <c r="A124" s="23" t="str">
        <f>CONCATENATE("15B",$J$22)</f>
        <v>15B1477889</v>
      </c>
      <c r="B124" s="23" t="str">
        <f>CONCATENATE("15P",$J$22,-2)</f>
        <v>15P1477889-2</v>
      </c>
      <c r="C124" s="23">
        <v>600</v>
      </c>
      <c r="D124" s="23" t="str">
        <f>$K$22</f>
        <v>TECAN</v>
      </c>
      <c r="F124" s="6"/>
      <c r="G124" s="6"/>
    </row>
    <row r="125" spans="1:7" x14ac:dyDescent="0.15">
      <c r="A125" s="23" t="str">
        <f>CONCATENATE("15B",$J$22)</f>
        <v>15B1477889</v>
      </c>
      <c r="B125" s="23" t="str">
        <f>CONCATENATE("15P",$J$22,-3)</f>
        <v>15P1477889-3</v>
      </c>
      <c r="C125" s="23">
        <v>600</v>
      </c>
      <c r="D125" s="23" t="str">
        <f t="shared" ref="D125" si="41">$K$22</f>
        <v>TECAN</v>
      </c>
      <c r="F125" s="6"/>
      <c r="G125" s="6"/>
    </row>
    <row r="126" spans="1:7" x14ac:dyDescent="0.15">
      <c r="A126" s="23" t="str">
        <f>CONCATENATE("15B",$J$22)</f>
        <v>15B1477889</v>
      </c>
      <c r="B126" s="23" t="str">
        <f>CONCATENATE("15P",$J$22,-4)</f>
        <v>15P1477889-4</v>
      </c>
      <c r="C126" s="23">
        <v>600</v>
      </c>
      <c r="D126" s="23" t="str">
        <f>$K$22</f>
        <v>TECAN</v>
      </c>
      <c r="F126" s="6"/>
      <c r="G126" s="6"/>
    </row>
    <row r="127" spans="1:7" x14ac:dyDescent="0.15">
      <c r="A127" s="23" t="str">
        <f>CONCATENATE("15B",$J$22)</f>
        <v>15B1477889</v>
      </c>
      <c r="B127" s="23" t="str">
        <f>CONCATENATE("15P",$J$22,-5)</f>
        <v>15P1477889-5</v>
      </c>
      <c r="C127" s="23">
        <v>600</v>
      </c>
      <c r="D127" s="23" t="str">
        <f>$K$22</f>
        <v>TECAN</v>
      </c>
      <c r="F127" s="6"/>
      <c r="G127" s="6"/>
    </row>
    <row r="128" spans="1:7" x14ac:dyDescent="0.15">
      <c r="A128" s="23" t="str">
        <f>CONCATENATE("15B",$J$22)</f>
        <v>15B1477889</v>
      </c>
      <c r="B128" s="23" t="str">
        <f>CONCATENATE("15P",$J$22,-6)</f>
        <v>15P1477889-6</v>
      </c>
      <c r="C128" s="23">
        <v>600</v>
      </c>
      <c r="D128" s="23" t="str">
        <f>$K$22</f>
        <v>TECAN</v>
      </c>
    </row>
    <row r="129" spans="1:4" x14ac:dyDescent="0.15">
      <c r="A129" s="38" t="str">
        <f t="shared" ref="A129" si="42">CONCATENATE("15B",$J$23)</f>
        <v>15B1477890</v>
      </c>
      <c r="B129" s="38" t="str">
        <f>CONCATENATE("15P",$J$23,-1)</f>
        <v>15P1477890-1</v>
      </c>
      <c r="C129" s="38">
        <v>600</v>
      </c>
      <c r="D129" s="38" t="str">
        <f>$K$23</f>
        <v>TECAN</v>
      </c>
    </row>
    <row r="130" spans="1:4" x14ac:dyDescent="0.15">
      <c r="A130" s="38" t="str">
        <f>CONCATENATE("15B",$J$23)</f>
        <v>15B1477890</v>
      </c>
      <c r="B130" s="38" t="str">
        <f>CONCATENATE("15P",$J$23,-2)</f>
        <v>15P1477890-2</v>
      </c>
      <c r="C130" s="38">
        <v>600</v>
      </c>
      <c r="D130" s="38" t="str">
        <f t="shared" ref="D130" si="43">$K$23</f>
        <v>TECAN</v>
      </c>
    </row>
    <row r="131" spans="1:4" x14ac:dyDescent="0.15">
      <c r="A131" s="38" t="str">
        <f>CONCATENATE("15B",$J$23)</f>
        <v>15B1477890</v>
      </c>
      <c r="B131" s="38" t="str">
        <f>CONCATENATE("15P",$J$23,-3)</f>
        <v>15P1477890-3</v>
      </c>
      <c r="C131" s="38">
        <v>600</v>
      </c>
      <c r="D131" s="38" t="str">
        <f>$K$23</f>
        <v>TECAN</v>
      </c>
    </row>
    <row r="132" spans="1:4" x14ac:dyDescent="0.15">
      <c r="A132" s="38" t="str">
        <f>CONCATENATE("15B",$J$23)</f>
        <v>15B1477890</v>
      </c>
      <c r="B132" s="38" t="str">
        <f>CONCATENATE("15P",$J$23,-4)</f>
        <v>15P1477890-4</v>
      </c>
      <c r="C132" s="38">
        <v>600</v>
      </c>
      <c r="D132" s="38" t="str">
        <f>$K$23</f>
        <v>TECAN</v>
      </c>
    </row>
    <row r="133" spans="1:4" x14ac:dyDescent="0.15">
      <c r="A133" s="38" t="str">
        <f>CONCATENATE("15B",$J$23)</f>
        <v>15B1477890</v>
      </c>
      <c r="B133" s="38" t="str">
        <f>CONCATENATE("15P",$J$23,-5)</f>
        <v>15P1477890-5</v>
      </c>
      <c r="C133" s="38">
        <v>600</v>
      </c>
      <c r="D133" s="38" t="str">
        <f>$K$23</f>
        <v>TECAN</v>
      </c>
    </row>
    <row r="134" spans="1:4" x14ac:dyDescent="0.15">
      <c r="A134" s="38" t="str">
        <f>CONCATENATE("15B",$J$23)</f>
        <v>15B1477890</v>
      </c>
      <c r="B134" s="38" t="str">
        <f>CONCATENATE("15P",$J$23,-6)</f>
        <v>15P1477890-6</v>
      </c>
      <c r="C134" s="38">
        <v>600</v>
      </c>
      <c r="D134" s="38" t="str">
        <f>$K$23</f>
        <v>TECAN</v>
      </c>
    </row>
    <row r="135" spans="1:4" x14ac:dyDescent="0.15">
      <c r="A135" s="13" t="str">
        <f t="shared" ref="A135" si="44">CONCATENATE("15B",$J$24)</f>
        <v>15B1477891</v>
      </c>
      <c r="B135" s="13" t="str">
        <f>CONCATENATE("15P",$J$24,-1)</f>
        <v>15P1477891-1</v>
      </c>
      <c r="C135" s="13">
        <v>600</v>
      </c>
      <c r="D135" s="13" t="str">
        <f>$K$24</f>
        <v>TECAN</v>
      </c>
    </row>
    <row r="136" spans="1:4" x14ac:dyDescent="0.15">
      <c r="A136" s="13" t="str">
        <f>CONCATENATE("15B",$J$24)</f>
        <v>15B1477891</v>
      </c>
      <c r="B136" s="13" t="str">
        <f>CONCATENATE("15P",$J$24,-2)</f>
        <v>15P1477891-2</v>
      </c>
      <c r="C136" s="13">
        <v>600</v>
      </c>
      <c r="D136" s="13" t="str">
        <f t="shared" ref="D136" si="45">$K$24</f>
        <v>TECAN</v>
      </c>
    </row>
    <row r="137" spans="1:4" x14ac:dyDescent="0.15">
      <c r="A137" s="13" t="str">
        <f>CONCATENATE("15B",$J$24)</f>
        <v>15B1477891</v>
      </c>
      <c r="B137" s="13" t="str">
        <f>CONCATENATE("15P",$J$24,-3)</f>
        <v>15P1477891-3</v>
      </c>
      <c r="C137" s="13">
        <v>600</v>
      </c>
      <c r="D137" s="13" t="str">
        <f>$K$24</f>
        <v>TECAN</v>
      </c>
    </row>
    <row r="138" spans="1:4" x14ac:dyDescent="0.15">
      <c r="A138" s="13" t="str">
        <f>CONCATENATE("15B",$J$24)</f>
        <v>15B1477891</v>
      </c>
      <c r="B138" s="13" t="str">
        <f>CONCATENATE("15P",$J$24,-4)</f>
        <v>15P1477891-4</v>
      </c>
      <c r="C138" s="13">
        <v>600</v>
      </c>
      <c r="D138" s="13" t="str">
        <f>$K$24</f>
        <v>TECAN</v>
      </c>
    </row>
    <row r="139" spans="1:4" x14ac:dyDescent="0.15">
      <c r="A139" s="13" t="str">
        <f>CONCATENATE("15B",$J$24)</f>
        <v>15B1477891</v>
      </c>
      <c r="B139" s="13" t="str">
        <f>CONCATENATE("15P",$J$24,-5)</f>
        <v>15P1477891-5</v>
      </c>
      <c r="C139" s="13">
        <v>600</v>
      </c>
      <c r="D139" s="13" t="str">
        <f>$K$24</f>
        <v>TECAN</v>
      </c>
    </row>
    <row r="140" spans="1:4" x14ac:dyDescent="0.15">
      <c r="A140" s="13" t="str">
        <f>CONCATENATE("15B",$J$24)</f>
        <v>15B1477891</v>
      </c>
      <c r="B140" s="13" t="str">
        <f>CONCATENATE("15P",$J$24,-6)</f>
        <v>15P1477891-6</v>
      </c>
      <c r="C140" s="13">
        <v>600</v>
      </c>
      <c r="D140" s="13" t="str">
        <f>$K$24</f>
        <v>TECAN</v>
      </c>
    </row>
    <row r="141" spans="1:4" x14ac:dyDescent="0.15">
      <c r="A141" s="12" t="str">
        <f t="shared" ref="A141" si="46">CONCATENATE("15B",$J$25)</f>
        <v>15B1477892</v>
      </c>
      <c r="B141" s="12" t="str">
        <f>CONCATENATE("15P",$J$25,-1)</f>
        <v>15P1477892-1</v>
      </c>
      <c r="C141" s="12">
        <v>600</v>
      </c>
      <c r="D141" s="12" t="str">
        <f>$K$25</f>
        <v>TECAN</v>
      </c>
    </row>
    <row r="142" spans="1:4" x14ac:dyDescent="0.15">
      <c r="A142" s="12" t="str">
        <f>CONCATENATE("15B",$J$25)</f>
        <v>15B1477892</v>
      </c>
      <c r="B142" s="12" t="str">
        <f>CONCATENATE("15P",$J$25,-2)</f>
        <v>15P1477892-2</v>
      </c>
      <c r="C142" s="12">
        <v>600</v>
      </c>
      <c r="D142" s="12" t="str">
        <f t="shared" ref="D142" si="47">$K$25</f>
        <v>TECAN</v>
      </c>
    </row>
    <row r="143" spans="1:4" x14ac:dyDescent="0.15">
      <c r="A143" s="12" t="str">
        <f>CONCATENATE("15B",$J$25)</f>
        <v>15B1477892</v>
      </c>
      <c r="B143" s="12" t="str">
        <f>CONCATENATE("15P",$J$25,-3)</f>
        <v>15P1477892-3</v>
      </c>
      <c r="C143" s="12">
        <v>600</v>
      </c>
      <c r="D143" s="12" t="str">
        <f>$K$25</f>
        <v>TECAN</v>
      </c>
    </row>
    <row r="144" spans="1:4" x14ac:dyDescent="0.15">
      <c r="A144" s="12" t="str">
        <f>CONCATENATE("15B",$J$25)</f>
        <v>15B1477892</v>
      </c>
      <c r="B144" s="12" t="str">
        <f>CONCATENATE("15P",$J$25,-4)</f>
        <v>15P1477892-4</v>
      </c>
      <c r="C144" s="12">
        <v>600</v>
      </c>
      <c r="D144" s="12" t="str">
        <f>$K$25</f>
        <v>TECAN</v>
      </c>
    </row>
    <row r="145" spans="1:4" x14ac:dyDescent="0.15">
      <c r="A145" s="12" t="str">
        <f>CONCATENATE("15B",$J$25)</f>
        <v>15B1477892</v>
      </c>
      <c r="B145" s="12" t="str">
        <f>CONCATENATE("15P",$J$25,-5)</f>
        <v>15P1477892-5</v>
      </c>
      <c r="C145" s="12">
        <v>600</v>
      </c>
      <c r="D145" s="12" t="str">
        <f>$K$25</f>
        <v>TECAN</v>
      </c>
    </row>
    <row r="146" spans="1:4" x14ac:dyDescent="0.15">
      <c r="A146" s="12" t="str">
        <f>CONCATENATE("15B",$J$25)</f>
        <v>15B1477892</v>
      </c>
      <c r="B146" s="12" t="str">
        <f>CONCATENATE("15P",$J$25,-6)</f>
        <v>15P1477892-6</v>
      </c>
      <c r="C146" s="12">
        <v>600</v>
      </c>
      <c r="D146" s="12" t="str">
        <f>$K$25</f>
        <v>TECAN</v>
      </c>
    </row>
    <row r="147" spans="1:4" x14ac:dyDescent="0.15">
      <c r="A147" s="12"/>
      <c r="B147" s="12"/>
      <c r="C147" s="12"/>
      <c r="D147" s="12" t="str">
        <f>$K$26</f>
        <v>陈小兰</v>
      </c>
    </row>
    <row r="148" spans="1:4" x14ac:dyDescent="0.15">
      <c r="A148" s="12"/>
      <c r="B148" s="12"/>
      <c r="C148" s="12"/>
      <c r="D148" s="12"/>
    </row>
    <row r="149" spans="1:4" x14ac:dyDescent="0.15">
      <c r="A149" s="12"/>
      <c r="B149" s="12"/>
      <c r="C149" s="12"/>
      <c r="D149" s="12"/>
    </row>
    <row r="150" spans="1:4" x14ac:dyDescent="0.15">
      <c r="A150" s="12"/>
      <c r="B150" s="12"/>
      <c r="C150" s="12"/>
      <c r="D150" s="12"/>
    </row>
    <row r="151" spans="1:4" x14ac:dyDescent="0.15">
      <c r="A151" s="12"/>
      <c r="B151" s="12"/>
      <c r="C151" s="12"/>
      <c r="D151" s="12"/>
    </row>
    <row r="152" spans="1:4" x14ac:dyDescent="0.15">
      <c r="A152" s="12"/>
      <c r="B152" s="12"/>
      <c r="C152" s="12"/>
      <c r="D152" s="12"/>
    </row>
    <row r="153" spans="1:4" x14ac:dyDescent="0.15">
      <c r="A153" s="8"/>
      <c r="B153" s="8"/>
      <c r="C153" s="8"/>
    </row>
    <row r="154" spans="1:4" x14ac:dyDescent="0.15">
      <c r="A154" s="8"/>
      <c r="B154" s="8"/>
      <c r="C154" s="8"/>
    </row>
    <row r="155" spans="1:4" x14ac:dyDescent="0.15">
      <c r="A155" s="8"/>
      <c r="B155" s="8"/>
      <c r="C155" s="8"/>
    </row>
    <row r="156" spans="1:4" x14ac:dyDescent="0.15">
      <c r="A156" s="8"/>
      <c r="B156" s="8"/>
      <c r="C156" s="8"/>
    </row>
    <row r="157" spans="1:4" x14ac:dyDescent="0.15">
      <c r="A157" s="8"/>
      <c r="B157" s="8"/>
      <c r="C157" s="8"/>
    </row>
    <row r="158" spans="1:4" x14ac:dyDescent="0.15">
      <c r="A158" s="8"/>
      <c r="B158" s="8"/>
      <c r="C158" s="8"/>
    </row>
    <row r="159" spans="1:4" x14ac:dyDescent="0.15">
      <c r="A159" s="8"/>
      <c r="B159" s="8"/>
      <c r="C159" s="8"/>
    </row>
    <row r="160" spans="1:4" x14ac:dyDescent="0.15">
      <c r="A160" s="8"/>
      <c r="B160" s="8"/>
      <c r="C160" s="8"/>
    </row>
    <row r="161" spans="1:3" x14ac:dyDescent="0.15">
      <c r="A161" s="8"/>
      <c r="B161" s="8"/>
      <c r="C161" s="8"/>
    </row>
    <row r="162" spans="1:3" x14ac:dyDescent="0.15">
      <c r="A162" s="8"/>
      <c r="B162" s="8"/>
      <c r="C162" s="8"/>
    </row>
    <row r="163" spans="1:3" x14ac:dyDescent="0.15">
      <c r="A163" s="8"/>
      <c r="B163" s="8"/>
      <c r="C163" s="8"/>
    </row>
    <row r="164" spans="1:3" x14ac:dyDescent="0.15">
      <c r="A164" s="8"/>
      <c r="B164" s="8"/>
      <c r="C164" s="8"/>
    </row>
    <row r="165" spans="1:3" x14ac:dyDescent="0.15">
      <c r="A165" s="8"/>
      <c r="B165" s="8"/>
      <c r="C165" s="8"/>
    </row>
    <row r="166" spans="1:3" x14ac:dyDescent="0.15">
      <c r="A166" s="8"/>
      <c r="B166" s="8"/>
      <c r="C166" s="8"/>
    </row>
    <row r="167" spans="1:3" x14ac:dyDescent="0.15">
      <c r="A167" s="8"/>
      <c r="B167" s="8"/>
      <c r="C167" s="8"/>
    </row>
    <row r="168" spans="1:3" x14ac:dyDescent="0.15">
      <c r="A168" s="8"/>
      <c r="B168" s="8"/>
      <c r="C168" s="8"/>
    </row>
    <row r="169" spans="1:3" x14ac:dyDescent="0.15">
      <c r="A169" s="8"/>
      <c r="B169" s="8"/>
      <c r="C169" s="8"/>
    </row>
    <row r="170" spans="1:3" x14ac:dyDescent="0.15">
      <c r="A170" s="8"/>
      <c r="B170" s="8"/>
      <c r="C170" s="8"/>
    </row>
    <row r="171" spans="1:3" x14ac:dyDescent="0.15">
      <c r="A171" s="8"/>
      <c r="B171" s="8"/>
      <c r="C171" s="8"/>
    </row>
    <row r="172" spans="1:3" x14ac:dyDescent="0.15">
      <c r="A172" s="8"/>
      <c r="B172" s="8"/>
      <c r="C172" s="8"/>
    </row>
    <row r="173" spans="1:3" x14ac:dyDescent="0.15">
      <c r="A173" s="8"/>
      <c r="B173" s="8"/>
      <c r="C173" s="8"/>
    </row>
    <row r="174" spans="1:3" x14ac:dyDescent="0.15">
      <c r="A174" s="8"/>
      <c r="B174" s="8"/>
      <c r="C174" s="8"/>
    </row>
    <row r="175" spans="1:3" x14ac:dyDescent="0.15">
      <c r="A175" s="8"/>
      <c r="B175" s="8"/>
      <c r="C175" s="8"/>
    </row>
    <row r="176" spans="1:3" x14ac:dyDescent="0.15">
      <c r="A176" s="8"/>
      <c r="B176" s="8"/>
      <c r="C176" s="8"/>
    </row>
    <row r="177" spans="1:3" x14ac:dyDescent="0.15">
      <c r="A177" s="8"/>
      <c r="B177" s="8"/>
      <c r="C177" s="8"/>
    </row>
    <row r="178" spans="1:3" x14ac:dyDescent="0.15">
      <c r="A178" s="8"/>
      <c r="B178" s="8"/>
      <c r="C178" s="8"/>
    </row>
    <row r="179" spans="1:3" x14ac:dyDescent="0.15">
      <c r="A179" s="8"/>
      <c r="B179" s="8"/>
      <c r="C179" s="8"/>
    </row>
    <row r="180" spans="1:3" x14ac:dyDescent="0.15">
      <c r="A180" s="8"/>
      <c r="B180" s="8"/>
      <c r="C180" s="8"/>
    </row>
    <row r="181" spans="1:3" x14ac:dyDescent="0.15">
      <c r="A181" s="8"/>
      <c r="B181" s="8"/>
      <c r="C181" s="8"/>
    </row>
    <row r="182" spans="1:3" x14ac:dyDescent="0.15">
      <c r="A182" s="8"/>
      <c r="B182" s="8"/>
      <c r="C182" s="8"/>
    </row>
    <row r="183" spans="1:3" x14ac:dyDescent="0.15">
      <c r="A183" s="8"/>
      <c r="B183" s="8"/>
      <c r="C183" s="8"/>
    </row>
    <row r="184" spans="1:3" x14ac:dyDescent="0.15">
      <c r="A184" s="8"/>
      <c r="B184" s="8"/>
      <c r="C184" s="8"/>
    </row>
    <row r="185" spans="1:3" x14ac:dyDescent="0.15">
      <c r="A185" s="8"/>
      <c r="B185" s="8"/>
      <c r="C185" s="8"/>
    </row>
    <row r="186" spans="1:3" x14ac:dyDescent="0.15">
      <c r="A186" s="8"/>
      <c r="B186" s="8"/>
      <c r="C186" s="8"/>
    </row>
    <row r="187" spans="1:3" x14ac:dyDescent="0.15">
      <c r="A187" s="8"/>
      <c r="B187" s="8"/>
      <c r="C187" s="8"/>
    </row>
    <row r="188" spans="1:3" x14ac:dyDescent="0.15">
      <c r="A188" s="8"/>
      <c r="B188" s="8"/>
      <c r="C188" s="8"/>
    </row>
    <row r="189" spans="1:3" x14ac:dyDescent="0.15">
      <c r="A189" s="8"/>
      <c r="B189" s="8"/>
      <c r="C189" s="8"/>
    </row>
    <row r="190" spans="1:3" x14ac:dyDescent="0.15">
      <c r="A190" s="8"/>
      <c r="B190" s="8"/>
      <c r="C190" s="8"/>
    </row>
    <row r="191" spans="1:3" x14ac:dyDescent="0.15">
      <c r="A191" s="8"/>
      <c r="B191" s="8"/>
      <c r="C191" s="8"/>
    </row>
    <row r="192" spans="1:3" x14ac:dyDescent="0.15">
      <c r="A192" s="8"/>
      <c r="B192" s="8"/>
      <c r="C192" s="8"/>
    </row>
    <row r="193" spans="1:3" x14ac:dyDescent="0.15">
      <c r="A193" s="8"/>
      <c r="B193" s="8"/>
      <c r="C193" s="8"/>
    </row>
    <row r="194" spans="1:3" x14ac:dyDescent="0.15">
      <c r="A194" s="8"/>
      <c r="B194" s="8"/>
      <c r="C194" s="8"/>
    </row>
    <row r="195" spans="1:3" x14ac:dyDescent="0.15">
      <c r="A195" s="8"/>
      <c r="B195" s="8"/>
      <c r="C195" s="8"/>
    </row>
    <row r="196" spans="1:3" x14ac:dyDescent="0.15">
      <c r="A196" s="8"/>
      <c r="B196" s="8"/>
      <c r="C196" s="8"/>
    </row>
    <row r="197" spans="1:3" x14ac:dyDescent="0.15">
      <c r="A197" s="8"/>
      <c r="B197" s="8"/>
      <c r="C197" s="8"/>
    </row>
    <row r="198" spans="1:3" x14ac:dyDescent="0.15">
      <c r="A198" s="8"/>
      <c r="B198" s="8"/>
      <c r="C198" s="8"/>
    </row>
    <row r="199" spans="1:3" x14ac:dyDescent="0.15">
      <c r="A199" s="8"/>
      <c r="B199" s="8"/>
      <c r="C199" s="8"/>
    </row>
    <row r="200" spans="1:3" x14ac:dyDescent="0.15">
      <c r="A200" s="8"/>
      <c r="B200" s="8"/>
      <c r="C200" s="8"/>
    </row>
    <row r="201" spans="1:3" x14ac:dyDescent="0.15">
      <c r="A201" s="8"/>
      <c r="B201" s="8"/>
      <c r="C201" s="8"/>
    </row>
    <row r="202" spans="1:3" x14ac:dyDescent="0.15">
      <c r="A202" s="8"/>
      <c r="B202" s="8"/>
      <c r="C202" s="8"/>
    </row>
    <row r="203" spans="1:3" x14ac:dyDescent="0.15">
      <c r="A203" s="8"/>
      <c r="B203" s="8"/>
      <c r="C203" s="8"/>
    </row>
    <row r="204" spans="1:3" x14ac:dyDescent="0.15">
      <c r="A204" s="8"/>
      <c r="B204" s="8"/>
      <c r="C204" s="8"/>
    </row>
    <row r="205" spans="1:3" x14ac:dyDescent="0.15">
      <c r="A205" s="8"/>
      <c r="B205" s="8"/>
      <c r="C205" s="8"/>
    </row>
    <row r="206" spans="1:3" x14ac:dyDescent="0.15">
      <c r="A206" s="8"/>
      <c r="B206" s="8"/>
      <c r="C206" s="8"/>
    </row>
    <row r="207" spans="1:3" x14ac:dyDescent="0.15">
      <c r="A207" s="8"/>
      <c r="B207" s="8"/>
      <c r="C207" s="8"/>
    </row>
    <row r="208" spans="1:3" x14ac:dyDescent="0.15">
      <c r="A208" s="8"/>
      <c r="B208" s="8"/>
      <c r="C208" s="8"/>
    </row>
    <row r="209" spans="1:3" x14ac:dyDescent="0.15">
      <c r="A209" s="8"/>
      <c r="B209" s="8"/>
      <c r="C209" s="8"/>
    </row>
    <row r="210" spans="1:3" x14ac:dyDescent="0.15">
      <c r="A210" s="8"/>
      <c r="B210" s="8"/>
      <c r="C210" s="8"/>
    </row>
    <row r="211" spans="1:3" x14ac:dyDescent="0.15">
      <c r="A211" s="8"/>
      <c r="B211" s="8"/>
      <c r="C211" s="8"/>
    </row>
    <row r="212" spans="1:3" x14ac:dyDescent="0.15">
      <c r="A212" s="8"/>
      <c r="B212" s="8"/>
      <c r="C212" s="8"/>
    </row>
    <row r="213" spans="1:3" x14ac:dyDescent="0.15">
      <c r="A213" s="8"/>
      <c r="B213" s="8"/>
      <c r="C213" s="8"/>
    </row>
    <row r="214" spans="1:3" x14ac:dyDescent="0.15">
      <c r="A214" s="8"/>
      <c r="B214" s="8"/>
      <c r="C214" s="8"/>
    </row>
    <row r="215" spans="1:3" x14ac:dyDescent="0.15">
      <c r="A215" s="8"/>
      <c r="B215" s="8"/>
      <c r="C215" s="8"/>
    </row>
    <row r="216" spans="1:3" x14ac:dyDescent="0.15">
      <c r="A216" s="8"/>
      <c r="B216" s="8"/>
      <c r="C216" s="8"/>
    </row>
    <row r="217" spans="1:3" x14ac:dyDescent="0.15">
      <c r="A217" s="8"/>
      <c r="B217" s="8"/>
      <c r="C217" s="8"/>
    </row>
    <row r="218" spans="1:3" x14ac:dyDescent="0.15">
      <c r="A218" s="8"/>
      <c r="B218" s="8"/>
      <c r="C218" s="8"/>
    </row>
    <row r="219" spans="1:3" x14ac:dyDescent="0.15">
      <c r="A219" s="8"/>
      <c r="B219" s="8"/>
      <c r="C219" s="8"/>
    </row>
    <row r="220" spans="1:3" x14ac:dyDescent="0.15">
      <c r="A220" s="8"/>
      <c r="B220" s="8"/>
      <c r="C220" s="8"/>
    </row>
    <row r="221" spans="1:3" x14ac:dyDescent="0.15">
      <c r="A221" s="8"/>
      <c r="B221" s="8"/>
      <c r="C221" s="8"/>
    </row>
    <row r="222" spans="1:3" x14ac:dyDescent="0.15">
      <c r="A222" s="8"/>
      <c r="B222" s="8"/>
      <c r="C222" s="8"/>
    </row>
    <row r="223" spans="1:3" x14ac:dyDescent="0.15">
      <c r="A223" s="8"/>
      <c r="B223" s="8"/>
      <c r="C223" s="8"/>
    </row>
    <row r="224" spans="1:3" x14ac:dyDescent="0.15">
      <c r="A224" s="8"/>
      <c r="B224" s="8"/>
      <c r="C224" s="8"/>
    </row>
    <row r="225" spans="1:3" x14ac:dyDescent="0.15">
      <c r="A225" s="8"/>
      <c r="B225" s="8"/>
      <c r="C225" s="8"/>
    </row>
    <row r="226" spans="1:3" x14ac:dyDescent="0.15">
      <c r="A226" s="8"/>
      <c r="B226" s="8"/>
      <c r="C226" s="8"/>
    </row>
    <row r="227" spans="1:3" x14ac:dyDescent="0.15">
      <c r="A227" s="8"/>
      <c r="B227" s="8"/>
      <c r="C227" s="8"/>
    </row>
    <row r="228" spans="1:3" x14ac:dyDescent="0.15">
      <c r="A228" s="8"/>
      <c r="B228" s="8"/>
      <c r="C228" s="8"/>
    </row>
    <row r="229" spans="1:3" x14ac:dyDescent="0.15">
      <c r="A229" s="8"/>
      <c r="B229" s="8"/>
      <c r="C229" s="8"/>
    </row>
    <row r="230" spans="1:3" x14ac:dyDescent="0.15">
      <c r="A230" s="8"/>
      <c r="B230" s="8"/>
      <c r="C230" s="8"/>
    </row>
    <row r="231" spans="1:3" x14ac:dyDescent="0.15">
      <c r="A231" s="8"/>
      <c r="B231" s="8"/>
      <c r="C231" s="8"/>
    </row>
    <row r="232" spans="1:3" x14ac:dyDescent="0.15">
      <c r="A232" s="8"/>
      <c r="B232" s="8"/>
      <c r="C232" s="8"/>
    </row>
    <row r="233" spans="1:3" x14ac:dyDescent="0.15">
      <c r="A233" s="8"/>
      <c r="B233" s="8"/>
      <c r="C233" s="8"/>
    </row>
    <row r="234" spans="1:3" x14ac:dyDescent="0.15">
      <c r="A234" s="8"/>
      <c r="B234" s="8"/>
      <c r="C234" s="8"/>
    </row>
    <row r="235" spans="1:3" x14ac:dyDescent="0.15">
      <c r="A235" s="8"/>
      <c r="B235" s="8"/>
      <c r="C235" s="8"/>
    </row>
    <row r="236" spans="1:3" x14ac:dyDescent="0.15">
      <c r="A236" s="8"/>
      <c r="B236" s="8"/>
      <c r="C236" s="8"/>
    </row>
    <row r="237" spans="1:3" x14ac:dyDescent="0.15">
      <c r="A237" s="8"/>
      <c r="B237" s="8"/>
      <c r="C237" s="8"/>
    </row>
    <row r="238" spans="1:3" x14ac:dyDescent="0.15">
      <c r="A238" s="8"/>
      <c r="B238" s="8"/>
      <c r="C238" s="8"/>
    </row>
    <row r="239" spans="1:3" x14ac:dyDescent="0.15">
      <c r="A239" s="8"/>
      <c r="B239" s="8"/>
      <c r="C239" s="8"/>
    </row>
    <row r="240" spans="1:3" x14ac:dyDescent="0.15">
      <c r="A240" s="20"/>
      <c r="B240" s="20"/>
      <c r="C240" s="20"/>
    </row>
  </sheetData>
  <phoneticPr fontId="11" type="noConversion"/>
  <pageMargins left="0.75" right="0.75" top="1" bottom="1" header="0.5" footer="0.5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2"/>
  <sheetViews>
    <sheetView workbookViewId="0">
      <selection activeCell="J2" sqref="J2"/>
    </sheetView>
  </sheetViews>
  <sheetFormatPr defaultColWidth="9" defaultRowHeight="13.5" x14ac:dyDescent="0.15"/>
  <cols>
    <col min="1" max="1" width="13.375" style="7" customWidth="1"/>
    <col min="2" max="2" width="17.25" style="7" customWidth="1"/>
    <col min="3" max="9" width="9" style="7"/>
    <col min="10" max="10" width="8.25" style="7" customWidth="1"/>
    <col min="11" max="11" width="9" style="7"/>
    <col min="12" max="12" width="13.125" style="7" customWidth="1"/>
    <col min="13" max="16384" width="9" style="7"/>
  </cols>
  <sheetData>
    <row r="1" spans="1:12" x14ac:dyDescent="0.15">
      <c r="F1" s="8"/>
      <c r="G1" s="8"/>
      <c r="J1" s="15"/>
      <c r="K1" s="15" t="s">
        <v>13</v>
      </c>
      <c r="L1" s="7" t="s">
        <v>12</v>
      </c>
    </row>
    <row r="2" spans="1:12" x14ac:dyDescent="0.15">
      <c r="A2" s="8" t="s">
        <v>0</v>
      </c>
      <c r="B2" s="8" t="s">
        <v>1</v>
      </c>
      <c r="C2" s="8" t="s">
        <v>12</v>
      </c>
      <c r="D2" s="8" t="s">
        <v>13</v>
      </c>
      <c r="E2" s="8" t="s">
        <v>8</v>
      </c>
      <c r="F2" s="8"/>
      <c r="G2" s="8"/>
      <c r="I2" s="7">
        <v>1</v>
      </c>
      <c r="J2" s="1"/>
      <c r="L2" s="16"/>
    </row>
    <row r="3" spans="1:12" x14ac:dyDescent="0.15">
      <c r="A3" s="9" t="str">
        <f t="shared" ref="A3" si="0">CONCATENATE("PDB13",$J$2)</f>
        <v>PDB13</v>
      </c>
      <c r="B3" s="9" t="str">
        <f>CONCATENATE("PDP13",$J$2,-1)</f>
        <v>PDP13-1</v>
      </c>
      <c r="C3" s="8" t="str">
        <f t="shared" ref="C3" si="1">CONCATENATE($L$2)</f>
        <v/>
      </c>
      <c r="D3" s="8" t="str">
        <f>CONCATENATE($K$2)</f>
        <v/>
      </c>
      <c r="E3" s="8"/>
      <c r="F3" s="8"/>
      <c r="G3" s="8"/>
      <c r="I3" s="7">
        <v>2</v>
      </c>
      <c r="J3" s="1"/>
    </row>
    <row r="4" spans="1:12" x14ac:dyDescent="0.15">
      <c r="A4" s="9" t="str">
        <f>CONCATENATE("PDB13",$J$2)</f>
        <v>PDB13</v>
      </c>
      <c r="B4" s="9" t="str">
        <f>CONCATENATE("PDP13",$J$2,-2)</f>
        <v>PDP13-2</v>
      </c>
      <c r="C4" s="8" t="str">
        <f t="shared" ref="C4:C34" si="2">CONCATENATE($L$2)</f>
        <v/>
      </c>
      <c r="D4" s="8" t="str">
        <f t="shared" ref="D4" si="3">CONCATENATE($K$2)</f>
        <v/>
      </c>
      <c r="E4" s="8"/>
      <c r="F4" s="8"/>
      <c r="G4" s="8"/>
      <c r="I4" s="7">
        <v>3</v>
      </c>
      <c r="J4" s="1"/>
    </row>
    <row r="5" spans="1:12" x14ac:dyDescent="0.15">
      <c r="A5" s="9" t="str">
        <f>CONCATENATE("PDB13",$J$2)</f>
        <v>PDB13</v>
      </c>
      <c r="B5" s="9" t="str">
        <f>CONCATENATE("PDP13",$J$2,-3)</f>
        <v>PDP13-3</v>
      </c>
      <c r="C5" s="8" t="str">
        <f t="shared" si="2"/>
        <v/>
      </c>
      <c r="D5" s="8" t="str">
        <f t="shared" ref="D5:D36" si="4">CONCATENATE($K$2)</f>
        <v/>
      </c>
      <c r="E5" s="8"/>
      <c r="F5" s="8"/>
      <c r="G5" s="8"/>
      <c r="I5" s="7">
        <v>4</v>
      </c>
      <c r="J5" s="1"/>
    </row>
    <row r="6" spans="1:12" x14ac:dyDescent="0.15">
      <c r="A6" s="9" t="str">
        <f>CONCATENATE("PDB13",$J$2)</f>
        <v>PDB13</v>
      </c>
      <c r="B6" s="9" t="str">
        <f>CONCATENATE("PDP13",$J$2,-4)</f>
        <v>PDP13-4</v>
      </c>
      <c r="C6" s="8" t="str">
        <f t="shared" si="2"/>
        <v/>
      </c>
      <c r="D6" s="8" t="str">
        <f t="shared" si="4"/>
        <v/>
      </c>
      <c r="E6" s="8"/>
      <c r="F6" s="8"/>
      <c r="G6" s="8"/>
      <c r="I6" s="7">
        <v>5</v>
      </c>
      <c r="J6" s="1"/>
    </row>
    <row r="7" spans="1:12" x14ac:dyDescent="0.15">
      <c r="A7" s="9" t="str">
        <f>CONCATENATE("PDB13",$J$2)</f>
        <v>PDB13</v>
      </c>
      <c r="B7" s="9" t="str">
        <f>CONCATENATE("PDP13",$J$2,-5)</f>
        <v>PDP13-5</v>
      </c>
      <c r="C7" s="8" t="str">
        <f t="shared" si="2"/>
        <v/>
      </c>
      <c r="D7" s="8" t="str">
        <f t="shared" si="4"/>
        <v/>
      </c>
      <c r="E7" s="8"/>
      <c r="F7" s="8"/>
      <c r="G7" s="8"/>
      <c r="I7" s="7">
        <v>6</v>
      </c>
      <c r="J7" s="1"/>
    </row>
    <row r="8" spans="1:12" x14ac:dyDescent="0.15">
      <c r="A8" s="9" t="str">
        <f>CONCATENATE("PDB13",$J$2)</f>
        <v>PDB13</v>
      </c>
      <c r="B8" s="9" t="str">
        <f>CONCATENATE("PDP13",$J$2,-6)</f>
        <v>PDP13-6</v>
      </c>
      <c r="C8" s="8" t="str">
        <f t="shared" si="2"/>
        <v/>
      </c>
      <c r="D8" s="8" t="str">
        <f t="shared" si="4"/>
        <v/>
      </c>
      <c r="E8" s="8"/>
      <c r="F8" s="8"/>
      <c r="G8" s="8"/>
      <c r="I8" s="7">
        <v>7</v>
      </c>
      <c r="J8" s="1"/>
    </row>
    <row r="9" spans="1:12" x14ac:dyDescent="0.15">
      <c r="A9" s="10" t="str">
        <f t="shared" ref="A9" si="5">CONCATENATE("PDB13",$J$3)</f>
        <v>PDB13</v>
      </c>
      <c r="B9" s="10" t="str">
        <f>CONCATENATE("PDP13",$J$3,-1)</f>
        <v>PDP13-1</v>
      </c>
      <c r="C9" s="8" t="str">
        <f t="shared" si="2"/>
        <v/>
      </c>
      <c r="D9" s="8" t="str">
        <f t="shared" si="4"/>
        <v/>
      </c>
      <c r="E9" s="8"/>
      <c r="F9" s="8"/>
      <c r="G9" s="8"/>
      <c r="I9" s="7">
        <v>10</v>
      </c>
      <c r="J9" s="1"/>
    </row>
    <row r="10" spans="1:12" x14ac:dyDescent="0.15">
      <c r="A10" s="10" t="str">
        <f>CONCATENATE("PDB13",$J$3)</f>
        <v>PDB13</v>
      </c>
      <c r="B10" s="10" t="str">
        <f>CONCATENATE("PDP13",$J$3,-2)</f>
        <v>PDP13-2</v>
      </c>
      <c r="C10" s="8" t="str">
        <f t="shared" si="2"/>
        <v/>
      </c>
      <c r="D10" s="8" t="str">
        <f t="shared" si="4"/>
        <v/>
      </c>
      <c r="E10" s="8"/>
      <c r="F10" s="8"/>
      <c r="G10" s="8"/>
      <c r="I10" s="7">
        <v>11</v>
      </c>
      <c r="J10" s="1"/>
    </row>
    <row r="11" spans="1:12" x14ac:dyDescent="0.15">
      <c r="A11" s="10" t="str">
        <f>CONCATENATE("PDB13",$J$3)</f>
        <v>PDB13</v>
      </c>
      <c r="B11" s="10" t="str">
        <f>CONCATENATE("PDP13",$J$3,-3)</f>
        <v>PDP13-3</v>
      </c>
      <c r="C11" s="8" t="str">
        <f t="shared" si="2"/>
        <v/>
      </c>
      <c r="D11" s="8" t="str">
        <f t="shared" si="4"/>
        <v/>
      </c>
      <c r="E11" s="8"/>
      <c r="F11" s="8"/>
      <c r="G11" s="8"/>
      <c r="I11" s="7">
        <v>12</v>
      </c>
      <c r="J11" s="1"/>
    </row>
    <row r="12" spans="1:12" x14ac:dyDescent="0.15">
      <c r="A12" s="10" t="str">
        <f>CONCATENATE("PDB13",$J$3)</f>
        <v>PDB13</v>
      </c>
      <c r="B12" s="10" t="str">
        <f>CONCATENATE("PDP13",$J$3,-4)</f>
        <v>PDP13-4</v>
      </c>
      <c r="C12" s="8" t="str">
        <f t="shared" si="2"/>
        <v/>
      </c>
      <c r="D12" s="8" t="str">
        <f t="shared" si="4"/>
        <v/>
      </c>
      <c r="E12" s="8"/>
      <c r="F12" s="8"/>
      <c r="G12" s="8"/>
      <c r="I12" s="7">
        <v>13</v>
      </c>
      <c r="J12" s="1"/>
    </row>
    <row r="13" spans="1:12" x14ac:dyDescent="0.15">
      <c r="A13" s="10" t="str">
        <f>CONCATENATE("PDB13",$J$3)</f>
        <v>PDB13</v>
      </c>
      <c r="B13" s="10" t="str">
        <f>CONCATENATE("PDP13",$J$3,-5)</f>
        <v>PDP13-5</v>
      </c>
      <c r="C13" s="8" t="str">
        <f t="shared" si="2"/>
        <v/>
      </c>
      <c r="D13" s="8" t="str">
        <f t="shared" si="4"/>
        <v/>
      </c>
      <c r="E13" s="8"/>
      <c r="F13" s="8"/>
      <c r="G13" s="8"/>
      <c r="I13" s="7">
        <v>14</v>
      </c>
      <c r="J13" s="1"/>
    </row>
    <row r="14" spans="1:12" x14ac:dyDescent="0.15">
      <c r="A14" s="10" t="str">
        <f>CONCATENATE("PDB13",$J$3)</f>
        <v>PDB13</v>
      </c>
      <c r="B14" s="10" t="str">
        <f>CONCATENATE("PDP13",$J$3,-6)</f>
        <v>PDP13-6</v>
      </c>
      <c r="C14" s="8" t="str">
        <f t="shared" si="2"/>
        <v/>
      </c>
      <c r="D14" s="8" t="str">
        <f t="shared" si="4"/>
        <v/>
      </c>
      <c r="E14" s="8"/>
      <c r="F14" s="8"/>
      <c r="G14" s="8"/>
      <c r="I14" s="7">
        <v>15</v>
      </c>
      <c r="J14" s="1"/>
    </row>
    <row r="15" spans="1:12" x14ac:dyDescent="0.15">
      <c r="A15" s="11" t="str">
        <f t="shared" ref="A15" si="6">CONCATENATE("PDB13",$J$4)</f>
        <v>PDB13</v>
      </c>
      <c r="B15" s="11" t="str">
        <f>CONCATENATE("PDP13",$J$4,-1)</f>
        <v>PDP13-1</v>
      </c>
      <c r="C15" s="8" t="str">
        <f t="shared" si="2"/>
        <v/>
      </c>
      <c r="D15" s="8" t="str">
        <f t="shared" si="4"/>
        <v/>
      </c>
      <c r="E15" s="8"/>
      <c r="F15" s="8"/>
      <c r="G15" s="8"/>
      <c r="I15" s="7">
        <v>18</v>
      </c>
      <c r="J15" s="1"/>
    </row>
    <row r="16" spans="1:12" x14ac:dyDescent="0.15">
      <c r="A16" s="11" t="str">
        <f>CONCATENATE("PDB13",$J$4)</f>
        <v>PDB13</v>
      </c>
      <c r="B16" s="11" t="str">
        <f>CONCATENATE("PDP13",$J$4,-2)</f>
        <v>PDP13-2</v>
      </c>
      <c r="C16" s="8" t="str">
        <f t="shared" si="2"/>
        <v/>
      </c>
      <c r="D16" s="8" t="str">
        <f t="shared" si="4"/>
        <v/>
      </c>
      <c r="E16" s="8"/>
      <c r="F16" s="8"/>
      <c r="G16" s="8"/>
      <c r="I16" s="7">
        <v>19</v>
      </c>
      <c r="J16" s="1"/>
    </row>
    <row r="17" spans="1:20" x14ac:dyDescent="0.15">
      <c r="A17" s="11" t="str">
        <f>CONCATENATE("PDB13",$J$4)</f>
        <v>PDB13</v>
      </c>
      <c r="B17" s="11" t="str">
        <f>CONCATENATE("PDP13",$J$4,-3)</f>
        <v>PDP13-3</v>
      </c>
      <c r="C17" s="8" t="str">
        <f t="shared" si="2"/>
        <v/>
      </c>
      <c r="D17" s="8" t="str">
        <f t="shared" si="4"/>
        <v/>
      </c>
      <c r="E17" s="8"/>
      <c r="F17" s="8"/>
      <c r="G17" s="8"/>
      <c r="I17" s="7">
        <v>20</v>
      </c>
      <c r="J17" s="1"/>
    </row>
    <row r="18" spans="1:20" x14ac:dyDescent="0.15">
      <c r="A18" s="11" t="str">
        <f>CONCATENATE("PDB13",$J$4)</f>
        <v>PDB13</v>
      </c>
      <c r="B18" s="11" t="str">
        <f>CONCATENATE("PDP13",$J$4,-4)</f>
        <v>PDP13-4</v>
      </c>
      <c r="C18" s="8" t="str">
        <f t="shared" si="2"/>
        <v/>
      </c>
      <c r="D18" s="8" t="str">
        <f t="shared" si="4"/>
        <v/>
      </c>
      <c r="E18" s="8"/>
      <c r="F18" s="8"/>
      <c r="G18" s="8"/>
      <c r="J18" s="1"/>
      <c r="K18" s="17"/>
    </row>
    <row r="19" spans="1:20" x14ac:dyDescent="0.15">
      <c r="A19" s="11" t="str">
        <f>CONCATENATE("PDB13",$J$4)</f>
        <v>PDB13</v>
      </c>
      <c r="B19" s="11" t="str">
        <f>CONCATENATE("PDP13",$J$4,-5)</f>
        <v>PDP13-5</v>
      </c>
      <c r="C19" s="8" t="str">
        <f t="shared" si="2"/>
        <v/>
      </c>
      <c r="D19" s="8" t="str">
        <f t="shared" si="4"/>
        <v/>
      </c>
      <c r="E19" s="8"/>
      <c r="F19" s="8"/>
      <c r="G19" s="8"/>
      <c r="J19" s="1"/>
      <c r="K19" s="17"/>
    </row>
    <row r="20" spans="1:20" x14ac:dyDescent="0.15">
      <c r="A20" s="11" t="str">
        <f>CONCATENATE("PDB13",$J$4)</f>
        <v>PDB13</v>
      </c>
      <c r="B20" s="11" t="str">
        <f>CONCATENATE("PDP13",$J$4,-6)</f>
        <v>PDP13-6</v>
      </c>
      <c r="C20" s="8" t="str">
        <f t="shared" si="2"/>
        <v/>
      </c>
      <c r="D20" s="8" t="str">
        <f t="shared" si="4"/>
        <v/>
      </c>
      <c r="E20" s="8"/>
      <c r="F20" s="8"/>
      <c r="G20" s="8"/>
      <c r="J20" s="65" t="s">
        <v>16</v>
      </c>
      <c r="K20" s="17"/>
    </row>
    <row r="21" spans="1:20" s="5" customFormat="1" x14ac:dyDescent="0.15">
      <c r="A21" s="12" t="str">
        <f t="shared" ref="A21" si="7">CONCATENATE("PDB13",$J$5)</f>
        <v>PDB13</v>
      </c>
      <c r="B21" s="12" t="str">
        <f>CONCATENATE("PDP13",$J$5,-1)</f>
        <v>PDP13-1</v>
      </c>
      <c r="C21" s="8" t="str">
        <f t="shared" si="2"/>
        <v/>
      </c>
      <c r="D21" s="8" t="str">
        <f t="shared" si="4"/>
        <v/>
      </c>
      <c r="E21" s="8"/>
      <c r="F21" s="8"/>
      <c r="G21" s="8"/>
      <c r="H21" s="7"/>
      <c r="I21" s="7"/>
      <c r="J21" s="65" t="s">
        <v>17</v>
      </c>
      <c r="K21" s="17"/>
      <c r="L21" s="7"/>
      <c r="M21" s="7"/>
      <c r="N21" s="7"/>
      <c r="O21" s="7"/>
      <c r="P21" s="7"/>
      <c r="Q21" s="7"/>
      <c r="R21" s="7"/>
      <c r="S21" s="7"/>
      <c r="T21" s="7"/>
    </row>
    <row r="22" spans="1:20" s="5" customFormat="1" x14ac:dyDescent="0.15">
      <c r="A22" s="12" t="str">
        <f>CONCATENATE("PDB13",$J$5)</f>
        <v>PDB13</v>
      </c>
      <c r="B22" s="12" t="str">
        <f>CONCATENATE("PDP13",$J$5,-2)</f>
        <v>PDP13-2</v>
      </c>
      <c r="C22" s="8" t="str">
        <f t="shared" si="2"/>
        <v/>
      </c>
      <c r="D22" s="8" t="str">
        <f t="shared" si="4"/>
        <v/>
      </c>
      <c r="E22" s="8"/>
      <c r="F22" s="8"/>
      <c r="G22" s="8"/>
      <c r="H22" s="7"/>
      <c r="I22" s="7"/>
      <c r="J22" s="65" t="s">
        <v>18</v>
      </c>
      <c r="K22" s="17"/>
      <c r="L22" s="7"/>
      <c r="M22" s="7"/>
      <c r="N22" s="7"/>
      <c r="O22" s="7"/>
      <c r="P22" s="7"/>
      <c r="Q22" s="7"/>
      <c r="R22" s="7"/>
      <c r="S22" s="7"/>
      <c r="T22" s="7"/>
    </row>
    <row r="23" spans="1:20" s="5" customFormat="1" x14ac:dyDescent="0.15">
      <c r="A23" s="12" t="str">
        <f>CONCATENATE("PDB13",$J$5)</f>
        <v>PDB13</v>
      </c>
      <c r="B23" s="12" t="str">
        <f>CONCATENATE("PDP13",$J$5,-3)</f>
        <v>PDP13-3</v>
      </c>
      <c r="C23" s="8" t="str">
        <f t="shared" si="2"/>
        <v/>
      </c>
      <c r="D23" s="8" t="str">
        <f t="shared" si="4"/>
        <v/>
      </c>
      <c r="E23" s="8"/>
      <c r="F23" s="8"/>
      <c r="G23" s="8"/>
      <c r="H23" s="7"/>
      <c r="I23" s="7"/>
      <c r="J23" s="65" t="s">
        <v>19</v>
      </c>
      <c r="K23" s="17"/>
      <c r="L23" s="7"/>
      <c r="M23" s="7"/>
      <c r="N23" s="7"/>
      <c r="O23" s="7"/>
      <c r="P23" s="7"/>
      <c r="Q23" s="7"/>
      <c r="R23" s="7"/>
      <c r="S23" s="7"/>
      <c r="T23" s="7"/>
    </row>
    <row r="24" spans="1:20" s="5" customFormat="1" x14ac:dyDescent="0.15">
      <c r="A24" s="12" t="str">
        <f>CONCATENATE("PDB13",$J$5)</f>
        <v>PDB13</v>
      </c>
      <c r="B24" s="12" t="str">
        <f>CONCATENATE("PDP13",$J$5,-4)</f>
        <v>PDP13-4</v>
      </c>
      <c r="C24" s="8" t="str">
        <f t="shared" si="2"/>
        <v/>
      </c>
      <c r="D24" s="8" t="str">
        <f t="shared" si="4"/>
        <v/>
      </c>
      <c r="E24" s="8"/>
      <c r="F24" s="8"/>
      <c r="G24" s="8"/>
      <c r="H24" s="7"/>
      <c r="I24" s="7"/>
      <c r="J24" s="65" t="s">
        <v>20</v>
      </c>
      <c r="K24" s="17"/>
      <c r="L24" s="7"/>
      <c r="M24" s="7"/>
      <c r="N24" s="7"/>
      <c r="O24" s="7"/>
      <c r="P24" s="7"/>
      <c r="Q24" s="7"/>
      <c r="R24" s="7"/>
      <c r="S24" s="7"/>
      <c r="T24" s="7"/>
    </row>
    <row r="25" spans="1:20" s="5" customFormat="1" x14ac:dyDescent="0.15">
      <c r="A25" s="12" t="str">
        <f>CONCATENATE("PDB13",$J$5)</f>
        <v>PDB13</v>
      </c>
      <c r="B25" s="12" t="str">
        <f>CONCATENATE("PDP13",$J$5,-5)</f>
        <v>PDP13-5</v>
      </c>
      <c r="C25" s="8" t="str">
        <f t="shared" si="2"/>
        <v/>
      </c>
      <c r="D25" s="8" t="str">
        <f t="shared" si="4"/>
        <v/>
      </c>
      <c r="E25" s="8"/>
      <c r="F25" s="8"/>
      <c r="G25" s="8"/>
      <c r="H25" s="7"/>
      <c r="I25" s="7"/>
      <c r="J25" s="65" t="s">
        <v>21</v>
      </c>
      <c r="K25" s="17"/>
      <c r="L25" s="7"/>
      <c r="M25" s="7"/>
      <c r="N25" s="7"/>
      <c r="O25" s="7"/>
      <c r="P25" s="7"/>
      <c r="Q25" s="7"/>
      <c r="R25" s="7"/>
      <c r="S25" s="7"/>
      <c r="T25" s="7"/>
    </row>
    <row r="26" spans="1:20" s="5" customFormat="1" x14ac:dyDescent="0.15">
      <c r="A26" s="12" t="str">
        <f>CONCATENATE("PDB13",$J$5)</f>
        <v>PDB13</v>
      </c>
      <c r="B26" s="12" t="str">
        <f>CONCATENATE("PDP13",$J$5,-6)</f>
        <v>PDP13-6</v>
      </c>
      <c r="C26" s="8" t="str">
        <f t="shared" si="2"/>
        <v/>
      </c>
      <c r="D26" s="8" t="str">
        <f t="shared" si="4"/>
        <v/>
      </c>
      <c r="E26" s="8"/>
      <c r="F26" s="8"/>
      <c r="G26" s="8"/>
      <c r="H26" s="7"/>
      <c r="I26" s="7"/>
      <c r="J26" s="65" t="s">
        <v>22</v>
      </c>
      <c r="K26" s="17"/>
      <c r="L26" s="7"/>
      <c r="M26" s="7"/>
      <c r="N26" s="7"/>
      <c r="O26" s="7"/>
      <c r="P26" s="7"/>
      <c r="Q26" s="7"/>
      <c r="R26" s="7"/>
      <c r="S26" s="7"/>
      <c r="T26" s="7"/>
    </row>
    <row r="27" spans="1:20" s="5" customFormat="1" x14ac:dyDescent="0.15">
      <c r="A27" s="13" t="str">
        <f t="shared" ref="A27" si="8">CONCATENATE("PDB13",$J$6)</f>
        <v>PDB13</v>
      </c>
      <c r="B27" s="13" t="str">
        <f>CONCATENATE("PDP13",$J$6,-1)</f>
        <v>PDP13-1</v>
      </c>
      <c r="C27" s="8" t="str">
        <f t="shared" si="2"/>
        <v/>
      </c>
      <c r="D27" s="8" t="str">
        <f t="shared" si="4"/>
        <v/>
      </c>
      <c r="E27" s="8"/>
      <c r="F27" s="8"/>
      <c r="G27" s="8"/>
      <c r="H27" s="7"/>
      <c r="I27" s="7"/>
      <c r="J27" s="65" t="s">
        <v>23</v>
      </c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s="5" customFormat="1" x14ac:dyDescent="0.15">
      <c r="A28" s="13" t="str">
        <f>CONCATENATE("PDB13",$J$6)</f>
        <v>PDB13</v>
      </c>
      <c r="B28" s="13" t="str">
        <f>CONCATENATE("PDP13",$J$6,-2)</f>
        <v>PDP13-2</v>
      </c>
      <c r="C28" s="8" t="str">
        <f t="shared" si="2"/>
        <v/>
      </c>
      <c r="D28" s="8" t="str">
        <f t="shared" si="4"/>
        <v/>
      </c>
      <c r="E28" s="8"/>
      <c r="F28" s="8"/>
      <c r="G28" s="8"/>
      <c r="H28" s="7"/>
      <c r="I28" s="7"/>
      <c r="J28" s="65" t="s">
        <v>24</v>
      </c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s="5" customFormat="1" x14ac:dyDescent="0.15">
      <c r="A29" s="13" t="str">
        <f>CONCATENATE("PDB13",$J$6)</f>
        <v>PDB13</v>
      </c>
      <c r="B29" s="13" t="str">
        <f>CONCATENATE("PDP13",$J$6,-3)</f>
        <v>PDP13-3</v>
      </c>
      <c r="C29" s="8" t="str">
        <f t="shared" si="2"/>
        <v/>
      </c>
      <c r="D29" s="8" t="str">
        <f t="shared" si="4"/>
        <v/>
      </c>
      <c r="E29" s="8"/>
      <c r="F29" s="7"/>
      <c r="G29" s="7"/>
      <c r="H29" s="7"/>
      <c r="I29" s="7"/>
      <c r="J29" s="65" t="s">
        <v>25</v>
      </c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s="5" customFormat="1" x14ac:dyDescent="0.15">
      <c r="A30" s="13" t="str">
        <f>CONCATENATE("PDB13",$J$6)</f>
        <v>PDB13</v>
      </c>
      <c r="B30" s="13" t="str">
        <f>CONCATENATE("PDP13",$J$6,-4)</f>
        <v>PDP13-4</v>
      </c>
      <c r="C30" s="8" t="str">
        <f t="shared" si="2"/>
        <v/>
      </c>
      <c r="D30" s="8" t="str">
        <f t="shared" si="4"/>
        <v/>
      </c>
      <c r="E30" s="8"/>
      <c r="F30" s="7"/>
      <c r="G30" s="7"/>
      <c r="H30" s="7"/>
      <c r="I30" s="7"/>
      <c r="J30" s="65" t="s">
        <v>26</v>
      </c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s="5" customFormat="1" x14ac:dyDescent="0.15">
      <c r="A31" s="13" t="str">
        <f>CONCATENATE("PDB13",$J$6)</f>
        <v>PDB13</v>
      </c>
      <c r="B31" s="13" t="str">
        <f>CONCATENATE("PDP13",$J$6,-5)</f>
        <v>PDP13-5</v>
      </c>
      <c r="C31" s="8" t="str">
        <f t="shared" si="2"/>
        <v/>
      </c>
      <c r="D31" s="8" t="str">
        <f t="shared" si="4"/>
        <v/>
      </c>
      <c r="E31" s="8"/>
      <c r="F31" s="7"/>
      <c r="G31" s="7"/>
      <c r="H31" s="7"/>
      <c r="I31" s="7"/>
      <c r="J31" s="65" t="s">
        <v>27</v>
      </c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s="5" customFormat="1" x14ac:dyDescent="0.15">
      <c r="A32" s="13" t="str">
        <f>CONCATENATE("PDB13",$J$6)</f>
        <v>PDB13</v>
      </c>
      <c r="B32" s="13" t="str">
        <f>CONCATENATE("PDP13",$J$6,-6)</f>
        <v>PDP13-6</v>
      </c>
      <c r="C32" s="8" t="str">
        <f t="shared" si="2"/>
        <v/>
      </c>
      <c r="D32" s="8" t="str">
        <f t="shared" si="4"/>
        <v/>
      </c>
      <c r="E32" s="8"/>
      <c r="F32" s="7"/>
      <c r="G32" s="7"/>
      <c r="H32" s="7"/>
      <c r="I32" s="7"/>
      <c r="J32" s="65" t="s">
        <v>28</v>
      </c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s="5" customFormat="1" x14ac:dyDescent="0.15">
      <c r="A33" s="9" t="str">
        <f t="shared" ref="A33" si="9">CONCATENATE("PDB13",$J$7)</f>
        <v>PDB13</v>
      </c>
      <c r="B33" s="9" t="str">
        <f>CONCATENATE("PDP13",$J$7,-1)</f>
        <v>PDP13-1</v>
      </c>
      <c r="C33" s="8" t="str">
        <f t="shared" si="2"/>
        <v/>
      </c>
      <c r="D33" s="8" t="str">
        <f t="shared" si="4"/>
        <v/>
      </c>
      <c r="E33" s="8"/>
      <c r="F33" s="7"/>
      <c r="G33" s="7"/>
      <c r="H33" s="7"/>
      <c r="I33" s="7"/>
      <c r="J33" s="65" t="s">
        <v>29</v>
      </c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s="5" customFormat="1" x14ac:dyDescent="0.15">
      <c r="A34" s="9" t="str">
        <f>CONCATENATE("PDB13",$J$7)</f>
        <v>PDB13</v>
      </c>
      <c r="B34" s="9" t="str">
        <f>CONCATENATE("PDP13",$J$7,-2)</f>
        <v>PDP13-2</v>
      </c>
      <c r="C34" s="8" t="str">
        <f t="shared" si="2"/>
        <v/>
      </c>
      <c r="D34" s="8" t="str">
        <f t="shared" si="4"/>
        <v/>
      </c>
      <c r="E34" s="8"/>
      <c r="F34" s="7"/>
      <c r="G34" s="7"/>
      <c r="H34" s="7"/>
      <c r="I34" s="7"/>
      <c r="J34" s="65" t="s">
        <v>30</v>
      </c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s="5" customFormat="1" x14ac:dyDescent="0.15">
      <c r="A35" s="9" t="str">
        <f>CONCATENATE("PDB13",$J$7)</f>
        <v>PDB13</v>
      </c>
      <c r="B35" s="9" t="str">
        <f>CONCATENATE("PDP13",$J$7,-3)</f>
        <v>PDP13-3</v>
      </c>
      <c r="C35" s="8" t="str">
        <f t="shared" ref="C35" si="10">CONCATENATE($L$2)</f>
        <v/>
      </c>
      <c r="D35" s="8" t="str">
        <f t="shared" si="4"/>
        <v/>
      </c>
      <c r="E35" s="8"/>
      <c r="F35" s="7"/>
      <c r="G35" s="7"/>
      <c r="H35" s="7"/>
      <c r="I35" s="7"/>
      <c r="J35" s="65" t="s">
        <v>31</v>
      </c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s="5" customFormat="1" x14ac:dyDescent="0.15">
      <c r="A36" s="9" t="str">
        <f>CONCATENATE("PDB13",$J$7)</f>
        <v>PDB13</v>
      </c>
      <c r="B36" s="9" t="str">
        <f>CONCATENATE("PDP13",$J$7,-4)</f>
        <v>PDP13-4</v>
      </c>
      <c r="C36" s="8" t="str">
        <f t="shared" ref="C36:C66" si="11">CONCATENATE($L$2)</f>
        <v/>
      </c>
      <c r="D36" s="8" t="str">
        <f t="shared" si="4"/>
        <v/>
      </c>
      <c r="E36" s="8"/>
      <c r="F36" s="7"/>
      <c r="G36" s="7"/>
      <c r="H36" s="7"/>
      <c r="I36" s="7"/>
      <c r="J36" s="65" t="s">
        <v>32</v>
      </c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s="5" customFormat="1" x14ac:dyDescent="0.15">
      <c r="A37" s="9" t="str">
        <f>CONCATENATE("PDB13",$J$7)</f>
        <v>PDB13</v>
      </c>
      <c r="B37" s="9" t="str">
        <f>CONCATENATE("PDP13",$J$7,-5)</f>
        <v>PDP13-5</v>
      </c>
      <c r="C37" s="8" t="str">
        <f t="shared" si="11"/>
        <v/>
      </c>
      <c r="D37" s="8" t="str">
        <f t="shared" ref="D37:D67" si="12">CONCATENATE($K$2)</f>
        <v/>
      </c>
      <c r="E37" s="8"/>
      <c r="F37" s="7"/>
      <c r="G37" s="7"/>
      <c r="H37" s="7"/>
      <c r="I37" s="7"/>
      <c r="J37" s="65" t="s">
        <v>33</v>
      </c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s="5" customFormat="1" x14ac:dyDescent="0.15">
      <c r="A38" s="9" t="str">
        <f>CONCATENATE("PDB13",$J$7)</f>
        <v>PDB13</v>
      </c>
      <c r="B38" s="9" t="str">
        <f>CONCATENATE("PDP13",$J$7,-6)</f>
        <v>PDP13-6</v>
      </c>
      <c r="C38" s="8" t="str">
        <f t="shared" si="11"/>
        <v/>
      </c>
      <c r="D38" s="8" t="str">
        <f t="shared" si="12"/>
        <v/>
      </c>
      <c r="E38" s="8"/>
      <c r="F38" s="7"/>
      <c r="G38" s="7"/>
      <c r="H38" s="7"/>
      <c r="I38" s="7"/>
      <c r="J38" s="65" t="s">
        <v>34</v>
      </c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15">
      <c r="A39" s="10" t="str">
        <f t="shared" ref="A39" si="13">CONCATENATE("PDB13",$J$8)</f>
        <v>PDB13</v>
      </c>
      <c r="B39" s="10" t="str">
        <f>CONCATENATE("PDP13",$J$8,-1)</f>
        <v>PDP13-1</v>
      </c>
      <c r="C39" s="8" t="str">
        <f t="shared" si="11"/>
        <v/>
      </c>
      <c r="D39" s="8" t="str">
        <f t="shared" si="12"/>
        <v/>
      </c>
      <c r="E39" s="8"/>
      <c r="J39" s="65" t="s">
        <v>35</v>
      </c>
    </row>
    <row r="40" spans="1:20" x14ac:dyDescent="0.15">
      <c r="A40" s="10" t="str">
        <f>CONCATENATE("PDB13",$J$8)</f>
        <v>PDB13</v>
      </c>
      <c r="B40" s="10" t="str">
        <f>CONCATENATE("PDP13",$J$8,-2)</f>
        <v>PDP13-2</v>
      </c>
      <c r="C40" s="8" t="str">
        <f t="shared" si="11"/>
        <v/>
      </c>
      <c r="D40" s="8" t="str">
        <f t="shared" si="12"/>
        <v/>
      </c>
      <c r="E40" s="8"/>
      <c r="J40" s="65" t="s">
        <v>36</v>
      </c>
    </row>
    <row r="41" spans="1:20" x14ac:dyDescent="0.15">
      <c r="A41" s="10" t="str">
        <f>CONCATENATE("PDB13",$J$8)</f>
        <v>PDB13</v>
      </c>
      <c r="B41" s="10" t="str">
        <f>CONCATENATE("PDP13",$J$8,-3)</f>
        <v>PDP13-3</v>
      </c>
      <c r="C41" s="8" t="str">
        <f t="shared" si="11"/>
        <v/>
      </c>
      <c r="D41" s="8" t="str">
        <f t="shared" si="12"/>
        <v/>
      </c>
      <c r="E41" s="8"/>
      <c r="J41" s="65" t="s">
        <v>37</v>
      </c>
    </row>
    <row r="42" spans="1:20" x14ac:dyDescent="0.15">
      <c r="A42" s="10" t="str">
        <f>CONCATENATE("PDB13",$J$8)</f>
        <v>PDB13</v>
      </c>
      <c r="B42" s="10" t="str">
        <f>CONCATENATE("PDP13",$J$8,-4)</f>
        <v>PDP13-4</v>
      </c>
      <c r="C42" s="8" t="str">
        <f t="shared" si="11"/>
        <v/>
      </c>
      <c r="D42" s="8" t="str">
        <f t="shared" si="12"/>
        <v/>
      </c>
      <c r="E42" s="8"/>
      <c r="J42" s="65" t="s">
        <v>38</v>
      </c>
    </row>
    <row r="43" spans="1:20" x14ac:dyDescent="0.15">
      <c r="A43" s="10" t="str">
        <f>CONCATENATE("PDB13",$J$8)</f>
        <v>PDB13</v>
      </c>
      <c r="B43" s="10" t="str">
        <f>CONCATENATE("PDP13",$J$8,-5)</f>
        <v>PDP13-5</v>
      </c>
      <c r="C43" s="8" t="str">
        <f t="shared" si="11"/>
        <v/>
      </c>
      <c r="D43" s="8" t="str">
        <f t="shared" si="12"/>
        <v/>
      </c>
      <c r="E43" s="8"/>
      <c r="J43" s="65" t="s">
        <v>39</v>
      </c>
    </row>
    <row r="44" spans="1:20" x14ac:dyDescent="0.15">
      <c r="A44" s="10" t="str">
        <f>CONCATENATE("PDB13",$J$8)</f>
        <v>PDB13</v>
      </c>
      <c r="B44" s="10" t="str">
        <f>CONCATENATE("PDP13",$J$8,-6)</f>
        <v>PDP13-6</v>
      </c>
      <c r="C44" s="8" t="str">
        <f t="shared" si="11"/>
        <v/>
      </c>
      <c r="D44" s="8" t="str">
        <f t="shared" si="12"/>
        <v/>
      </c>
      <c r="E44" s="8"/>
      <c r="J44" s="65" t="s">
        <v>40</v>
      </c>
    </row>
    <row r="45" spans="1:20" x14ac:dyDescent="0.15">
      <c r="A45" s="11" t="e">
        <f>CONCATENATE("PDB13",#REF!)</f>
        <v>#REF!</v>
      </c>
      <c r="B45" s="11" t="e">
        <f>CONCATENATE("PDP13",#REF!,-1)</f>
        <v>#REF!</v>
      </c>
      <c r="C45" s="8" t="str">
        <f t="shared" si="11"/>
        <v/>
      </c>
      <c r="D45" s="8" t="str">
        <f t="shared" si="12"/>
        <v/>
      </c>
      <c r="E45" s="8"/>
      <c r="J45" s="65" t="s">
        <v>41</v>
      </c>
    </row>
    <row r="46" spans="1:20" x14ac:dyDescent="0.15">
      <c r="A46" s="11" t="e">
        <f>CONCATENATE("PDB13",#REF!)</f>
        <v>#REF!</v>
      </c>
      <c r="B46" s="11" t="e">
        <f>CONCATENATE("PDP13",#REF!,-2)</f>
        <v>#REF!</v>
      </c>
      <c r="C46" s="8" t="str">
        <f t="shared" si="11"/>
        <v/>
      </c>
      <c r="D46" s="8" t="str">
        <f t="shared" si="12"/>
        <v/>
      </c>
      <c r="E46" s="8"/>
      <c r="J46" s="65" t="s">
        <v>42</v>
      </c>
    </row>
    <row r="47" spans="1:20" x14ac:dyDescent="0.15">
      <c r="A47" s="11" t="e">
        <f>CONCATENATE("PDB13",#REF!)</f>
        <v>#REF!</v>
      </c>
      <c r="B47" s="11" t="e">
        <f>CONCATENATE("PDP13",#REF!,-3)</f>
        <v>#REF!</v>
      </c>
      <c r="C47" s="8" t="str">
        <f t="shared" si="11"/>
        <v/>
      </c>
      <c r="D47" s="8" t="str">
        <f t="shared" si="12"/>
        <v/>
      </c>
      <c r="E47" s="8"/>
      <c r="J47" s="65" t="s">
        <v>43</v>
      </c>
    </row>
    <row r="48" spans="1:20" x14ac:dyDescent="0.15">
      <c r="A48" s="11" t="e">
        <f>CONCATENATE("PDB13",#REF!)</f>
        <v>#REF!</v>
      </c>
      <c r="B48" s="11" t="e">
        <f>CONCATENATE("PDP13",#REF!,-4)</f>
        <v>#REF!</v>
      </c>
      <c r="C48" s="8" t="str">
        <f t="shared" si="11"/>
        <v/>
      </c>
      <c r="D48" s="8" t="str">
        <f t="shared" si="12"/>
        <v/>
      </c>
      <c r="E48" s="8"/>
      <c r="J48" s="65" t="s">
        <v>44</v>
      </c>
    </row>
    <row r="49" spans="1:10" x14ac:dyDescent="0.15">
      <c r="A49" s="11" t="e">
        <f>CONCATENATE("PDB13",#REF!)</f>
        <v>#REF!</v>
      </c>
      <c r="B49" s="11" t="e">
        <f>CONCATENATE("PDP13",#REF!,-5)</f>
        <v>#REF!</v>
      </c>
      <c r="C49" s="8" t="str">
        <f t="shared" si="11"/>
        <v/>
      </c>
      <c r="D49" s="8" t="str">
        <f t="shared" si="12"/>
        <v/>
      </c>
      <c r="E49" s="8"/>
      <c r="J49" s="65" t="s">
        <v>45</v>
      </c>
    </row>
    <row r="50" spans="1:10" x14ac:dyDescent="0.15">
      <c r="A50" s="11" t="e">
        <f>CONCATENATE("PDB13",#REF!)</f>
        <v>#REF!</v>
      </c>
      <c r="B50" s="11" t="e">
        <f>CONCATENATE("PDP13",#REF!,-6)</f>
        <v>#REF!</v>
      </c>
      <c r="C50" s="8" t="str">
        <f t="shared" si="11"/>
        <v/>
      </c>
      <c r="D50" s="8" t="str">
        <f t="shared" si="12"/>
        <v/>
      </c>
      <c r="E50" s="8"/>
      <c r="J50" s="65" t="s">
        <v>46</v>
      </c>
    </row>
    <row r="51" spans="1:10" x14ac:dyDescent="0.15">
      <c r="A51" s="11" t="e">
        <f>CONCATENATE("PDB13",#REF!)</f>
        <v>#REF!</v>
      </c>
      <c r="B51" s="11" t="e">
        <f>CONCATENATE("PDP13",#REF!,-7)</f>
        <v>#REF!</v>
      </c>
      <c r="C51" s="8" t="str">
        <f t="shared" si="11"/>
        <v/>
      </c>
      <c r="D51" s="8" t="str">
        <f t="shared" si="12"/>
        <v/>
      </c>
      <c r="E51" s="8"/>
      <c r="J51" s="65" t="s">
        <v>47</v>
      </c>
    </row>
    <row r="52" spans="1:10" x14ac:dyDescent="0.15">
      <c r="A52" s="11" t="e">
        <f>CONCATENATE("PDB13",#REF!)</f>
        <v>#REF!</v>
      </c>
      <c r="B52" s="11" t="e">
        <f>CONCATENATE("PDP13",#REF!,-8)</f>
        <v>#REF!</v>
      </c>
      <c r="C52" s="8" t="str">
        <f t="shared" si="11"/>
        <v/>
      </c>
      <c r="D52" s="8" t="str">
        <f t="shared" si="12"/>
        <v/>
      </c>
      <c r="E52" s="8"/>
      <c r="J52" s="1"/>
    </row>
    <row r="53" spans="1:10" x14ac:dyDescent="0.15">
      <c r="A53" s="12" t="e">
        <f>CONCATENATE("PDB13",#REF!)</f>
        <v>#REF!</v>
      </c>
      <c r="B53" s="12" t="e">
        <f>CONCATENATE("PDP13",#REF!,-1)</f>
        <v>#REF!</v>
      </c>
      <c r="C53" s="8" t="str">
        <f t="shared" si="11"/>
        <v/>
      </c>
      <c r="D53" s="8" t="str">
        <f t="shared" si="12"/>
        <v/>
      </c>
      <c r="E53" s="8"/>
      <c r="J53" s="1"/>
    </row>
    <row r="54" spans="1:10" x14ac:dyDescent="0.15">
      <c r="A54" s="12" t="e">
        <f>CONCATENATE("PDB13",#REF!)</f>
        <v>#REF!</v>
      </c>
      <c r="B54" s="12" t="e">
        <f>CONCATENATE("PDP13",#REF!,-2)</f>
        <v>#REF!</v>
      </c>
      <c r="C54" s="8" t="str">
        <f t="shared" si="11"/>
        <v/>
      </c>
      <c r="D54" s="8" t="str">
        <f t="shared" si="12"/>
        <v/>
      </c>
      <c r="E54" s="8"/>
      <c r="J54" s="18"/>
    </row>
    <row r="55" spans="1:10" x14ac:dyDescent="0.15">
      <c r="A55" s="12" t="e">
        <f>CONCATENATE("PDB13",#REF!)</f>
        <v>#REF!</v>
      </c>
      <c r="B55" s="12" t="e">
        <f>CONCATENATE("PDP13",#REF!,-3)</f>
        <v>#REF!</v>
      </c>
      <c r="C55" s="8" t="str">
        <f t="shared" si="11"/>
        <v/>
      </c>
      <c r="D55" s="8" t="str">
        <f t="shared" si="12"/>
        <v/>
      </c>
      <c r="E55" s="8"/>
      <c r="J55" s="18"/>
    </row>
    <row r="56" spans="1:10" x14ac:dyDescent="0.15">
      <c r="A56" s="12" t="e">
        <f>CONCATENATE("PDB13",#REF!)</f>
        <v>#REF!</v>
      </c>
      <c r="B56" s="12" t="e">
        <f>CONCATENATE("PDP13",#REF!,-4)</f>
        <v>#REF!</v>
      </c>
      <c r="C56" s="8" t="str">
        <f t="shared" si="11"/>
        <v/>
      </c>
      <c r="D56" s="8" t="str">
        <f t="shared" si="12"/>
        <v/>
      </c>
      <c r="E56" s="8"/>
      <c r="J56" s="18"/>
    </row>
    <row r="57" spans="1:10" x14ac:dyDescent="0.15">
      <c r="A57" s="12" t="e">
        <f>CONCATENATE("PDB13",#REF!)</f>
        <v>#REF!</v>
      </c>
      <c r="B57" s="12" t="e">
        <f>CONCATENATE("PDP13",#REF!,-5)</f>
        <v>#REF!</v>
      </c>
      <c r="C57" s="8" t="str">
        <f t="shared" si="11"/>
        <v/>
      </c>
      <c r="D57" s="8" t="str">
        <f t="shared" si="12"/>
        <v/>
      </c>
      <c r="E57" s="8"/>
      <c r="J57" s="18"/>
    </row>
    <row r="58" spans="1:10" x14ac:dyDescent="0.15">
      <c r="A58" s="12" t="e">
        <f>CONCATENATE("PDB13",#REF!)</f>
        <v>#REF!</v>
      </c>
      <c r="B58" s="12" t="e">
        <f>CONCATENATE("PDP13",#REF!,-6)</f>
        <v>#REF!</v>
      </c>
      <c r="C58" s="8" t="str">
        <f t="shared" si="11"/>
        <v/>
      </c>
      <c r="D58" s="8" t="str">
        <f t="shared" si="12"/>
        <v/>
      </c>
      <c r="E58" s="8"/>
      <c r="J58" s="18"/>
    </row>
    <row r="59" spans="1:10" x14ac:dyDescent="0.15">
      <c r="A59" s="12" t="e">
        <f>CONCATENATE("PDB13",#REF!)</f>
        <v>#REF!</v>
      </c>
      <c r="B59" s="12" t="e">
        <f>CONCATENATE("PDP13",#REF!,-7)</f>
        <v>#REF!</v>
      </c>
      <c r="C59" s="8" t="str">
        <f t="shared" si="11"/>
        <v/>
      </c>
      <c r="D59" s="8" t="str">
        <f t="shared" si="12"/>
        <v/>
      </c>
      <c r="E59" s="14"/>
      <c r="F59" s="6"/>
      <c r="G59" s="6"/>
      <c r="J59" s="18"/>
    </row>
    <row r="60" spans="1:10" x14ac:dyDescent="0.15">
      <c r="A60" s="12" t="e">
        <f>CONCATENATE("PDB13",#REF!)</f>
        <v>#REF!</v>
      </c>
      <c r="B60" s="12" t="e">
        <f>CONCATENATE("PDP13",#REF!,-8)</f>
        <v>#REF!</v>
      </c>
      <c r="C60" s="8" t="str">
        <f t="shared" si="11"/>
        <v/>
      </c>
      <c r="D60" s="8" t="str">
        <f t="shared" si="12"/>
        <v/>
      </c>
      <c r="E60" s="14"/>
      <c r="F60" s="6"/>
      <c r="G60" s="6"/>
      <c r="J60" s="18"/>
    </row>
    <row r="61" spans="1:10" x14ac:dyDescent="0.15">
      <c r="A61" s="13" t="str">
        <f t="shared" ref="A61" si="14">CONCATENATE("PDB13",$J$9)</f>
        <v>PDB13</v>
      </c>
      <c r="B61" s="13" t="str">
        <f>CONCATENATE("PDP13",$J$9,-1)</f>
        <v>PDP13-1</v>
      </c>
      <c r="C61" s="8" t="str">
        <f t="shared" si="11"/>
        <v/>
      </c>
      <c r="D61" s="8" t="str">
        <f t="shared" si="12"/>
        <v/>
      </c>
      <c r="E61" s="14"/>
      <c r="F61" s="6"/>
      <c r="G61" s="6"/>
      <c r="J61" s="18"/>
    </row>
    <row r="62" spans="1:10" x14ac:dyDescent="0.15">
      <c r="A62" s="13" t="str">
        <f t="shared" ref="A62:A68" si="15">CONCATENATE("PDB13",$J$9)</f>
        <v>PDB13</v>
      </c>
      <c r="B62" s="13" t="str">
        <f>CONCATENATE("PDP13",$J$9,-2)</f>
        <v>PDP13-2</v>
      </c>
      <c r="C62" s="8" t="str">
        <f t="shared" si="11"/>
        <v/>
      </c>
      <c r="D62" s="8" t="str">
        <f t="shared" si="12"/>
        <v/>
      </c>
      <c r="E62" s="14"/>
      <c r="F62" s="6"/>
      <c r="G62" s="6"/>
      <c r="J62" s="18"/>
    </row>
    <row r="63" spans="1:10" x14ac:dyDescent="0.15">
      <c r="A63" s="13" t="str">
        <f t="shared" si="15"/>
        <v>PDB13</v>
      </c>
      <c r="B63" s="13" t="str">
        <f>CONCATENATE("PDP13",$J$9,-3)</f>
        <v>PDP13-3</v>
      </c>
      <c r="C63" s="8" t="str">
        <f t="shared" si="11"/>
        <v/>
      </c>
      <c r="D63" s="8" t="str">
        <f t="shared" si="12"/>
        <v/>
      </c>
      <c r="E63" s="14"/>
      <c r="F63" s="6"/>
      <c r="G63" s="6"/>
      <c r="J63" s="18"/>
    </row>
    <row r="64" spans="1:10" x14ac:dyDescent="0.15">
      <c r="A64" s="13" t="str">
        <f t="shared" si="15"/>
        <v>PDB13</v>
      </c>
      <c r="B64" s="13" t="str">
        <f>CONCATENATE("PDP13",$J$9,-4)</f>
        <v>PDP13-4</v>
      </c>
      <c r="C64" s="8" t="str">
        <f t="shared" si="11"/>
        <v/>
      </c>
      <c r="D64" s="8" t="str">
        <f t="shared" si="12"/>
        <v/>
      </c>
      <c r="E64" s="14"/>
      <c r="F64" s="6"/>
      <c r="G64" s="6"/>
      <c r="J64" s="18"/>
    </row>
    <row r="65" spans="1:10" x14ac:dyDescent="0.15">
      <c r="A65" s="13" t="str">
        <f t="shared" si="15"/>
        <v>PDB13</v>
      </c>
      <c r="B65" s="13" t="str">
        <f>CONCATENATE("PDP13",$J$9,-5)</f>
        <v>PDP13-5</v>
      </c>
      <c r="C65" s="8" t="str">
        <f t="shared" si="11"/>
        <v/>
      </c>
      <c r="D65" s="8" t="str">
        <f t="shared" si="12"/>
        <v/>
      </c>
      <c r="E65" s="14"/>
      <c r="F65" s="6"/>
      <c r="G65" s="6"/>
      <c r="J65" s="18"/>
    </row>
    <row r="66" spans="1:10" x14ac:dyDescent="0.15">
      <c r="A66" s="13" t="str">
        <f t="shared" si="15"/>
        <v>PDB13</v>
      </c>
      <c r="B66" s="13" t="str">
        <f>CONCATENATE("PDP13",$J$9,-6)</f>
        <v>PDP13-6</v>
      </c>
      <c r="C66" s="8" t="str">
        <f t="shared" si="11"/>
        <v/>
      </c>
      <c r="D66" s="8" t="str">
        <f t="shared" si="12"/>
        <v/>
      </c>
      <c r="E66" s="14"/>
      <c r="F66" s="6"/>
      <c r="G66" s="6"/>
      <c r="J66" s="18"/>
    </row>
    <row r="67" spans="1:10" x14ac:dyDescent="0.15">
      <c r="A67" s="13" t="str">
        <f t="shared" si="15"/>
        <v>PDB13</v>
      </c>
      <c r="B67" s="13" t="str">
        <f>CONCATENATE("PDP13",$J$9,-7)</f>
        <v>PDP13-7</v>
      </c>
      <c r="C67" s="8" t="str">
        <f t="shared" ref="C67" si="16">CONCATENATE($L$2)</f>
        <v/>
      </c>
      <c r="D67" s="8" t="str">
        <f t="shared" si="12"/>
        <v/>
      </c>
      <c r="E67" s="14"/>
      <c r="F67" s="6"/>
      <c r="G67" s="6"/>
      <c r="J67" s="18"/>
    </row>
    <row r="68" spans="1:10" x14ac:dyDescent="0.15">
      <c r="A68" s="13" t="str">
        <f t="shared" si="15"/>
        <v>PDB13</v>
      </c>
      <c r="B68" s="13" t="str">
        <f>CONCATENATE("PDP13",$J$9,-8)</f>
        <v>PDP13-8</v>
      </c>
      <c r="C68" s="8" t="str">
        <f t="shared" ref="C68:C98" si="17">CONCATENATE($L$2)</f>
        <v/>
      </c>
      <c r="D68" s="8" t="str">
        <f t="shared" ref="D68" si="18">CONCATENATE($K$2)</f>
        <v/>
      </c>
      <c r="E68" s="14"/>
      <c r="F68" s="6"/>
      <c r="G68" s="6"/>
      <c r="J68" s="18"/>
    </row>
    <row r="69" spans="1:10" x14ac:dyDescent="0.15">
      <c r="A69" s="9" t="str">
        <f>CONCATENATE("PDB13",$J$10)</f>
        <v>PDB13</v>
      </c>
      <c r="B69" s="9" t="str">
        <f>CONCATENATE("PDP13",$J$10,-1)</f>
        <v>PDP13-1</v>
      </c>
      <c r="C69" s="8" t="str">
        <f t="shared" si="17"/>
        <v/>
      </c>
      <c r="D69" s="8" t="str">
        <f t="shared" ref="D69:D104" si="19">CONCATENATE($K$2)</f>
        <v/>
      </c>
      <c r="E69" s="14"/>
      <c r="F69" s="6"/>
      <c r="G69" s="6"/>
      <c r="J69" s="18"/>
    </row>
    <row r="70" spans="1:10" x14ac:dyDescent="0.15">
      <c r="A70" s="9" t="str">
        <f t="shared" ref="A70" si="20">CONCATENATE("PDB13",$J$10)</f>
        <v>PDB13</v>
      </c>
      <c r="B70" s="9" t="str">
        <f>CONCATENATE("PDP13",$J$10,-2)</f>
        <v>PDP13-2</v>
      </c>
      <c r="C70" s="8" t="str">
        <f t="shared" si="17"/>
        <v/>
      </c>
      <c r="D70" s="8" t="str">
        <f t="shared" si="19"/>
        <v/>
      </c>
      <c r="E70" s="14"/>
      <c r="F70" s="6"/>
      <c r="G70" s="6"/>
      <c r="J70" s="18"/>
    </row>
    <row r="71" spans="1:10" x14ac:dyDescent="0.15">
      <c r="A71" s="9" t="str">
        <f t="shared" ref="A71:A76" si="21">CONCATENATE("PDB13",$J$10)</f>
        <v>PDB13</v>
      </c>
      <c r="B71" s="9" t="str">
        <f>CONCATENATE("PDP13",$J$10,-3)</f>
        <v>PDP13-3</v>
      </c>
      <c r="C71" s="8" t="str">
        <f t="shared" si="17"/>
        <v/>
      </c>
      <c r="D71" s="8" t="str">
        <f t="shared" si="19"/>
        <v/>
      </c>
      <c r="E71" s="14"/>
      <c r="F71" s="6"/>
      <c r="G71" s="6"/>
      <c r="J71" s="18"/>
    </row>
    <row r="72" spans="1:10" x14ac:dyDescent="0.15">
      <c r="A72" s="9" t="str">
        <f t="shared" si="21"/>
        <v>PDB13</v>
      </c>
      <c r="B72" s="9" t="str">
        <f>CONCATENATE("PDP13",$J$10,-4)</f>
        <v>PDP13-4</v>
      </c>
      <c r="C72" s="8" t="str">
        <f t="shared" si="17"/>
        <v/>
      </c>
      <c r="D72" s="8" t="str">
        <f t="shared" si="19"/>
        <v/>
      </c>
      <c r="E72" s="14"/>
      <c r="F72" s="6"/>
      <c r="G72" s="6"/>
      <c r="J72" s="18"/>
    </row>
    <row r="73" spans="1:10" x14ac:dyDescent="0.15">
      <c r="A73" s="9" t="str">
        <f t="shared" si="21"/>
        <v>PDB13</v>
      </c>
      <c r="B73" s="9" t="str">
        <f>CONCATENATE("PDP13",$J$10,-5)</f>
        <v>PDP13-5</v>
      </c>
      <c r="C73" s="8" t="str">
        <f t="shared" si="17"/>
        <v/>
      </c>
      <c r="D73" s="8" t="str">
        <f t="shared" si="19"/>
        <v/>
      </c>
      <c r="E73" s="14"/>
      <c r="F73" s="6"/>
      <c r="G73" s="6"/>
      <c r="J73" s="18"/>
    </row>
    <row r="74" spans="1:10" x14ac:dyDescent="0.15">
      <c r="A74" s="9" t="str">
        <f t="shared" si="21"/>
        <v>PDB13</v>
      </c>
      <c r="B74" s="9" t="str">
        <f>CONCATENATE("PDP13",$J$10,-6)</f>
        <v>PDP13-6</v>
      </c>
      <c r="C74" s="8" t="str">
        <f t="shared" si="17"/>
        <v/>
      </c>
      <c r="D74" s="8" t="str">
        <f t="shared" si="19"/>
        <v/>
      </c>
      <c r="E74" s="14"/>
      <c r="F74" s="6"/>
      <c r="G74" s="6"/>
      <c r="J74" s="18"/>
    </row>
    <row r="75" spans="1:10" x14ac:dyDescent="0.15">
      <c r="A75" s="9" t="str">
        <f t="shared" si="21"/>
        <v>PDB13</v>
      </c>
      <c r="B75" s="9" t="str">
        <f>CONCATENATE("PDP13",$J$10,-7)</f>
        <v>PDP13-7</v>
      </c>
      <c r="C75" s="8" t="str">
        <f t="shared" si="17"/>
        <v/>
      </c>
      <c r="D75" s="8" t="str">
        <f t="shared" si="19"/>
        <v/>
      </c>
      <c r="E75" s="14"/>
      <c r="F75" s="6"/>
      <c r="G75" s="6"/>
      <c r="J75" s="18"/>
    </row>
    <row r="76" spans="1:10" x14ac:dyDescent="0.15">
      <c r="A76" s="9" t="str">
        <f t="shared" si="21"/>
        <v>PDB13</v>
      </c>
      <c r="B76" s="9" t="str">
        <f>CONCATENATE("PDP13",$J$10,-8)</f>
        <v>PDP13-8</v>
      </c>
      <c r="C76" s="8" t="str">
        <f t="shared" si="17"/>
        <v/>
      </c>
      <c r="D76" s="8" t="str">
        <f t="shared" si="19"/>
        <v/>
      </c>
      <c r="E76" s="14"/>
      <c r="F76" s="6"/>
      <c r="G76" s="6"/>
      <c r="J76" s="18"/>
    </row>
    <row r="77" spans="1:10" x14ac:dyDescent="0.15">
      <c r="A77" s="10" t="str">
        <f t="shared" ref="A77" si="22">CONCATENATE("PDB13",$J$11)</f>
        <v>PDB13</v>
      </c>
      <c r="B77" s="10" t="str">
        <f>CONCATENATE("PDP13",$J$11,-1)</f>
        <v>PDP13-1</v>
      </c>
      <c r="C77" s="8" t="str">
        <f t="shared" si="17"/>
        <v/>
      </c>
      <c r="D77" s="8" t="str">
        <f t="shared" si="19"/>
        <v/>
      </c>
      <c r="E77" s="14"/>
      <c r="F77" s="6"/>
      <c r="G77" s="6"/>
      <c r="J77" s="18"/>
    </row>
    <row r="78" spans="1:10" x14ac:dyDescent="0.15">
      <c r="A78" s="10" t="str">
        <f t="shared" ref="A78:A84" si="23">CONCATENATE("PDB13",$J$11)</f>
        <v>PDB13</v>
      </c>
      <c r="B78" s="10" t="str">
        <f>CONCATENATE("PDP13",$J$11,-2)</f>
        <v>PDP13-2</v>
      </c>
      <c r="C78" s="8" t="str">
        <f t="shared" si="17"/>
        <v/>
      </c>
      <c r="D78" s="8" t="str">
        <f t="shared" si="19"/>
        <v/>
      </c>
      <c r="E78" s="14"/>
      <c r="F78" s="6"/>
      <c r="G78" s="6"/>
      <c r="J78" s="18"/>
    </row>
    <row r="79" spans="1:10" x14ac:dyDescent="0.15">
      <c r="A79" s="10" t="str">
        <f t="shared" si="23"/>
        <v>PDB13</v>
      </c>
      <c r="B79" s="10" t="str">
        <f>CONCATENATE("PDP13",$J$11,-3)</f>
        <v>PDP13-3</v>
      </c>
      <c r="C79" s="8" t="str">
        <f t="shared" si="17"/>
        <v/>
      </c>
      <c r="D79" s="8" t="str">
        <f t="shared" si="19"/>
        <v/>
      </c>
      <c r="E79" s="14"/>
      <c r="F79" s="6"/>
      <c r="G79" s="6"/>
    </row>
    <row r="80" spans="1:10" x14ac:dyDescent="0.15">
      <c r="A80" s="10" t="str">
        <f t="shared" si="23"/>
        <v>PDB13</v>
      </c>
      <c r="B80" s="10" t="str">
        <f>CONCATENATE("PDP13",$J$11,-4)</f>
        <v>PDP13-4</v>
      </c>
      <c r="C80" s="8" t="str">
        <f t="shared" si="17"/>
        <v/>
      </c>
      <c r="D80" s="8" t="str">
        <f t="shared" si="19"/>
        <v/>
      </c>
      <c r="E80" s="14"/>
      <c r="F80" s="6"/>
      <c r="G80" s="6"/>
    </row>
    <row r="81" spans="1:7" x14ac:dyDescent="0.15">
      <c r="A81" s="10" t="str">
        <f t="shared" si="23"/>
        <v>PDB13</v>
      </c>
      <c r="B81" s="10" t="str">
        <f>CONCATENATE("PDP13",$J$11,-5)</f>
        <v>PDP13-5</v>
      </c>
      <c r="C81" s="8" t="str">
        <f t="shared" si="17"/>
        <v/>
      </c>
      <c r="D81" s="8" t="str">
        <f t="shared" si="19"/>
        <v/>
      </c>
      <c r="E81" s="14"/>
      <c r="F81" s="6"/>
      <c r="G81" s="6"/>
    </row>
    <row r="82" spans="1:7" x14ac:dyDescent="0.15">
      <c r="A82" s="10" t="str">
        <f t="shared" si="23"/>
        <v>PDB13</v>
      </c>
      <c r="B82" s="10" t="str">
        <f>CONCATENATE("PDP13",$J$11,-6)</f>
        <v>PDP13-6</v>
      </c>
      <c r="C82" s="8" t="str">
        <f t="shared" si="17"/>
        <v/>
      </c>
      <c r="D82" s="8" t="str">
        <f t="shared" si="19"/>
        <v/>
      </c>
      <c r="E82" s="14"/>
      <c r="F82" s="6"/>
      <c r="G82" s="6"/>
    </row>
    <row r="83" spans="1:7" x14ac:dyDescent="0.15">
      <c r="A83" s="10" t="str">
        <f t="shared" si="23"/>
        <v>PDB13</v>
      </c>
      <c r="B83" s="10" t="str">
        <f>CONCATENATE("PDP13",$J$11,-7)</f>
        <v>PDP13-7</v>
      </c>
      <c r="C83" s="8" t="str">
        <f t="shared" si="17"/>
        <v/>
      </c>
      <c r="D83" s="8" t="str">
        <f t="shared" si="19"/>
        <v/>
      </c>
      <c r="E83" s="14"/>
      <c r="F83" s="6"/>
      <c r="G83" s="6"/>
    </row>
    <row r="84" spans="1:7" x14ac:dyDescent="0.15">
      <c r="A84" s="10" t="str">
        <f t="shared" si="23"/>
        <v>PDB13</v>
      </c>
      <c r="B84" s="10" t="str">
        <f>CONCATENATE("PDP13",$J$11,-8)</f>
        <v>PDP13-8</v>
      </c>
      <c r="C84" s="8" t="str">
        <f t="shared" si="17"/>
        <v/>
      </c>
      <c r="D84" s="8" t="str">
        <f t="shared" si="19"/>
        <v/>
      </c>
      <c r="E84" s="14"/>
      <c r="F84" s="6"/>
      <c r="G84" s="6"/>
    </row>
    <row r="85" spans="1:7" x14ac:dyDescent="0.15">
      <c r="A85" s="11" t="str">
        <f t="shared" ref="A85" si="24">CONCATENATE("PDB13",$J$12)</f>
        <v>PDB13</v>
      </c>
      <c r="B85" s="11" t="str">
        <f>CONCATENATE("PDP13",$J$12,-1)</f>
        <v>PDP13-1</v>
      </c>
      <c r="C85" s="8" t="str">
        <f t="shared" si="17"/>
        <v/>
      </c>
      <c r="D85" s="8" t="str">
        <f t="shared" si="19"/>
        <v/>
      </c>
      <c r="E85" s="14"/>
      <c r="F85" s="6"/>
      <c r="G85" s="6"/>
    </row>
    <row r="86" spans="1:7" x14ac:dyDescent="0.15">
      <c r="A86" s="11" t="str">
        <f t="shared" ref="A86:A92" si="25">CONCATENATE("PDB13",$J$12)</f>
        <v>PDB13</v>
      </c>
      <c r="B86" s="11" t="str">
        <f>CONCATENATE("PDP13",$J$12,-2)</f>
        <v>PDP13-2</v>
      </c>
      <c r="C86" s="8" t="str">
        <f t="shared" si="17"/>
        <v/>
      </c>
      <c r="D86" s="8" t="str">
        <f t="shared" si="19"/>
        <v/>
      </c>
      <c r="E86" s="14"/>
      <c r="F86" s="6"/>
      <c r="G86" s="6"/>
    </row>
    <row r="87" spans="1:7" x14ac:dyDescent="0.15">
      <c r="A87" s="11" t="str">
        <f t="shared" si="25"/>
        <v>PDB13</v>
      </c>
      <c r="B87" s="11" t="str">
        <f>CONCATENATE("PDP13",$J$12,-3)</f>
        <v>PDP13-3</v>
      </c>
      <c r="C87" s="8" t="str">
        <f t="shared" si="17"/>
        <v/>
      </c>
      <c r="D87" s="8" t="str">
        <f t="shared" si="19"/>
        <v/>
      </c>
      <c r="E87" s="14"/>
      <c r="F87" s="6"/>
      <c r="G87" s="6"/>
    </row>
    <row r="88" spans="1:7" x14ac:dyDescent="0.15">
      <c r="A88" s="11" t="str">
        <f t="shared" si="25"/>
        <v>PDB13</v>
      </c>
      <c r="B88" s="11" t="str">
        <f>CONCATENATE("PDP13",$J$12,-4)</f>
        <v>PDP13-4</v>
      </c>
      <c r="C88" s="8" t="str">
        <f t="shared" si="17"/>
        <v/>
      </c>
      <c r="D88" s="8" t="str">
        <f t="shared" si="19"/>
        <v/>
      </c>
      <c r="E88" s="14"/>
      <c r="F88" s="6"/>
      <c r="G88" s="6"/>
    </row>
    <row r="89" spans="1:7" x14ac:dyDescent="0.15">
      <c r="A89" s="11" t="str">
        <f t="shared" si="25"/>
        <v>PDB13</v>
      </c>
      <c r="B89" s="11" t="str">
        <f>CONCATENATE("PDP13",$J$12,-5)</f>
        <v>PDP13-5</v>
      </c>
      <c r="C89" s="8" t="str">
        <f t="shared" si="17"/>
        <v/>
      </c>
      <c r="D89" s="8" t="str">
        <f t="shared" si="19"/>
        <v/>
      </c>
      <c r="E89" s="14"/>
      <c r="F89" s="6"/>
      <c r="G89" s="6"/>
    </row>
    <row r="90" spans="1:7" x14ac:dyDescent="0.15">
      <c r="A90" s="11" t="str">
        <f t="shared" si="25"/>
        <v>PDB13</v>
      </c>
      <c r="B90" s="11" t="str">
        <f>CONCATENATE("PDP13",$J$12,-6)</f>
        <v>PDP13-6</v>
      </c>
      <c r="C90" s="8" t="str">
        <f t="shared" si="17"/>
        <v/>
      </c>
      <c r="D90" s="8" t="str">
        <f t="shared" si="19"/>
        <v/>
      </c>
      <c r="E90" s="14"/>
      <c r="F90" s="6"/>
      <c r="G90" s="6"/>
    </row>
    <row r="91" spans="1:7" x14ac:dyDescent="0.15">
      <c r="A91" s="11" t="str">
        <f t="shared" si="25"/>
        <v>PDB13</v>
      </c>
      <c r="B91" s="11" t="str">
        <f>CONCATENATE("PDP13",$J$12,-7)</f>
        <v>PDP13-7</v>
      </c>
      <c r="C91" s="8" t="str">
        <f t="shared" si="17"/>
        <v/>
      </c>
      <c r="D91" s="8" t="str">
        <f t="shared" si="19"/>
        <v/>
      </c>
      <c r="E91" s="14"/>
      <c r="F91" s="6"/>
      <c r="G91" s="6"/>
    </row>
    <row r="92" spans="1:7" x14ac:dyDescent="0.15">
      <c r="A92" s="11" t="str">
        <f t="shared" si="25"/>
        <v>PDB13</v>
      </c>
      <c r="B92" s="11" t="str">
        <f>CONCATENATE("PDP13",$J$12,-8)</f>
        <v>PDP13-8</v>
      </c>
      <c r="C92" s="8" t="str">
        <f t="shared" si="17"/>
        <v/>
      </c>
      <c r="D92" s="8" t="str">
        <f t="shared" si="19"/>
        <v/>
      </c>
      <c r="E92" s="14"/>
      <c r="F92" s="6"/>
      <c r="G92" s="6"/>
    </row>
    <row r="93" spans="1:7" x14ac:dyDescent="0.15">
      <c r="A93" s="12" t="str">
        <f t="shared" ref="A93" si="26">CONCATENATE("PDB13",$J$13)</f>
        <v>PDB13</v>
      </c>
      <c r="B93" s="12" t="str">
        <f>CONCATENATE("PDP13",$J$13,-1)</f>
        <v>PDP13-1</v>
      </c>
      <c r="C93" s="8" t="str">
        <f t="shared" si="17"/>
        <v/>
      </c>
      <c r="D93" s="8" t="str">
        <f t="shared" si="19"/>
        <v/>
      </c>
      <c r="E93" s="14"/>
      <c r="F93" s="6"/>
      <c r="G93" s="6"/>
    </row>
    <row r="94" spans="1:7" x14ac:dyDescent="0.15">
      <c r="A94" s="12" t="str">
        <f t="shared" ref="A94:A100" si="27">CONCATENATE("PDB13",$J$13)</f>
        <v>PDB13</v>
      </c>
      <c r="B94" s="12" t="str">
        <f>CONCATENATE("PDP13",$J$13,-2)</f>
        <v>PDP13-2</v>
      </c>
      <c r="C94" s="8" t="str">
        <f t="shared" si="17"/>
        <v/>
      </c>
      <c r="D94" s="8" t="str">
        <f t="shared" si="19"/>
        <v/>
      </c>
      <c r="E94" s="14"/>
      <c r="F94" s="6"/>
      <c r="G94" s="6"/>
    </row>
    <row r="95" spans="1:7" x14ac:dyDescent="0.15">
      <c r="A95" s="12" t="str">
        <f t="shared" si="27"/>
        <v>PDB13</v>
      </c>
      <c r="B95" s="12" t="str">
        <f>CONCATENATE("PDP13",$J$13,-3)</f>
        <v>PDP13-3</v>
      </c>
      <c r="C95" s="8" t="str">
        <f t="shared" si="17"/>
        <v/>
      </c>
      <c r="D95" s="8" t="str">
        <f t="shared" si="19"/>
        <v/>
      </c>
      <c r="E95" s="14"/>
      <c r="F95" s="6"/>
      <c r="G95" s="6"/>
    </row>
    <row r="96" spans="1:7" x14ac:dyDescent="0.15">
      <c r="A96" s="12" t="str">
        <f t="shared" si="27"/>
        <v>PDB13</v>
      </c>
      <c r="B96" s="12" t="str">
        <f>CONCATENATE("PDP13",$J$13,-4)</f>
        <v>PDP13-4</v>
      </c>
      <c r="C96" s="8" t="str">
        <f t="shared" si="17"/>
        <v/>
      </c>
      <c r="D96" s="8" t="str">
        <f t="shared" si="19"/>
        <v/>
      </c>
      <c r="E96" s="14"/>
      <c r="F96" s="6"/>
      <c r="G96" s="6"/>
    </row>
    <row r="97" spans="1:7" x14ac:dyDescent="0.15">
      <c r="A97" s="12" t="str">
        <f t="shared" si="27"/>
        <v>PDB13</v>
      </c>
      <c r="B97" s="12" t="str">
        <f>CONCATENATE("PDP13",$J$13,-5)</f>
        <v>PDP13-5</v>
      </c>
      <c r="C97" s="8" t="str">
        <f t="shared" si="17"/>
        <v/>
      </c>
      <c r="D97" s="8" t="str">
        <f t="shared" si="19"/>
        <v/>
      </c>
      <c r="E97" s="14"/>
      <c r="F97" s="6"/>
      <c r="G97" s="6"/>
    </row>
    <row r="98" spans="1:7" x14ac:dyDescent="0.15">
      <c r="A98" s="12" t="str">
        <f t="shared" si="27"/>
        <v>PDB13</v>
      </c>
      <c r="B98" s="12" t="str">
        <f>CONCATENATE("PDP13",$J$13,-6)</f>
        <v>PDP13-6</v>
      </c>
      <c r="C98" s="8" t="str">
        <f t="shared" si="17"/>
        <v/>
      </c>
      <c r="D98" s="8" t="str">
        <f t="shared" si="19"/>
        <v/>
      </c>
      <c r="E98" s="14"/>
      <c r="F98" s="6"/>
      <c r="G98" s="6"/>
    </row>
    <row r="99" spans="1:7" x14ac:dyDescent="0.15">
      <c r="A99" s="12" t="str">
        <f t="shared" si="27"/>
        <v>PDB13</v>
      </c>
      <c r="B99" s="12" t="str">
        <f>CONCATENATE("PDP13",$J$13,-7)</f>
        <v>PDP13-7</v>
      </c>
      <c r="C99" s="8" t="str">
        <f t="shared" ref="C99" si="28">CONCATENATE($L$2)</f>
        <v/>
      </c>
      <c r="D99" s="8" t="str">
        <f t="shared" si="19"/>
        <v/>
      </c>
      <c r="E99" s="14"/>
      <c r="F99" s="6"/>
      <c r="G99" s="6"/>
    </row>
    <row r="100" spans="1:7" x14ac:dyDescent="0.15">
      <c r="A100" s="12" t="str">
        <f t="shared" si="27"/>
        <v>PDB13</v>
      </c>
      <c r="B100" s="12" t="str">
        <f>CONCATENATE("PDP13",$J$13,-8)</f>
        <v>PDP13-8</v>
      </c>
      <c r="C100" s="8" t="str">
        <f t="shared" ref="C100:C130" si="29">CONCATENATE($L$2)</f>
        <v/>
      </c>
      <c r="D100" s="8" t="str">
        <f t="shared" si="19"/>
        <v/>
      </c>
      <c r="E100" s="14"/>
      <c r="F100" s="6"/>
      <c r="G100" s="6"/>
    </row>
    <row r="101" spans="1:7" x14ac:dyDescent="0.15">
      <c r="A101" s="13" t="str">
        <f t="shared" ref="A101" si="30">CONCATENATE("PDB13",$J$14)</f>
        <v>PDB13</v>
      </c>
      <c r="B101" s="13" t="str">
        <f>CONCATENATE("PDP13",$J$14,-1)</f>
        <v>PDP13-1</v>
      </c>
      <c r="C101" s="8" t="str">
        <f t="shared" si="29"/>
        <v/>
      </c>
      <c r="D101" s="8" t="str">
        <f t="shared" si="19"/>
        <v/>
      </c>
      <c r="E101" s="14"/>
      <c r="F101" s="6"/>
      <c r="G101" s="6"/>
    </row>
    <row r="102" spans="1:7" x14ac:dyDescent="0.15">
      <c r="A102" s="13" t="str">
        <f t="shared" ref="A102:A108" si="31">CONCATENATE("PDB13",$J$14)</f>
        <v>PDB13</v>
      </c>
      <c r="B102" s="13" t="str">
        <f>CONCATENATE("PDP13",$J$14,-2)</f>
        <v>PDP13-2</v>
      </c>
      <c r="C102" s="8" t="str">
        <f t="shared" si="29"/>
        <v/>
      </c>
      <c r="D102" s="8" t="str">
        <f t="shared" si="19"/>
        <v/>
      </c>
      <c r="E102" s="14"/>
      <c r="F102" s="6"/>
      <c r="G102" s="6"/>
    </row>
    <row r="103" spans="1:7" x14ac:dyDescent="0.15">
      <c r="A103" s="13" t="str">
        <f t="shared" si="31"/>
        <v>PDB13</v>
      </c>
      <c r="B103" s="13" t="str">
        <f>CONCATENATE("PDP13",$J$14,-3)</f>
        <v>PDP13-3</v>
      </c>
      <c r="C103" s="8" t="str">
        <f t="shared" si="29"/>
        <v/>
      </c>
      <c r="D103" s="8" t="str">
        <f t="shared" si="19"/>
        <v/>
      </c>
      <c r="E103" s="14"/>
      <c r="F103" s="6"/>
      <c r="G103" s="6"/>
    </row>
    <row r="104" spans="1:7" x14ac:dyDescent="0.15">
      <c r="A104" s="13" t="str">
        <f t="shared" si="31"/>
        <v>PDB13</v>
      </c>
      <c r="B104" s="13" t="str">
        <f>CONCATENATE("PDP13",$J$14,-4)</f>
        <v>PDP13-4</v>
      </c>
      <c r="C104" s="8" t="str">
        <f t="shared" si="29"/>
        <v/>
      </c>
      <c r="D104" s="8" t="str">
        <f t="shared" si="19"/>
        <v/>
      </c>
      <c r="E104" s="14"/>
      <c r="F104" s="6"/>
      <c r="G104" s="6"/>
    </row>
    <row r="105" spans="1:7" x14ac:dyDescent="0.15">
      <c r="A105" s="13" t="str">
        <f t="shared" si="31"/>
        <v>PDB13</v>
      </c>
      <c r="B105" s="13" t="str">
        <f>CONCATENATE("PDP13",$J$14,-5)</f>
        <v>PDP13-5</v>
      </c>
      <c r="C105" s="8" t="str">
        <f t="shared" si="29"/>
        <v/>
      </c>
      <c r="D105" s="8"/>
      <c r="E105" s="14"/>
      <c r="F105" s="6"/>
      <c r="G105" s="6"/>
    </row>
    <row r="106" spans="1:7" x14ac:dyDescent="0.15">
      <c r="A106" s="13" t="str">
        <f t="shared" si="31"/>
        <v>PDB13</v>
      </c>
      <c r="B106" s="13" t="str">
        <f>CONCATENATE("PDP13",$J$14,-6)</f>
        <v>PDP13-6</v>
      </c>
      <c r="C106" s="8" t="str">
        <f t="shared" si="29"/>
        <v/>
      </c>
      <c r="D106" s="8"/>
      <c r="E106" s="14"/>
      <c r="F106" s="6"/>
      <c r="G106" s="6"/>
    </row>
    <row r="107" spans="1:7" x14ac:dyDescent="0.15">
      <c r="A107" s="13" t="str">
        <f t="shared" si="31"/>
        <v>PDB13</v>
      </c>
      <c r="B107" s="13" t="str">
        <f>CONCATENATE("PDP13",$J$14,-7)</f>
        <v>PDP13-7</v>
      </c>
      <c r="C107" s="8" t="str">
        <f t="shared" si="29"/>
        <v/>
      </c>
      <c r="D107" s="8"/>
      <c r="E107" s="14"/>
      <c r="F107" s="6"/>
      <c r="G107" s="6"/>
    </row>
    <row r="108" spans="1:7" x14ac:dyDescent="0.15">
      <c r="A108" s="13" t="str">
        <f t="shared" si="31"/>
        <v>PDB13</v>
      </c>
      <c r="B108" s="13" t="str">
        <f>CONCATENATE("PDP13",$J$14,-8)</f>
        <v>PDP13-8</v>
      </c>
      <c r="C108" s="8" t="str">
        <f t="shared" si="29"/>
        <v/>
      </c>
      <c r="D108" s="8"/>
      <c r="E108" s="14"/>
      <c r="F108" s="6"/>
      <c r="G108" s="6"/>
    </row>
    <row r="109" spans="1:7" x14ac:dyDescent="0.15">
      <c r="A109" s="9" t="e">
        <f>CONCATENATE("PDB13",#REF!)</f>
        <v>#REF!</v>
      </c>
      <c r="B109" s="9" t="e">
        <f>CONCATENATE("PDP13",#REF!,-1)</f>
        <v>#REF!</v>
      </c>
      <c r="C109" s="8" t="str">
        <f t="shared" si="29"/>
        <v/>
      </c>
      <c r="D109" s="8"/>
      <c r="E109" s="14"/>
      <c r="F109" s="6"/>
      <c r="G109" s="6"/>
    </row>
    <row r="110" spans="1:7" x14ac:dyDescent="0.15">
      <c r="A110" s="9" t="e">
        <f>CONCATENATE("PDB13",#REF!)</f>
        <v>#REF!</v>
      </c>
      <c r="B110" s="9" t="e">
        <f>CONCATENATE("PDP13",#REF!,-2)</f>
        <v>#REF!</v>
      </c>
      <c r="C110" s="8" t="str">
        <f t="shared" si="29"/>
        <v/>
      </c>
      <c r="D110" s="8"/>
      <c r="E110" s="14"/>
      <c r="F110" s="6"/>
      <c r="G110" s="6"/>
    </row>
    <row r="111" spans="1:7" x14ac:dyDescent="0.15">
      <c r="A111" s="9" t="e">
        <f>CONCATENATE("PDB13",#REF!)</f>
        <v>#REF!</v>
      </c>
      <c r="B111" s="9" t="e">
        <f>CONCATENATE("PDP13",#REF!,-3)</f>
        <v>#REF!</v>
      </c>
      <c r="C111" s="8" t="str">
        <f t="shared" si="29"/>
        <v/>
      </c>
      <c r="D111" s="8"/>
      <c r="E111" s="14"/>
      <c r="F111" s="6"/>
      <c r="G111" s="6"/>
    </row>
    <row r="112" spans="1:7" x14ac:dyDescent="0.15">
      <c r="A112" s="9" t="e">
        <f>CONCATENATE("PDB13",#REF!)</f>
        <v>#REF!</v>
      </c>
      <c r="B112" s="9" t="e">
        <f>CONCATENATE("PDP13",#REF!,-4)</f>
        <v>#REF!</v>
      </c>
      <c r="C112" s="8" t="str">
        <f t="shared" si="29"/>
        <v/>
      </c>
      <c r="D112" s="8"/>
      <c r="E112" s="14"/>
      <c r="F112" s="6"/>
      <c r="G112" s="6"/>
    </row>
    <row r="113" spans="1:7" x14ac:dyDescent="0.15">
      <c r="A113" s="9" t="e">
        <f>CONCATENATE("PDB13",#REF!)</f>
        <v>#REF!</v>
      </c>
      <c r="B113" s="9" t="e">
        <f>CONCATENATE("PDP13",#REF!,-5)</f>
        <v>#REF!</v>
      </c>
      <c r="C113" s="8" t="str">
        <f t="shared" si="29"/>
        <v/>
      </c>
      <c r="D113" s="8"/>
      <c r="E113" s="14"/>
      <c r="F113" s="6"/>
      <c r="G113" s="6"/>
    </row>
    <row r="114" spans="1:7" x14ac:dyDescent="0.15">
      <c r="A114" s="9" t="e">
        <f>CONCATENATE("PDB13",#REF!)</f>
        <v>#REF!</v>
      </c>
      <c r="B114" s="9" t="e">
        <f>CONCATENATE("PDP13",#REF!,-6)</f>
        <v>#REF!</v>
      </c>
      <c r="C114" s="8" t="str">
        <f t="shared" si="29"/>
        <v/>
      </c>
      <c r="D114" s="8"/>
      <c r="E114" s="14"/>
      <c r="F114" s="6"/>
      <c r="G114" s="6"/>
    </row>
    <row r="115" spans="1:7" x14ac:dyDescent="0.15">
      <c r="A115" s="9" t="e">
        <f>CONCATENATE("PDB13",#REF!)</f>
        <v>#REF!</v>
      </c>
      <c r="B115" s="9" t="e">
        <f>CONCATENATE("PDP13",#REF!,-7)</f>
        <v>#REF!</v>
      </c>
      <c r="C115" s="8" t="str">
        <f t="shared" si="29"/>
        <v/>
      </c>
      <c r="D115" s="8"/>
      <c r="E115" s="14"/>
      <c r="F115" s="6"/>
      <c r="G115" s="6"/>
    </row>
    <row r="116" spans="1:7" x14ac:dyDescent="0.15">
      <c r="A116" s="9" t="e">
        <f>CONCATENATE("PDB13",#REF!)</f>
        <v>#REF!</v>
      </c>
      <c r="B116" s="9" t="e">
        <f>CONCATENATE("PDP13",#REF!,-8)</f>
        <v>#REF!</v>
      </c>
      <c r="C116" s="8" t="str">
        <f t="shared" si="29"/>
        <v/>
      </c>
      <c r="D116" s="8"/>
      <c r="E116" s="14"/>
      <c r="F116" s="6"/>
      <c r="G116" s="6"/>
    </row>
    <row r="117" spans="1:7" x14ac:dyDescent="0.15">
      <c r="A117" s="10" t="e">
        <f>CONCATENATE("PDB13",#REF!)</f>
        <v>#REF!</v>
      </c>
      <c r="B117" s="10" t="e">
        <f>CONCATENATE("PDP13",#REF!,-1)</f>
        <v>#REF!</v>
      </c>
      <c r="C117" s="8" t="str">
        <f t="shared" si="29"/>
        <v/>
      </c>
      <c r="D117" s="8"/>
      <c r="E117" s="14"/>
      <c r="F117" s="6"/>
      <c r="G117" s="6"/>
    </row>
    <row r="118" spans="1:7" x14ac:dyDescent="0.15">
      <c r="A118" s="10" t="e">
        <f>CONCATENATE("PDB13",#REF!)</f>
        <v>#REF!</v>
      </c>
      <c r="B118" s="10" t="e">
        <f>CONCATENATE("PDP13",#REF!,-2)</f>
        <v>#REF!</v>
      </c>
      <c r="C118" s="8" t="str">
        <f t="shared" si="29"/>
        <v/>
      </c>
      <c r="D118" s="8"/>
      <c r="E118" s="14"/>
      <c r="F118" s="6"/>
      <c r="G118" s="6"/>
    </row>
    <row r="119" spans="1:7" x14ac:dyDescent="0.15">
      <c r="A119" s="10" t="e">
        <f>CONCATENATE("PDB13",#REF!)</f>
        <v>#REF!</v>
      </c>
      <c r="B119" s="10" t="e">
        <f>CONCATENATE("PDP13",#REF!,-3)</f>
        <v>#REF!</v>
      </c>
      <c r="C119" s="8" t="str">
        <f t="shared" si="29"/>
        <v/>
      </c>
      <c r="D119" s="8"/>
      <c r="E119" s="14"/>
      <c r="F119" s="6"/>
      <c r="G119" s="6"/>
    </row>
    <row r="120" spans="1:7" x14ac:dyDescent="0.15">
      <c r="A120" s="10" t="e">
        <f>CONCATENATE("PDB13",#REF!)</f>
        <v>#REF!</v>
      </c>
      <c r="B120" s="10" t="e">
        <f>CONCATENATE("PDP13",#REF!,-4)</f>
        <v>#REF!</v>
      </c>
      <c r="C120" s="8" t="str">
        <f t="shared" si="29"/>
        <v/>
      </c>
      <c r="D120" s="8"/>
      <c r="E120" s="14"/>
      <c r="F120" s="6"/>
      <c r="G120" s="6"/>
    </row>
    <row r="121" spans="1:7" x14ac:dyDescent="0.15">
      <c r="A121" s="10" t="e">
        <f>CONCATENATE("PDB13",#REF!)</f>
        <v>#REF!</v>
      </c>
      <c r="B121" s="10" t="e">
        <f>CONCATENATE("PDP13",#REF!,-5)</f>
        <v>#REF!</v>
      </c>
      <c r="C121" s="8" t="str">
        <f t="shared" si="29"/>
        <v/>
      </c>
      <c r="D121" s="8"/>
      <c r="E121" s="14"/>
      <c r="F121" s="6"/>
      <c r="G121" s="6"/>
    </row>
    <row r="122" spans="1:7" x14ac:dyDescent="0.15">
      <c r="A122" s="10" t="e">
        <f>CONCATENATE("PDB13",#REF!)</f>
        <v>#REF!</v>
      </c>
      <c r="B122" s="10" t="e">
        <f>CONCATENATE("PDP13",#REF!,-6)</f>
        <v>#REF!</v>
      </c>
      <c r="C122" s="8" t="str">
        <f t="shared" si="29"/>
        <v/>
      </c>
      <c r="D122" s="8"/>
      <c r="E122" s="14"/>
      <c r="F122" s="6"/>
      <c r="G122" s="6"/>
    </row>
    <row r="123" spans="1:7" x14ac:dyDescent="0.15">
      <c r="A123" s="10" t="e">
        <f>CONCATENATE("PDB13",#REF!)</f>
        <v>#REF!</v>
      </c>
      <c r="B123" s="10" t="e">
        <f>CONCATENATE("PDP13",#REF!,-7)</f>
        <v>#REF!</v>
      </c>
      <c r="C123" s="8" t="str">
        <f t="shared" si="29"/>
        <v/>
      </c>
      <c r="D123" s="8"/>
      <c r="E123" s="14"/>
      <c r="F123" s="6"/>
      <c r="G123" s="6"/>
    </row>
    <row r="124" spans="1:7" x14ac:dyDescent="0.15">
      <c r="A124" s="10" t="e">
        <f>CONCATENATE("PDB13",#REF!)</f>
        <v>#REF!</v>
      </c>
      <c r="B124" s="10" t="e">
        <f>CONCATENATE("PDP13",#REF!,-8)</f>
        <v>#REF!</v>
      </c>
      <c r="C124" s="8" t="str">
        <f t="shared" si="29"/>
        <v/>
      </c>
      <c r="D124" s="8"/>
      <c r="E124" s="14"/>
      <c r="F124" s="6"/>
      <c r="G124" s="6"/>
    </row>
    <row r="125" spans="1:7" x14ac:dyDescent="0.15">
      <c r="A125" s="11" t="str">
        <f t="shared" ref="A125" si="32">CONCATENATE("PDB13",$J$15)</f>
        <v>PDB13</v>
      </c>
      <c r="B125" s="11" t="str">
        <f>CONCATENATE("PDP13",$J$15,-1)</f>
        <v>PDP13-1</v>
      </c>
      <c r="C125" s="8" t="str">
        <f t="shared" si="29"/>
        <v/>
      </c>
      <c r="D125" s="8"/>
      <c r="E125" s="14"/>
      <c r="F125" s="6"/>
      <c r="G125" s="6"/>
    </row>
    <row r="126" spans="1:7" x14ac:dyDescent="0.15">
      <c r="A126" s="11" t="str">
        <f t="shared" ref="A126:A132" si="33">CONCATENATE("PDB13",$J$15)</f>
        <v>PDB13</v>
      </c>
      <c r="B126" s="11" t="str">
        <f>CONCATENATE("PDP13",$J$15,-2)</f>
        <v>PDP13-2</v>
      </c>
      <c r="C126" s="8" t="str">
        <f t="shared" si="29"/>
        <v/>
      </c>
      <c r="D126" s="8"/>
      <c r="E126" s="14"/>
      <c r="F126" s="6"/>
      <c r="G126" s="6"/>
    </row>
    <row r="127" spans="1:7" x14ac:dyDescent="0.15">
      <c r="A127" s="11" t="str">
        <f t="shared" si="33"/>
        <v>PDB13</v>
      </c>
      <c r="B127" s="11" t="str">
        <f>CONCATENATE("PDP13",$J$15,-3)</f>
        <v>PDP13-3</v>
      </c>
      <c r="C127" s="8" t="str">
        <f t="shared" si="29"/>
        <v/>
      </c>
      <c r="D127" s="8"/>
      <c r="E127" s="14"/>
      <c r="F127" s="6"/>
      <c r="G127" s="6"/>
    </row>
    <row r="128" spans="1:7" x14ac:dyDescent="0.15">
      <c r="A128" s="11" t="str">
        <f t="shared" si="33"/>
        <v>PDB13</v>
      </c>
      <c r="B128" s="11" t="str">
        <f>CONCATENATE("PDP13",$J$15,-4)</f>
        <v>PDP13-4</v>
      </c>
      <c r="C128" s="8" t="str">
        <f t="shared" si="29"/>
        <v/>
      </c>
      <c r="D128" s="8"/>
      <c r="E128" s="14"/>
      <c r="F128" s="6"/>
      <c r="G128" s="6"/>
    </row>
    <row r="129" spans="1:7" x14ac:dyDescent="0.15">
      <c r="A129" s="11" t="str">
        <f t="shared" si="33"/>
        <v>PDB13</v>
      </c>
      <c r="B129" s="11" t="str">
        <f>CONCATENATE("PDP13",$J$15,-5)</f>
        <v>PDP13-5</v>
      </c>
      <c r="C129" s="8" t="str">
        <f t="shared" si="29"/>
        <v/>
      </c>
      <c r="D129" s="8"/>
      <c r="E129" s="14"/>
      <c r="F129" s="6"/>
      <c r="G129" s="6"/>
    </row>
    <row r="130" spans="1:7" x14ac:dyDescent="0.15">
      <c r="A130" s="11" t="str">
        <f t="shared" si="33"/>
        <v>PDB13</v>
      </c>
      <c r="B130" s="11" t="str">
        <f>CONCATENATE("PDP13",$J$15,-6)</f>
        <v>PDP13-6</v>
      </c>
      <c r="C130" s="8" t="str">
        <f t="shared" si="29"/>
        <v/>
      </c>
      <c r="D130" s="8"/>
      <c r="E130" s="14"/>
      <c r="F130" s="6"/>
      <c r="G130" s="6"/>
    </row>
    <row r="131" spans="1:7" x14ac:dyDescent="0.15">
      <c r="A131" s="11" t="str">
        <f t="shared" si="33"/>
        <v>PDB13</v>
      </c>
      <c r="B131" s="11" t="str">
        <f>CONCATENATE("PDP13",$J$15,-7)</f>
        <v>PDP13-7</v>
      </c>
      <c r="C131" s="8" t="str">
        <f t="shared" ref="C131" si="34">CONCATENATE($L$2)</f>
        <v/>
      </c>
      <c r="D131" s="8"/>
      <c r="E131" s="14"/>
      <c r="F131" s="6"/>
      <c r="G131" s="6"/>
    </row>
    <row r="132" spans="1:7" x14ac:dyDescent="0.15">
      <c r="A132" s="11" t="str">
        <f t="shared" si="33"/>
        <v>PDB13</v>
      </c>
      <c r="B132" s="11" t="str">
        <f>CONCATENATE("PDP13",$J$15,-8)</f>
        <v>PDP13-8</v>
      </c>
      <c r="C132" s="8" t="str">
        <f t="shared" ref="C132:C148" si="35">CONCATENATE($L$2)</f>
        <v/>
      </c>
      <c r="D132" s="8"/>
      <c r="E132" s="14"/>
      <c r="F132" s="6"/>
      <c r="G132" s="6"/>
    </row>
    <row r="133" spans="1:7" x14ac:dyDescent="0.15">
      <c r="A133" s="12" t="str">
        <f t="shared" ref="A133" si="36">CONCATENATE("PDB13",$J$16)</f>
        <v>PDB13</v>
      </c>
      <c r="B133" s="12" t="str">
        <f>CONCATENATE("PDP13",$J$16,-1)</f>
        <v>PDP13-1</v>
      </c>
      <c r="C133" s="8" t="str">
        <f t="shared" si="35"/>
        <v/>
      </c>
      <c r="D133" s="8"/>
      <c r="E133" s="14"/>
      <c r="F133" s="6"/>
      <c r="G133" s="6"/>
    </row>
    <row r="134" spans="1:7" x14ac:dyDescent="0.15">
      <c r="A134" s="12" t="str">
        <f t="shared" ref="A134:A140" si="37">CONCATENATE("PDB13",$J$16)</f>
        <v>PDB13</v>
      </c>
      <c r="B134" s="12" t="str">
        <f>CONCATENATE("PDP13",$J$16,-2)</f>
        <v>PDP13-2</v>
      </c>
      <c r="C134" s="8" t="str">
        <f t="shared" si="35"/>
        <v/>
      </c>
      <c r="D134" s="8"/>
      <c r="E134" s="14"/>
      <c r="F134" s="6"/>
      <c r="G134" s="6"/>
    </row>
    <row r="135" spans="1:7" x14ac:dyDescent="0.15">
      <c r="A135" s="12" t="str">
        <f t="shared" si="37"/>
        <v>PDB13</v>
      </c>
      <c r="B135" s="12" t="str">
        <f>CONCATENATE("PDP13",$J$16,-3)</f>
        <v>PDP13-3</v>
      </c>
      <c r="C135" s="8" t="str">
        <f t="shared" si="35"/>
        <v/>
      </c>
      <c r="D135" s="8"/>
      <c r="E135" s="14"/>
      <c r="F135" s="6"/>
      <c r="G135" s="6"/>
    </row>
    <row r="136" spans="1:7" x14ac:dyDescent="0.15">
      <c r="A136" s="12" t="str">
        <f t="shared" si="37"/>
        <v>PDB13</v>
      </c>
      <c r="B136" s="12" t="str">
        <f>CONCATENATE("PDP13",$J$16,-4)</f>
        <v>PDP13-4</v>
      </c>
      <c r="C136" s="8" t="str">
        <f t="shared" si="35"/>
        <v/>
      </c>
      <c r="D136" s="8"/>
      <c r="E136" s="14"/>
      <c r="F136" s="6"/>
      <c r="G136" s="6"/>
    </row>
    <row r="137" spans="1:7" x14ac:dyDescent="0.15">
      <c r="A137" s="12" t="str">
        <f t="shared" si="37"/>
        <v>PDB13</v>
      </c>
      <c r="B137" s="12" t="str">
        <f>CONCATENATE("PDP13",$J$16,-5)</f>
        <v>PDP13-5</v>
      </c>
      <c r="C137" s="8" t="str">
        <f t="shared" si="35"/>
        <v/>
      </c>
      <c r="D137" s="8"/>
      <c r="E137" s="14"/>
      <c r="F137" s="6"/>
      <c r="G137" s="6"/>
    </row>
    <row r="138" spans="1:7" x14ac:dyDescent="0.15">
      <c r="A138" s="12" t="str">
        <f t="shared" si="37"/>
        <v>PDB13</v>
      </c>
      <c r="B138" s="12" t="str">
        <f>CONCATENATE("PDP13",$J$16,-6)</f>
        <v>PDP13-6</v>
      </c>
      <c r="C138" s="8" t="str">
        <f t="shared" si="35"/>
        <v/>
      </c>
      <c r="D138" s="8"/>
      <c r="E138" s="14"/>
      <c r="F138" s="6"/>
      <c r="G138" s="6"/>
    </row>
    <row r="139" spans="1:7" x14ac:dyDescent="0.15">
      <c r="A139" s="12" t="str">
        <f t="shared" si="37"/>
        <v>PDB13</v>
      </c>
      <c r="B139" s="12" t="str">
        <f>CONCATENATE("PDP13",$J$16,-7)</f>
        <v>PDP13-7</v>
      </c>
      <c r="C139" s="8" t="str">
        <f t="shared" si="35"/>
        <v/>
      </c>
      <c r="D139" s="8"/>
      <c r="E139" s="14"/>
      <c r="F139" s="6"/>
      <c r="G139" s="6"/>
    </row>
    <row r="140" spans="1:7" x14ac:dyDescent="0.15">
      <c r="A140" s="19" t="str">
        <f t="shared" si="37"/>
        <v>PDB13</v>
      </c>
      <c r="B140" s="19" t="str">
        <f>CONCATENATE("PDP13",$J$16,-8)</f>
        <v>PDP13-8</v>
      </c>
      <c r="C140" s="20" t="str">
        <f t="shared" si="35"/>
        <v/>
      </c>
      <c r="D140" s="20"/>
      <c r="E140" s="21"/>
      <c r="F140" s="6"/>
      <c r="G140" s="6"/>
    </row>
    <row r="141" spans="1:7" s="6" customFormat="1" x14ac:dyDescent="0.15">
      <c r="A141" s="11" t="str">
        <f t="shared" ref="A141" si="38">CONCATENATE("PDB13",$J$17)</f>
        <v>PDB13</v>
      </c>
      <c r="B141" s="11" t="str">
        <f>CONCATENATE("PDP13",$J$17,-1)</f>
        <v>PDP13-1</v>
      </c>
      <c r="C141" s="8" t="str">
        <f t="shared" si="35"/>
        <v/>
      </c>
    </row>
    <row r="142" spans="1:7" s="6" customFormat="1" x14ac:dyDescent="0.15">
      <c r="A142" s="11" t="str">
        <f t="shared" ref="A142:A148" si="39">CONCATENATE("PDB13",$J$17)</f>
        <v>PDB13</v>
      </c>
      <c r="B142" s="11" t="str">
        <f>CONCATENATE("PDP13",$J$17,-2)</f>
        <v>PDP13-2</v>
      </c>
      <c r="C142" s="8" t="str">
        <f t="shared" si="35"/>
        <v/>
      </c>
    </row>
    <row r="143" spans="1:7" s="6" customFormat="1" x14ac:dyDescent="0.15">
      <c r="A143" s="11" t="str">
        <f t="shared" si="39"/>
        <v>PDB13</v>
      </c>
      <c r="B143" s="11" t="str">
        <f>CONCATENATE("PDP13",$J$17,-3)</f>
        <v>PDP13-3</v>
      </c>
      <c r="C143" s="8" t="str">
        <f t="shared" si="35"/>
        <v/>
      </c>
    </row>
    <row r="144" spans="1:7" s="6" customFormat="1" x14ac:dyDescent="0.15">
      <c r="A144" s="11" t="str">
        <f t="shared" si="39"/>
        <v>PDB13</v>
      </c>
      <c r="B144" s="11" t="str">
        <f>CONCATENATE("PDP13",$J$17,-4)</f>
        <v>PDP13-4</v>
      </c>
      <c r="C144" s="8" t="str">
        <f t="shared" si="35"/>
        <v/>
      </c>
    </row>
    <row r="145" spans="1:3" s="6" customFormat="1" x14ac:dyDescent="0.15">
      <c r="A145" s="11" t="str">
        <f t="shared" si="39"/>
        <v>PDB13</v>
      </c>
      <c r="B145" s="11" t="str">
        <f>CONCATENATE("PDP13",$J$17,-5)</f>
        <v>PDP13-5</v>
      </c>
      <c r="C145" s="8" t="str">
        <f t="shared" si="35"/>
        <v/>
      </c>
    </row>
    <row r="146" spans="1:3" s="6" customFormat="1" x14ac:dyDescent="0.15">
      <c r="A146" s="11" t="str">
        <f t="shared" si="39"/>
        <v>PDB13</v>
      </c>
      <c r="B146" s="11" t="str">
        <f>CONCATENATE("PDP13",$J$17,-6)</f>
        <v>PDP13-6</v>
      </c>
      <c r="C146" s="8" t="str">
        <f t="shared" si="35"/>
        <v/>
      </c>
    </row>
    <row r="147" spans="1:3" s="6" customFormat="1" x14ac:dyDescent="0.15">
      <c r="A147" s="11" t="str">
        <f t="shared" si="39"/>
        <v>PDB13</v>
      </c>
      <c r="B147" s="11" t="str">
        <f>CONCATENATE("PDP13",$J$17,-7)</f>
        <v>PDP13-7</v>
      </c>
      <c r="C147" s="8" t="str">
        <f t="shared" si="35"/>
        <v/>
      </c>
    </row>
    <row r="148" spans="1:3" s="6" customFormat="1" x14ac:dyDescent="0.15">
      <c r="A148" s="11" t="str">
        <f t="shared" si="39"/>
        <v>PDB13</v>
      </c>
      <c r="B148" s="11" t="str">
        <f>CONCATENATE("PDP13",$J$17,-8)</f>
        <v>PDP13-8</v>
      </c>
      <c r="C148" s="8" t="str">
        <f t="shared" si="35"/>
        <v/>
      </c>
    </row>
    <row r="149" spans="1:3" s="6" customFormat="1" x14ac:dyDescent="0.15">
      <c r="A149" s="8"/>
      <c r="B149" s="8"/>
      <c r="C149" s="8"/>
    </row>
    <row r="150" spans="1:3" s="6" customFormat="1" x14ac:dyDescent="0.15">
      <c r="A150" s="8"/>
      <c r="B150" s="8"/>
      <c r="C150" s="8"/>
    </row>
    <row r="151" spans="1:3" s="6" customFormat="1" x14ac:dyDescent="0.15">
      <c r="A151" s="8"/>
      <c r="B151" s="8"/>
      <c r="C151" s="8"/>
    </row>
    <row r="152" spans="1:3" s="6" customFormat="1" x14ac:dyDescent="0.15">
      <c r="A152" s="8"/>
      <c r="B152" s="8"/>
      <c r="C152" s="8"/>
    </row>
    <row r="153" spans="1:3" s="6" customFormat="1" x14ac:dyDescent="0.15">
      <c r="A153" s="8"/>
      <c r="B153" s="8"/>
      <c r="C153" s="8"/>
    </row>
    <row r="154" spans="1:3" s="6" customFormat="1" x14ac:dyDescent="0.15">
      <c r="A154" s="8"/>
      <c r="B154" s="8"/>
      <c r="C154" s="8"/>
    </row>
    <row r="155" spans="1:3" s="6" customFormat="1" x14ac:dyDescent="0.15">
      <c r="A155" s="8"/>
      <c r="B155" s="8"/>
      <c r="C155" s="8"/>
    </row>
    <row r="156" spans="1:3" s="6" customFormat="1" x14ac:dyDescent="0.15">
      <c r="A156" s="8"/>
      <c r="B156" s="8"/>
      <c r="C156" s="8"/>
    </row>
    <row r="157" spans="1:3" s="6" customFormat="1" x14ac:dyDescent="0.15">
      <c r="A157" s="8"/>
      <c r="B157" s="8"/>
      <c r="C157" s="8"/>
    </row>
    <row r="158" spans="1:3" s="6" customFormat="1" x14ac:dyDescent="0.15">
      <c r="A158" s="8"/>
      <c r="B158" s="8"/>
      <c r="C158" s="8"/>
    </row>
    <row r="159" spans="1:3" s="6" customFormat="1" x14ac:dyDescent="0.15">
      <c r="A159" s="8"/>
      <c r="B159" s="8"/>
      <c r="C159" s="8"/>
    </row>
    <row r="160" spans="1:3" s="6" customFormat="1" x14ac:dyDescent="0.15">
      <c r="A160" s="8"/>
      <c r="B160" s="8"/>
      <c r="C160" s="8"/>
    </row>
    <row r="161" spans="1:7" x14ac:dyDescent="0.15">
      <c r="A161" s="8"/>
      <c r="B161" s="8"/>
      <c r="C161" s="8"/>
      <c r="F161" s="6"/>
      <c r="G161" s="6"/>
    </row>
    <row r="162" spans="1:7" x14ac:dyDescent="0.15">
      <c r="A162" s="8"/>
      <c r="B162" s="8"/>
      <c r="C162" s="8"/>
      <c r="F162" s="6"/>
      <c r="G162" s="6"/>
    </row>
    <row r="163" spans="1:7" x14ac:dyDescent="0.15">
      <c r="A163" s="8"/>
      <c r="B163" s="8"/>
      <c r="C163" s="8"/>
      <c r="F163" s="6"/>
      <c r="G163" s="6"/>
    </row>
    <row r="164" spans="1:7" x14ac:dyDescent="0.15">
      <c r="A164" s="8"/>
      <c r="B164" s="8"/>
      <c r="C164" s="8"/>
      <c r="F164" s="6"/>
      <c r="G164" s="6"/>
    </row>
    <row r="165" spans="1:7" x14ac:dyDescent="0.15">
      <c r="A165" s="8"/>
      <c r="B165" s="8"/>
      <c r="C165" s="8"/>
      <c r="F165" s="6"/>
      <c r="G165" s="6"/>
    </row>
    <row r="166" spans="1:7" x14ac:dyDescent="0.15">
      <c r="A166" s="8"/>
      <c r="B166" s="8"/>
      <c r="C166" s="8"/>
      <c r="F166" s="6"/>
      <c r="G166" s="6"/>
    </row>
    <row r="167" spans="1:7" x14ac:dyDescent="0.15">
      <c r="A167" s="8"/>
      <c r="B167" s="8"/>
      <c r="C167" s="8"/>
      <c r="F167" s="6"/>
      <c r="G167" s="6"/>
    </row>
    <row r="168" spans="1:7" x14ac:dyDescent="0.15">
      <c r="A168" s="8"/>
      <c r="B168" s="8"/>
      <c r="C168" s="8"/>
      <c r="F168" s="6"/>
      <c r="G168" s="6"/>
    </row>
    <row r="169" spans="1:7" x14ac:dyDescent="0.15">
      <c r="A169" s="8"/>
      <c r="B169" s="8"/>
      <c r="C169" s="8"/>
      <c r="F169" s="6"/>
      <c r="G169" s="6"/>
    </row>
    <row r="170" spans="1:7" x14ac:dyDescent="0.15">
      <c r="A170" s="8"/>
      <c r="B170" s="8"/>
      <c r="C170" s="8"/>
      <c r="F170" s="6"/>
      <c r="G170" s="6"/>
    </row>
    <row r="171" spans="1:7" x14ac:dyDescent="0.15">
      <c r="A171" s="8"/>
      <c r="B171" s="8"/>
      <c r="C171" s="8"/>
      <c r="F171" s="6"/>
      <c r="G171" s="6"/>
    </row>
    <row r="172" spans="1:7" x14ac:dyDescent="0.15">
      <c r="A172" s="8"/>
      <c r="B172" s="8"/>
      <c r="C172" s="8"/>
      <c r="F172" s="6"/>
      <c r="G172" s="6"/>
    </row>
    <row r="173" spans="1:7" x14ac:dyDescent="0.15">
      <c r="A173" s="8"/>
      <c r="B173" s="8"/>
      <c r="C173" s="8"/>
      <c r="F173" s="6"/>
      <c r="G173" s="6"/>
    </row>
    <row r="174" spans="1:7" x14ac:dyDescent="0.15">
      <c r="A174" s="8"/>
      <c r="B174" s="8"/>
      <c r="C174" s="8"/>
      <c r="F174" s="6"/>
      <c r="G174" s="6"/>
    </row>
    <row r="175" spans="1:7" x14ac:dyDescent="0.15">
      <c r="A175" s="8"/>
      <c r="B175" s="8"/>
      <c r="C175" s="8"/>
      <c r="F175" s="6"/>
      <c r="G175" s="6"/>
    </row>
    <row r="176" spans="1:7" x14ac:dyDescent="0.15">
      <c r="A176" s="8"/>
      <c r="B176" s="8"/>
      <c r="C176" s="8"/>
      <c r="F176" s="6"/>
      <c r="G176" s="6"/>
    </row>
    <row r="177" spans="1:7" x14ac:dyDescent="0.15">
      <c r="A177" s="8"/>
      <c r="B177" s="8"/>
      <c r="C177" s="8"/>
      <c r="F177" s="6"/>
      <c r="G177" s="6"/>
    </row>
    <row r="178" spans="1:7" x14ac:dyDescent="0.15">
      <c r="A178" s="8"/>
      <c r="B178" s="8"/>
      <c r="C178" s="8"/>
    </row>
    <row r="179" spans="1:7" x14ac:dyDescent="0.15">
      <c r="A179" s="8"/>
      <c r="B179" s="8"/>
      <c r="C179" s="8"/>
    </row>
    <row r="180" spans="1:7" x14ac:dyDescent="0.15">
      <c r="A180" s="8"/>
      <c r="B180" s="8"/>
      <c r="C180" s="8"/>
    </row>
    <row r="181" spans="1:7" x14ac:dyDescent="0.15">
      <c r="A181" s="8"/>
      <c r="B181" s="8"/>
      <c r="C181" s="8"/>
    </row>
    <row r="182" spans="1:7" x14ac:dyDescent="0.15">
      <c r="A182" s="8"/>
      <c r="B182" s="8"/>
      <c r="C182" s="8"/>
    </row>
    <row r="183" spans="1:7" x14ac:dyDescent="0.15">
      <c r="A183" s="8"/>
      <c r="B183" s="8"/>
      <c r="C183" s="8"/>
    </row>
    <row r="184" spans="1:7" x14ac:dyDescent="0.15">
      <c r="A184" s="8"/>
      <c r="B184" s="8"/>
      <c r="C184" s="8"/>
    </row>
    <row r="185" spans="1:7" x14ac:dyDescent="0.15">
      <c r="A185" s="8"/>
      <c r="B185" s="8"/>
      <c r="C185" s="8"/>
    </row>
    <row r="186" spans="1:7" x14ac:dyDescent="0.15">
      <c r="A186" s="8"/>
      <c r="B186" s="8"/>
      <c r="C186" s="8"/>
    </row>
    <row r="187" spans="1:7" x14ac:dyDescent="0.15">
      <c r="A187" s="8"/>
      <c r="B187" s="8"/>
      <c r="C187" s="8"/>
    </row>
    <row r="188" spans="1:7" x14ac:dyDescent="0.15">
      <c r="A188" s="8"/>
      <c r="B188" s="8"/>
      <c r="C188" s="8"/>
    </row>
    <row r="189" spans="1:7" x14ac:dyDescent="0.15">
      <c r="A189" s="8"/>
      <c r="B189" s="8"/>
      <c r="C189" s="8"/>
    </row>
    <row r="190" spans="1:7" x14ac:dyDescent="0.15">
      <c r="A190" s="8"/>
      <c r="B190" s="8"/>
      <c r="C190" s="8"/>
    </row>
    <row r="191" spans="1:7" x14ac:dyDescent="0.15">
      <c r="A191" s="8"/>
      <c r="B191" s="8"/>
      <c r="C191" s="8"/>
    </row>
    <row r="192" spans="1:7" x14ac:dyDescent="0.15">
      <c r="A192" s="8"/>
      <c r="B192" s="8"/>
      <c r="C192" s="8"/>
    </row>
    <row r="193" spans="1:3" x14ac:dyDescent="0.15">
      <c r="A193" s="8"/>
      <c r="B193" s="8"/>
      <c r="C193" s="8"/>
    </row>
    <row r="194" spans="1:3" x14ac:dyDescent="0.15">
      <c r="A194" s="8"/>
      <c r="B194" s="8"/>
      <c r="C194" s="8"/>
    </row>
    <row r="195" spans="1:3" x14ac:dyDescent="0.15">
      <c r="A195" s="8"/>
      <c r="B195" s="8"/>
      <c r="C195" s="8"/>
    </row>
    <row r="196" spans="1:3" x14ac:dyDescent="0.15">
      <c r="A196" s="8"/>
      <c r="B196" s="8"/>
      <c r="C196" s="8"/>
    </row>
    <row r="197" spans="1:3" x14ac:dyDescent="0.15">
      <c r="A197" s="8"/>
      <c r="B197" s="8"/>
      <c r="C197" s="8"/>
    </row>
    <row r="198" spans="1:3" x14ac:dyDescent="0.15">
      <c r="A198" s="8"/>
      <c r="B198" s="8"/>
      <c r="C198" s="8"/>
    </row>
    <row r="199" spans="1:3" x14ac:dyDescent="0.15">
      <c r="A199" s="8"/>
      <c r="B199" s="8"/>
      <c r="C199" s="8"/>
    </row>
    <row r="200" spans="1:3" x14ac:dyDescent="0.15">
      <c r="A200" s="8"/>
      <c r="B200" s="8"/>
      <c r="C200" s="8"/>
    </row>
    <row r="201" spans="1:3" x14ac:dyDescent="0.15">
      <c r="A201" s="8"/>
      <c r="B201" s="8"/>
      <c r="C201" s="8"/>
    </row>
    <row r="202" spans="1:3" x14ac:dyDescent="0.15">
      <c r="A202" s="8"/>
      <c r="B202" s="8"/>
      <c r="C202" s="8"/>
    </row>
    <row r="203" spans="1:3" x14ac:dyDescent="0.15">
      <c r="A203" s="8"/>
      <c r="B203" s="8"/>
      <c r="C203" s="8"/>
    </row>
    <row r="204" spans="1:3" x14ac:dyDescent="0.15">
      <c r="A204" s="8"/>
      <c r="B204" s="8"/>
      <c r="C204" s="8"/>
    </row>
    <row r="205" spans="1:3" x14ac:dyDescent="0.15">
      <c r="A205" s="8"/>
      <c r="B205" s="8"/>
      <c r="C205" s="8"/>
    </row>
    <row r="206" spans="1:3" x14ac:dyDescent="0.15">
      <c r="A206" s="8"/>
      <c r="B206" s="8"/>
      <c r="C206" s="8"/>
    </row>
    <row r="207" spans="1:3" x14ac:dyDescent="0.15">
      <c r="A207" s="8"/>
      <c r="B207" s="8"/>
      <c r="C207" s="8"/>
    </row>
    <row r="208" spans="1:3" x14ac:dyDescent="0.15">
      <c r="A208" s="8"/>
      <c r="B208" s="8"/>
      <c r="C208" s="8"/>
    </row>
    <row r="209" spans="1:3" x14ac:dyDescent="0.15">
      <c r="A209" s="8"/>
      <c r="B209" s="8"/>
      <c r="C209" s="8"/>
    </row>
    <row r="210" spans="1:3" x14ac:dyDescent="0.15">
      <c r="A210" s="8"/>
      <c r="B210" s="8"/>
      <c r="C210" s="8"/>
    </row>
    <row r="211" spans="1:3" x14ac:dyDescent="0.15">
      <c r="A211" s="8"/>
      <c r="B211" s="8"/>
      <c r="C211" s="8"/>
    </row>
    <row r="212" spans="1:3" x14ac:dyDescent="0.15">
      <c r="A212" s="8"/>
      <c r="B212" s="8"/>
      <c r="C212" s="8"/>
    </row>
    <row r="213" spans="1:3" x14ac:dyDescent="0.15">
      <c r="A213" s="8"/>
      <c r="B213" s="8"/>
      <c r="C213" s="8"/>
    </row>
    <row r="214" spans="1:3" x14ac:dyDescent="0.15">
      <c r="A214" s="8"/>
      <c r="B214" s="8"/>
      <c r="C214" s="8"/>
    </row>
    <row r="215" spans="1:3" x14ac:dyDescent="0.15">
      <c r="A215" s="8"/>
      <c r="B215" s="8"/>
      <c r="C215" s="8"/>
    </row>
    <row r="216" spans="1:3" x14ac:dyDescent="0.15">
      <c r="A216" s="8"/>
      <c r="B216" s="8"/>
      <c r="C216" s="8"/>
    </row>
    <row r="217" spans="1:3" x14ac:dyDescent="0.15">
      <c r="A217" s="8"/>
      <c r="B217" s="8"/>
      <c r="C217" s="8"/>
    </row>
    <row r="218" spans="1:3" x14ac:dyDescent="0.15">
      <c r="A218" s="8"/>
      <c r="B218" s="8"/>
      <c r="C218" s="8"/>
    </row>
    <row r="219" spans="1:3" x14ac:dyDescent="0.15">
      <c r="A219" s="8"/>
      <c r="B219" s="8"/>
      <c r="C219" s="8"/>
    </row>
    <row r="220" spans="1:3" x14ac:dyDescent="0.15">
      <c r="A220" s="8"/>
      <c r="B220" s="8"/>
      <c r="C220" s="8"/>
    </row>
    <row r="221" spans="1:3" x14ac:dyDescent="0.15">
      <c r="A221" s="8"/>
      <c r="B221" s="8"/>
      <c r="C221" s="8"/>
    </row>
    <row r="222" spans="1:3" x14ac:dyDescent="0.15">
      <c r="A222" s="8"/>
      <c r="B222" s="8"/>
      <c r="C222" s="8"/>
    </row>
    <row r="223" spans="1:3" x14ac:dyDescent="0.15">
      <c r="A223" s="8"/>
      <c r="B223" s="8"/>
      <c r="C223" s="8"/>
    </row>
    <row r="224" spans="1:3" x14ac:dyDescent="0.15">
      <c r="A224" s="8"/>
      <c r="B224" s="8"/>
      <c r="C224" s="8"/>
    </row>
    <row r="225" spans="1:3" x14ac:dyDescent="0.15">
      <c r="A225" s="8"/>
      <c r="B225" s="8"/>
      <c r="C225" s="8"/>
    </row>
    <row r="226" spans="1:3" x14ac:dyDescent="0.15">
      <c r="A226" s="8"/>
      <c r="B226" s="8"/>
      <c r="C226" s="8"/>
    </row>
    <row r="227" spans="1:3" x14ac:dyDescent="0.15">
      <c r="A227" s="8"/>
      <c r="B227" s="8"/>
      <c r="C227" s="8"/>
    </row>
    <row r="228" spans="1:3" x14ac:dyDescent="0.15">
      <c r="A228" s="8"/>
      <c r="B228" s="8"/>
      <c r="C228" s="8"/>
    </row>
    <row r="229" spans="1:3" x14ac:dyDescent="0.15">
      <c r="A229" s="8"/>
      <c r="B229" s="8"/>
      <c r="C229" s="8"/>
    </row>
    <row r="230" spans="1:3" x14ac:dyDescent="0.15">
      <c r="A230" s="8"/>
      <c r="B230" s="8"/>
      <c r="C230" s="8"/>
    </row>
    <row r="231" spans="1:3" x14ac:dyDescent="0.15">
      <c r="A231" s="8"/>
      <c r="B231" s="8"/>
      <c r="C231" s="8"/>
    </row>
    <row r="232" spans="1:3" x14ac:dyDescent="0.15">
      <c r="A232" s="8"/>
      <c r="B232" s="8"/>
      <c r="C232" s="8"/>
    </row>
    <row r="233" spans="1:3" x14ac:dyDescent="0.15">
      <c r="A233" s="8"/>
      <c r="B233" s="8"/>
      <c r="C233" s="8"/>
    </row>
    <row r="234" spans="1:3" x14ac:dyDescent="0.15">
      <c r="A234" s="8"/>
      <c r="B234" s="8"/>
      <c r="C234" s="8"/>
    </row>
    <row r="235" spans="1:3" x14ac:dyDescent="0.15">
      <c r="A235" s="8"/>
      <c r="B235" s="8"/>
      <c r="C235" s="8"/>
    </row>
    <row r="236" spans="1:3" x14ac:dyDescent="0.15">
      <c r="A236" s="8"/>
      <c r="B236" s="8"/>
      <c r="C236" s="8"/>
    </row>
    <row r="237" spans="1:3" x14ac:dyDescent="0.15">
      <c r="A237" s="8"/>
      <c r="B237" s="8"/>
      <c r="C237" s="8"/>
    </row>
    <row r="238" spans="1:3" x14ac:dyDescent="0.15">
      <c r="A238" s="8"/>
      <c r="B238" s="8"/>
      <c r="C238" s="8"/>
    </row>
    <row r="239" spans="1:3" x14ac:dyDescent="0.15">
      <c r="A239" s="8"/>
      <c r="B239" s="8"/>
      <c r="C239" s="8"/>
    </row>
    <row r="240" spans="1:3" x14ac:dyDescent="0.15">
      <c r="A240" s="8"/>
      <c r="B240" s="8"/>
      <c r="C240" s="8"/>
    </row>
    <row r="241" spans="1:3" x14ac:dyDescent="0.15">
      <c r="A241" s="8"/>
      <c r="B241" s="8"/>
      <c r="C241" s="8"/>
    </row>
    <row r="242" spans="1:3" x14ac:dyDescent="0.15">
      <c r="A242" s="8"/>
      <c r="B242" s="8"/>
      <c r="C242" s="8"/>
    </row>
    <row r="243" spans="1:3" x14ac:dyDescent="0.15">
      <c r="A243" s="8"/>
      <c r="B243" s="8"/>
      <c r="C243" s="8"/>
    </row>
    <row r="244" spans="1:3" x14ac:dyDescent="0.15">
      <c r="A244" s="8"/>
      <c r="B244" s="8"/>
      <c r="C244" s="8"/>
    </row>
    <row r="245" spans="1:3" x14ac:dyDescent="0.15">
      <c r="A245" s="8"/>
      <c r="B245" s="8"/>
      <c r="C245" s="8"/>
    </row>
    <row r="246" spans="1:3" x14ac:dyDescent="0.15">
      <c r="A246" s="8"/>
      <c r="B246" s="8"/>
      <c r="C246" s="8"/>
    </row>
    <row r="247" spans="1:3" x14ac:dyDescent="0.15">
      <c r="A247" s="8"/>
      <c r="B247" s="8"/>
      <c r="C247" s="8"/>
    </row>
    <row r="248" spans="1:3" x14ac:dyDescent="0.15">
      <c r="A248" s="8"/>
      <c r="B248" s="8"/>
      <c r="C248" s="8"/>
    </row>
    <row r="249" spans="1:3" x14ac:dyDescent="0.15">
      <c r="A249" s="8"/>
      <c r="B249" s="8"/>
      <c r="C249" s="8"/>
    </row>
    <row r="250" spans="1:3" x14ac:dyDescent="0.15">
      <c r="A250" s="8"/>
      <c r="B250" s="8"/>
      <c r="C250" s="8"/>
    </row>
    <row r="251" spans="1:3" x14ac:dyDescent="0.15">
      <c r="A251" s="8"/>
      <c r="B251" s="8"/>
      <c r="C251" s="8"/>
    </row>
    <row r="252" spans="1:3" x14ac:dyDescent="0.15">
      <c r="A252" s="8"/>
      <c r="B252" s="8"/>
      <c r="C252" s="8"/>
    </row>
    <row r="253" spans="1:3" x14ac:dyDescent="0.15">
      <c r="A253" s="8"/>
      <c r="B253" s="8"/>
      <c r="C253" s="8"/>
    </row>
    <row r="254" spans="1:3" x14ac:dyDescent="0.15">
      <c r="A254" s="8"/>
      <c r="B254" s="8"/>
      <c r="C254" s="8"/>
    </row>
    <row r="255" spans="1:3" x14ac:dyDescent="0.15">
      <c r="A255" s="8"/>
      <c r="B255" s="8"/>
      <c r="C255" s="8"/>
    </row>
    <row r="256" spans="1:3" x14ac:dyDescent="0.15">
      <c r="A256" s="8"/>
      <c r="B256" s="8"/>
      <c r="C256" s="8"/>
    </row>
    <row r="257" spans="1:3" x14ac:dyDescent="0.15">
      <c r="A257" s="8"/>
      <c r="B257" s="8"/>
      <c r="C257" s="8"/>
    </row>
    <row r="258" spans="1:3" x14ac:dyDescent="0.15">
      <c r="A258" s="8"/>
      <c r="B258" s="8"/>
      <c r="C258" s="8"/>
    </row>
    <row r="259" spans="1:3" x14ac:dyDescent="0.15">
      <c r="A259" s="8"/>
      <c r="B259" s="8"/>
      <c r="C259" s="8"/>
    </row>
    <row r="260" spans="1:3" x14ac:dyDescent="0.15">
      <c r="A260" s="8"/>
      <c r="B260" s="8"/>
      <c r="C260" s="8"/>
    </row>
    <row r="261" spans="1:3" x14ac:dyDescent="0.15">
      <c r="A261" s="8"/>
      <c r="B261" s="8"/>
      <c r="C261" s="8"/>
    </row>
    <row r="262" spans="1:3" x14ac:dyDescent="0.15">
      <c r="A262" s="8"/>
      <c r="B262" s="8"/>
      <c r="C262" s="8"/>
    </row>
    <row r="263" spans="1:3" x14ac:dyDescent="0.15">
      <c r="A263" s="8"/>
      <c r="B263" s="8"/>
      <c r="C263" s="8"/>
    </row>
    <row r="264" spans="1:3" x14ac:dyDescent="0.15">
      <c r="A264" s="8"/>
      <c r="B264" s="8"/>
      <c r="C264" s="8"/>
    </row>
    <row r="265" spans="1:3" x14ac:dyDescent="0.15">
      <c r="A265" s="8"/>
      <c r="B265" s="8"/>
      <c r="C265" s="8"/>
    </row>
    <row r="266" spans="1:3" x14ac:dyDescent="0.15">
      <c r="A266" s="8"/>
      <c r="B266" s="8"/>
      <c r="C266" s="8"/>
    </row>
    <row r="267" spans="1:3" x14ac:dyDescent="0.15">
      <c r="A267" s="8"/>
      <c r="B267" s="8"/>
      <c r="C267" s="8"/>
    </row>
    <row r="268" spans="1:3" x14ac:dyDescent="0.15">
      <c r="A268" s="8"/>
      <c r="B268" s="8"/>
      <c r="C268" s="8"/>
    </row>
    <row r="269" spans="1:3" x14ac:dyDescent="0.15">
      <c r="A269" s="8"/>
      <c r="B269" s="8"/>
      <c r="C269" s="8"/>
    </row>
    <row r="270" spans="1:3" x14ac:dyDescent="0.15">
      <c r="A270" s="8"/>
      <c r="B270" s="8"/>
      <c r="C270" s="8"/>
    </row>
    <row r="271" spans="1:3" x14ac:dyDescent="0.15">
      <c r="A271" s="8"/>
      <c r="B271" s="8"/>
      <c r="C271" s="8"/>
    </row>
    <row r="272" spans="1:3" x14ac:dyDescent="0.15">
      <c r="A272" s="8"/>
      <c r="B272" s="8"/>
      <c r="C272" s="8"/>
    </row>
    <row r="273" spans="1:3" x14ac:dyDescent="0.15">
      <c r="A273" s="8"/>
      <c r="B273" s="8"/>
      <c r="C273" s="8"/>
    </row>
    <row r="274" spans="1:3" x14ac:dyDescent="0.15">
      <c r="A274" s="8"/>
      <c r="B274" s="8"/>
      <c r="C274" s="8"/>
    </row>
    <row r="275" spans="1:3" x14ac:dyDescent="0.15">
      <c r="A275" s="8"/>
      <c r="B275" s="8"/>
      <c r="C275" s="8"/>
    </row>
    <row r="276" spans="1:3" x14ac:dyDescent="0.15">
      <c r="A276" s="8"/>
      <c r="B276" s="8"/>
      <c r="C276" s="8"/>
    </row>
    <row r="277" spans="1:3" x14ac:dyDescent="0.15">
      <c r="A277" s="8"/>
      <c r="B277" s="8"/>
      <c r="C277" s="8"/>
    </row>
    <row r="278" spans="1:3" x14ac:dyDescent="0.15">
      <c r="A278" s="8"/>
      <c r="B278" s="8"/>
      <c r="C278" s="8"/>
    </row>
    <row r="279" spans="1:3" x14ac:dyDescent="0.15">
      <c r="A279" s="8"/>
      <c r="B279" s="8"/>
      <c r="C279" s="8"/>
    </row>
    <row r="280" spans="1:3" x14ac:dyDescent="0.15">
      <c r="A280" s="8"/>
      <c r="B280" s="8"/>
      <c r="C280" s="8"/>
    </row>
    <row r="281" spans="1:3" x14ac:dyDescent="0.15">
      <c r="A281" s="8"/>
      <c r="B281" s="8"/>
      <c r="C281" s="8"/>
    </row>
    <row r="282" spans="1:3" x14ac:dyDescent="0.15">
      <c r="A282" s="8"/>
      <c r="B282" s="8"/>
      <c r="C282" s="8"/>
    </row>
    <row r="283" spans="1:3" x14ac:dyDescent="0.15">
      <c r="A283" s="8"/>
      <c r="B283" s="8"/>
      <c r="C283" s="8"/>
    </row>
    <row r="284" spans="1:3" x14ac:dyDescent="0.15">
      <c r="A284" s="8"/>
      <c r="B284" s="8"/>
      <c r="C284" s="8"/>
    </row>
    <row r="285" spans="1:3" x14ac:dyDescent="0.15">
      <c r="A285" s="8"/>
      <c r="B285" s="8"/>
      <c r="C285" s="8"/>
    </row>
    <row r="286" spans="1:3" x14ac:dyDescent="0.15">
      <c r="A286" s="8"/>
      <c r="B286" s="8"/>
      <c r="C286" s="8"/>
    </row>
    <row r="287" spans="1:3" x14ac:dyDescent="0.15">
      <c r="A287" s="8"/>
      <c r="B287" s="8"/>
      <c r="C287" s="8"/>
    </row>
    <row r="288" spans="1:3" x14ac:dyDescent="0.15">
      <c r="A288" s="8"/>
      <c r="B288" s="8"/>
      <c r="C288" s="8"/>
    </row>
    <row r="289" spans="1:3" x14ac:dyDescent="0.15">
      <c r="A289" s="8"/>
      <c r="B289" s="8"/>
      <c r="C289" s="8"/>
    </row>
    <row r="290" spans="1:3" x14ac:dyDescent="0.15">
      <c r="A290" s="8"/>
      <c r="B290" s="8"/>
      <c r="C290" s="8"/>
    </row>
    <row r="291" spans="1:3" x14ac:dyDescent="0.15">
      <c r="A291" s="8"/>
      <c r="B291" s="8"/>
      <c r="C291" s="8"/>
    </row>
    <row r="292" spans="1:3" x14ac:dyDescent="0.15">
      <c r="A292" s="20"/>
      <c r="B292" s="20"/>
      <c r="C292" s="20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972"/>
  <sheetViews>
    <sheetView topLeftCell="A88" workbookViewId="0">
      <selection activeCell="F91" sqref="F91:G116"/>
    </sheetView>
  </sheetViews>
  <sheetFormatPr defaultColWidth="9" defaultRowHeight="13.5" x14ac:dyDescent="0.15"/>
  <cols>
    <col min="1" max="1" width="16.125" style="78" customWidth="1"/>
    <col min="2" max="2" width="17.25" style="71" customWidth="1"/>
    <col min="3" max="3" width="19.375" style="71" customWidth="1"/>
    <col min="4" max="4" width="9" style="71"/>
    <col min="5" max="5" width="9" style="78"/>
    <col min="6" max="6" width="10.5" style="71" customWidth="1"/>
    <col min="7" max="7" width="14.375" style="71" customWidth="1"/>
    <col min="8" max="8" width="13.875" style="71" customWidth="1"/>
    <col min="9" max="9" width="17.25" style="71" customWidth="1"/>
    <col min="10" max="10" width="16.125" style="71" customWidth="1"/>
    <col min="11" max="12" width="9" style="71"/>
    <col min="13" max="13" width="9.625" style="71" customWidth="1"/>
    <col min="14" max="16384" width="9" style="71"/>
  </cols>
  <sheetData>
    <row r="1" spans="1:14" ht="18.75" x14ac:dyDescent="0.15">
      <c r="A1" s="124" t="s">
        <v>48</v>
      </c>
      <c r="B1" s="125"/>
      <c r="C1" s="125"/>
      <c r="D1" s="125"/>
      <c r="E1" s="125"/>
      <c r="F1" s="126"/>
      <c r="G1" s="70"/>
      <c r="H1" s="124" t="s">
        <v>49</v>
      </c>
      <c r="I1" s="125"/>
      <c r="J1" s="125"/>
      <c r="K1" s="125"/>
      <c r="L1" s="125"/>
      <c r="M1" s="126"/>
    </row>
    <row r="2" spans="1:14" s="72" customFormat="1" ht="31.5" customHeight="1" x14ac:dyDescent="0.15">
      <c r="A2" s="100" t="s">
        <v>50</v>
      </c>
      <c r="B2" s="72" t="s">
        <v>51</v>
      </c>
      <c r="C2" s="72" t="s">
        <v>1</v>
      </c>
      <c r="D2" s="72" t="s">
        <v>52</v>
      </c>
      <c r="E2" s="73"/>
      <c r="F2" s="72" t="s">
        <v>53</v>
      </c>
      <c r="G2" s="72" t="s">
        <v>54</v>
      </c>
      <c r="H2" s="72" t="s">
        <v>50</v>
      </c>
      <c r="I2" s="72" t="s">
        <v>51</v>
      </c>
      <c r="J2" s="72" t="s">
        <v>1</v>
      </c>
      <c r="K2" s="72" t="s">
        <v>52</v>
      </c>
      <c r="M2" s="72" t="s">
        <v>53</v>
      </c>
      <c r="N2" s="72" t="s">
        <v>54</v>
      </c>
    </row>
    <row r="3" spans="1:14" s="86" customFormat="1" ht="12.75" customHeight="1" x14ac:dyDescent="0.15">
      <c r="A3" s="92" t="s">
        <v>649</v>
      </c>
      <c r="B3" s="85" t="str">
        <f>CONCATENATE("15P",$F$3,-1)</f>
        <v>15P1471186-1</v>
      </c>
      <c r="C3" s="86" t="s">
        <v>567</v>
      </c>
      <c r="D3" s="86" t="str">
        <f t="shared" ref="D3" si="0">IF(B3=C3,"对对对","错错错")</f>
        <v>错错错</v>
      </c>
      <c r="E3" s="121">
        <v>-1</v>
      </c>
      <c r="F3" s="86" t="str">
        <f>MID(A3,4,12)</f>
        <v>1471186</v>
      </c>
      <c r="G3" s="88" t="s">
        <v>823</v>
      </c>
      <c r="M3" s="86" t="str">
        <f>MID(H3,6,11)</f>
        <v/>
      </c>
    </row>
    <row r="4" spans="1:14" s="85" customFormat="1" x14ac:dyDescent="0.15">
      <c r="A4" s="92" t="s">
        <v>651</v>
      </c>
      <c r="B4" s="85" t="str">
        <f>CONCATENATE("15P",$F$4,-1)</f>
        <v>15P1470991-1</v>
      </c>
      <c r="C4" s="86" t="s">
        <v>568</v>
      </c>
      <c r="D4" s="85" t="str">
        <f t="shared" ref="D4:D35" si="1">IF(B4=C4,"对对对","错错错")</f>
        <v>错错错</v>
      </c>
      <c r="E4" s="87">
        <v>-1</v>
      </c>
      <c r="F4" s="86" t="str">
        <f>MID(A4,4,12)</f>
        <v>1470991</v>
      </c>
      <c r="G4" s="88" t="s">
        <v>823</v>
      </c>
      <c r="I4" s="122"/>
      <c r="L4" s="87"/>
    </row>
    <row r="5" spans="1:14" s="85" customFormat="1" x14ac:dyDescent="0.15">
      <c r="A5" s="92" t="s">
        <v>653</v>
      </c>
      <c r="B5" s="85" t="str">
        <f>CONCATENATE("15P",$F$5,-1)</f>
        <v>15P1470992-1</v>
      </c>
      <c r="C5" s="86" t="s">
        <v>569</v>
      </c>
      <c r="D5" s="85" t="str">
        <f t="shared" si="1"/>
        <v>错错错</v>
      </c>
      <c r="E5" s="87">
        <v>-1</v>
      </c>
      <c r="F5" s="86" t="str">
        <f>MID(A5,4,12)</f>
        <v>1470992</v>
      </c>
      <c r="G5" s="88" t="s">
        <v>823</v>
      </c>
      <c r="L5" s="87"/>
    </row>
    <row r="6" spans="1:14" s="85" customFormat="1" x14ac:dyDescent="0.15">
      <c r="A6" s="92" t="s">
        <v>655</v>
      </c>
      <c r="B6" s="85" t="str">
        <f>CONCATENATE("15P",$F$6,-1)</f>
        <v>15P1470993-1</v>
      </c>
      <c r="C6" s="86" t="s">
        <v>479</v>
      </c>
      <c r="D6" s="85" t="str">
        <f t="shared" si="1"/>
        <v>错错错</v>
      </c>
      <c r="E6" s="87">
        <v>-1</v>
      </c>
      <c r="F6" s="86" t="str">
        <f t="shared" ref="F6" si="2">MID(A6,4,12)</f>
        <v>1470993</v>
      </c>
      <c r="G6" s="88" t="s">
        <v>823</v>
      </c>
      <c r="L6" s="87"/>
    </row>
    <row r="7" spans="1:14" s="85" customFormat="1" x14ac:dyDescent="0.15">
      <c r="A7" s="92" t="s">
        <v>657</v>
      </c>
      <c r="B7" s="85" t="str">
        <f>CONCATENATE("15P",$F$7,E7)</f>
        <v>15P1470994-1</v>
      </c>
      <c r="C7" s="86" t="s">
        <v>480</v>
      </c>
      <c r="D7" s="85" t="str">
        <f t="shared" si="1"/>
        <v>错错错</v>
      </c>
      <c r="E7" s="87">
        <v>-1</v>
      </c>
      <c r="F7" s="86" t="str">
        <f>MID(A7,4,12)</f>
        <v>1470994</v>
      </c>
      <c r="G7" s="88" t="s">
        <v>823</v>
      </c>
      <c r="L7" s="87"/>
    </row>
    <row r="8" spans="1:14" s="85" customFormat="1" ht="15" customHeight="1" x14ac:dyDescent="0.15">
      <c r="A8" s="92" t="s">
        <v>659</v>
      </c>
      <c r="B8" s="85" t="str">
        <f>CONCATENATE("15P",$F$8,E8)</f>
        <v>15P1469021-1</v>
      </c>
      <c r="C8" s="86" t="s">
        <v>481</v>
      </c>
      <c r="D8" s="85" t="str">
        <f t="shared" si="1"/>
        <v>错错错</v>
      </c>
      <c r="E8" s="87">
        <v>-1</v>
      </c>
      <c r="F8" s="85" t="str">
        <f t="shared" ref="F8" si="3">MID(A8,4,12)</f>
        <v>1469021</v>
      </c>
      <c r="G8" s="88" t="s">
        <v>823</v>
      </c>
      <c r="L8" s="87"/>
    </row>
    <row r="9" spans="1:14" s="85" customFormat="1" x14ac:dyDescent="0.15">
      <c r="A9" s="92" t="s">
        <v>661</v>
      </c>
      <c r="B9" s="85" t="str">
        <f>CONCATENATE("15P",$F$9,E9)</f>
        <v>15P1469022-1</v>
      </c>
      <c r="C9" s="86" t="s">
        <v>482</v>
      </c>
      <c r="D9" s="85" t="str">
        <f t="shared" si="1"/>
        <v>错错错</v>
      </c>
      <c r="E9" s="87">
        <v>-1</v>
      </c>
      <c r="F9" s="85" t="str">
        <f t="shared" ref="F9:F40" si="4">MID(A9,4,12)</f>
        <v>1469022</v>
      </c>
      <c r="G9" s="88" t="s">
        <v>823</v>
      </c>
      <c r="L9" s="87"/>
    </row>
    <row r="10" spans="1:14" s="90" customFormat="1" x14ac:dyDescent="0.15">
      <c r="A10" s="92" t="s">
        <v>663</v>
      </c>
      <c r="B10" s="90" t="str">
        <f>CONCATENATE("15P",$F$10,E10)</f>
        <v>15P1491633-1</v>
      </c>
      <c r="C10" s="88" t="s">
        <v>483</v>
      </c>
      <c r="D10" s="90" t="str">
        <f t="shared" si="1"/>
        <v>错错错</v>
      </c>
      <c r="E10" s="93">
        <v>-1</v>
      </c>
      <c r="F10" s="90" t="str">
        <f t="shared" si="4"/>
        <v>1491633</v>
      </c>
      <c r="G10" s="88" t="s">
        <v>823</v>
      </c>
      <c r="L10" s="93"/>
    </row>
    <row r="11" spans="1:14" s="90" customFormat="1" x14ac:dyDescent="0.15">
      <c r="A11" s="92" t="s">
        <v>665</v>
      </c>
      <c r="B11" s="90" t="str">
        <f>CONCATENATE("15P",$F$11,E11)</f>
        <v>15P1491634-1</v>
      </c>
      <c r="C11" s="88" t="s">
        <v>484</v>
      </c>
      <c r="D11" s="90" t="str">
        <f t="shared" si="1"/>
        <v>错错错</v>
      </c>
      <c r="E11" s="93">
        <v>-1</v>
      </c>
      <c r="F11" s="90" t="str">
        <f t="shared" si="4"/>
        <v>1491634</v>
      </c>
      <c r="G11" s="88" t="s">
        <v>823</v>
      </c>
      <c r="L11" s="93"/>
    </row>
    <row r="12" spans="1:14" s="90" customFormat="1" x14ac:dyDescent="0.15">
      <c r="A12" s="92" t="s">
        <v>667</v>
      </c>
      <c r="B12" s="90" t="str">
        <f>CONCATENATE("15P",$F$12,E12)</f>
        <v>15P1491635-1</v>
      </c>
      <c r="C12" s="88" t="s">
        <v>485</v>
      </c>
      <c r="D12" s="90" t="str">
        <f t="shared" si="1"/>
        <v>错错错</v>
      </c>
      <c r="E12" s="93">
        <v>-1</v>
      </c>
      <c r="F12" s="90" t="str">
        <f t="shared" si="4"/>
        <v>1491635</v>
      </c>
      <c r="G12" s="88" t="s">
        <v>823</v>
      </c>
      <c r="L12" s="93"/>
    </row>
    <row r="13" spans="1:14" s="85" customFormat="1" x14ac:dyDescent="0.15">
      <c r="A13" s="92" t="s">
        <v>669</v>
      </c>
      <c r="B13" s="85" t="str">
        <f>CONCATENATE("15P",$F$13,E13)</f>
        <v>15P1491636-1</v>
      </c>
      <c r="C13" s="85" t="s">
        <v>486</v>
      </c>
      <c r="D13" s="85" t="str">
        <f t="shared" si="1"/>
        <v>错错错</v>
      </c>
      <c r="E13" s="87">
        <v>-1</v>
      </c>
      <c r="F13" s="90" t="str">
        <f t="shared" si="4"/>
        <v>1491636</v>
      </c>
      <c r="G13" s="88" t="s">
        <v>823</v>
      </c>
      <c r="L13" s="87"/>
    </row>
    <row r="14" spans="1:14" s="85" customFormat="1" x14ac:dyDescent="0.15">
      <c r="A14" s="92" t="s">
        <v>671</v>
      </c>
      <c r="B14" s="85" t="str">
        <f>CONCATENATE("15P",$F$14,E14)</f>
        <v>15P1491638-1</v>
      </c>
      <c r="C14" s="88" t="s">
        <v>487</v>
      </c>
      <c r="D14" s="85" t="str">
        <f t="shared" si="1"/>
        <v>错错错</v>
      </c>
      <c r="E14" s="87">
        <v>-1</v>
      </c>
      <c r="F14" s="90" t="str">
        <f t="shared" si="4"/>
        <v>1491638</v>
      </c>
      <c r="G14" s="88" t="s">
        <v>823</v>
      </c>
    </row>
    <row r="15" spans="1:14" s="85" customFormat="1" ht="12.75" customHeight="1" x14ac:dyDescent="0.15">
      <c r="A15" s="92" t="s">
        <v>673</v>
      </c>
      <c r="B15" s="85" t="str">
        <f>CONCATENATE("15P",$F$15,E15)</f>
        <v>15P1460935-1</v>
      </c>
      <c r="C15" s="88" t="s">
        <v>488</v>
      </c>
      <c r="D15" s="85" t="str">
        <f t="shared" si="1"/>
        <v>错错错</v>
      </c>
      <c r="E15" s="87">
        <v>-1</v>
      </c>
      <c r="F15" s="90" t="str">
        <f t="shared" si="4"/>
        <v>1460935</v>
      </c>
      <c r="G15" s="88" t="s">
        <v>823</v>
      </c>
    </row>
    <row r="16" spans="1:14" s="85" customFormat="1" x14ac:dyDescent="0.15">
      <c r="A16" s="92" t="s">
        <v>675</v>
      </c>
      <c r="B16" s="85" t="str">
        <f>CONCATENATE("15P",$F$16,E16)</f>
        <v>15P1460938-1</v>
      </c>
      <c r="C16" s="88" t="s">
        <v>489</v>
      </c>
      <c r="D16" s="85" t="str">
        <f t="shared" si="1"/>
        <v>错错错</v>
      </c>
      <c r="E16" s="87">
        <v>-1</v>
      </c>
      <c r="F16" s="90" t="str">
        <f t="shared" si="4"/>
        <v>1460938</v>
      </c>
      <c r="G16" s="88" t="s">
        <v>823</v>
      </c>
    </row>
    <row r="17" spans="1:7" s="85" customFormat="1" x14ac:dyDescent="0.15">
      <c r="A17" s="92" t="s">
        <v>677</v>
      </c>
      <c r="B17" s="85" t="str">
        <f>CONCATENATE("15P",$F$17,E17)</f>
        <v>15P1460945-1</v>
      </c>
      <c r="C17" s="88" t="s">
        <v>490</v>
      </c>
      <c r="D17" s="85" t="str">
        <f t="shared" si="1"/>
        <v>错错错</v>
      </c>
      <c r="E17" s="87">
        <v>-1</v>
      </c>
      <c r="F17" s="90" t="str">
        <f t="shared" si="4"/>
        <v>1460945</v>
      </c>
      <c r="G17" s="88" t="s">
        <v>823</v>
      </c>
    </row>
    <row r="18" spans="1:7" s="85" customFormat="1" x14ac:dyDescent="0.15">
      <c r="A18" s="92" t="s">
        <v>679</v>
      </c>
      <c r="B18" s="85" t="str">
        <f>CONCATENATE("15P",$F$18,E18)</f>
        <v>15P1472766-1</v>
      </c>
      <c r="C18" s="88" t="s">
        <v>515</v>
      </c>
      <c r="D18" s="85" t="str">
        <f t="shared" si="1"/>
        <v>错错错</v>
      </c>
      <c r="E18" s="87">
        <v>-1</v>
      </c>
      <c r="F18" s="90" t="str">
        <f t="shared" si="4"/>
        <v>1472766</v>
      </c>
      <c r="G18" s="88" t="s">
        <v>823</v>
      </c>
    </row>
    <row r="19" spans="1:7" s="85" customFormat="1" x14ac:dyDescent="0.15">
      <c r="A19" s="92" t="s">
        <v>1368</v>
      </c>
      <c r="B19" s="85" t="str">
        <f>CONCATENATE("15P",$F$19,E19)</f>
        <v>15P1472767-1</v>
      </c>
      <c r="C19" s="88" t="s">
        <v>516</v>
      </c>
      <c r="D19" s="85" t="str">
        <f t="shared" si="1"/>
        <v>错错错</v>
      </c>
      <c r="E19" s="87">
        <v>-1</v>
      </c>
      <c r="F19" s="90" t="str">
        <f>MID(A19,4,12)</f>
        <v>1472767</v>
      </c>
      <c r="G19" s="88" t="s">
        <v>823</v>
      </c>
    </row>
    <row r="20" spans="1:7" s="85" customFormat="1" x14ac:dyDescent="0.15">
      <c r="A20" s="92" t="s">
        <v>681</v>
      </c>
      <c r="B20" s="85" t="str">
        <f>CONCATENATE("15P",$F$20,E20)</f>
        <v>15P1472768-1</v>
      </c>
      <c r="C20" s="88" t="s">
        <v>517</v>
      </c>
      <c r="D20" s="85" t="str">
        <f t="shared" si="1"/>
        <v>错错错</v>
      </c>
      <c r="E20" s="93">
        <v>-1</v>
      </c>
      <c r="F20" s="90" t="str">
        <f t="shared" si="4"/>
        <v>1472768</v>
      </c>
      <c r="G20" s="88" t="s">
        <v>823</v>
      </c>
    </row>
    <row r="21" spans="1:7" s="85" customFormat="1" x14ac:dyDescent="0.15">
      <c r="A21" s="92" t="s">
        <v>683</v>
      </c>
      <c r="B21" s="85" t="str">
        <f>CONCATENATE("15P",$F$21,E21)</f>
        <v>15P1491637-1</v>
      </c>
      <c r="C21" s="88" t="s">
        <v>518</v>
      </c>
      <c r="D21" s="85" t="str">
        <f t="shared" si="1"/>
        <v>错错错</v>
      </c>
      <c r="E21" s="93">
        <v>-1</v>
      </c>
      <c r="F21" s="90" t="str">
        <f t="shared" si="4"/>
        <v>1491637</v>
      </c>
      <c r="G21" s="88" t="s">
        <v>823</v>
      </c>
    </row>
    <row r="22" spans="1:7" s="85" customFormat="1" x14ac:dyDescent="0.15">
      <c r="A22" s="92" t="s">
        <v>685</v>
      </c>
      <c r="B22" s="85" t="str">
        <f>CONCATENATE("15P",$F$22,E22)</f>
        <v>15P1491639-1</v>
      </c>
      <c r="C22" s="88" t="s">
        <v>519</v>
      </c>
      <c r="D22" s="85" t="str">
        <f t="shared" si="1"/>
        <v>错错错</v>
      </c>
      <c r="E22" s="87">
        <v>-1</v>
      </c>
      <c r="F22" s="90" t="str">
        <f t="shared" si="4"/>
        <v>1491639</v>
      </c>
      <c r="G22" s="88" t="s">
        <v>823</v>
      </c>
    </row>
    <row r="23" spans="1:7" s="85" customFormat="1" x14ac:dyDescent="0.15">
      <c r="A23" s="92" t="s">
        <v>687</v>
      </c>
      <c r="B23" s="85" t="str">
        <f>CONCATENATE("15P",$F$23,E23)</f>
        <v>15P1468596-1</v>
      </c>
      <c r="C23" s="88" t="s">
        <v>520</v>
      </c>
      <c r="D23" s="85" t="str">
        <f t="shared" si="1"/>
        <v>错错错</v>
      </c>
      <c r="E23" s="87">
        <v>-1</v>
      </c>
      <c r="F23" s="90" t="str">
        <f t="shared" si="4"/>
        <v>1468596</v>
      </c>
      <c r="G23" s="88" t="s">
        <v>823</v>
      </c>
    </row>
    <row r="24" spans="1:7" s="85" customFormat="1" x14ac:dyDescent="0.15">
      <c r="A24" s="92" t="s">
        <v>689</v>
      </c>
      <c r="B24" s="85" t="str">
        <f>CONCATENATE("15P",$F$24,E24)</f>
        <v>15P1382134-1</v>
      </c>
      <c r="C24" s="88" t="s">
        <v>521</v>
      </c>
      <c r="D24" s="85" t="str">
        <f t="shared" si="1"/>
        <v>错错错</v>
      </c>
      <c r="E24" s="87">
        <v>-1</v>
      </c>
      <c r="F24" s="90" t="str">
        <f t="shared" si="4"/>
        <v>1382134</v>
      </c>
      <c r="G24" s="88" t="s">
        <v>823</v>
      </c>
    </row>
    <row r="25" spans="1:7" s="89" customFormat="1" x14ac:dyDescent="0.15">
      <c r="A25" s="92" t="s">
        <v>691</v>
      </c>
      <c r="B25" s="89" t="str">
        <f>CONCATENATE("15P",$F$25,E25)</f>
        <v>15P1382135-1</v>
      </c>
      <c r="C25" s="94" t="s">
        <v>522</v>
      </c>
      <c r="D25" s="89" t="str">
        <f t="shared" si="1"/>
        <v>错错错</v>
      </c>
      <c r="E25" s="95">
        <v>-1</v>
      </c>
      <c r="F25" s="89" t="str">
        <f t="shared" si="4"/>
        <v>1382135</v>
      </c>
      <c r="G25" s="88" t="s">
        <v>823</v>
      </c>
    </row>
    <row r="26" spans="1:7" s="89" customFormat="1" x14ac:dyDescent="0.15">
      <c r="A26" s="92" t="s">
        <v>693</v>
      </c>
      <c r="B26" s="89" t="str">
        <f>CONCATENATE("15P",$F$26,E26)</f>
        <v>15P1382136-1</v>
      </c>
      <c r="C26" s="94" t="s">
        <v>523</v>
      </c>
      <c r="D26" s="89" t="str">
        <f t="shared" si="1"/>
        <v>错错错</v>
      </c>
      <c r="E26" s="95">
        <v>-1</v>
      </c>
      <c r="F26" s="89" t="str">
        <f t="shared" si="4"/>
        <v>1382136</v>
      </c>
      <c r="G26" s="88" t="s">
        <v>823</v>
      </c>
    </row>
    <row r="27" spans="1:7" s="89" customFormat="1" ht="15" customHeight="1" x14ac:dyDescent="0.15">
      <c r="A27" s="92" t="s">
        <v>695</v>
      </c>
      <c r="B27" s="89" t="str">
        <f>CONCATENATE("15P",$F$27,E27)</f>
        <v>15P1382137-1</v>
      </c>
      <c r="C27" s="94" t="s">
        <v>524</v>
      </c>
      <c r="D27" s="89" t="str">
        <f t="shared" si="1"/>
        <v>错错错</v>
      </c>
      <c r="E27" s="95">
        <v>-1</v>
      </c>
      <c r="F27" s="89" t="str">
        <f t="shared" si="4"/>
        <v>1382137</v>
      </c>
      <c r="G27" s="88" t="s">
        <v>823</v>
      </c>
    </row>
    <row r="28" spans="1:7" s="89" customFormat="1" x14ac:dyDescent="0.15">
      <c r="A28" s="92" t="s">
        <v>697</v>
      </c>
      <c r="B28" s="89" t="str">
        <f>CONCATENATE("15P",$F$28,E28)</f>
        <v>15P1477872-1</v>
      </c>
      <c r="C28" s="94" t="s">
        <v>525</v>
      </c>
      <c r="D28" s="89" t="str">
        <f t="shared" si="1"/>
        <v>错错错</v>
      </c>
      <c r="E28" s="95">
        <v>-1</v>
      </c>
      <c r="F28" s="89" t="str">
        <f t="shared" si="4"/>
        <v>1477872</v>
      </c>
      <c r="G28" s="88" t="s">
        <v>823</v>
      </c>
    </row>
    <row r="29" spans="1:7" s="89" customFormat="1" ht="12.75" customHeight="1" x14ac:dyDescent="0.15">
      <c r="A29" s="92" t="s">
        <v>699</v>
      </c>
      <c r="B29" s="89" t="str">
        <f>CONCATENATE("15P",$F$29,E29)</f>
        <v>15P1477873-1</v>
      </c>
      <c r="C29" s="94" t="s">
        <v>526</v>
      </c>
      <c r="D29" s="89" t="str">
        <f t="shared" si="1"/>
        <v>错错错</v>
      </c>
      <c r="E29" s="95">
        <v>-1</v>
      </c>
      <c r="F29" s="89" t="str">
        <f t="shared" si="4"/>
        <v>1477873</v>
      </c>
      <c r="G29" s="88" t="s">
        <v>823</v>
      </c>
    </row>
    <row r="30" spans="1:7" s="89" customFormat="1" x14ac:dyDescent="0.15">
      <c r="A30" s="92" t="s">
        <v>701</v>
      </c>
      <c r="B30" s="89" t="str">
        <f>CONCATENATE("15P",$F$30,E30)</f>
        <v>15P1477874-1</v>
      </c>
      <c r="C30" s="94" t="s">
        <v>551</v>
      </c>
      <c r="D30" s="89" t="str">
        <f t="shared" si="1"/>
        <v>错错错</v>
      </c>
      <c r="E30" s="95">
        <v>-1</v>
      </c>
      <c r="F30" s="89" t="str">
        <f t="shared" si="4"/>
        <v>1477874</v>
      </c>
      <c r="G30" s="88" t="s">
        <v>823</v>
      </c>
    </row>
    <row r="31" spans="1:7" s="89" customFormat="1" ht="12.75" customHeight="1" x14ac:dyDescent="0.15">
      <c r="A31" s="92" t="s">
        <v>703</v>
      </c>
      <c r="B31" s="89" t="str">
        <f>CONCATENATE("15P",$F$31,E31)</f>
        <v>15P1477875D-1</v>
      </c>
      <c r="C31" s="94" t="s">
        <v>552</v>
      </c>
      <c r="D31" s="89" t="str">
        <f t="shared" si="1"/>
        <v>错错错</v>
      </c>
      <c r="E31" s="95">
        <v>-1</v>
      </c>
      <c r="F31" s="89" t="str">
        <f t="shared" si="4"/>
        <v>1477875D</v>
      </c>
      <c r="G31" s="88" t="s">
        <v>823</v>
      </c>
    </row>
    <row r="32" spans="1:7" s="89" customFormat="1" x14ac:dyDescent="0.15">
      <c r="A32" s="92" t="s">
        <v>705</v>
      </c>
      <c r="B32" s="89" t="str">
        <f>CONCATENATE("15P",$F$32,E32)</f>
        <v>15P1477876D-1</v>
      </c>
      <c r="C32" s="94" t="s">
        <v>553</v>
      </c>
      <c r="D32" s="89" t="str">
        <f t="shared" si="1"/>
        <v>错错错</v>
      </c>
      <c r="E32" s="95">
        <v>-1</v>
      </c>
      <c r="F32" s="89" t="str">
        <f t="shared" si="4"/>
        <v>1477876D</v>
      </c>
      <c r="G32" s="88" t="s">
        <v>823</v>
      </c>
    </row>
    <row r="33" spans="1:7" s="89" customFormat="1" ht="14.25" customHeight="1" x14ac:dyDescent="0.15">
      <c r="A33" s="87" t="s">
        <v>707</v>
      </c>
      <c r="B33" s="89" t="str">
        <f>CONCATENATE("15P",$F$33,E33)</f>
        <v>15P1477877-1</v>
      </c>
      <c r="C33" s="94" t="s">
        <v>554</v>
      </c>
      <c r="D33" s="89" t="str">
        <f t="shared" si="1"/>
        <v>错错错</v>
      </c>
      <c r="E33" s="95">
        <v>-1</v>
      </c>
      <c r="F33" s="89" t="str">
        <f t="shared" si="4"/>
        <v>1477877</v>
      </c>
      <c r="G33" s="88" t="s">
        <v>823</v>
      </c>
    </row>
    <row r="34" spans="1:7" s="85" customFormat="1" x14ac:dyDescent="0.15">
      <c r="A34" s="87" t="s">
        <v>709</v>
      </c>
      <c r="B34" s="85" t="str">
        <f>CONCATENATE("15P",$F$34,E34)</f>
        <v>15P1477878-1</v>
      </c>
      <c r="C34" s="86" t="s">
        <v>467</v>
      </c>
      <c r="D34" s="85" t="str">
        <f t="shared" si="1"/>
        <v>错错错</v>
      </c>
      <c r="E34" s="87">
        <v>-1</v>
      </c>
      <c r="F34" s="85" t="str">
        <f t="shared" si="4"/>
        <v>1477878</v>
      </c>
      <c r="G34" s="88" t="s">
        <v>823</v>
      </c>
    </row>
    <row r="35" spans="1:7" s="85" customFormat="1" x14ac:dyDescent="0.15">
      <c r="A35" s="87" t="s">
        <v>711</v>
      </c>
      <c r="B35" s="85" t="str">
        <f>CONCATENATE("15P",$F$35,E35)</f>
        <v>15P1477879-1</v>
      </c>
      <c r="C35" s="86" t="s">
        <v>468</v>
      </c>
      <c r="D35" s="85" t="str">
        <f t="shared" si="1"/>
        <v>错错错</v>
      </c>
      <c r="E35" s="87">
        <v>-1</v>
      </c>
      <c r="F35" s="85" t="str">
        <f t="shared" si="4"/>
        <v>1477879</v>
      </c>
      <c r="G35" s="88" t="s">
        <v>823</v>
      </c>
    </row>
    <row r="36" spans="1:7" s="85" customFormat="1" x14ac:dyDescent="0.15">
      <c r="A36" s="87" t="s">
        <v>713</v>
      </c>
      <c r="B36" s="85" t="str">
        <f>CONCATENATE("15P",$F$36,E36)</f>
        <v>15P1477880-1</v>
      </c>
      <c r="C36" s="86" t="s">
        <v>469</v>
      </c>
      <c r="D36" s="85" t="str">
        <f t="shared" ref="D36:D52" si="5">IF(B36=C36,"对对对","错错错")</f>
        <v>错错错</v>
      </c>
      <c r="E36" s="87">
        <v>-1</v>
      </c>
      <c r="F36" s="85" t="str">
        <f t="shared" si="4"/>
        <v>1477880</v>
      </c>
      <c r="G36" s="88" t="s">
        <v>823</v>
      </c>
    </row>
    <row r="37" spans="1:7" s="85" customFormat="1" x14ac:dyDescent="0.15">
      <c r="A37" s="87" t="s">
        <v>715</v>
      </c>
      <c r="B37" s="85" t="str">
        <f>CONCATENATE("15P",$F$37,E37)</f>
        <v>15P1477881-1</v>
      </c>
      <c r="C37" s="86" t="s">
        <v>470</v>
      </c>
      <c r="D37" s="85" t="str">
        <f t="shared" si="5"/>
        <v>错错错</v>
      </c>
      <c r="E37" s="87">
        <v>-1</v>
      </c>
      <c r="F37" s="85" t="str">
        <f t="shared" si="4"/>
        <v>1477881</v>
      </c>
      <c r="G37" s="88" t="s">
        <v>823</v>
      </c>
    </row>
    <row r="38" spans="1:7" s="85" customFormat="1" ht="12" customHeight="1" x14ac:dyDescent="0.15">
      <c r="A38" s="87" t="s">
        <v>717</v>
      </c>
      <c r="B38" s="85" t="str">
        <f>CONCATENATE("15P",$F$38,E38)</f>
        <v>15P1477882-1</v>
      </c>
      <c r="C38" s="86" t="s">
        <v>471</v>
      </c>
      <c r="D38" s="85" t="str">
        <f t="shared" si="5"/>
        <v>错错错</v>
      </c>
      <c r="E38" s="87">
        <v>-1</v>
      </c>
      <c r="F38" s="85" t="str">
        <f t="shared" si="4"/>
        <v>1477882</v>
      </c>
      <c r="G38" s="88" t="s">
        <v>823</v>
      </c>
    </row>
    <row r="39" spans="1:7" s="85" customFormat="1" x14ac:dyDescent="0.15">
      <c r="A39" s="87" t="s">
        <v>719</v>
      </c>
      <c r="B39" s="85" t="str">
        <f>CONCATENATE("15P",$F$39,E39)</f>
        <v>15P1477883-1</v>
      </c>
      <c r="C39" s="86" t="s">
        <v>472</v>
      </c>
      <c r="D39" s="85" t="str">
        <f t="shared" si="5"/>
        <v>错错错</v>
      </c>
      <c r="E39" s="87">
        <v>-1</v>
      </c>
      <c r="F39" s="85" t="str">
        <f t="shared" si="4"/>
        <v>1477883</v>
      </c>
      <c r="G39" s="88" t="s">
        <v>823</v>
      </c>
    </row>
    <row r="40" spans="1:7" s="85" customFormat="1" x14ac:dyDescent="0.15">
      <c r="A40" s="87" t="s">
        <v>721</v>
      </c>
      <c r="B40" s="85" t="str">
        <f>CONCATENATE("15P",$F$40,E40)</f>
        <v>15P1477884D-1</v>
      </c>
      <c r="C40" s="86" t="s">
        <v>473</v>
      </c>
      <c r="D40" s="85" t="str">
        <f t="shared" si="5"/>
        <v>错错错</v>
      </c>
      <c r="E40" s="87">
        <v>-1</v>
      </c>
      <c r="F40" s="85" t="str">
        <f t="shared" si="4"/>
        <v>1477884D</v>
      </c>
      <c r="G40" s="88" t="s">
        <v>823</v>
      </c>
    </row>
    <row r="41" spans="1:7" s="85" customFormat="1" x14ac:dyDescent="0.15">
      <c r="A41" s="87" t="s">
        <v>723</v>
      </c>
      <c r="B41" s="85" t="str">
        <f>CONCATENATE("15P",$F$41,E41)</f>
        <v>15P1477885-1</v>
      </c>
      <c r="C41" s="86" t="s">
        <v>474</v>
      </c>
      <c r="D41" s="85" t="str">
        <f t="shared" si="5"/>
        <v>错错错</v>
      </c>
      <c r="E41" s="87">
        <v>-1</v>
      </c>
      <c r="F41" s="85" t="str">
        <f t="shared" ref="F41:F67" si="6">MID(A41,4,12)</f>
        <v>1477885</v>
      </c>
      <c r="G41" s="88" t="s">
        <v>823</v>
      </c>
    </row>
    <row r="42" spans="1:7" s="85" customFormat="1" x14ac:dyDescent="0.15">
      <c r="A42" s="87" t="s">
        <v>725</v>
      </c>
      <c r="B42" s="85" t="str">
        <f>CONCATENATE("15P",$F$42,E42)</f>
        <v>15P1477886-1</v>
      </c>
      <c r="C42" s="86" t="s">
        <v>475</v>
      </c>
      <c r="D42" s="85" t="str">
        <f t="shared" si="5"/>
        <v>错错错</v>
      </c>
      <c r="E42" s="87">
        <v>-1</v>
      </c>
      <c r="F42" s="85" t="str">
        <f t="shared" si="6"/>
        <v>1477886</v>
      </c>
      <c r="G42" s="88" t="s">
        <v>823</v>
      </c>
    </row>
    <row r="43" spans="1:7" s="85" customFormat="1" x14ac:dyDescent="0.15">
      <c r="A43" s="87" t="s">
        <v>727</v>
      </c>
      <c r="B43" s="85" t="str">
        <f>CONCATENATE("15P",$F$43,E43)</f>
        <v>15P1477887-1</v>
      </c>
      <c r="C43" s="86" t="s">
        <v>476</v>
      </c>
      <c r="D43" s="85" t="str">
        <f t="shared" si="5"/>
        <v>错错错</v>
      </c>
      <c r="E43" s="87">
        <v>-1</v>
      </c>
      <c r="F43" s="85" t="str">
        <f t="shared" si="6"/>
        <v>1477887</v>
      </c>
      <c r="G43" s="88" t="s">
        <v>823</v>
      </c>
    </row>
    <row r="44" spans="1:7" s="85" customFormat="1" x14ac:dyDescent="0.15">
      <c r="A44" s="95" t="s">
        <v>729</v>
      </c>
      <c r="B44" s="85" t="str">
        <f>CONCATENATE("15P",$F$44,E44)</f>
        <v>15P1477888-1</v>
      </c>
      <c r="C44" s="88" t="s">
        <v>477</v>
      </c>
      <c r="D44" s="85" t="str">
        <f t="shared" si="5"/>
        <v>错错错</v>
      </c>
      <c r="E44" s="87">
        <v>-1</v>
      </c>
      <c r="F44" s="90" t="str">
        <f t="shared" si="6"/>
        <v>1477888</v>
      </c>
      <c r="G44" s="88" t="s">
        <v>823</v>
      </c>
    </row>
    <row r="45" spans="1:7" s="85" customFormat="1" ht="15" customHeight="1" x14ac:dyDescent="0.15">
      <c r="A45" s="95" t="s">
        <v>731</v>
      </c>
      <c r="B45" s="85" t="str">
        <f>CONCATENATE("15P",$F$45,E45)</f>
        <v>15P1477889-1</v>
      </c>
      <c r="C45" s="88" t="s">
        <v>478</v>
      </c>
      <c r="D45" s="85" t="str">
        <f t="shared" si="5"/>
        <v>错错错</v>
      </c>
      <c r="E45" s="87">
        <v>-1</v>
      </c>
      <c r="F45" s="90" t="str">
        <f t="shared" si="6"/>
        <v>1477889</v>
      </c>
      <c r="G45" s="88" t="s">
        <v>823</v>
      </c>
    </row>
    <row r="46" spans="1:7" s="85" customFormat="1" x14ac:dyDescent="0.15">
      <c r="A46" s="95" t="s">
        <v>733</v>
      </c>
      <c r="B46" s="85" t="str">
        <f>CONCATENATE("15P",$F$46,E46)</f>
        <v>15P1477890-1</v>
      </c>
      <c r="C46" s="88" t="s">
        <v>527</v>
      </c>
      <c r="D46" s="85" t="str">
        <f t="shared" si="5"/>
        <v>错错错</v>
      </c>
      <c r="E46" s="87">
        <v>-1</v>
      </c>
      <c r="F46" s="90" t="str">
        <f t="shared" si="6"/>
        <v>1477890</v>
      </c>
      <c r="G46" s="88" t="s">
        <v>823</v>
      </c>
    </row>
    <row r="47" spans="1:7" s="85" customFormat="1" x14ac:dyDescent="0.15">
      <c r="A47" s="95" t="s">
        <v>735</v>
      </c>
      <c r="B47" s="85" t="str">
        <f>CONCATENATE("15P",$F$47,E47)</f>
        <v>15P1477891-1</v>
      </c>
      <c r="C47" s="88" t="s">
        <v>528</v>
      </c>
      <c r="D47" s="85" t="str">
        <f t="shared" si="5"/>
        <v>错错错</v>
      </c>
      <c r="E47" s="87">
        <v>-1</v>
      </c>
      <c r="F47" s="90" t="str">
        <f t="shared" si="6"/>
        <v>1477891</v>
      </c>
      <c r="G47" s="88" t="s">
        <v>823</v>
      </c>
    </row>
    <row r="48" spans="1:7" s="85" customFormat="1" x14ac:dyDescent="0.15">
      <c r="A48" s="95" t="s">
        <v>737</v>
      </c>
      <c r="B48" s="85" t="str">
        <f>CONCATENATE("15P",$F$48,E48)</f>
        <v>15P1477892-1</v>
      </c>
      <c r="C48" s="88" t="s">
        <v>529</v>
      </c>
      <c r="D48" s="85" t="str">
        <f t="shared" si="5"/>
        <v>错错错</v>
      </c>
      <c r="E48" s="87">
        <v>-1</v>
      </c>
      <c r="F48" s="90" t="str">
        <f t="shared" si="6"/>
        <v>1477892</v>
      </c>
      <c r="G48" s="88" t="s">
        <v>823</v>
      </c>
    </row>
    <row r="49" spans="1:7" s="85" customFormat="1" x14ac:dyDescent="0.15">
      <c r="A49" s="95" t="s">
        <v>739</v>
      </c>
      <c r="B49" s="85" t="str">
        <f>CONCATENATE("15P",$F$49,E49)</f>
        <v>15P1477893-1</v>
      </c>
      <c r="C49" s="88" t="s">
        <v>530</v>
      </c>
      <c r="D49" s="85" t="str">
        <f t="shared" si="5"/>
        <v>错错错</v>
      </c>
      <c r="E49" s="87">
        <v>-1</v>
      </c>
      <c r="F49" s="90" t="str">
        <f t="shared" si="6"/>
        <v>1477893</v>
      </c>
      <c r="G49" s="88" t="s">
        <v>823</v>
      </c>
    </row>
    <row r="50" spans="1:7" s="85" customFormat="1" x14ac:dyDescent="0.15">
      <c r="A50" s="95" t="s">
        <v>741</v>
      </c>
      <c r="B50" s="85" t="str">
        <f>CONCATENATE("15P",$F$50,E50)</f>
        <v>15P1477894-1</v>
      </c>
      <c r="C50" s="88" t="s">
        <v>531</v>
      </c>
      <c r="D50" s="85" t="str">
        <f t="shared" si="5"/>
        <v>错错错</v>
      </c>
      <c r="E50" s="87">
        <v>-1</v>
      </c>
      <c r="F50" s="90" t="str">
        <f t="shared" si="6"/>
        <v>1477894</v>
      </c>
      <c r="G50" s="88" t="s">
        <v>823</v>
      </c>
    </row>
    <row r="51" spans="1:7" s="85" customFormat="1" x14ac:dyDescent="0.15">
      <c r="A51" s="95" t="s">
        <v>743</v>
      </c>
      <c r="B51" s="85" t="str">
        <f>CONCATENATE("15P",$F$51,E51)</f>
        <v>15P1368403-1</v>
      </c>
      <c r="C51" s="88" t="s">
        <v>532</v>
      </c>
      <c r="D51" s="85" t="str">
        <f t="shared" si="5"/>
        <v>错错错</v>
      </c>
      <c r="E51" s="87">
        <v>-1</v>
      </c>
      <c r="F51" s="90" t="str">
        <f t="shared" si="6"/>
        <v>1368403</v>
      </c>
      <c r="G51" s="88" t="s">
        <v>823</v>
      </c>
    </row>
    <row r="52" spans="1:7" s="85" customFormat="1" x14ac:dyDescent="0.15">
      <c r="A52" s="95" t="s">
        <v>745</v>
      </c>
      <c r="B52" s="85" t="str">
        <f>CONCATENATE("15P",$F$52,E52)</f>
        <v>15P1368404-1</v>
      </c>
      <c r="C52" s="88" t="s">
        <v>533</v>
      </c>
      <c r="D52" s="85" t="str">
        <f t="shared" si="5"/>
        <v>错错错</v>
      </c>
      <c r="E52" s="87">
        <v>-1</v>
      </c>
      <c r="F52" s="90" t="str">
        <f t="shared" si="6"/>
        <v>1368404</v>
      </c>
      <c r="G52" s="88" t="s">
        <v>823</v>
      </c>
    </row>
    <row r="53" spans="1:7" s="85" customFormat="1" x14ac:dyDescent="0.15">
      <c r="A53" s="95" t="s">
        <v>747</v>
      </c>
      <c r="B53" s="85" t="str">
        <f>CONCATENATE("15P",$F$53,E53)</f>
        <v>15P1386427-1</v>
      </c>
      <c r="C53" s="88" t="s">
        <v>534</v>
      </c>
      <c r="D53" s="85" t="str">
        <f t="shared" ref="D53" si="7">IF(B53=C53,"对对对","错错错")</f>
        <v>错错错</v>
      </c>
      <c r="E53" s="87">
        <v>-1</v>
      </c>
      <c r="F53" s="90" t="str">
        <f t="shared" si="6"/>
        <v>1386427</v>
      </c>
      <c r="G53" s="88" t="s">
        <v>823</v>
      </c>
    </row>
    <row r="54" spans="1:7" s="85" customFormat="1" x14ac:dyDescent="0.15">
      <c r="A54" s="95" t="s">
        <v>749</v>
      </c>
      <c r="B54" s="85" t="str">
        <f>CONCATENATE("15P",$F$54,E54)</f>
        <v>15P1386402-1</v>
      </c>
      <c r="C54" s="88" t="s">
        <v>535</v>
      </c>
      <c r="D54" s="85" t="str">
        <f t="shared" ref="D54:D85" si="8">IF(B54=C54,"对对对","错错错")</f>
        <v>错错错</v>
      </c>
      <c r="E54" s="87">
        <v>-1</v>
      </c>
      <c r="F54" s="90" t="str">
        <f t="shared" si="6"/>
        <v>1386402</v>
      </c>
      <c r="G54" s="88" t="s">
        <v>823</v>
      </c>
    </row>
    <row r="55" spans="1:7" s="85" customFormat="1" x14ac:dyDescent="0.15">
      <c r="A55" s="95" t="s">
        <v>751</v>
      </c>
      <c r="B55" s="85" t="str">
        <f>CONCATENATE("15P",$F$55,E55)</f>
        <v>15P1874513-1</v>
      </c>
      <c r="C55" s="88" t="s">
        <v>536</v>
      </c>
      <c r="D55" s="85" t="str">
        <f t="shared" si="8"/>
        <v>错错错</v>
      </c>
      <c r="E55" s="87">
        <v>-1</v>
      </c>
      <c r="F55" s="90" t="str">
        <f t="shared" si="6"/>
        <v>1874513</v>
      </c>
      <c r="G55" s="88" t="s">
        <v>823</v>
      </c>
    </row>
    <row r="56" spans="1:7" s="85" customFormat="1" x14ac:dyDescent="0.15">
      <c r="A56" s="95" t="s">
        <v>753</v>
      </c>
      <c r="B56" s="85" t="str">
        <f>CONCATENATE("15P",$F$56,E56)</f>
        <v>15P1874514-1</v>
      </c>
      <c r="C56" s="88" t="s">
        <v>537</v>
      </c>
      <c r="D56" s="85" t="str">
        <f t="shared" si="8"/>
        <v>错错错</v>
      </c>
      <c r="E56" s="87">
        <v>-1</v>
      </c>
      <c r="F56" s="90" t="str">
        <f t="shared" si="6"/>
        <v>1874514</v>
      </c>
      <c r="G56" s="88" t="s">
        <v>823</v>
      </c>
    </row>
    <row r="57" spans="1:7" s="85" customFormat="1" x14ac:dyDescent="0.15">
      <c r="A57" s="95" t="s">
        <v>755</v>
      </c>
      <c r="B57" s="85" t="str">
        <f>CONCATENATE("15P",$F$57,E57)</f>
        <v>15P1372276-1</v>
      </c>
      <c r="C57" s="88" t="s">
        <v>538</v>
      </c>
      <c r="D57" s="85" t="str">
        <f t="shared" si="8"/>
        <v>错错错</v>
      </c>
      <c r="E57" s="87">
        <v>-1</v>
      </c>
      <c r="F57" s="90" t="str">
        <f t="shared" si="6"/>
        <v>1372276</v>
      </c>
      <c r="G57" s="88" t="s">
        <v>823</v>
      </c>
    </row>
    <row r="58" spans="1:7" s="85" customFormat="1" x14ac:dyDescent="0.15">
      <c r="A58" s="95" t="s">
        <v>757</v>
      </c>
      <c r="B58" s="85" t="str">
        <f>CONCATENATE("15P",$F$58,E58)</f>
        <v>15P1372277D-1</v>
      </c>
      <c r="C58" s="88" t="s">
        <v>555</v>
      </c>
      <c r="D58" s="85" t="str">
        <f t="shared" si="8"/>
        <v>错错错</v>
      </c>
      <c r="E58" s="87">
        <v>-1</v>
      </c>
      <c r="F58" s="90" t="str">
        <f t="shared" si="6"/>
        <v>1372277D</v>
      </c>
      <c r="G58" s="88" t="s">
        <v>823</v>
      </c>
    </row>
    <row r="59" spans="1:7" s="85" customFormat="1" x14ac:dyDescent="0.15">
      <c r="A59" s="95" t="s">
        <v>759</v>
      </c>
      <c r="B59" s="85" t="str">
        <f>CONCATENATE("15P",$F$59,E59)</f>
        <v>15P1372278-1</v>
      </c>
      <c r="C59" s="88" t="s">
        <v>556</v>
      </c>
      <c r="D59" s="85" t="str">
        <f t="shared" si="8"/>
        <v>错错错</v>
      </c>
      <c r="E59" s="87">
        <v>-1</v>
      </c>
      <c r="F59" s="90" t="str">
        <f t="shared" si="6"/>
        <v>1372278</v>
      </c>
      <c r="G59" s="88" t="s">
        <v>823</v>
      </c>
    </row>
    <row r="60" spans="1:7" s="85" customFormat="1" ht="12.75" customHeight="1" x14ac:dyDescent="0.15">
      <c r="A60" s="95" t="s">
        <v>761</v>
      </c>
      <c r="B60" s="85" t="str">
        <f>CONCATENATE("15P",$F$60,E60)</f>
        <v>15P1372279-1</v>
      </c>
      <c r="C60" s="88" t="s">
        <v>557</v>
      </c>
      <c r="D60" s="85" t="str">
        <f t="shared" si="8"/>
        <v>错错错</v>
      </c>
      <c r="E60" s="87">
        <v>-1</v>
      </c>
      <c r="F60" s="90" t="str">
        <f t="shared" si="6"/>
        <v>1372279</v>
      </c>
      <c r="G60" s="88" t="s">
        <v>823</v>
      </c>
    </row>
    <row r="61" spans="1:7" s="85" customFormat="1" x14ac:dyDescent="0.15">
      <c r="A61" s="95" t="s">
        <v>763</v>
      </c>
      <c r="B61" s="85" t="str">
        <f>CONCATENATE("15P",$F$61,E61)</f>
        <v>15P1372280-1</v>
      </c>
      <c r="C61" s="88" t="s">
        <v>558</v>
      </c>
      <c r="D61" s="85" t="str">
        <f t="shared" si="8"/>
        <v>错错错</v>
      </c>
      <c r="E61" s="87">
        <v>-1</v>
      </c>
      <c r="F61" s="90" t="str">
        <f t="shared" si="6"/>
        <v>1372280</v>
      </c>
      <c r="G61" s="88" t="s">
        <v>823</v>
      </c>
    </row>
    <row r="62" spans="1:7" s="85" customFormat="1" x14ac:dyDescent="0.15">
      <c r="A62" s="95" t="s">
        <v>765</v>
      </c>
      <c r="B62" s="85" t="str">
        <f>CONCATENATE("15P",$F$62,E62)</f>
        <v>15P1372281-1</v>
      </c>
      <c r="C62" s="88" t="s">
        <v>559</v>
      </c>
      <c r="D62" s="85" t="str">
        <f t="shared" si="8"/>
        <v>错错错</v>
      </c>
      <c r="E62" s="87">
        <v>-1</v>
      </c>
      <c r="F62" s="90" t="str">
        <f t="shared" si="6"/>
        <v>1372281</v>
      </c>
      <c r="G62" s="88" t="s">
        <v>823</v>
      </c>
    </row>
    <row r="63" spans="1:7" s="85" customFormat="1" x14ac:dyDescent="0.15">
      <c r="A63" s="95" t="s">
        <v>767</v>
      </c>
      <c r="B63" s="85" t="str">
        <f>CONCATENATE("15P",$F$63,E63)</f>
        <v>15P1386066-1</v>
      </c>
      <c r="C63" s="88" t="s">
        <v>560</v>
      </c>
      <c r="D63" s="85" t="str">
        <f t="shared" si="8"/>
        <v>错错错</v>
      </c>
      <c r="E63" s="87">
        <v>-1</v>
      </c>
      <c r="F63" s="90" t="str">
        <f t="shared" si="6"/>
        <v>1386066</v>
      </c>
      <c r="G63" s="88" t="s">
        <v>823</v>
      </c>
    </row>
    <row r="64" spans="1:7" s="85" customFormat="1" x14ac:dyDescent="0.15">
      <c r="A64" s="95" t="s">
        <v>769</v>
      </c>
      <c r="B64" s="85" t="str">
        <f>CONCATENATE("15P",$F$64,E64)</f>
        <v>15P1356908-1</v>
      </c>
      <c r="C64" s="88" t="s">
        <v>561</v>
      </c>
      <c r="D64" s="85" t="str">
        <f t="shared" si="8"/>
        <v>错错错</v>
      </c>
      <c r="E64" s="87">
        <v>-1</v>
      </c>
      <c r="F64" s="90" t="str">
        <f t="shared" si="6"/>
        <v>1356908</v>
      </c>
      <c r="G64" s="88" t="s">
        <v>823</v>
      </c>
    </row>
    <row r="65" spans="1:7" s="85" customFormat="1" x14ac:dyDescent="0.15">
      <c r="A65" s="95" t="s">
        <v>771</v>
      </c>
      <c r="B65" s="85" t="str">
        <f>CONCATENATE("15P",$F$65,E65)</f>
        <v>15P1383060-1</v>
      </c>
      <c r="C65" s="88" t="s">
        <v>562</v>
      </c>
      <c r="D65" s="85" t="str">
        <f t="shared" si="8"/>
        <v>错错错</v>
      </c>
      <c r="E65" s="87">
        <v>-1</v>
      </c>
      <c r="F65" s="90" t="str">
        <f t="shared" si="6"/>
        <v>1383060</v>
      </c>
      <c r="G65" s="88" t="s">
        <v>823</v>
      </c>
    </row>
    <row r="66" spans="1:7" s="85" customFormat="1" x14ac:dyDescent="0.15">
      <c r="A66" s="95" t="s">
        <v>773</v>
      </c>
      <c r="B66" s="85" t="str">
        <f>CONCATENATE("15P",$F$66,E66)</f>
        <v>15P1386818-1</v>
      </c>
      <c r="C66" s="88" t="s">
        <v>563</v>
      </c>
      <c r="D66" s="85" t="str">
        <f t="shared" si="8"/>
        <v>错错错</v>
      </c>
      <c r="E66" s="87">
        <v>-1</v>
      </c>
      <c r="F66" s="90" t="str">
        <f t="shared" si="6"/>
        <v>1386818</v>
      </c>
      <c r="G66" s="88" t="s">
        <v>823</v>
      </c>
    </row>
    <row r="67" spans="1:7" s="85" customFormat="1" x14ac:dyDescent="0.15">
      <c r="A67" s="95" t="s">
        <v>775</v>
      </c>
      <c r="B67" s="85" t="str">
        <f>CONCATENATE("15P",$F$67,E67)</f>
        <v>15P1374267-1</v>
      </c>
      <c r="C67" s="88" t="s">
        <v>564</v>
      </c>
      <c r="D67" s="85" t="str">
        <f t="shared" si="8"/>
        <v>错错错</v>
      </c>
      <c r="E67" s="87">
        <v>-1</v>
      </c>
      <c r="F67" s="90" t="str">
        <f t="shared" si="6"/>
        <v>1374267</v>
      </c>
      <c r="G67" s="88" t="s">
        <v>823</v>
      </c>
    </row>
    <row r="68" spans="1:7" s="85" customFormat="1" x14ac:dyDescent="0.15">
      <c r="A68" s="123" t="s">
        <v>777</v>
      </c>
      <c r="B68" s="85" t="str">
        <f>CONCATENATE("15P",$F$68,E68)</f>
        <v>15P1374269-1</v>
      </c>
      <c r="C68" s="88" t="s">
        <v>565</v>
      </c>
      <c r="D68" s="85" t="str">
        <f t="shared" si="8"/>
        <v>错错错</v>
      </c>
      <c r="E68" s="87">
        <v>-1</v>
      </c>
      <c r="F68" s="90" t="str">
        <f t="shared" ref="F68" si="9">MID(A68,4,12)</f>
        <v>1374269</v>
      </c>
      <c r="G68" s="88" t="s">
        <v>823</v>
      </c>
    </row>
    <row r="69" spans="1:7" s="85" customFormat="1" x14ac:dyDescent="0.15">
      <c r="A69" s="123" t="s">
        <v>779</v>
      </c>
      <c r="B69" s="85" t="str">
        <f>CONCATENATE("15P",$F$69,E69)</f>
        <v>15P1374270-1</v>
      </c>
      <c r="C69" s="88" t="s">
        <v>566</v>
      </c>
      <c r="D69" s="85" t="str">
        <f t="shared" si="8"/>
        <v>错错错</v>
      </c>
      <c r="E69" s="87">
        <v>-1</v>
      </c>
      <c r="F69" s="90" t="str">
        <f t="shared" ref="F69:F100" si="10">MID(A69,4,12)</f>
        <v>1374270</v>
      </c>
      <c r="G69" s="88" t="s">
        <v>823</v>
      </c>
    </row>
    <row r="70" spans="1:7" s="85" customFormat="1" x14ac:dyDescent="0.15">
      <c r="A70" s="123" t="s">
        <v>781</v>
      </c>
      <c r="B70" s="85" t="str">
        <f>CONCATENATE("15P",$F$70,E70)</f>
        <v>15P1374271-1</v>
      </c>
      <c r="C70" s="88" t="s">
        <v>612</v>
      </c>
      <c r="D70" s="85" t="str">
        <f t="shared" si="8"/>
        <v>错错错</v>
      </c>
      <c r="E70" s="87">
        <v>-1</v>
      </c>
      <c r="F70" s="90" t="str">
        <f t="shared" si="10"/>
        <v>1374271</v>
      </c>
      <c r="G70" s="88" t="s">
        <v>823</v>
      </c>
    </row>
    <row r="71" spans="1:7" s="85" customFormat="1" x14ac:dyDescent="0.15">
      <c r="A71" s="123" t="s">
        <v>783</v>
      </c>
      <c r="B71" s="85" t="str">
        <f>CONCATENATE("15P",$F$71,E71)</f>
        <v>15P1374272-1</v>
      </c>
      <c r="C71" s="88" t="s">
        <v>613</v>
      </c>
      <c r="D71" s="85" t="str">
        <f t="shared" si="8"/>
        <v>错错错</v>
      </c>
      <c r="E71" s="87">
        <v>-1</v>
      </c>
      <c r="F71" s="90" t="str">
        <f t="shared" si="10"/>
        <v>1374272</v>
      </c>
      <c r="G71" s="88" t="s">
        <v>823</v>
      </c>
    </row>
    <row r="72" spans="1:7" s="85" customFormat="1" x14ac:dyDescent="0.15">
      <c r="A72" s="123" t="s">
        <v>785</v>
      </c>
      <c r="B72" s="85" t="str">
        <f>CONCATENATE("15P",$F$72,E72)</f>
        <v>15P1374273-1</v>
      </c>
      <c r="C72" s="88" t="s">
        <v>614</v>
      </c>
      <c r="D72" s="85" t="str">
        <f t="shared" si="8"/>
        <v>错错错</v>
      </c>
      <c r="E72" s="87">
        <v>-1</v>
      </c>
      <c r="F72" s="90" t="str">
        <f t="shared" si="10"/>
        <v>1374273</v>
      </c>
      <c r="G72" s="88" t="s">
        <v>823</v>
      </c>
    </row>
    <row r="73" spans="1:7" s="85" customFormat="1" x14ac:dyDescent="0.15">
      <c r="A73" s="123" t="s">
        <v>787</v>
      </c>
      <c r="B73" s="85" t="str">
        <f>CONCATENATE("15P",$F$73,E73)</f>
        <v>15P1374274-1</v>
      </c>
      <c r="C73" s="85" t="s">
        <v>615</v>
      </c>
      <c r="D73" s="85" t="str">
        <f t="shared" si="8"/>
        <v>错错错</v>
      </c>
      <c r="E73" s="87">
        <v>-1</v>
      </c>
      <c r="F73" s="90" t="str">
        <f t="shared" si="10"/>
        <v>1374274</v>
      </c>
      <c r="G73" s="88" t="s">
        <v>823</v>
      </c>
    </row>
    <row r="74" spans="1:7" s="85" customFormat="1" x14ac:dyDescent="0.15">
      <c r="A74" s="123" t="s">
        <v>789</v>
      </c>
      <c r="B74" s="85" t="str">
        <f>CONCATENATE("15P",$F$74,E74)</f>
        <v>15P1374275-1</v>
      </c>
      <c r="C74" s="85" t="s">
        <v>616</v>
      </c>
      <c r="D74" s="85" t="str">
        <f t="shared" si="8"/>
        <v>错错错</v>
      </c>
      <c r="E74" s="87">
        <v>-1</v>
      </c>
      <c r="F74" s="90" t="str">
        <f t="shared" si="10"/>
        <v>1374275</v>
      </c>
      <c r="G74" s="88" t="s">
        <v>823</v>
      </c>
    </row>
    <row r="75" spans="1:7" s="85" customFormat="1" x14ac:dyDescent="0.15">
      <c r="A75" s="123" t="s">
        <v>791</v>
      </c>
      <c r="B75" s="85" t="str">
        <f>CONCATENATE("15P",$F$75,E75)</f>
        <v>15P1374276-1</v>
      </c>
      <c r="C75" s="85" t="s">
        <v>617</v>
      </c>
      <c r="D75" s="85" t="str">
        <f t="shared" si="8"/>
        <v>错错错</v>
      </c>
      <c r="E75" s="87">
        <v>-1</v>
      </c>
      <c r="F75" s="90" t="str">
        <f t="shared" si="10"/>
        <v>1374276</v>
      </c>
      <c r="G75" s="88" t="s">
        <v>823</v>
      </c>
    </row>
    <row r="76" spans="1:7" s="85" customFormat="1" x14ac:dyDescent="0.15">
      <c r="A76" s="123" t="s">
        <v>793</v>
      </c>
      <c r="B76" s="85" t="str">
        <f>CONCATENATE("15P",$F$76,E76)</f>
        <v>15P1374277-1</v>
      </c>
      <c r="C76" s="85" t="s">
        <v>618</v>
      </c>
      <c r="D76" s="85" t="str">
        <f t="shared" si="8"/>
        <v>错错错</v>
      </c>
      <c r="E76" s="87">
        <v>-1</v>
      </c>
      <c r="F76" s="90" t="str">
        <f t="shared" si="10"/>
        <v>1374277</v>
      </c>
      <c r="G76" s="88" t="s">
        <v>823</v>
      </c>
    </row>
    <row r="77" spans="1:7" s="85" customFormat="1" x14ac:dyDescent="0.15">
      <c r="A77" s="123" t="s">
        <v>795</v>
      </c>
      <c r="B77" s="85" t="str">
        <f>CONCATENATE("15P",$F$77,E77)</f>
        <v>15P1374278-1</v>
      </c>
      <c r="C77" s="85" t="s">
        <v>619</v>
      </c>
      <c r="D77" s="85" t="str">
        <f t="shared" si="8"/>
        <v>错错错</v>
      </c>
      <c r="E77" s="87">
        <v>-1</v>
      </c>
      <c r="F77" s="90" t="str">
        <f t="shared" si="10"/>
        <v>1374278</v>
      </c>
      <c r="G77" s="88" t="s">
        <v>823</v>
      </c>
    </row>
    <row r="78" spans="1:7" s="85" customFormat="1" x14ac:dyDescent="0.15">
      <c r="A78" s="123" t="s">
        <v>797</v>
      </c>
      <c r="B78" s="85" t="str">
        <f>CONCATENATE("15P",$F$78,E78)</f>
        <v>15P1384698-1</v>
      </c>
      <c r="C78" s="85" t="s">
        <v>620</v>
      </c>
      <c r="D78" s="85" t="str">
        <f t="shared" si="8"/>
        <v>错错错</v>
      </c>
      <c r="E78" s="87">
        <v>-1</v>
      </c>
      <c r="F78" s="90" t="str">
        <f t="shared" si="10"/>
        <v>1384698</v>
      </c>
      <c r="G78" s="88" t="s">
        <v>823</v>
      </c>
    </row>
    <row r="79" spans="1:7" s="85" customFormat="1" x14ac:dyDescent="0.15">
      <c r="A79" s="123" t="s">
        <v>799</v>
      </c>
      <c r="B79" s="85" t="str">
        <f>CONCATENATE("15P",$F$79,E79)</f>
        <v>15P1384699-1</v>
      </c>
      <c r="C79" s="85" t="s">
        <v>621</v>
      </c>
      <c r="D79" s="85" t="str">
        <f t="shared" si="8"/>
        <v>错错错</v>
      </c>
      <c r="E79" s="87">
        <v>-1</v>
      </c>
      <c r="F79" s="90" t="str">
        <f t="shared" si="10"/>
        <v>1384699</v>
      </c>
      <c r="G79" s="88" t="s">
        <v>823</v>
      </c>
    </row>
    <row r="80" spans="1:7" s="85" customFormat="1" x14ac:dyDescent="0.15">
      <c r="A80" s="123" t="s">
        <v>801</v>
      </c>
      <c r="B80" s="85" t="str">
        <f>CONCATENATE("15P",$F$80,E80)</f>
        <v>15P1384700-1</v>
      </c>
      <c r="C80" s="85" t="s">
        <v>622</v>
      </c>
      <c r="D80" s="85" t="str">
        <f t="shared" si="8"/>
        <v>错错错</v>
      </c>
      <c r="E80" s="87">
        <v>-1</v>
      </c>
      <c r="F80" s="90" t="str">
        <f t="shared" si="10"/>
        <v>1384700</v>
      </c>
      <c r="G80" s="88" t="s">
        <v>823</v>
      </c>
    </row>
    <row r="81" spans="1:7" s="85" customFormat="1" x14ac:dyDescent="0.15">
      <c r="A81" s="123" t="s">
        <v>803</v>
      </c>
      <c r="B81" s="85" t="str">
        <f>CONCATENATE("15P",$F$81,E81)</f>
        <v>15P1463781-1</v>
      </c>
      <c r="C81" s="85" t="s">
        <v>503</v>
      </c>
      <c r="D81" s="85" t="str">
        <f t="shared" si="8"/>
        <v>错错错</v>
      </c>
      <c r="E81" s="87">
        <v>-1</v>
      </c>
      <c r="F81" s="90" t="str">
        <f t="shared" si="10"/>
        <v>1463781</v>
      </c>
      <c r="G81" s="88" t="s">
        <v>823</v>
      </c>
    </row>
    <row r="82" spans="1:7" s="85" customFormat="1" x14ac:dyDescent="0.15">
      <c r="A82" s="123" t="s">
        <v>805</v>
      </c>
      <c r="B82" s="85" t="str">
        <f>CONCATENATE("15P",$F$82,E82)</f>
        <v>15P1491640-1</v>
      </c>
      <c r="C82" s="85" t="s">
        <v>504</v>
      </c>
      <c r="D82" s="85" t="str">
        <f t="shared" si="8"/>
        <v>错错错</v>
      </c>
      <c r="E82" s="87">
        <v>-1</v>
      </c>
      <c r="F82" s="90" t="str">
        <f t="shared" si="10"/>
        <v>1491640</v>
      </c>
      <c r="G82" s="88" t="s">
        <v>823</v>
      </c>
    </row>
    <row r="83" spans="1:7" s="85" customFormat="1" x14ac:dyDescent="0.15">
      <c r="A83" s="123" t="s">
        <v>807</v>
      </c>
      <c r="B83" s="85" t="str">
        <f>CONCATENATE("15P",$F$83,E83)</f>
        <v>15P1491641-1</v>
      </c>
      <c r="C83" s="85" t="s">
        <v>505</v>
      </c>
      <c r="D83" s="85" t="str">
        <f t="shared" si="8"/>
        <v>错错错</v>
      </c>
      <c r="E83" s="87">
        <v>-1</v>
      </c>
      <c r="F83" s="90" t="str">
        <f t="shared" si="10"/>
        <v>1491641</v>
      </c>
      <c r="G83" s="88" t="s">
        <v>823</v>
      </c>
    </row>
    <row r="84" spans="1:7" s="85" customFormat="1" x14ac:dyDescent="0.15">
      <c r="A84" s="123" t="s">
        <v>809</v>
      </c>
      <c r="B84" s="85" t="str">
        <f>CONCATENATE("15P",$F$84,E84)</f>
        <v>15P1491642-1</v>
      </c>
      <c r="C84" s="85" t="s">
        <v>506</v>
      </c>
      <c r="D84" s="85" t="str">
        <f t="shared" si="8"/>
        <v>错错错</v>
      </c>
      <c r="E84" s="87">
        <v>-1</v>
      </c>
      <c r="F84" s="90" t="str">
        <f t="shared" si="10"/>
        <v>1491642</v>
      </c>
      <c r="G84" s="88" t="s">
        <v>823</v>
      </c>
    </row>
    <row r="85" spans="1:7" s="85" customFormat="1" x14ac:dyDescent="0.15">
      <c r="A85" s="123" t="s">
        <v>811</v>
      </c>
      <c r="B85" s="85" t="str">
        <f>CONCATENATE("15P",$F$85,E85)</f>
        <v>15P1491643-1</v>
      </c>
      <c r="C85" s="85" t="s">
        <v>507</v>
      </c>
      <c r="D85" s="85" t="str">
        <f t="shared" si="8"/>
        <v>错错错</v>
      </c>
      <c r="E85" s="87">
        <v>-1</v>
      </c>
      <c r="F85" s="90" t="str">
        <f t="shared" si="10"/>
        <v>1491643</v>
      </c>
      <c r="G85" s="88" t="s">
        <v>823</v>
      </c>
    </row>
    <row r="86" spans="1:7" s="85" customFormat="1" x14ac:dyDescent="0.15">
      <c r="A86" s="123" t="s">
        <v>813</v>
      </c>
      <c r="B86" s="85" t="str">
        <f>CONCATENATE("15P",$F$86,E86)</f>
        <v>15P1491644-1</v>
      </c>
      <c r="C86" s="85" t="s">
        <v>508</v>
      </c>
      <c r="D86" s="85" t="str">
        <f t="shared" ref="D86:D105" si="11">IF(B86=C86,"对对对","错错错")</f>
        <v>错错错</v>
      </c>
      <c r="E86" s="87">
        <v>-1</v>
      </c>
      <c r="F86" s="90" t="str">
        <f t="shared" si="10"/>
        <v>1491644</v>
      </c>
      <c r="G86" s="88" t="s">
        <v>823</v>
      </c>
    </row>
    <row r="87" spans="1:7" s="85" customFormat="1" x14ac:dyDescent="0.15">
      <c r="A87" s="123" t="s">
        <v>815</v>
      </c>
      <c r="B87" s="85" t="str">
        <f>CONCATENATE("15P",$F$87,E87)</f>
        <v>15P1462991-1</v>
      </c>
      <c r="C87" s="85" t="s">
        <v>509</v>
      </c>
      <c r="D87" s="85" t="str">
        <f t="shared" si="11"/>
        <v>错错错</v>
      </c>
      <c r="E87" s="87">
        <v>-1</v>
      </c>
      <c r="F87" s="90" t="str">
        <f t="shared" si="10"/>
        <v>1462991</v>
      </c>
      <c r="G87" s="88" t="s">
        <v>823</v>
      </c>
    </row>
    <row r="88" spans="1:7" s="85" customFormat="1" x14ac:dyDescent="0.15">
      <c r="A88" s="123" t="s">
        <v>817</v>
      </c>
      <c r="B88" s="85" t="str">
        <f>CONCATENATE("15P",$F$88,E88)</f>
        <v>15P1462992-1</v>
      </c>
      <c r="C88" s="85" t="s">
        <v>510</v>
      </c>
      <c r="D88" s="85" t="str">
        <f t="shared" si="11"/>
        <v>错错错</v>
      </c>
      <c r="E88" s="87">
        <v>-1</v>
      </c>
      <c r="F88" s="90" t="str">
        <f t="shared" si="10"/>
        <v>1462992</v>
      </c>
      <c r="G88" s="88" t="s">
        <v>823</v>
      </c>
    </row>
    <row r="89" spans="1:7" s="85" customFormat="1" x14ac:dyDescent="0.15">
      <c r="A89" s="123" t="s">
        <v>819</v>
      </c>
      <c r="B89" s="85" t="str">
        <f>CONCATENATE("15P",$F$89,E89)</f>
        <v>15P1462659-1</v>
      </c>
      <c r="C89" s="85" t="s">
        <v>511</v>
      </c>
      <c r="D89" s="85" t="str">
        <f t="shared" si="11"/>
        <v>错错错</v>
      </c>
      <c r="E89" s="87">
        <v>-1</v>
      </c>
      <c r="F89" s="90" t="str">
        <f t="shared" si="10"/>
        <v>1462659</v>
      </c>
      <c r="G89" s="88" t="s">
        <v>823</v>
      </c>
    </row>
    <row r="90" spans="1:7" s="85" customFormat="1" x14ac:dyDescent="0.15">
      <c r="A90" s="123" t="s">
        <v>821</v>
      </c>
      <c r="B90" s="85" t="str">
        <f>CONCATENATE("15P",$F$90,E90)</f>
        <v>15P1356207-1</v>
      </c>
      <c r="C90" s="85" t="s">
        <v>512</v>
      </c>
      <c r="D90" s="85" t="str">
        <f t="shared" si="11"/>
        <v>错错错</v>
      </c>
      <c r="E90" s="87">
        <v>-1</v>
      </c>
      <c r="F90" s="90" t="str">
        <f t="shared" si="10"/>
        <v>1356207</v>
      </c>
      <c r="G90" s="88" t="s">
        <v>823</v>
      </c>
    </row>
    <row r="91" spans="1:7" s="107" customFormat="1" x14ac:dyDescent="0.15">
      <c r="A91" s="106" t="s">
        <v>1377</v>
      </c>
      <c r="B91" s="107" t="str">
        <f>CONCATENATE("15P",$F$91,E91)</f>
        <v>15P1030280-1</v>
      </c>
      <c r="C91" s="107" t="s">
        <v>513</v>
      </c>
      <c r="D91" s="107" t="str">
        <f t="shared" si="11"/>
        <v>错错错</v>
      </c>
      <c r="E91" s="108">
        <v>-1</v>
      </c>
      <c r="F91" s="109" t="str">
        <f t="shared" si="10"/>
        <v>1030280</v>
      </c>
      <c r="G91" s="88" t="s">
        <v>823</v>
      </c>
    </row>
    <row r="92" spans="1:7" s="107" customFormat="1" x14ac:dyDescent="0.15">
      <c r="A92" s="106" t="s">
        <v>1379</v>
      </c>
      <c r="B92" s="107" t="str">
        <f>CONCATENATE("15P",$F$92,E92)</f>
        <v>15P1030281-1</v>
      </c>
      <c r="C92" s="107" t="s">
        <v>514</v>
      </c>
      <c r="D92" s="107" t="str">
        <f t="shared" si="11"/>
        <v>错错错</v>
      </c>
      <c r="E92" s="108">
        <v>-1</v>
      </c>
      <c r="F92" s="109" t="str">
        <f t="shared" si="10"/>
        <v>1030281</v>
      </c>
      <c r="G92" s="88" t="s">
        <v>823</v>
      </c>
    </row>
    <row r="93" spans="1:7" s="107" customFormat="1" x14ac:dyDescent="0.15">
      <c r="A93" s="106" t="s">
        <v>1381</v>
      </c>
      <c r="B93" s="107" t="str">
        <f>CONCATENATE("15P",$F$93,E93)</f>
        <v>15P1030282-1</v>
      </c>
      <c r="C93" s="107" t="s">
        <v>570</v>
      </c>
      <c r="D93" s="107" t="str">
        <f t="shared" si="11"/>
        <v>错错错</v>
      </c>
      <c r="E93" s="108">
        <v>-1</v>
      </c>
      <c r="F93" s="109" t="str">
        <f t="shared" si="10"/>
        <v>1030282</v>
      </c>
      <c r="G93" s="88" t="s">
        <v>823</v>
      </c>
    </row>
    <row r="94" spans="1:7" s="107" customFormat="1" x14ac:dyDescent="0.15">
      <c r="A94" s="106" t="s">
        <v>1383</v>
      </c>
      <c r="B94" s="107" t="str">
        <f>CONCATENATE("15P",$F$94,E94)</f>
        <v>15P1027858-1</v>
      </c>
      <c r="C94" s="107" t="s">
        <v>571</v>
      </c>
      <c r="D94" s="107" t="str">
        <f t="shared" si="11"/>
        <v>错错错</v>
      </c>
      <c r="E94" s="108">
        <v>-1</v>
      </c>
      <c r="F94" s="109" t="str">
        <f t="shared" si="10"/>
        <v>1027858</v>
      </c>
      <c r="G94" s="88" t="s">
        <v>823</v>
      </c>
    </row>
    <row r="95" spans="1:7" s="107" customFormat="1" x14ac:dyDescent="0.15">
      <c r="A95" s="106" t="s">
        <v>1385</v>
      </c>
      <c r="B95" s="107" t="str">
        <f>CONCATENATE("15P",$F$95,E95)</f>
        <v>15P1032162-1</v>
      </c>
      <c r="C95" s="107" t="s">
        <v>572</v>
      </c>
      <c r="D95" s="107" t="str">
        <f t="shared" si="11"/>
        <v>错错错</v>
      </c>
      <c r="E95" s="108">
        <v>-1</v>
      </c>
      <c r="F95" s="109" t="str">
        <f t="shared" si="10"/>
        <v>1032162</v>
      </c>
      <c r="G95" s="88" t="s">
        <v>823</v>
      </c>
    </row>
    <row r="96" spans="1:7" s="107" customFormat="1" x14ac:dyDescent="0.15">
      <c r="A96" s="106" t="s">
        <v>1387</v>
      </c>
      <c r="B96" s="107" t="str">
        <f>CONCATENATE("15P",$F$96,E96)</f>
        <v>15P1007751-1</v>
      </c>
      <c r="C96" s="107" t="s">
        <v>573</v>
      </c>
      <c r="D96" s="107" t="str">
        <f t="shared" si="11"/>
        <v>错错错</v>
      </c>
      <c r="E96" s="108">
        <v>-1</v>
      </c>
      <c r="F96" s="109" t="str">
        <f t="shared" si="10"/>
        <v>1007751</v>
      </c>
      <c r="G96" s="88" t="s">
        <v>823</v>
      </c>
    </row>
    <row r="97" spans="1:7" s="107" customFormat="1" x14ac:dyDescent="0.15">
      <c r="A97" s="106" t="s">
        <v>1389</v>
      </c>
      <c r="B97" s="107" t="str">
        <f>CONCATENATE("15P",$F$97,E97)</f>
        <v>15P1007752-1</v>
      </c>
      <c r="C97" s="107" t="s">
        <v>574</v>
      </c>
      <c r="D97" s="107" t="str">
        <f t="shared" si="11"/>
        <v>错错错</v>
      </c>
      <c r="E97" s="108">
        <v>-1</v>
      </c>
      <c r="F97" s="109" t="str">
        <f t="shared" si="10"/>
        <v>1007752</v>
      </c>
      <c r="G97" s="88" t="s">
        <v>823</v>
      </c>
    </row>
    <row r="98" spans="1:7" s="107" customFormat="1" x14ac:dyDescent="0.15">
      <c r="A98" s="106" t="s">
        <v>1391</v>
      </c>
      <c r="B98" s="107" t="str">
        <f>CONCATENATE("15P",$F$98,E98)</f>
        <v>15P1007753-1</v>
      </c>
      <c r="C98" s="107" t="s">
        <v>575</v>
      </c>
      <c r="D98" s="107" t="str">
        <f t="shared" si="11"/>
        <v>错错错</v>
      </c>
      <c r="E98" s="108">
        <v>-1</v>
      </c>
      <c r="F98" s="109" t="str">
        <f t="shared" si="10"/>
        <v>1007753</v>
      </c>
      <c r="G98" s="88" t="s">
        <v>823</v>
      </c>
    </row>
    <row r="99" spans="1:7" s="107" customFormat="1" x14ac:dyDescent="0.15">
      <c r="A99" s="106" t="s">
        <v>1393</v>
      </c>
      <c r="B99" s="107" t="str">
        <f>CONCATENATE("15P",$F$99,E99)</f>
        <v>15P1007754-1</v>
      </c>
      <c r="C99" s="107" t="s">
        <v>576</v>
      </c>
      <c r="D99" s="107" t="str">
        <f t="shared" si="11"/>
        <v>错错错</v>
      </c>
      <c r="E99" s="108">
        <v>-1</v>
      </c>
      <c r="F99" s="109" t="str">
        <f t="shared" si="10"/>
        <v>1007754</v>
      </c>
      <c r="G99" s="88" t="s">
        <v>823</v>
      </c>
    </row>
    <row r="100" spans="1:7" s="107" customFormat="1" x14ac:dyDescent="0.15">
      <c r="A100" s="106" t="s">
        <v>1395</v>
      </c>
      <c r="B100" s="107" t="str">
        <f>CONCATENATE("15P",$F$100,E100)</f>
        <v>15P1007755-1</v>
      </c>
      <c r="C100" s="107" t="s">
        <v>577</v>
      </c>
      <c r="D100" s="107" t="str">
        <f t="shared" si="11"/>
        <v>错错错</v>
      </c>
      <c r="E100" s="108">
        <v>-1</v>
      </c>
      <c r="F100" s="109" t="str">
        <f t="shared" si="10"/>
        <v>1007755</v>
      </c>
      <c r="G100" s="88" t="s">
        <v>823</v>
      </c>
    </row>
    <row r="101" spans="1:7" s="111" customFormat="1" x14ac:dyDescent="0.15">
      <c r="A101" s="106" t="s">
        <v>1397</v>
      </c>
      <c r="B101" s="111" t="str">
        <f>CONCATENATE("15P",$F$101,E101)</f>
        <v>15P1466599-1</v>
      </c>
      <c r="C101" s="110" t="s">
        <v>578</v>
      </c>
      <c r="D101" s="111" t="str">
        <f t="shared" si="11"/>
        <v>错错错</v>
      </c>
      <c r="E101" s="108">
        <v>-1</v>
      </c>
      <c r="F101" s="111" t="str">
        <f t="shared" ref="F101:F130" si="12">MID(A101,4,12)</f>
        <v>1466599</v>
      </c>
      <c r="G101" s="88" t="s">
        <v>823</v>
      </c>
    </row>
    <row r="102" spans="1:7" s="111" customFormat="1" x14ac:dyDescent="0.15">
      <c r="A102" s="106" t="s">
        <v>1399</v>
      </c>
      <c r="B102" s="111" t="str">
        <f>CONCATENATE("15P",$F$102,E102)</f>
        <v>15P1466600-1</v>
      </c>
      <c r="C102" s="110" t="s">
        <v>579</v>
      </c>
      <c r="D102" s="111" t="str">
        <f t="shared" si="11"/>
        <v>错错错</v>
      </c>
      <c r="E102" s="108">
        <v>-1</v>
      </c>
      <c r="F102" s="111" t="str">
        <f t="shared" si="12"/>
        <v>1466600</v>
      </c>
      <c r="G102" s="88" t="s">
        <v>823</v>
      </c>
    </row>
    <row r="103" spans="1:7" s="111" customFormat="1" x14ac:dyDescent="0.15">
      <c r="A103" s="106" t="s">
        <v>1401</v>
      </c>
      <c r="B103" s="111" t="str">
        <f>CONCATENATE("15P",$F$103,E103)</f>
        <v>15P1466601-1</v>
      </c>
      <c r="C103" s="110" t="s">
        <v>580</v>
      </c>
      <c r="D103" s="111" t="str">
        <f t="shared" si="11"/>
        <v>错错错</v>
      </c>
      <c r="E103" s="108">
        <v>-1</v>
      </c>
      <c r="F103" s="111" t="str">
        <f t="shared" si="12"/>
        <v>1466601</v>
      </c>
      <c r="G103" s="88" t="s">
        <v>823</v>
      </c>
    </row>
    <row r="104" spans="1:7" s="111" customFormat="1" x14ac:dyDescent="0.15">
      <c r="A104" s="106" t="s">
        <v>1403</v>
      </c>
      <c r="B104" s="111" t="str">
        <f>CONCATENATE("15P",$F$104,E104)</f>
        <v>15P1466602-1</v>
      </c>
      <c r="C104" s="110" t="s">
        <v>581</v>
      </c>
      <c r="D104" s="111" t="str">
        <f t="shared" si="11"/>
        <v>错错错</v>
      </c>
      <c r="E104" s="108">
        <v>-1</v>
      </c>
      <c r="F104" s="111" t="str">
        <f t="shared" si="12"/>
        <v>1466602</v>
      </c>
      <c r="G104" s="88" t="s">
        <v>823</v>
      </c>
    </row>
    <row r="105" spans="1:7" s="111" customFormat="1" x14ac:dyDescent="0.15">
      <c r="A105" s="106" t="s">
        <v>1405</v>
      </c>
      <c r="B105" s="111" t="str">
        <f>CONCATENATE("15P",$F$105,E105)</f>
        <v>15P1466603-1</v>
      </c>
      <c r="C105" s="110" t="s">
        <v>624</v>
      </c>
      <c r="D105" s="111" t="str">
        <f t="shared" si="11"/>
        <v>错错错</v>
      </c>
      <c r="E105" s="108">
        <v>-1</v>
      </c>
      <c r="F105" s="111" t="str">
        <f t="shared" si="12"/>
        <v>1466603</v>
      </c>
      <c r="G105" s="88" t="s">
        <v>823</v>
      </c>
    </row>
    <row r="106" spans="1:7" s="107" customFormat="1" x14ac:dyDescent="0.15">
      <c r="A106" s="106" t="s">
        <v>1407</v>
      </c>
      <c r="B106" s="107" t="str">
        <f>CONCATENATE("15P",$F$106,E106)</f>
        <v>15P1466604-1</v>
      </c>
      <c r="C106" s="107" t="s">
        <v>625</v>
      </c>
      <c r="D106" s="107" t="str">
        <f t="shared" ref="D106" si="13">IF(B106=C106,"对对对","错错错")</f>
        <v>错错错</v>
      </c>
      <c r="E106" s="108">
        <v>-1</v>
      </c>
      <c r="F106" s="109" t="str">
        <f t="shared" si="12"/>
        <v>1466604</v>
      </c>
      <c r="G106" s="88" t="s">
        <v>823</v>
      </c>
    </row>
    <row r="107" spans="1:7" s="107" customFormat="1" x14ac:dyDescent="0.15">
      <c r="A107" s="106" t="s">
        <v>1409</v>
      </c>
      <c r="B107" s="107" t="str">
        <f>CONCATENATE("15P",$F$107,E107)</f>
        <v>15P1466605-1</v>
      </c>
      <c r="C107" s="107" t="s">
        <v>626</v>
      </c>
      <c r="D107" s="107" t="str">
        <f t="shared" ref="D107:D138" si="14">IF(B107=C107,"对对对","错错错")</f>
        <v>错错错</v>
      </c>
      <c r="E107" s="108">
        <v>-1</v>
      </c>
      <c r="F107" s="109" t="str">
        <f t="shared" si="12"/>
        <v>1466605</v>
      </c>
      <c r="G107" s="88" t="s">
        <v>823</v>
      </c>
    </row>
    <row r="108" spans="1:7" s="107" customFormat="1" x14ac:dyDescent="0.15">
      <c r="A108" s="106" t="s">
        <v>1411</v>
      </c>
      <c r="B108" s="107" t="str">
        <f>CONCATENATE("15P",$F$108,E108)</f>
        <v>15P1466606-1</v>
      </c>
      <c r="C108" s="107" t="s">
        <v>627</v>
      </c>
      <c r="D108" s="107" t="str">
        <f t="shared" si="14"/>
        <v>错错错</v>
      </c>
      <c r="E108" s="108">
        <v>-1</v>
      </c>
      <c r="F108" s="109" t="str">
        <f t="shared" si="12"/>
        <v>1466606</v>
      </c>
      <c r="G108" s="88" t="s">
        <v>823</v>
      </c>
    </row>
    <row r="109" spans="1:7" s="107" customFormat="1" x14ac:dyDescent="0.15">
      <c r="A109" s="106" t="s">
        <v>1413</v>
      </c>
      <c r="B109" s="107" t="str">
        <f>CONCATENATE("15P",$F$109,E109)</f>
        <v>15P1466607-1</v>
      </c>
      <c r="C109" s="107" t="s">
        <v>628</v>
      </c>
      <c r="D109" s="107" t="str">
        <f t="shared" si="14"/>
        <v>错错错</v>
      </c>
      <c r="E109" s="108">
        <v>-1</v>
      </c>
      <c r="F109" s="109" t="str">
        <f t="shared" si="12"/>
        <v>1466607</v>
      </c>
      <c r="G109" s="88" t="s">
        <v>823</v>
      </c>
    </row>
    <row r="110" spans="1:7" s="107" customFormat="1" x14ac:dyDescent="0.15">
      <c r="A110" s="106" t="s">
        <v>1415</v>
      </c>
      <c r="B110" s="107" t="str">
        <f>CONCATENATE("15P",$F$110,E110)</f>
        <v>15P1466608-1</v>
      </c>
      <c r="C110" s="107" t="s">
        <v>629</v>
      </c>
      <c r="D110" s="107" t="str">
        <f t="shared" si="14"/>
        <v>错错错</v>
      </c>
      <c r="E110" s="108">
        <v>-1</v>
      </c>
      <c r="F110" s="109" t="str">
        <f t="shared" si="12"/>
        <v>1466608</v>
      </c>
      <c r="G110" s="88" t="s">
        <v>823</v>
      </c>
    </row>
    <row r="111" spans="1:7" s="107" customFormat="1" x14ac:dyDescent="0.15">
      <c r="A111" s="106" t="s">
        <v>1416</v>
      </c>
      <c r="B111" s="107" t="str">
        <f>CONCATENATE("15P",$F$111,E111)</f>
        <v>15P1466609-1</v>
      </c>
      <c r="C111" s="107" t="s">
        <v>630</v>
      </c>
      <c r="D111" s="107" t="str">
        <f t="shared" si="14"/>
        <v>错错错</v>
      </c>
      <c r="E111" s="108">
        <v>-1</v>
      </c>
      <c r="F111" s="109" t="str">
        <f t="shared" si="12"/>
        <v>1466609</v>
      </c>
      <c r="G111" s="88" t="s">
        <v>823</v>
      </c>
    </row>
    <row r="112" spans="1:7" s="107" customFormat="1" x14ac:dyDescent="0.15">
      <c r="A112" s="106" t="s">
        <v>1418</v>
      </c>
      <c r="B112" s="107" t="str">
        <f>CONCATENATE("15P",$F$112,E112)</f>
        <v>15P1466610-1</v>
      </c>
      <c r="C112" s="107" t="s">
        <v>631</v>
      </c>
      <c r="D112" s="107" t="str">
        <f t="shared" si="14"/>
        <v>错错错</v>
      </c>
      <c r="E112" s="108">
        <v>-1</v>
      </c>
      <c r="F112" s="109" t="str">
        <f t="shared" si="12"/>
        <v>1466610</v>
      </c>
      <c r="G112" s="88" t="s">
        <v>823</v>
      </c>
    </row>
    <row r="113" spans="1:7" s="107" customFormat="1" x14ac:dyDescent="0.15">
      <c r="A113" s="106" t="s">
        <v>1420</v>
      </c>
      <c r="B113" s="107" t="str">
        <f>CONCATENATE("15P",$F$113,E113)</f>
        <v>15P1466611-1</v>
      </c>
      <c r="C113" s="107" t="s">
        <v>632</v>
      </c>
      <c r="D113" s="107" t="str">
        <f t="shared" si="14"/>
        <v>错错错</v>
      </c>
      <c r="E113" s="108">
        <v>-1</v>
      </c>
      <c r="F113" s="109" t="str">
        <f t="shared" si="12"/>
        <v>1466611</v>
      </c>
      <c r="G113" s="88" t="s">
        <v>823</v>
      </c>
    </row>
    <row r="114" spans="1:7" s="107" customFormat="1" x14ac:dyDescent="0.15">
      <c r="A114" s="106" t="s">
        <v>1422</v>
      </c>
      <c r="B114" s="107" t="str">
        <f>CONCATENATE("15P",$F$114,E114)</f>
        <v>15P1466612-1</v>
      </c>
      <c r="C114" s="107" t="s">
        <v>633</v>
      </c>
      <c r="D114" s="107" t="str">
        <f t="shared" si="14"/>
        <v>错错错</v>
      </c>
      <c r="E114" s="108">
        <v>-1</v>
      </c>
      <c r="F114" s="109" t="str">
        <f t="shared" si="12"/>
        <v>1466612</v>
      </c>
      <c r="G114" s="88" t="s">
        <v>823</v>
      </c>
    </row>
    <row r="115" spans="1:7" s="107" customFormat="1" x14ac:dyDescent="0.15">
      <c r="A115" s="106" t="s">
        <v>1424</v>
      </c>
      <c r="B115" s="107" t="str">
        <f>CONCATENATE("15P",$F$115,E115)</f>
        <v>15P1466613-1</v>
      </c>
      <c r="C115" s="107" t="s">
        <v>634</v>
      </c>
      <c r="D115" s="107" t="str">
        <f t="shared" si="14"/>
        <v>错错错</v>
      </c>
      <c r="E115" s="108">
        <v>-1</v>
      </c>
      <c r="F115" s="109" t="str">
        <f t="shared" si="12"/>
        <v>1466613</v>
      </c>
      <c r="G115" s="88" t="s">
        <v>823</v>
      </c>
    </row>
    <row r="116" spans="1:7" s="107" customFormat="1" x14ac:dyDescent="0.15">
      <c r="A116" s="106" t="s">
        <v>1426</v>
      </c>
      <c r="B116" s="107" t="str">
        <f>CONCATENATE("15P",$F$116,E116)</f>
        <v>15P1466614-1</v>
      </c>
      <c r="C116" s="107" t="s">
        <v>635</v>
      </c>
      <c r="D116" s="107" t="str">
        <f t="shared" si="14"/>
        <v>错错错</v>
      </c>
      <c r="E116" s="108">
        <v>-1</v>
      </c>
      <c r="F116" s="109" t="str">
        <f t="shared" si="12"/>
        <v>1466614</v>
      </c>
      <c r="G116" s="88" t="s">
        <v>823</v>
      </c>
    </row>
    <row r="117" spans="1:7" s="113" customFormat="1" x14ac:dyDescent="0.15">
      <c r="A117" s="112" t="s">
        <v>391</v>
      </c>
      <c r="B117" s="113" t="str">
        <f>CONCATENATE("15P",$F$117,E117)</f>
        <v>15P1016356-1</v>
      </c>
      <c r="C117" s="113" t="s">
        <v>491</v>
      </c>
      <c r="D117" s="113" t="str">
        <f t="shared" si="14"/>
        <v>对对对</v>
      </c>
      <c r="E117" s="114">
        <v>-1</v>
      </c>
      <c r="F117" s="115" t="str">
        <f t="shared" si="12"/>
        <v>1016356</v>
      </c>
      <c r="G117" s="116" t="s">
        <v>434</v>
      </c>
    </row>
    <row r="118" spans="1:7" s="113" customFormat="1" x14ac:dyDescent="0.15">
      <c r="A118" s="112" t="s">
        <v>392</v>
      </c>
      <c r="B118" s="113" t="str">
        <f>CONCATENATE("15P",$F$118,E118)</f>
        <v>15P1016357-1</v>
      </c>
      <c r="C118" s="113" t="s">
        <v>492</v>
      </c>
      <c r="D118" s="113" t="str">
        <f t="shared" si="14"/>
        <v>对对对</v>
      </c>
      <c r="E118" s="114">
        <v>-1</v>
      </c>
      <c r="F118" s="115" t="str">
        <f t="shared" si="12"/>
        <v>1016357</v>
      </c>
      <c r="G118" s="116" t="s">
        <v>434</v>
      </c>
    </row>
    <row r="119" spans="1:7" s="113" customFormat="1" x14ac:dyDescent="0.15">
      <c r="A119" s="112" t="s">
        <v>393</v>
      </c>
      <c r="B119" s="113" t="str">
        <f>CONCATENATE("15P",$F$119,E119)</f>
        <v>15P1016358-1</v>
      </c>
      <c r="C119" s="113" t="s">
        <v>493</v>
      </c>
      <c r="D119" s="113" t="str">
        <f t="shared" si="14"/>
        <v>对对对</v>
      </c>
      <c r="E119" s="114">
        <v>-1</v>
      </c>
      <c r="F119" s="115" t="str">
        <f t="shared" si="12"/>
        <v>1016358</v>
      </c>
      <c r="G119" s="116" t="s">
        <v>434</v>
      </c>
    </row>
    <row r="120" spans="1:7" s="113" customFormat="1" x14ac:dyDescent="0.15">
      <c r="A120" s="112" t="s">
        <v>394</v>
      </c>
      <c r="B120" s="113" t="str">
        <f>CONCATENATE("15P",$F$120,E120)</f>
        <v>15P1016359-1</v>
      </c>
      <c r="C120" s="113" t="s">
        <v>494</v>
      </c>
      <c r="D120" s="113" t="str">
        <f t="shared" si="14"/>
        <v>对对对</v>
      </c>
      <c r="E120" s="114">
        <v>-1</v>
      </c>
      <c r="F120" s="115" t="str">
        <f t="shared" si="12"/>
        <v>1016359</v>
      </c>
      <c r="G120" s="116" t="s">
        <v>434</v>
      </c>
    </row>
    <row r="121" spans="1:7" s="113" customFormat="1" ht="12.75" customHeight="1" x14ac:dyDescent="0.15">
      <c r="A121" s="112" t="s">
        <v>395</v>
      </c>
      <c r="B121" s="113" t="str">
        <f>CONCATENATE("15P",$F$121,E121)</f>
        <v>15P1016360-1</v>
      </c>
      <c r="C121" s="113" t="s">
        <v>495</v>
      </c>
      <c r="D121" s="113" t="str">
        <f t="shared" si="14"/>
        <v>对对对</v>
      </c>
      <c r="E121" s="114">
        <v>-1</v>
      </c>
      <c r="F121" s="115" t="str">
        <f t="shared" si="12"/>
        <v>1016360</v>
      </c>
      <c r="G121" s="116" t="s">
        <v>434</v>
      </c>
    </row>
    <row r="122" spans="1:7" s="113" customFormat="1" x14ac:dyDescent="0.15">
      <c r="A122" s="112" t="s">
        <v>396</v>
      </c>
      <c r="B122" s="113" t="str">
        <f>CONCATENATE("15P",$F$122,E122)</f>
        <v>15P1016361-1</v>
      </c>
      <c r="C122" s="113" t="s">
        <v>496</v>
      </c>
      <c r="D122" s="113" t="str">
        <f t="shared" si="14"/>
        <v>对对对</v>
      </c>
      <c r="E122" s="114">
        <v>-1</v>
      </c>
      <c r="F122" s="115" t="str">
        <f t="shared" si="12"/>
        <v>1016361</v>
      </c>
      <c r="G122" s="116" t="s">
        <v>434</v>
      </c>
    </row>
    <row r="123" spans="1:7" s="113" customFormat="1" x14ac:dyDescent="0.15">
      <c r="A123" s="112" t="s">
        <v>397</v>
      </c>
      <c r="B123" s="113" t="str">
        <f>CONCATENATE("15P",$F$123,E123)</f>
        <v>15P1016362-1</v>
      </c>
      <c r="C123" s="113" t="s">
        <v>497</v>
      </c>
      <c r="D123" s="113" t="str">
        <f t="shared" si="14"/>
        <v>对对对</v>
      </c>
      <c r="E123" s="114">
        <v>-1</v>
      </c>
      <c r="F123" s="115" t="str">
        <f t="shared" si="12"/>
        <v>1016362</v>
      </c>
      <c r="G123" s="116" t="s">
        <v>434</v>
      </c>
    </row>
    <row r="124" spans="1:7" s="113" customFormat="1" x14ac:dyDescent="0.15">
      <c r="A124" s="112" t="s">
        <v>398</v>
      </c>
      <c r="B124" s="113" t="str">
        <f>CONCATENATE("15P",$F$124,E124)</f>
        <v>15P1016363-1</v>
      </c>
      <c r="C124" s="113" t="s">
        <v>498</v>
      </c>
      <c r="D124" s="113" t="str">
        <f t="shared" si="14"/>
        <v>对对对</v>
      </c>
      <c r="E124" s="114">
        <v>-1</v>
      </c>
      <c r="F124" s="115" t="str">
        <f t="shared" si="12"/>
        <v>1016363</v>
      </c>
      <c r="G124" s="116" t="s">
        <v>434</v>
      </c>
    </row>
    <row r="125" spans="1:7" s="113" customFormat="1" x14ac:dyDescent="0.15">
      <c r="A125" s="112" t="s">
        <v>399</v>
      </c>
      <c r="B125" s="113" t="str">
        <f>CONCATENATE("15P",$F$125,E125)</f>
        <v>15P1016364-1</v>
      </c>
      <c r="C125" s="113" t="s">
        <v>499</v>
      </c>
      <c r="D125" s="113" t="str">
        <f t="shared" si="14"/>
        <v>对对对</v>
      </c>
      <c r="E125" s="114">
        <v>-1</v>
      </c>
      <c r="F125" s="115" t="str">
        <f t="shared" si="12"/>
        <v>1016364</v>
      </c>
      <c r="G125" s="116" t="s">
        <v>434</v>
      </c>
    </row>
    <row r="126" spans="1:7" s="113" customFormat="1" x14ac:dyDescent="0.15">
      <c r="A126" s="112" t="s">
        <v>400</v>
      </c>
      <c r="B126" s="113" t="str">
        <f>CONCATENATE("15P",$F$126,E126)</f>
        <v>15P1016365-1</v>
      </c>
      <c r="C126" s="113" t="s">
        <v>500</v>
      </c>
      <c r="D126" s="113" t="str">
        <f t="shared" si="14"/>
        <v>对对对</v>
      </c>
      <c r="E126" s="114">
        <v>-1</v>
      </c>
      <c r="F126" s="115" t="str">
        <f t="shared" si="12"/>
        <v>1016365</v>
      </c>
      <c r="G126" s="116" t="s">
        <v>434</v>
      </c>
    </row>
    <row r="127" spans="1:7" s="113" customFormat="1" x14ac:dyDescent="0.15">
      <c r="A127" s="112" t="s">
        <v>401</v>
      </c>
      <c r="B127" s="113" t="str">
        <f>CONCATENATE("15P",$F$127,E127)</f>
        <v>15P1016366-1</v>
      </c>
      <c r="C127" s="113" t="s">
        <v>501</v>
      </c>
      <c r="D127" s="113" t="str">
        <f t="shared" si="14"/>
        <v>对对对</v>
      </c>
      <c r="E127" s="114">
        <v>-1</v>
      </c>
      <c r="F127" s="115" t="str">
        <f t="shared" si="12"/>
        <v>1016366</v>
      </c>
      <c r="G127" s="116" t="s">
        <v>434</v>
      </c>
    </row>
    <row r="128" spans="1:7" s="115" customFormat="1" x14ac:dyDescent="0.15">
      <c r="A128" s="112" t="s">
        <v>402</v>
      </c>
      <c r="B128" s="115" t="str">
        <f>CONCATENATE("15P",$F$128,E128)</f>
        <v>15P1016367-1</v>
      </c>
      <c r="C128" s="117" t="s">
        <v>502</v>
      </c>
      <c r="D128" s="115" t="str">
        <f t="shared" si="14"/>
        <v>对对对</v>
      </c>
      <c r="E128" s="118">
        <v>-1</v>
      </c>
      <c r="F128" s="115" t="str">
        <f t="shared" si="12"/>
        <v>1016367</v>
      </c>
      <c r="G128" s="116" t="s">
        <v>434</v>
      </c>
    </row>
    <row r="129" spans="1:7" s="115" customFormat="1" x14ac:dyDescent="0.15">
      <c r="A129" s="112" t="s">
        <v>403</v>
      </c>
      <c r="B129" s="115" t="str">
        <f>CONCATENATE("15P",$F$129,E129)</f>
        <v>15P1016368-1</v>
      </c>
      <c r="C129" s="117" t="s">
        <v>539</v>
      </c>
      <c r="D129" s="115" t="str">
        <f t="shared" si="14"/>
        <v>对对对</v>
      </c>
      <c r="E129" s="118">
        <v>-1</v>
      </c>
      <c r="F129" s="115" t="str">
        <f t="shared" si="12"/>
        <v>1016368</v>
      </c>
      <c r="G129" s="116" t="s">
        <v>434</v>
      </c>
    </row>
    <row r="130" spans="1:7" s="115" customFormat="1" ht="14.25" customHeight="1" x14ac:dyDescent="0.15">
      <c r="A130" s="112" t="s">
        <v>404</v>
      </c>
      <c r="B130" s="115" t="str">
        <f>CONCATENATE("15P",$F$130,E130)</f>
        <v>15P1016369-1</v>
      </c>
      <c r="C130" s="117" t="s">
        <v>540</v>
      </c>
      <c r="D130" s="115" t="str">
        <f t="shared" si="14"/>
        <v>对对对</v>
      </c>
      <c r="E130" s="118">
        <v>-1</v>
      </c>
      <c r="F130" s="115" t="str">
        <f t="shared" si="12"/>
        <v>1016369</v>
      </c>
      <c r="G130" s="116" t="s">
        <v>434</v>
      </c>
    </row>
    <row r="131" spans="1:7" s="113" customFormat="1" x14ac:dyDescent="0.15">
      <c r="A131" s="112" t="s">
        <v>405</v>
      </c>
      <c r="B131" s="113" t="str">
        <f>CONCATENATE("15P",$F$131,E131)</f>
        <v>15P1016370-1</v>
      </c>
      <c r="C131" s="113" t="s">
        <v>541</v>
      </c>
      <c r="D131" s="113" t="str">
        <f t="shared" si="14"/>
        <v>对对对</v>
      </c>
      <c r="E131" s="114">
        <v>-1</v>
      </c>
      <c r="F131" s="115" t="str">
        <f t="shared" ref="F131" si="15">MID(A131,4,12)</f>
        <v>1016370</v>
      </c>
      <c r="G131" s="116" t="s">
        <v>434</v>
      </c>
    </row>
    <row r="132" spans="1:7" s="113" customFormat="1" x14ac:dyDescent="0.15">
      <c r="A132" s="112" t="s">
        <v>406</v>
      </c>
      <c r="B132" s="113" t="str">
        <f>CONCATENATE("15P",$F$132,E132)</f>
        <v>15P1016371-1</v>
      </c>
      <c r="C132" s="113" t="s">
        <v>542</v>
      </c>
      <c r="D132" s="113" t="str">
        <f t="shared" si="14"/>
        <v>对对对</v>
      </c>
      <c r="E132" s="114">
        <v>-1</v>
      </c>
      <c r="F132" s="115" t="str">
        <f t="shared" ref="F132:F147" si="16">MID(A132,4,12)</f>
        <v>1016371</v>
      </c>
      <c r="G132" s="116" t="s">
        <v>434</v>
      </c>
    </row>
    <row r="133" spans="1:7" s="113" customFormat="1" x14ac:dyDescent="0.15">
      <c r="A133" s="112" t="s">
        <v>407</v>
      </c>
      <c r="B133" s="113" t="str">
        <f>CONCATENATE("15P",$F$133,E133)</f>
        <v>15P1016372-1</v>
      </c>
      <c r="C133" s="113" t="s">
        <v>543</v>
      </c>
      <c r="D133" s="113" t="str">
        <f t="shared" si="14"/>
        <v>对对对</v>
      </c>
      <c r="E133" s="114">
        <v>-1</v>
      </c>
      <c r="F133" s="115" t="str">
        <f t="shared" si="16"/>
        <v>1016372</v>
      </c>
      <c r="G133" s="116" t="s">
        <v>434</v>
      </c>
    </row>
    <row r="134" spans="1:7" s="113" customFormat="1" x14ac:dyDescent="0.15">
      <c r="A134" s="112" t="s">
        <v>408</v>
      </c>
      <c r="B134" s="113" t="str">
        <f>CONCATENATE("15P",$F$134,E134)</f>
        <v>15P1461981-1</v>
      </c>
      <c r="C134" s="113" t="s">
        <v>544</v>
      </c>
      <c r="D134" s="113" t="str">
        <f t="shared" si="14"/>
        <v>对对对</v>
      </c>
      <c r="E134" s="114">
        <v>-1</v>
      </c>
      <c r="F134" s="115" t="str">
        <f t="shared" si="16"/>
        <v>1461981</v>
      </c>
      <c r="G134" s="116" t="s">
        <v>434</v>
      </c>
    </row>
    <row r="135" spans="1:7" s="113" customFormat="1" x14ac:dyDescent="0.15">
      <c r="A135" s="112" t="s">
        <v>409</v>
      </c>
      <c r="B135" s="113" t="str">
        <f>CONCATENATE("15P",$F$135,E135)</f>
        <v>15P1461982-1</v>
      </c>
      <c r="C135" s="113" t="s">
        <v>545</v>
      </c>
      <c r="D135" s="113" t="str">
        <f t="shared" si="14"/>
        <v>对对对</v>
      </c>
      <c r="E135" s="114">
        <v>-1</v>
      </c>
      <c r="F135" s="115" t="str">
        <f t="shared" si="16"/>
        <v>1461982</v>
      </c>
      <c r="G135" s="116" t="s">
        <v>434</v>
      </c>
    </row>
    <row r="136" spans="1:7" s="113" customFormat="1" x14ac:dyDescent="0.15">
      <c r="A136" s="112" t="s">
        <v>410</v>
      </c>
      <c r="B136" s="113" t="str">
        <f>CONCATENATE("15P",$F$136,E136)</f>
        <v>15P1461983-1</v>
      </c>
      <c r="C136" s="113" t="s">
        <v>546</v>
      </c>
      <c r="D136" s="113" t="str">
        <f t="shared" si="14"/>
        <v>对对对</v>
      </c>
      <c r="E136" s="114">
        <v>-1</v>
      </c>
      <c r="F136" s="115" t="str">
        <f t="shared" si="16"/>
        <v>1461983</v>
      </c>
      <c r="G136" s="116" t="s">
        <v>434</v>
      </c>
    </row>
    <row r="137" spans="1:7" s="113" customFormat="1" x14ac:dyDescent="0.15">
      <c r="A137" s="112" t="s">
        <v>411</v>
      </c>
      <c r="B137" s="113" t="str">
        <f>CONCATENATE("15P",$F$137,E137)</f>
        <v>15P1461984-1</v>
      </c>
      <c r="C137" s="113" t="s">
        <v>547</v>
      </c>
      <c r="D137" s="113" t="str">
        <f t="shared" si="14"/>
        <v>对对对</v>
      </c>
      <c r="E137" s="114">
        <v>-1</v>
      </c>
      <c r="F137" s="115" t="str">
        <f t="shared" si="16"/>
        <v>1461984</v>
      </c>
      <c r="G137" s="116" t="s">
        <v>434</v>
      </c>
    </row>
    <row r="138" spans="1:7" s="113" customFormat="1" x14ac:dyDescent="0.15">
      <c r="A138" s="112" t="s">
        <v>412</v>
      </c>
      <c r="B138" s="113" t="str">
        <f>CONCATENATE("15P",$F$138,E138)</f>
        <v>15P1461985-1</v>
      </c>
      <c r="C138" s="113" t="s">
        <v>548</v>
      </c>
      <c r="D138" s="113" t="str">
        <f t="shared" si="14"/>
        <v>对对对</v>
      </c>
      <c r="E138" s="114">
        <v>-1</v>
      </c>
      <c r="F138" s="115" t="str">
        <f t="shared" si="16"/>
        <v>1461985</v>
      </c>
      <c r="G138" s="116" t="s">
        <v>434</v>
      </c>
    </row>
    <row r="139" spans="1:7" s="115" customFormat="1" x14ac:dyDescent="0.15">
      <c r="A139" s="112" t="s">
        <v>413</v>
      </c>
      <c r="B139" s="115" t="str">
        <f>CONCATENATE("15P",$F$139,E139)</f>
        <v>15P1461986-1</v>
      </c>
      <c r="C139" s="117" t="s">
        <v>549</v>
      </c>
      <c r="D139" s="115" t="str">
        <f t="shared" ref="D139:D167" si="17">IF(B139=C139,"对对对","错错错")</f>
        <v>对对对</v>
      </c>
      <c r="E139" s="118">
        <v>-1</v>
      </c>
      <c r="F139" s="115" t="str">
        <f t="shared" si="16"/>
        <v>1461986</v>
      </c>
      <c r="G139" s="116" t="s">
        <v>434</v>
      </c>
    </row>
    <row r="140" spans="1:7" s="115" customFormat="1" x14ac:dyDescent="0.15">
      <c r="A140" s="112" t="s">
        <v>414</v>
      </c>
      <c r="B140" s="115" t="str">
        <f>CONCATENATE("15P",$F$140,E140)</f>
        <v>15P1461987-1</v>
      </c>
      <c r="C140" s="117" t="s">
        <v>550</v>
      </c>
      <c r="D140" s="115" t="str">
        <f t="shared" si="17"/>
        <v>对对对</v>
      </c>
      <c r="E140" s="118">
        <v>-1</v>
      </c>
      <c r="F140" s="115" t="str">
        <f t="shared" si="16"/>
        <v>1461987</v>
      </c>
      <c r="G140" s="116" t="s">
        <v>434</v>
      </c>
    </row>
    <row r="141" spans="1:7" s="115" customFormat="1" x14ac:dyDescent="0.15">
      <c r="A141" s="112" t="s">
        <v>415</v>
      </c>
      <c r="B141" s="115" t="str">
        <f>CONCATENATE("15P",$F$141,E141)</f>
        <v>15P1461988-1</v>
      </c>
      <c r="C141" s="117" t="s">
        <v>582</v>
      </c>
      <c r="D141" s="115" t="str">
        <f t="shared" si="17"/>
        <v>对对对</v>
      </c>
      <c r="E141" s="118">
        <v>-1</v>
      </c>
      <c r="F141" s="115" t="str">
        <f t="shared" si="16"/>
        <v>1461988</v>
      </c>
      <c r="G141" s="116" t="s">
        <v>434</v>
      </c>
    </row>
    <row r="142" spans="1:7" s="115" customFormat="1" x14ac:dyDescent="0.15">
      <c r="A142" s="112" t="s">
        <v>416</v>
      </c>
      <c r="B142" s="115" t="str">
        <f>CONCATENATE("15P",$F$142,E142)</f>
        <v>15P1461989-1</v>
      </c>
      <c r="C142" s="117" t="s">
        <v>583</v>
      </c>
      <c r="D142" s="115" t="str">
        <f t="shared" si="17"/>
        <v>对对对</v>
      </c>
      <c r="E142" s="118">
        <v>-1</v>
      </c>
      <c r="F142" s="115" t="str">
        <f t="shared" si="16"/>
        <v>1461989</v>
      </c>
      <c r="G142" s="116" t="s">
        <v>434</v>
      </c>
    </row>
    <row r="143" spans="1:7" s="115" customFormat="1" x14ac:dyDescent="0.15">
      <c r="A143" s="112" t="s">
        <v>417</v>
      </c>
      <c r="B143" s="115" t="str">
        <f>CONCATENATE("15P",$F$143,E143)</f>
        <v>15P1461990-1</v>
      </c>
      <c r="C143" s="117" t="s">
        <v>584</v>
      </c>
      <c r="D143" s="115" t="str">
        <f t="shared" si="17"/>
        <v>对对对</v>
      </c>
      <c r="E143" s="118">
        <v>-1</v>
      </c>
      <c r="F143" s="115" t="str">
        <f t="shared" si="16"/>
        <v>1461990</v>
      </c>
      <c r="G143" s="116" t="s">
        <v>434</v>
      </c>
    </row>
    <row r="144" spans="1:7" s="115" customFormat="1" x14ac:dyDescent="0.15">
      <c r="A144" s="112" t="s">
        <v>418</v>
      </c>
      <c r="B144" s="115" t="str">
        <f>CONCATENATE("15P",$F$144,E144)</f>
        <v>15P1461991-1</v>
      </c>
      <c r="C144" s="117" t="s">
        <v>585</v>
      </c>
      <c r="D144" s="115" t="str">
        <f t="shared" si="17"/>
        <v>对对对</v>
      </c>
      <c r="E144" s="118">
        <v>-1</v>
      </c>
      <c r="F144" s="115" t="str">
        <f t="shared" si="16"/>
        <v>1461991</v>
      </c>
      <c r="G144" s="116" t="s">
        <v>434</v>
      </c>
    </row>
    <row r="145" spans="1:197" s="115" customFormat="1" x14ac:dyDescent="0.15">
      <c r="A145" s="112" t="s">
        <v>419</v>
      </c>
      <c r="B145" s="115" t="str">
        <f>CONCATENATE("15P",$F$145,E145)</f>
        <v>15P1461992-1</v>
      </c>
      <c r="C145" s="117" t="s">
        <v>586</v>
      </c>
      <c r="D145" s="115" t="str">
        <f t="shared" si="17"/>
        <v>对对对</v>
      </c>
      <c r="E145" s="118">
        <v>-1</v>
      </c>
      <c r="F145" s="115" t="str">
        <f t="shared" si="16"/>
        <v>1461992</v>
      </c>
      <c r="G145" s="116" t="s">
        <v>434</v>
      </c>
    </row>
    <row r="146" spans="1:197" s="115" customFormat="1" x14ac:dyDescent="0.15">
      <c r="A146" s="112" t="s">
        <v>420</v>
      </c>
      <c r="B146" s="115" t="str">
        <f>CONCATENATE("15P",$F$146,E146)</f>
        <v>15P1461993-1</v>
      </c>
      <c r="C146" s="117" t="s">
        <v>587</v>
      </c>
      <c r="D146" s="115" t="str">
        <f t="shared" si="17"/>
        <v>对对对</v>
      </c>
      <c r="E146" s="118">
        <v>-1</v>
      </c>
      <c r="F146" s="115" t="str">
        <f t="shared" si="16"/>
        <v>1461993</v>
      </c>
      <c r="G146" s="116" t="s">
        <v>434</v>
      </c>
    </row>
    <row r="147" spans="1:197" s="115" customFormat="1" ht="14.25" customHeight="1" x14ac:dyDescent="0.15">
      <c r="A147" s="112" t="s">
        <v>421</v>
      </c>
      <c r="B147" s="115" t="str">
        <f>CONCATENATE("15P",F147,E147)</f>
        <v>15P1461994-1</v>
      </c>
      <c r="C147" s="117" t="s">
        <v>588</v>
      </c>
      <c r="D147" s="115" t="str">
        <f t="shared" si="17"/>
        <v>对对对</v>
      </c>
      <c r="E147" s="118">
        <v>-1</v>
      </c>
      <c r="F147" s="115" t="str">
        <f t="shared" si="16"/>
        <v>1461994</v>
      </c>
      <c r="G147" s="116" t="s">
        <v>434</v>
      </c>
    </row>
    <row r="148" spans="1:197" s="115" customFormat="1" x14ac:dyDescent="0.15">
      <c r="A148" s="112" t="s">
        <v>422</v>
      </c>
      <c r="B148" s="115" t="str">
        <f>CONCATENATE("15P",$F$148,E148)</f>
        <v>15P1461995-1</v>
      </c>
      <c r="C148" s="117" t="s">
        <v>589</v>
      </c>
      <c r="D148" s="115" t="str">
        <f t="shared" si="17"/>
        <v>对对对</v>
      </c>
      <c r="E148" s="118">
        <v>-1</v>
      </c>
      <c r="F148" s="115" t="str">
        <f t="shared" ref="F148" si="18">MID(A148,4,12)</f>
        <v>1461995</v>
      </c>
      <c r="G148" s="116" t="s">
        <v>434</v>
      </c>
    </row>
    <row r="149" spans="1:197" s="115" customFormat="1" x14ac:dyDescent="0.15">
      <c r="A149" s="112" t="s">
        <v>423</v>
      </c>
      <c r="B149" s="115" t="str">
        <f>CONCATENATE("15P",$F$149,E149)</f>
        <v>15P1461996-1</v>
      </c>
      <c r="C149" s="117" t="s">
        <v>590</v>
      </c>
      <c r="D149" s="115" t="str">
        <f t="shared" si="17"/>
        <v>对对对</v>
      </c>
      <c r="E149" s="118">
        <v>-1</v>
      </c>
      <c r="F149" s="115" t="str">
        <f t="shared" ref="F149:F180" si="19">MID(A149,4,12)</f>
        <v>1461996</v>
      </c>
      <c r="G149" s="116" t="s">
        <v>434</v>
      </c>
    </row>
    <row r="150" spans="1:197" s="115" customFormat="1" x14ac:dyDescent="0.15">
      <c r="A150" s="112" t="s">
        <v>424</v>
      </c>
      <c r="B150" s="115" t="str">
        <f>CONCATENATE("15P",$F$150,E150)</f>
        <v>15P1461997-1</v>
      </c>
      <c r="C150" s="117" t="s">
        <v>591</v>
      </c>
      <c r="D150" s="115" t="str">
        <f t="shared" si="17"/>
        <v>对对对</v>
      </c>
      <c r="E150" s="118">
        <v>-1</v>
      </c>
      <c r="F150" s="115" t="str">
        <f t="shared" si="19"/>
        <v>1461997</v>
      </c>
      <c r="G150" s="116" t="s">
        <v>434</v>
      </c>
    </row>
    <row r="151" spans="1:197" s="113" customFormat="1" x14ac:dyDescent="0.15">
      <c r="A151" s="112" t="s">
        <v>425</v>
      </c>
      <c r="B151" s="113" t="str">
        <f>CONCATENATE("15P",$F$151,E151)</f>
        <v>15P1461998-1</v>
      </c>
      <c r="C151" s="113" t="s">
        <v>592</v>
      </c>
      <c r="D151" s="113" t="str">
        <f t="shared" si="17"/>
        <v>对对对</v>
      </c>
      <c r="E151" s="114">
        <v>-1</v>
      </c>
      <c r="F151" s="115" t="str">
        <f t="shared" si="19"/>
        <v>1461998</v>
      </c>
      <c r="G151" s="116" t="s">
        <v>434</v>
      </c>
    </row>
    <row r="152" spans="1:197" s="113" customFormat="1" x14ac:dyDescent="0.15">
      <c r="A152" s="112" t="s">
        <v>426</v>
      </c>
      <c r="B152" s="113" t="str">
        <f>CONCATENATE("15P",$F$152,E152)</f>
        <v>15P1461999-1</v>
      </c>
      <c r="C152" s="113" t="s">
        <v>593</v>
      </c>
      <c r="D152" s="113" t="str">
        <f t="shared" si="17"/>
        <v>对对对</v>
      </c>
      <c r="E152" s="114">
        <v>-1</v>
      </c>
      <c r="F152" s="115" t="str">
        <f t="shared" si="19"/>
        <v>1461999</v>
      </c>
      <c r="G152" s="116" t="s">
        <v>434</v>
      </c>
    </row>
    <row r="153" spans="1:197" s="113" customFormat="1" x14ac:dyDescent="0.15">
      <c r="A153" s="112" t="s">
        <v>427</v>
      </c>
      <c r="B153" s="113" t="str">
        <f>CONCATENATE("15P",$F$153,E153)</f>
        <v>15P1462000-1</v>
      </c>
      <c r="C153" s="113" t="s">
        <v>606</v>
      </c>
      <c r="D153" s="113" t="str">
        <f t="shared" si="17"/>
        <v>对对对</v>
      </c>
      <c r="E153" s="114">
        <v>-1</v>
      </c>
      <c r="F153" s="115" t="str">
        <f t="shared" si="19"/>
        <v>1462000</v>
      </c>
      <c r="G153" s="116" t="s">
        <v>434</v>
      </c>
    </row>
    <row r="154" spans="1:197" s="119" customFormat="1" x14ac:dyDescent="0.15">
      <c r="A154" s="112" t="s">
        <v>428</v>
      </c>
      <c r="B154" s="113" t="str">
        <f>CONCATENATE("15P",$F$154,E154)</f>
        <v>15P1018651-1</v>
      </c>
      <c r="C154" s="113" t="s">
        <v>607</v>
      </c>
      <c r="D154" s="113" t="str">
        <f t="shared" si="17"/>
        <v>对对对</v>
      </c>
      <c r="E154" s="114">
        <v>-1</v>
      </c>
      <c r="F154" s="115" t="str">
        <f t="shared" si="19"/>
        <v>1018651</v>
      </c>
      <c r="G154" s="116" t="s">
        <v>434</v>
      </c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13"/>
      <c r="BM154" s="113"/>
      <c r="BN154" s="113"/>
      <c r="BO154" s="113"/>
      <c r="BP154" s="113"/>
      <c r="BQ154" s="113"/>
      <c r="BR154" s="113"/>
      <c r="BS154" s="113"/>
      <c r="BT154" s="113"/>
      <c r="BU154" s="113"/>
      <c r="BV154" s="113"/>
      <c r="BW154" s="113"/>
      <c r="BX154" s="113"/>
      <c r="BY154" s="113"/>
      <c r="BZ154" s="113"/>
      <c r="CA154" s="113"/>
      <c r="CB154" s="113"/>
      <c r="CC154" s="113"/>
      <c r="CD154" s="113"/>
      <c r="CE154" s="113"/>
      <c r="CF154" s="113"/>
      <c r="CG154" s="113"/>
      <c r="CH154" s="113"/>
      <c r="CI154" s="113"/>
      <c r="CJ154" s="113"/>
      <c r="CK154" s="113"/>
      <c r="CL154" s="113"/>
      <c r="CM154" s="113"/>
      <c r="CN154" s="113"/>
      <c r="CO154" s="113"/>
      <c r="CP154" s="113"/>
      <c r="CQ154" s="113"/>
      <c r="CR154" s="113"/>
      <c r="CS154" s="113"/>
      <c r="CT154" s="113"/>
      <c r="CU154" s="113"/>
      <c r="CV154" s="113"/>
      <c r="CW154" s="113"/>
      <c r="CX154" s="113"/>
      <c r="CY154" s="113"/>
      <c r="CZ154" s="113"/>
      <c r="DA154" s="113"/>
      <c r="DB154" s="113"/>
      <c r="DC154" s="113"/>
      <c r="DD154" s="113"/>
      <c r="DE154" s="113"/>
      <c r="DF154" s="113"/>
      <c r="DG154" s="113"/>
      <c r="DH154" s="113"/>
      <c r="DI154" s="113"/>
      <c r="DJ154" s="113"/>
      <c r="DK154" s="113"/>
      <c r="DL154" s="113"/>
      <c r="DM154" s="113"/>
      <c r="DN154" s="113"/>
      <c r="DO154" s="113"/>
      <c r="DP154" s="113"/>
      <c r="DQ154" s="113"/>
      <c r="DR154" s="113"/>
      <c r="DS154" s="113"/>
      <c r="DT154" s="113"/>
      <c r="DU154" s="113"/>
      <c r="DV154" s="113"/>
      <c r="DW154" s="113"/>
      <c r="DX154" s="113"/>
      <c r="DY154" s="113"/>
      <c r="DZ154" s="113"/>
      <c r="EA154" s="113"/>
      <c r="EB154" s="113"/>
      <c r="EC154" s="113"/>
      <c r="ED154" s="113"/>
      <c r="EE154" s="113"/>
      <c r="EF154" s="113"/>
      <c r="EG154" s="113"/>
      <c r="EH154" s="113"/>
      <c r="EI154" s="113"/>
      <c r="EJ154" s="113"/>
      <c r="EK154" s="113"/>
      <c r="EL154" s="113"/>
      <c r="EM154" s="113"/>
      <c r="EN154" s="113"/>
      <c r="EO154" s="113"/>
      <c r="EP154" s="113"/>
      <c r="EQ154" s="113"/>
      <c r="ER154" s="113"/>
      <c r="ES154" s="113"/>
      <c r="ET154" s="113"/>
      <c r="EU154" s="113"/>
      <c r="EV154" s="113"/>
      <c r="EW154" s="113"/>
      <c r="EX154" s="113"/>
      <c r="EY154" s="113"/>
      <c r="EZ154" s="113"/>
      <c r="FA154" s="113"/>
      <c r="FB154" s="113"/>
      <c r="FC154" s="113"/>
      <c r="FD154" s="113"/>
      <c r="FE154" s="113"/>
      <c r="FF154" s="113"/>
      <c r="FG154" s="113"/>
      <c r="FH154" s="113"/>
      <c r="FI154" s="113"/>
      <c r="FJ154" s="113"/>
      <c r="FK154" s="113"/>
      <c r="FL154" s="113"/>
      <c r="FM154" s="113"/>
      <c r="FN154" s="113"/>
      <c r="FO154" s="113"/>
      <c r="FP154" s="113"/>
      <c r="FQ154" s="113"/>
      <c r="FR154" s="113"/>
      <c r="FS154" s="113"/>
      <c r="FT154" s="113"/>
      <c r="FU154" s="113"/>
      <c r="FV154" s="113"/>
      <c r="FW154" s="113"/>
      <c r="FX154" s="113"/>
      <c r="FY154" s="113"/>
      <c r="FZ154" s="113"/>
      <c r="GA154" s="113"/>
      <c r="GB154" s="113"/>
      <c r="GC154" s="113"/>
      <c r="GD154" s="113"/>
      <c r="GE154" s="113"/>
      <c r="GF154" s="113"/>
      <c r="GG154" s="113"/>
      <c r="GH154" s="113"/>
      <c r="GI154" s="113"/>
      <c r="GJ154" s="113"/>
      <c r="GK154" s="113"/>
      <c r="GL154" s="113"/>
      <c r="GM154" s="113"/>
      <c r="GN154" s="113"/>
      <c r="GO154" s="113"/>
    </row>
    <row r="155" spans="1:197" s="119" customFormat="1" x14ac:dyDescent="0.15">
      <c r="A155" s="112" t="s">
        <v>429</v>
      </c>
      <c r="B155" s="113" t="str">
        <f>CONCATENATE("15P",$F$155,E155)</f>
        <v>15P1018652-1</v>
      </c>
      <c r="C155" s="113" t="s">
        <v>608</v>
      </c>
      <c r="D155" s="113" t="str">
        <f t="shared" si="17"/>
        <v>对对对</v>
      </c>
      <c r="E155" s="114">
        <v>-1</v>
      </c>
      <c r="F155" s="115" t="str">
        <f t="shared" si="19"/>
        <v>1018652</v>
      </c>
      <c r="G155" s="116" t="s">
        <v>434</v>
      </c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13"/>
      <c r="BM155" s="113"/>
      <c r="BN155" s="113"/>
      <c r="BO155" s="113"/>
      <c r="BP155" s="113"/>
      <c r="BQ155" s="113"/>
      <c r="BR155" s="113"/>
      <c r="BS155" s="113"/>
      <c r="BT155" s="113"/>
      <c r="BU155" s="113"/>
      <c r="BV155" s="113"/>
      <c r="BW155" s="113"/>
      <c r="BX155" s="113"/>
      <c r="BY155" s="113"/>
      <c r="BZ155" s="113"/>
      <c r="CA155" s="113"/>
      <c r="CB155" s="113"/>
      <c r="CC155" s="113"/>
      <c r="CD155" s="113"/>
      <c r="CE155" s="113"/>
      <c r="CF155" s="113"/>
      <c r="CG155" s="113"/>
      <c r="CH155" s="113"/>
      <c r="CI155" s="113"/>
      <c r="CJ155" s="113"/>
      <c r="CK155" s="113"/>
      <c r="CL155" s="113"/>
      <c r="CM155" s="113"/>
      <c r="CN155" s="113"/>
      <c r="CO155" s="113"/>
      <c r="CP155" s="113"/>
      <c r="CQ155" s="113"/>
      <c r="CR155" s="113"/>
      <c r="CS155" s="113"/>
      <c r="CT155" s="113"/>
      <c r="CU155" s="113"/>
      <c r="CV155" s="113"/>
      <c r="CW155" s="113"/>
      <c r="CX155" s="113"/>
      <c r="CY155" s="113"/>
      <c r="CZ155" s="113"/>
      <c r="DA155" s="113"/>
      <c r="DB155" s="113"/>
      <c r="DC155" s="113"/>
      <c r="DD155" s="113"/>
      <c r="DE155" s="113"/>
      <c r="DF155" s="113"/>
      <c r="DG155" s="113"/>
      <c r="DH155" s="113"/>
      <c r="DI155" s="113"/>
      <c r="DJ155" s="113"/>
      <c r="DK155" s="113"/>
      <c r="DL155" s="113"/>
      <c r="DM155" s="113"/>
      <c r="DN155" s="113"/>
      <c r="DO155" s="113"/>
      <c r="DP155" s="113"/>
      <c r="DQ155" s="113"/>
      <c r="DR155" s="113"/>
      <c r="DS155" s="113"/>
      <c r="DT155" s="113"/>
      <c r="DU155" s="113"/>
      <c r="DV155" s="113"/>
      <c r="DW155" s="113"/>
      <c r="DX155" s="113"/>
      <c r="DY155" s="113"/>
      <c r="DZ155" s="113"/>
      <c r="EA155" s="113"/>
      <c r="EB155" s="113"/>
      <c r="EC155" s="113"/>
      <c r="ED155" s="113"/>
      <c r="EE155" s="113"/>
      <c r="EF155" s="113"/>
      <c r="EG155" s="113"/>
      <c r="EH155" s="113"/>
      <c r="EI155" s="113"/>
      <c r="EJ155" s="113"/>
      <c r="EK155" s="113"/>
      <c r="EL155" s="113"/>
      <c r="EM155" s="113"/>
      <c r="EN155" s="113"/>
      <c r="EO155" s="113"/>
      <c r="EP155" s="113"/>
      <c r="EQ155" s="113"/>
      <c r="ER155" s="113"/>
      <c r="ES155" s="113"/>
      <c r="ET155" s="113"/>
      <c r="EU155" s="113"/>
      <c r="EV155" s="113"/>
      <c r="EW155" s="113"/>
      <c r="EX155" s="113"/>
      <c r="EY155" s="113"/>
      <c r="EZ155" s="113"/>
      <c r="FA155" s="113"/>
      <c r="FB155" s="113"/>
      <c r="FC155" s="113"/>
      <c r="FD155" s="113"/>
      <c r="FE155" s="113"/>
      <c r="FF155" s="113"/>
      <c r="FG155" s="113"/>
      <c r="FH155" s="113"/>
      <c r="FI155" s="113"/>
      <c r="FJ155" s="113"/>
      <c r="FK155" s="113"/>
      <c r="FL155" s="113"/>
      <c r="FM155" s="113"/>
      <c r="FN155" s="113"/>
      <c r="FO155" s="113"/>
      <c r="FP155" s="113"/>
      <c r="FQ155" s="113"/>
      <c r="FR155" s="113"/>
      <c r="FS155" s="113"/>
      <c r="FT155" s="113"/>
      <c r="FU155" s="113"/>
      <c r="FV155" s="113"/>
      <c r="FW155" s="113"/>
      <c r="FX155" s="113"/>
      <c r="FY155" s="113"/>
      <c r="FZ155" s="113"/>
      <c r="GA155" s="113"/>
      <c r="GB155" s="113"/>
      <c r="GC155" s="113"/>
      <c r="GD155" s="113"/>
      <c r="GE155" s="113"/>
      <c r="GF155" s="113"/>
      <c r="GG155" s="113"/>
      <c r="GH155" s="113"/>
      <c r="GI155" s="113"/>
      <c r="GJ155" s="113"/>
      <c r="GK155" s="113"/>
      <c r="GL155" s="113"/>
      <c r="GM155" s="113"/>
      <c r="GN155" s="113"/>
      <c r="GO155" s="113"/>
    </row>
    <row r="156" spans="1:197" s="119" customFormat="1" x14ac:dyDescent="0.15">
      <c r="A156" s="112" t="s">
        <v>430</v>
      </c>
      <c r="B156" s="113" t="str">
        <f>CONCATENATE("15P",$F$156,E156)</f>
        <v>15P1018653-1</v>
      </c>
      <c r="C156" s="113" t="s">
        <v>609</v>
      </c>
      <c r="D156" s="113" t="str">
        <f t="shared" si="17"/>
        <v>对对对</v>
      </c>
      <c r="E156" s="114">
        <v>-1</v>
      </c>
      <c r="F156" s="115" t="str">
        <f t="shared" si="19"/>
        <v>1018653</v>
      </c>
      <c r="G156" s="116" t="s">
        <v>434</v>
      </c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  <c r="BB156" s="113"/>
      <c r="BC156" s="113"/>
      <c r="BD156" s="113"/>
      <c r="BE156" s="113"/>
      <c r="BF156" s="113"/>
      <c r="BG156" s="113"/>
      <c r="BH156" s="113"/>
      <c r="BI156" s="113"/>
      <c r="BJ156" s="113"/>
      <c r="BK156" s="113"/>
      <c r="BL156" s="113"/>
      <c r="BM156" s="113"/>
      <c r="BN156" s="113"/>
      <c r="BO156" s="113"/>
      <c r="BP156" s="113"/>
      <c r="BQ156" s="113"/>
      <c r="BR156" s="113"/>
      <c r="BS156" s="113"/>
      <c r="BT156" s="113"/>
      <c r="BU156" s="113"/>
      <c r="BV156" s="113"/>
      <c r="BW156" s="113"/>
      <c r="BX156" s="113"/>
      <c r="BY156" s="113"/>
      <c r="BZ156" s="113"/>
      <c r="CA156" s="113"/>
      <c r="CB156" s="113"/>
      <c r="CC156" s="113"/>
      <c r="CD156" s="113"/>
      <c r="CE156" s="113"/>
      <c r="CF156" s="113"/>
      <c r="CG156" s="113"/>
      <c r="CH156" s="113"/>
      <c r="CI156" s="113"/>
      <c r="CJ156" s="113"/>
      <c r="CK156" s="113"/>
      <c r="CL156" s="113"/>
      <c r="CM156" s="113"/>
      <c r="CN156" s="113"/>
      <c r="CO156" s="113"/>
      <c r="CP156" s="113"/>
      <c r="CQ156" s="113"/>
      <c r="CR156" s="113"/>
      <c r="CS156" s="113"/>
      <c r="CT156" s="113"/>
      <c r="CU156" s="113"/>
      <c r="CV156" s="113"/>
      <c r="CW156" s="113"/>
      <c r="CX156" s="113"/>
      <c r="CY156" s="113"/>
      <c r="CZ156" s="113"/>
      <c r="DA156" s="113"/>
      <c r="DB156" s="113"/>
      <c r="DC156" s="113"/>
      <c r="DD156" s="113"/>
      <c r="DE156" s="113"/>
      <c r="DF156" s="113"/>
      <c r="DG156" s="113"/>
      <c r="DH156" s="113"/>
      <c r="DI156" s="113"/>
      <c r="DJ156" s="113"/>
      <c r="DK156" s="113"/>
      <c r="DL156" s="113"/>
      <c r="DM156" s="113"/>
      <c r="DN156" s="113"/>
      <c r="DO156" s="113"/>
      <c r="DP156" s="113"/>
      <c r="DQ156" s="113"/>
      <c r="DR156" s="113"/>
      <c r="DS156" s="113"/>
      <c r="DT156" s="113"/>
      <c r="DU156" s="113"/>
      <c r="DV156" s="113"/>
      <c r="DW156" s="113"/>
      <c r="DX156" s="113"/>
      <c r="DY156" s="113"/>
      <c r="DZ156" s="113"/>
      <c r="EA156" s="113"/>
      <c r="EB156" s="113"/>
      <c r="EC156" s="113"/>
      <c r="ED156" s="113"/>
      <c r="EE156" s="113"/>
      <c r="EF156" s="113"/>
      <c r="EG156" s="113"/>
      <c r="EH156" s="113"/>
      <c r="EI156" s="113"/>
      <c r="EJ156" s="113"/>
      <c r="EK156" s="113"/>
      <c r="EL156" s="113"/>
      <c r="EM156" s="113"/>
      <c r="EN156" s="113"/>
      <c r="EO156" s="113"/>
      <c r="EP156" s="113"/>
      <c r="EQ156" s="113"/>
      <c r="ER156" s="113"/>
      <c r="ES156" s="113"/>
      <c r="ET156" s="113"/>
      <c r="EU156" s="113"/>
      <c r="EV156" s="113"/>
      <c r="EW156" s="113"/>
      <c r="EX156" s="113"/>
      <c r="EY156" s="113"/>
      <c r="EZ156" s="113"/>
      <c r="FA156" s="113"/>
      <c r="FB156" s="113"/>
      <c r="FC156" s="113"/>
      <c r="FD156" s="113"/>
      <c r="FE156" s="113"/>
      <c r="FF156" s="113"/>
      <c r="FG156" s="113"/>
      <c r="FH156" s="113"/>
      <c r="FI156" s="113"/>
      <c r="FJ156" s="113"/>
      <c r="FK156" s="113"/>
      <c r="FL156" s="113"/>
      <c r="FM156" s="113"/>
      <c r="FN156" s="113"/>
      <c r="FO156" s="113"/>
      <c r="FP156" s="113"/>
      <c r="FQ156" s="113"/>
      <c r="FR156" s="113"/>
      <c r="FS156" s="113"/>
      <c r="FT156" s="113"/>
      <c r="FU156" s="113"/>
      <c r="FV156" s="113"/>
      <c r="FW156" s="113"/>
      <c r="FX156" s="113"/>
      <c r="FY156" s="113"/>
      <c r="FZ156" s="113"/>
      <c r="GA156" s="113"/>
      <c r="GB156" s="113"/>
      <c r="GC156" s="113"/>
      <c r="GD156" s="113"/>
      <c r="GE156" s="113"/>
      <c r="GF156" s="113"/>
      <c r="GG156" s="113"/>
      <c r="GH156" s="113"/>
      <c r="GI156" s="113"/>
      <c r="GJ156" s="113"/>
      <c r="GK156" s="113"/>
      <c r="GL156" s="113"/>
      <c r="GM156" s="113"/>
      <c r="GN156" s="113"/>
      <c r="GO156" s="113"/>
    </row>
    <row r="157" spans="1:197" s="119" customFormat="1" x14ac:dyDescent="0.15">
      <c r="A157" s="112" t="s">
        <v>431</v>
      </c>
      <c r="B157" s="113" t="str">
        <f>CONCATENATE("15P",$F$157,E157)</f>
        <v>15P1018654-1</v>
      </c>
      <c r="C157" s="113" t="s">
        <v>610</v>
      </c>
      <c r="D157" s="113" t="str">
        <f t="shared" si="17"/>
        <v>对对对</v>
      </c>
      <c r="E157" s="114">
        <v>-1</v>
      </c>
      <c r="F157" s="115" t="str">
        <f t="shared" si="19"/>
        <v>1018654</v>
      </c>
      <c r="G157" s="116" t="s">
        <v>434</v>
      </c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13"/>
      <c r="BH157" s="113"/>
      <c r="BI157" s="113"/>
      <c r="BJ157" s="113"/>
      <c r="BK157" s="113"/>
      <c r="BL157" s="113"/>
      <c r="BM157" s="113"/>
      <c r="BN157" s="113"/>
      <c r="BO157" s="113"/>
      <c r="BP157" s="113"/>
      <c r="BQ157" s="113"/>
      <c r="BR157" s="113"/>
      <c r="BS157" s="113"/>
      <c r="BT157" s="113"/>
      <c r="BU157" s="113"/>
      <c r="BV157" s="113"/>
      <c r="BW157" s="113"/>
      <c r="BX157" s="113"/>
      <c r="BY157" s="113"/>
      <c r="BZ157" s="113"/>
      <c r="CA157" s="113"/>
      <c r="CB157" s="113"/>
      <c r="CC157" s="113"/>
      <c r="CD157" s="113"/>
      <c r="CE157" s="113"/>
      <c r="CF157" s="113"/>
      <c r="CG157" s="113"/>
      <c r="CH157" s="113"/>
      <c r="CI157" s="113"/>
      <c r="CJ157" s="113"/>
      <c r="CK157" s="113"/>
      <c r="CL157" s="113"/>
      <c r="CM157" s="113"/>
      <c r="CN157" s="113"/>
      <c r="CO157" s="113"/>
      <c r="CP157" s="113"/>
      <c r="CQ157" s="113"/>
      <c r="CR157" s="113"/>
      <c r="CS157" s="113"/>
      <c r="CT157" s="113"/>
      <c r="CU157" s="113"/>
      <c r="CV157" s="113"/>
      <c r="CW157" s="113"/>
      <c r="CX157" s="113"/>
      <c r="CY157" s="113"/>
      <c r="CZ157" s="113"/>
      <c r="DA157" s="113"/>
      <c r="DB157" s="113"/>
      <c r="DC157" s="113"/>
      <c r="DD157" s="113"/>
      <c r="DE157" s="113"/>
      <c r="DF157" s="113"/>
      <c r="DG157" s="113"/>
      <c r="DH157" s="113"/>
      <c r="DI157" s="113"/>
      <c r="DJ157" s="113"/>
      <c r="DK157" s="113"/>
      <c r="DL157" s="113"/>
      <c r="DM157" s="113"/>
      <c r="DN157" s="113"/>
      <c r="DO157" s="113"/>
      <c r="DP157" s="113"/>
      <c r="DQ157" s="113"/>
      <c r="DR157" s="113"/>
      <c r="DS157" s="113"/>
      <c r="DT157" s="113"/>
      <c r="DU157" s="113"/>
      <c r="DV157" s="113"/>
      <c r="DW157" s="113"/>
      <c r="DX157" s="113"/>
      <c r="DY157" s="113"/>
      <c r="DZ157" s="113"/>
      <c r="EA157" s="113"/>
      <c r="EB157" s="113"/>
      <c r="EC157" s="113"/>
      <c r="ED157" s="113"/>
      <c r="EE157" s="113"/>
      <c r="EF157" s="113"/>
      <c r="EG157" s="113"/>
      <c r="EH157" s="113"/>
      <c r="EI157" s="113"/>
      <c r="EJ157" s="113"/>
      <c r="EK157" s="113"/>
      <c r="EL157" s="113"/>
      <c r="EM157" s="113"/>
      <c r="EN157" s="113"/>
      <c r="EO157" s="113"/>
      <c r="EP157" s="113"/>
      <c r="EQ157" s="113"/>
      <c r="ER157" s="113"/>
      <c r="ES157" s="113"/>
      <c r="ET157" s="113"/>
      <c r="EU157" s="113"/>
      <c r="EV157" s="113"/>
      <c r="EW157" s="113"/>
      <c r="EX157" s="113"/>
      <c r="EY157" s="113"/>
      <c r="EZ157" s="113"/>
      <c r="FA157" s="113"/>
      <c r="FB157" s="113"/>
      <c r="FC157" s="113"/>
      <c r="FD157" s="113"/>
      <c r="FE157" s="113"/>
      <c r="FF157" s="113"/>
      <c r="FG157" s="113"/>
      <c r="FH157" s="113"/>
      <c r="FI157" s="113"/>
      <c r="FJ157" s="113"/>
      <c r="FK157" s="113"/>
      <c r="FL157" s="113"/>
      <c r="FM157" s="113"/>
      <c r="FN157" s="113"/>
      <c r="FO157" s="113"/>
      <c r="FP157" s="113"/>
      <c r="FQ157" s="113"/>
      <c r="FR157" s="113"/>
      <c r="FS157" s="113"/>
      <c r="FT157" s="113"/>
      <c r="FU157" s="113"/>
      <c r="FV157" s="113"/>
      <c r="FW157" s="113"/>
      <c r="FX157" s="113"/>
      <c r="FY157" s="113"/>
      <c r="FZ157" s="113"/>
      <c r="GA157" s="113"/>
      <c r="GB157" s="113"/>
      <c r="GC157" s="113"/>
      <c r="GD157" s="113"/>
      <c r="GE157" s="113"/>
      <c r="GF157" s="113"/>
      <c r="GG157" s="113"/>
      <c r="GH157" s="113"/>
      <c r="GI157" s="113"/>
      <c r="GJ157" s="113"/>
      <c r="GK157" s="113"/>
      <c r="GL157" s="113"/>
      <c r="GM157" s="113"/>
      <c r="GN157" s="113"/>
      <c r="GO157" s="113"/>
    </row>
    <row r="158" spans="1:197" s="119" customFormat="1" x14ac:dyDescent="0.15">
      <c r="A158" s="112" t="s">
        <v>432</v>
      </c>
      <c r="B158" s="113" t="str">
        <f>CONCATENATE("15P",$F$158,E158)</f>
        <v>15P1005947-1</v>
      </c>
      <c r="C158" s="113" t="s">
        <v>611</v>
      </c>
      <c r="D158" s="113" t="str">
        <f t="shared" si="17"/>
        <v>对对对</v>
      </c>
      <c r="E158" s="114">
        <v>-1</v>
      </c>
      <c r="F158" s="115" t="str">
        <f t="shared" si="19"/>
        <v>1005947</v>
      </c>
      <c r="G158" s="116" t="s">
        <v>434</v>
      </c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13"/>
      <c r="BH158" s="113"/>
      <c r="BI158" s="113"/>
      <c r="BJ158" s="113"/>
      <c r="BK158" s="113"/>
      <c r="BL158" s="113"/>
      <c r="BM158" s="113"/>
      <c r="BN158" s="113"/>
      <c r="BO158" s="113"/>
      <c r="BP158" s="113"/>
      <c r="BQ158" s="113"/>
      <c r="BR158" s="113"/>
      <c r="BS158" s="113"/>
      <c r="BT158" s="113"/>
      <c r="BU158" s="113"/>
      <c r="BV158" s="113"/>
      <c r="BW158" s="113"/>
      <c r="BX158" s="113"/>
      <c r="BY158" s="113"/>
      <c r="BZ158" s="113"/>
      <c r="CA158" s="113"/>
      <c r="CB158" s="113"/>
      <c r="CC158" s="113"/>
      <c r="CD158" s="113"/>
      <c r="CE158" s="113"/>
      <c r="CF158" s="113"/>
      <c r="CG158" s="113"/>
      <c r="CH158" s="113"/>
      <c r="CI158" s="113"/>
      <c r="CJ158" s="113"/>
      <c r="CK158" s="113"/>
      <c r="CL158" s="113"/>
      <c r="CM158" s="113"/>
      <c r="CN158" s="113"/>
      <c r="CO158" s="113"/>
      <c r="CP158" s="113"/>
      <c r="CQ158" s="113"/>
      <c r="CR158" s="113"/>
      <c r="CS158" s="113"/>
      <c r="CT158" s="113"/>
      <c r="CU158" s="113"/>
      <c r="CV158" s="113"/>
      <c r="CW158" s="113"/>
      <c r="CX158" s="113"/>
      <c r="CY158" s="113"/>
      <c r="CZ158" s="113"/>
      <c r="DA158" s="113"/>
      <c r="DB158" s="113"/>
      <c r="DC158" s="113"/>
      <c r="DD158" s="113"/>
      <c r="DE158" s="113"/>
      <c r="DF158" s="113"/>
      <c r="DG158" s="113"/>
      <c r="DH158" s="113"/>
      <c r="DI158" s="113"/>
      <c r="DJ158" s="113"/>
      <c r="DK158" s="113"/>
      <c r="DL158" s="113"/>
      <c r="DM158" s="113"/>
      <c r="DN158" s="113"/>
      <c r="DO158" s="113"/>
      <c r="DP158" s="113"/>
      <c r="DQ158" s="113"/>
      <c r="DR158" s="113"/>
      <c r="DS158" s="113"/>
      <c r="DT158" s="113"/>
      <c r="DU158" s="113"/>
      <c r="DV158" s="113"/>
      <c r="DW158" s="113"/>
      <c r="DX158" s="113"/>
      <c r="DY158" s="113"/>
      <c r="DZ158" s="113"/>
      <c r="EA158" s="113"/>
      <c r="EB158" s="113"/>
      <c r="EC158" s="113"/>
      <c r="ED158" s="113"/>
      <c r="EE158" s="113"/>
      <c r="EF158" s="113"/>
      <c r="EG158" s="113"/>
      <c r="EH158" s="113"/>
      <c r="EI158" s="113"/>
      <c r="EJ158" s="113"/>
      <c r="EK158" s="113"/>
      <c r="EL158" s="113"/>
      <c r="EM158" s="113"/>
      <c r="EN158" s="113"/>
      <c r="EO158" s="113"/>
      <c r="EP158" s="113"/>
      <c r="EQ158" s="113"/>
      <c r="ER158" s="113"/>
      <c r="ES158" s="113"/>
      <c r="ET158" s="113"/>
      <c r="EU158" s="113"/>
      <c r="EV158" s="113"/>
      <c r="EW158" s="113"/>
      <c r="EX158" s="113"/>
      <c r="EY158" s="113"/>
      <c r="EZ158" s="113"/>
      <c r="FA158" s="113"/>
      <c r="FB158" s="113"/>
      <c r="FC158" s="113"/>
      <c r="FD158" s="113"/>
      <c r="FE158" s="113"/>
      <c r="FF158" s="113"/>
      <c r="FG158" s="113"/>
      <c r="FH158" s="113"/>
      <c r="FI158" s="113"/>
      <c r="FJ158" s="113"/>
      <c r="FK158" s="113"/>
      <c r="FL158" s="113"/>
      <c r="FM158" s="113"/>
      <c r="FN158" s="113"/>
      <c r="FO158" s="113"/>
      <c r="FP158" s="113"/>
      <c r="FQ158" s="113"/>
      <c r="FR158" s="113"/>
      <c r="FS158" s="113"/>
      <c r="FT158" s="113"/>
      <c r="FU158" s="113"/>
      <c r="FV158" s="113"/>
      <c r="FW158" s="113"/>
      <c r="FX158" s="113"/>
      <c r="FY158" s="113"/>
      <c r="FZ158" s="113"/>
      <c r="GA158" s="113"/>
      <c r="GB158" s="113"/>
      <c r="GC158" s="113"/>
      <c r="GD158" s="113"/>
      <c r="GE158" s="113"/>
      <c r="GF158" s="113"/>
      <c r="GG158" s="113"/>
      <c r="GH158" s="113"/>
      <c r="GI158" s="113"/>
      <c r="GJ158" s="113"/>
      <c r="GK158" s="113"/>
      <c r="GL158" s="113"/>
      <c r="GM158" s="113"/>
      <c r="GN158" s="113"/>
      <c r="GO158" s="113"/>
    </row>
    <row r="159" spans="1:197" s="119" customFormat="1" x14ac:dyDescent="0.15">
      <c r="A159" s="112" t="s">
        <v>433</v>
      </c>
      <c r="B159" s="113" t="str">
        <f>CONCATENATE("15P",$F$159,E159)</f>
        <v>15P1005946D-1</v>
      </c>
      <c r="C159" s="113" t="s">
        <v>623</v>
      </c>
      <c r="D159" s="113" t="str">
        <f t="shared" si="17"/>
        <v>对对对</v>
      </c>
      <c r="E159" s="114">
        <v>-1</v>
      </c>
      <c r="F159" s="115" t="str">
        <f t="shared" si="19"/>
        <v>1005946D</v>
      </c>
      <c r="G159" s="116" t="s">
        <v>434</v>
      </c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113"/>
      <c r="AV159" s="113"/>
      <c r="AW159" s="113"/>
      <c r="AX159" s="113"/>
      <c r="AY159" s="113"/>
      <c r="AZ159" s="113"/>
      <c r="BA159" s="113"/>
      <c r="BB159" s="113"/>
      <c r="BC159" s="113"/>
      <c r="BD159" s="113"/>
      <c r="BE159" s="113"/>
      <c r="BF159" s="113"/>
      <c r="BG159" s="113"/>
      <c r="BH159" s="113"/>
      <c r="BI159" s="113"/>
      <c r="BJ159" s="113"/>
      <c r="BK159" s="113"/>
      <c r="BL159" s="113"/>
      <c r="BM159" s="113"/>
      <c r="BN159" s="113"/>
      <c r="BO159" s="113"/>
      <c r="BP159" s="113"/>
      <c r="BQ159" s="113"/>
      <c r="BR159" s="113"/>
      <c r="BS159" s="113"/>
      <c r="BT159" s="113"/>
      <c r="BU159" s="113"/>
      <c r="BV159" s="113"/>
      <c r="BW159" s="113"/>
      <c r="BX159" s="113"/>
      <c r="BY159" s="113"/>
      <c r="BZ159" s="113"/>
      <c r="CA159" s="113"/>
      <c r="CB159" s="113"/>
      <c r="CC159" s="113"/>
      <c r="CD159" s="113"/>
      <c r="CE159" s="113"/>
      <c r="CF159" s="113"/>
      <c r="CG159" s="113"/>
      <c r="CH159" s="113"/>
      <c r="CI159" s="113"/>
      <c r="CJ159" s="113"/>
      <c r="CK159" s="113"/>
      <c r="CL159" s="113"/>
      <c r="CM159" s="113"/>
      <c r="CN159" s="113"/>
      <c r="CO159" s="113"/>
      <c r="CP159" s="113"/>
      <c r="CQ159" s="113"/>
      <c r="CR159" s="113"/>
      <c r="CS159" s="113"/>
      <c r="CT159" s="113"/>
      <c r="CU159" s="113"/>
      <c r="CV159" s="113"/>
      <c r="CW159" s="113"/>
      <c r="CX159" s="113"/>
      <c r="CY159" s="113"/>
      <c r="CZ159" s="113"/>
      <c r="DA159" s="113"/>
      <c r="DB159" s="113"/>
      <c r="DC159" s="113"/>
      <c r="DD159" s="113"/>
      <c r="DE159" s="113"/>
      <c r="DF159" s="113"/>
      <c r="DG159" s="113"/>
      <c r="DH159" s="113"/>
      <c r="DI159" s="113"/>
      <c r="DJ159" s="113"/>
      <c r="DK159" s="113"/>
      <c r="DL159" s="113"/>
      <c r="DM159" s="113"/>
      <c r="DN159" s="113"/>
      <c r="DO159" s="113"/>
      <c r="DP159" s="113"/>
      <c r="DQ159" s="113"/>
      <c r="DR159" s="113"/>
      <c r="DS159" s="113"/>
      <c r="DT159" s="113"/>
      <c r="DU159" s="113"/>
      <c r="DV159" s="113"/>
      <c r="DW159" s="113"/>
      <c r="DX159" s="113"/>
      <c r="DY159" s="113"/>
      <c r="DZ159" s="113"/>
      <c r="EA159" s="113"/>
      <c r="EB159" s="113"/>
      <c r="EC159" s="113"/>
      <c r="ED159" s="113"/>
      <c r="EE159" s="113"/>
      <c r="EF159" s="113"/>
      <c r="EG159" s="113"/>
      <c r="EH159" s="113"/>
      <c r="EI159" s="113"/>
      <c r="EJ159" s="113"/>
      <c r="EK159" s="113"/>
      <c r="EL159" s="113"/>
      <c r="EM159" s="113"/>
      <c r="EN159" s="113"/>
      <c r="EO159" s="113"/>
      <c r="EP159" s="113"/>
      <c r="EQ159" s="113"/>
      <c r="ER159" s="113"/>
      <c r="ES159" s="113"/>
      <c r="ET159" s="113"/>
      <c r="EU159" s="113"/>
      <c r="EV159" s="113"/>
      <c r="EW159" s="113"/>
      <c r="EX159" s="113"/>
      <c r="EY159" s="113"/>
      <c r="EZ159" s="113"/>
      <c r="FA159" s="113"/>
      <c r="FB159" s="113"/>
      <c r="FC159" s="113"/>
      <c r="FD159" s="113"/>
      <c r="FE159" s="113"/>
      <c r="FF159" s="113"/>
      <c r="FG159" s="113"/>
      <c r="FH159" s="113"/>
      <c r="FI159" s="113"/>
      <c r="FJ159" s="113"/>
      <c r="FK159" s="113"/>
      <c r="FL159" s="113"/>
      <c r="FM159" s="113"/>
      <c r="FN159" s="113"/>
      <c r="FO159" s="113"/>
      <c r="FP159" s="113"/>
      <c r="FQ159" s="113"/>
      <c r="FR159" s="113"/>
      <c r="FS159" s="113"/>
      <c r="FT159" s="113"/>
      <c r="FU159" s="113"/>
      <c r="FV159" s="113"/>
      <c r="FW159" s="113"/>
      <c r="FX159" s="113"/>
      <c r="FY159" s="113"/>
      <c r="FZ159" s="113"/>
      <c r="GA159" s="113"/>
      <c r="GB159" s="113"/>
      <c r="GC159" s="113"/>
      <c r="GD159" s="113"/>
      <c r="GE159" s="113"/>
      <c r="GF159" s="113"/>
      <c r="GG159" s="113"/>
      <c r="GH159" s="113"/>
      <c r="GI159" s="113"/>
      <c r="GJ159" s="113"/>
      <c r="GK159" s="113"/>
      <c r="GL159" s="113"/>
      <c r="GM159" s="113"/>
      <c r="GN159" s="113"/>
      <c r="GO159" s="113"/>
    </row>
    <row r="160" spans="1:197" s="120" customFormat="1" x14ac:dyDescent="0.15">
      <c r="A160" s="102" t="s">
        <v>435</v>
      </c>
      <c r="B160" s="97" t="str">
        <f>CONCATENATE("15P",$F$160,E160)</f>
        <v>15P1483266-1</v>
      </c>
      <c r="C160" s="97" t="s">
        <v>594</v>
      </c>
      <c r="D160" s="97" t="str">
        <f t="shared" si="17"/>
        <v>对对对</v>
      </c>
      <c r="E160" s="98">
        <v>-1</v>
      </c>
      <c r="F160" s="99" t="str">
        <f t="shared" si="19"/>
        <v>1483266</v>
      </c>
      <c r="G160" s="96" t="s">
        <v>389</v>
      </c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  <c r="BC160" s="97"/>
      <c r="BD160" s="97"/>
      <c r="BE160" s="97"/>
      <c r="BF160" s="97"/>
      <c r="BG160" s="97"/>
      <c r="BH160" s="97"/>
      <c r="BI160" s="97"/>
      <c r="BJ160" s="97"/>
      <c r="BK160" s="97"/>
      <c r="BL160" s="97"/>
      <c r="BM160" s="97"/>
      <c r="BN160" s="97"/>
      <c r="BO160" s="97"/>
      <c r="BP160" s="97"/>
      <c r="BQ160" s="97"/>
      <c r="BR160" s="97"/>
      <c r="BS160" s="97"/>
      <c r="BT160" s="97"/>
      <c r="BU160" s="97"/>
      <c r="BV160" s="97"/>
      <c r="BW160" s="97"/>
      <c r="BX160" s="97"/>
      <c r="BY160" s="97"/>
      <c r="BZ160" s="97"/>
      <c r="CA160" s="97"/>
      <c r="CB160" s="97"/>
      <c r="CC160" s="97"/>
      <c r="CD160" s="97"/>
      <c r="CE160" s="97"/>
      <c r="CF160" s="97"/>
      <c r="CG160" s="97"/>
      <c r="CH160" s="97"/>
      <c r="CI160" s="97"/>
      <c r="CJ160" s="97"/>
      <c r="CK160" s="97"/>
      <c r="CL160" s="97"/>
      <c r="CM160" s="97"/>
      <c r="CN160" s="97"/>
      <c r="CO160" s="97"/>
      <c r="CP160" s="97"/>
      <c r="CQ160" s="97"/>
      <c r="CR160" s="97"/>
      <c r="CS160" s="97"/>
      <c r="CT160" s="97"/>
      <c r="CU160" s="97"/>
      <c r="CV160" s="97"/>
      <c r="CW160" s="97"/>
      <c r="CX160" s="97"/>
      <c r="CY160" s="97"/>
      <c r="CZ160" s="97"/>
      <c r="DA160" s="97"/>
      <c r="DB160" s="97"/>
      <c r="DC160" s="97"/>
      <c r="DD160" s="97"/>
      <c r="DE160" s="97"/>
      <c r="DF160" s="97"/>
      <c r="DG160" s="97"/>
      <c r="DH160" s="97"/>
      <c r="DI160" s="97"/>
      <c r="DJ160" s="97"/>
      <c r="DK160" s="97"/>
      <c r="DL160" s="97"/>
      <c r="DM160" s="97"/>
      <c r="DN160" s="97"/>
      <c r="DO160" s="97"/>
      <c r="DP160" s="97"/>
      <c r="DQ160" s="97"/>
      <c r="DR160" s="97"/>
      <c r="DS160" s="97"/>
      <c r="DT160" s="97"/>
      <c r="DU160" s="97"/>
      <c r="DV160" s="97"/>
      <c r="DW160" s="97"/>
      <c r="DX160" s="97"/>
      <c r="DY160" s="97"/>
      <c r="DZ160" s="97"/>
      <c r="EA160" s="97"/>
      <c r="EB160" s="97"/>
      <c r="EC160" s="97"/>
      <c r="ED160" s="97"/>
      <c r="EE160" s="97"/>
      <c r="EF160" s="97"/>
      <c r="EG160" s="97"/>
      <c r="EH160" s="97"/>
      <c r="EI160" s="97"/>
      <c r="EJ160" s="97"/>
      <c r="EK160" s="97"/>
      <c r="EL160" s="97"/>
      <c r="EM160" s="97"/>
      <c r="EN160" s="97"/>
      <c r="EO160" s="97"/>
      <c r="EP160" s="97"/>
      <c r="EQ160" s="97"/>
      <c r="ER160" s="97"/>
      <c r="ES160" s="97"/>
      <c r="ET160" s="97"/>
      <c r="EU160" s="97"/>
      <c r="EV160" s="97"/>
      <c r="EW160" s="97"/>
      <c r="EX160" s="97"/>
      <c r="EY160" s="97"/>
      <c r="EZ160" s="97"/>
      <c r="FA160" s="97"/>
      <c r="FB160" s="97"/>
      <c r="FC160" s="97"/>
      <c r="FD160" s="97"/>
      <c r="FE160" s="97"/>
      <c r="FF160" s="97"/>
      <c r="FG160" s="97"/>
      <c r="FH160" s="97"/>
      <c r="FI160" s="97"/>
      <c r="FJ160" s="97"/>
      <c r="FK160" s="97"/>
      <c r="FL160" s="97"/>
      <c r="FM160" s="97"/>
      <c r="FN160" s="97"/>
      <c r="FO160" s="97"/>
      <c r="FP160" s="97"/>
      <c r="FQ160" s="97"/>
      <c r="FR160" s="97"/>
      <c r="FS160" s="97"/>
      <c r="FT160" s="97"/>
      <c r="FU160" s="97"/>
      <c r="FV160" s="97"/>
      <c r="FW160" s="97"/>
      <c r="FX160" s="97"/>
      <c r="FY160" s="97"/>
      <c r="FZ160" s="97"/>
      <c r="GA160" s="97"/>
      <c r="GB160" s="97"/>
      <c r="GC160" s="97"/>
      <c r="GD160" s="97"/>
      <c r="GE160" s="97"/>
      <c r="GF160" s="97"/>
      <c r="GG160" s="97"/>
      <c r="GH160" s="97"/>
      <c r="GI160" s="97"/>
      <c r="GJ160" s="97"/>
      <c r="GK160" s="97"/>
      <c r="GL160" s="97"/>
      <c r="GM160" s="97"/>
      <c r="GN160" s="97"/>
      <c r="GO160" s="97"/>
    </row>
    <row r="161" spans="1:197" s="120" customFormat="1" x14ac:dyDescent="0.15">
      <c r="A161" s="102" t="s">
        <v>436</v>
      </c>
      <c r="B161" s="97" t="str">
        <f>CONCATENATE("15P",$F$161,E161)</f>
        <v>15P1483267-1</v>
      </c>
      <c r="C161" s="97" t="s">
        <v>595</v>
      </c>
      <c r="D161" s="97" t="str">
        <f t="shared" si="17"/>
        <v>对对对</v>
      </c>
      <c r="E161" s="98">
        <v>-1</v>
      </c>
      <c r="F161" s="99" t="str">
        <f t="shared" si="19"/>
        <v>1483267</v>
      </c>
      <c r="G161" s="96" t="s">
        <v>389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97"/>
      <c r="BH161" s="97"/>
      <c r="BI161" s="97"/>
      <c r="BJ161" s="97"/>
      <c r="BK161" s="97"/>
      <c r="BL161" s="97"/>
      <c r="BM161" s="97"/>
      <c r="BN161" s="97"/>
      <c r="BO161" s="97"/>
      <c r="BP161" s="97"/>
      <c r="BQ161" s="97"/>
      <c r="BR161" s="97"/>
      <c r="BS161" s="97"/>
      <c r="BT161" s="97"/>
      <c r="BU161" s="97"/>
      <c r="BV161" s="97"/>
      <c r="BW161" s="97"/>
      <c r="BX161" s="97"/>
      <c r="BY161" s="97"/>
      <c r="BZ161" s="97"/>
      <c r="CA161" s="97"/>
      <c r="CB161" s="97"/>
      <c r="CC161" s="97"/>
      <c r="CD161" s="97"/>
      <c r="CE161" s="97"/>
      <c r="CF161" s="97"/>
      <c r="CG161" s="97"/>
      <c r="CH161" s="97"/>
      <c r="CI161" s="97"/>
      <c r="CJ161" s="97"/>
      <c r="CK161" s="97"/>
      <c r="CL161" s="97"/>
      <c r="CM161" s="97"/>
      <c r="CN161" s="97"/>
      <c r="CO161" s="97"/>
      <c r="CP161" s="97"/>
      <c r="CQ161" s="97"/>
      <c r="CR161" s="97"/>
      <c r="CS161" s="97"/>
      <c r="CT161" s="97"/>
      <c r="CU161" s="97"/>
      <c r="CV161" s="97"/>
      <c r="CW161" s="97"/>
      <c r="CX161" s="97"/>
      <c r="CY161" s="97"/>
      <c r="CZ161" s="97"/>
      <c r="DA161" s="97"/>
      <c r="DB161" s="97"/>
      <c r="DC161" s="97"/>
      <c r="DD161" s="97"/>
      <c r="DE161" s="97"/>
      <c r="DF161" s="97"/>
      <c r="DG161" s="97"/>
      <c r="DH161" s="97"/>
      <c r="DI161" s="97"/>
      <c r="DJ161" s="97"/>
      <c r="DK161" s="97"/>
      <c r="DL161" s="97"/>
      <c r="DM161" s="97"/>
      <c r="DN161" s="97"/>
      <c r="DO161" s="97"/>
      <c r="DP161" s="97"/>
      <c r="DQ161" s="97"/>
      <c r="DR161" s="97"/>
      <c r="DS161" s="97"/>
      <c r="DT161" s="97"/>
      <c r="DU161" s="97"/>
      <c r="DV161" s="97"/>
      <c r="DW161" s="97"/>
      <c r="DX161" s="97"/>
      <c r="DY161" s="97"/>
      <c r="DZ161" s="97"/>
      <c r="EA161" s="97"/>
      <c r="EB161" s="97"/>
      <c r="EC161" s="97"/>
      <c r="ED161" s="97"/>
      <c r="EE161" s="97"/>
      <c r="EF161" s="97"/>
      <c r="EG161" s="97"/>
      <c r="EH161" s="97"/>
      <c r="EI161" s="97"/>
      <c r="EJ161" s="97"/>
      <c r="EK161" s="97"/>
      <c r="EL161" s="97"/>
      <c r="EM161" s="97"/>
      <c r="EN161" s="97"/>
      <c r="EO161" s="97"/>
      <c r="EP161" s="97"/>
      <c r="EQ161" s="97"/>
      <c r="ER161" s="97"/>
      <c r="ES161" s="97"/>
      <c r="ET161" s="97"/>
      <c r="EU161" s="97"/>
      <c r="EV161" s="97"/>
      <c r="EW161" s="97"/>
      <c r="EX161" s="97"/>
      <c r="EY161" s="97"/>
      <c r="EZ161" s="97"/>
      <c r="FA161" s="97"/>
      <c r="FB161" s="97"/>
      <c r="FC161" s="97"/>
      <c r="FD161" s="97"/>
      <c r="FE161" s="97"/>
      <c r="FF161" s="97"/>
      <c r="FG161" s="97"/>
      <c r="FH161" s="97"/>
      <c r="FI161" s="97"/>
      <c r="FJ161" s="97"/>
      <c r="FK161" s="97"/>
      <c r="FL161" s="97"/>
      <c r="FM161" s="97"/>
      <c r="FN161" s="97"/>
      <c r="FO161" s="97"/>
      <c r="FP161" s="97"/>
      <c r="FQ161" s="97"/>
      <c r="FR161" s="97"/>
      <c r="FS161" s="97"/>
      <c r="FT161" s="97"/>
      <c r="FU161" s="97"/>
      <c r="FV161" s="97"/>
      <c r="FW161" s="97"/>
      <c r="FX161" s="97"/>
      <c r="FY161" s="97"/>
      <c r="FZ161" s="97"/>
      <c r="GA161" s="97"/>
      <c r="GB161" s="97"/>
      <c r="GC161" s="97"/>
      <c r="GD161" s="97"/>
      <c r="GE161" s="97"/>
      <c r="GF161" s="97"/>
      <c r="GG161" s="97"/>
      <c r="GH161" s="97"/>
      <c r="GI161" s="97"/>
      <c r="GJ161" s="97"/>
      <c r="GK161" s="97"/>
      <c r="GL161" s="97"/>
      <c r="GM161" s="97"/>
      <c r="GN161" s="97"/>
      <c r="GO161" s="97"/>
    </row>
    <row r="162" spans="1:197" s="120" customFormat="1" x14ac:dyDescent="0.15">
      <c r="A162" s="102" t="s">
        <v>437</v>
      </c>
      <c r="B162" s="97" t="str">
        <f>CONCATENATE("15P",$F$162,E162)</f>
        <v>15P1483268-1</v>
      </c>
      <c r="C162" s="97" t="s">
        <v>596</v>
      </c>
      <c r="D162" s="97" t="str">
        <f t="shared" si="17"/>
        <v>对对对</v>
      </c>
      <c r="E162" s="98">
        <v>-1</v>
      </c>
      <c r="F162" s="99" t="str">
        <f t="shared" si="19"/>
        <v>1483268</v>
      </c>
      <c r="G162" s="96" t="s">
        <v>389</v>
      </c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  <c r="BC162" s="97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  <c r="CL162" s="97"/>
      <c r="CM162" s="97"/>
      <c r="CN162" s="97"/>
      <c r="CO162" s="97"/>
      <c r="CP162" s="97"/>
      <c r="CQ162" s="97"/>
      <c r="CR162" s="97"/>
      <c r="CS162" s="97"/>
      <c r="CT162" s="97"/>
      <c r="CU162" s="97"/>
      <c r="CV162" s="97"/>
      <c r="CW162" s="97"/>
      <c r="CX162" s="97"/>
      <c r="CY162" s="97"/>
      <c r="CZ162" s="97"/>
      <c r="DA162" s="97"/>
      <c r="DB162" s="97"/>
      <c r="DC162" s="97"/>
      <c r="DD162" s="97"/>
      <c r="DE162" s="97"/>
      <c r="DF162" s="97"/>
      <c r="DG162" s="97"/>
      <c r="DH162" s="97"/>
      <c r="DI162" s="97"/>
      <c r="DJ162" s="97"/>
      <c r="DK162" s="97"/>
      <c r="DL162" s="97"/>
      <c r="DM162" s="97"/>
      <c r="DN162" s="97"/>
      <c r="DO162" s="97"/>
      <c r="DP162" s="97"/>
      <c r="DQ162" s="97"/>
      <c r="DR162" s="97"/>
      <c r="DS162" s="97"/>
      <c r="DT162" s="97"/>
      <c r="DU162" s="97"/>
      <c r="DV162" s="97"/>
      <c r="DW162" s="97"/>
      <c r="DX162" s="97"/>
      <c r="DY162" s="97"/>
      <c r="DZ162" s="97"/>
      <c r="EA162" s="97"/>
      <c r="EB162" s="97"/>
      <c r="EC162" s="97"/>
      <c r="ED162" s="97"/>
      <c r="EE162" s="97"/>
      <c r="EF162" s="97"/>
      <c r="EG162" s="97"/>
      <c r="EH162" s="97"/>
      <c r="EI162" s="97"/>
      <c r="EJ162" s="97"/>
      <c r="EK162" s="97"/>
      <c r="EL162" s="97"/>
      <c r="EM162" s="97"/>
      <c r="EN162" s="97"/>
      <c r="EO162" s="97"/>
      <c r="EP162" s="97"/>
      <c r="EQ162" s="97"/>
      <c r="ER162" s="97"/>
      <c r="ES162" s="97"/>
      <c r="ET162" s="97"/>
      <c r="EU162" s="97"/>
      <c r="EV162" s="97"/>
      <c r="EW162" s="97"/>
      <c r="EX162" s="97"/>
      <c r="EY162" s="97"/>
      <c r="EZ162" s="97"/>
      <c r="FA162" s="97"/>
      <c r="FB162" s="97"/>
      <c r="FC162" s="97"/>
      <c r="FD162" s="97"/>
      <c r="FE162" s="97"/>
      <c r="FF162" s="97"/>
      <c r="FG162" s="97"/>
      <c r="FH162" s="97"/>
      <c r="FI162" s="97"/>
      <c r="FJ162" s="97"/>
      <c r="FK162" s="97"/>
      <c r="FL162" s="97"/>
      <c r="FM162" s="97"/>
      <c r="FN162" s="97"/>
      <c r="FO162" s="97"/>
      <c r="FP162" s="97"/>
      <c r="FQ162" s="97"/>
      <c r="FR162" s="97"/>
      <c r="FS162" s="97"/>
      <c r="FT162" s="97"/>
      <c r="FU162" s="97"/>
      <c r="FV162" s="97"/>
      <c r="FW162" s="97"/>
      <c r="FX162" s="97"/>
      <c r="FY162" s="97"/>
      <c r="FZ162" s="97"/>
      <c r="GA162" s="97"/>
      <c r="GB162" s="97"/>
      <c r="GC162" s="97"/>
      <c r="GD162" s="97"/>
      <c r="GE162" s="97"/>
      <c r="GF162" s="97"/>
      <c r="GG162" s="97"/>
      <c r="GH162" s="97"/>
      <c r="GI162" s="97"/>
      <c r="GJ162" s="97"/>
      <c r="GK162" s="97"/>
      <c r="GL162" s="97"/>
      <c r="GM162" s="97"/>
      <c r="GN162" s="97"/>
      <c r="GO162" s="97"/>
    </row>
    <row r="163" spans="1:197" s="120" customFormat="1" x14ac:dyDescent="0.15">
      <c r="A163" s="102" t="s">
        <v>438</v>
      </c>
      <c r="B163" s="97" t="str">
        <f>CONCATENATE("15P",$F$163,E163)</f>
        <v>15P1483269-1</v>
      </c>
      <c r="C163" s="97" t="s">
        <v>597</v>
      </c>
      <c r="D163" s="97" t="str">
        <f t="shared" si="17"/>
        <v>对对对</v>
      </c>
      <c r="E163" s="98">
        <v>-1</v>
      </c>
      <c r="F163" s="99" t="str">
        <f t="shared" si="19"/>
        <v>1483269</v>
      </c>
      <c r="G163" s="96" t="s">
        <v>389</v>
      </c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97"/>
      <c r="BU163" s="97"/>
      <c r="BV163" s="97"/>
      <c r="BW163" s="97"/>
      <c r="BX163" s="97"/>
      <c r="BY163" s="97"/>
      <c r="BZ163" s="97"/>
      <c r="CA163" s="97"/>
      <c r="CB163" s="97"/>
      <c r="CC163" s="97"/>
      <c r="CD163" s="97"/>
      <c r="CE163" s="97"/>
      <c r="CF163" s="97"/>
      <c r="CG163" s="97"/>
      <c r="CH163" s="97"/>
      <c r="CI163" s="97"/>
      <c r="CJ163" s="97"/>
      <c r="CK163" s="97"/>
      <c r="CL163" s="97"/>
      <c r="CM163" s="97"/>
      <c r="CN163" s="97"/>
      <c r="CO163" s="97"/>
      <c r="CP163" s="97"/>
      <c r="CQ163" s="97"/>
      <c r="CR163" s="97"/>
      <c r="CS163" s="97"/>
      <c r="CT163" s="97"/>
      <c r="CU163" s="97"/>
      <c r="CV163" s="97"/>
      <c r="CW163" s="97"/>
      <c r="CX163" s="97"/>
      <c r="CY163" s="97"/>
      <c r="CZ163" s="97"/>
      <c r="DA163" s="97"/>
      <c r="DB163" s="97"/>
      <c r="DC163" s="97"/>
      <c r="DD163" s="97"/>
      <c r="DE163" s="97"/>
      <c r="DF163" s="97"/>
      <c r="DG163" s="97"/>
      <c r="DH163" s="97"/>
      <c r="DI163" s="97"/>
      <c r="DJ163" s="97"/>
      <c r="DK163" s="97"/>
      <c r="DL163" s="97"/>
      <c r="DM163" s="97"/>
      <c r="DN163" s="97"/>
      <c r="DO163" s="97"/>
      <c r="DP163" s="97"/>
      <c r="DQ163" s="97"/>
      <c r="DR163" s="97"/>
      <c r="DS163" s="97"/>
      <c r="DT163" s="97"/>
      <c r="DU163" s="97"/>
      <c r="DV163" s="97"/>
      <c r="DW163" s="97"/>
      <c r="DX163" s="97"/>
      <c r="DY163" s="97"/>
      <c r="DZ163" s="97"/>
      <c r="EA163" s="97"/>
      <c r="EB163" s="97"/>
      <c r="EC163" s="97"/>
      <c r="ED163" s="97"/>
      <c r="EE163" s="97"/>
      <c r="EF163" s="97"/>
      <c r="EG163" s="97"/>
      <c r="EH163" s="97"/>
      <c r="EI163" s="97"/>
      <c r="EJ163" s="97"/>
      <c r="EK163" s="97"/>
      <c r="EL163" s="97"/>
      <c r="EM163" s="97"/>
      <c r="EN163" s="97"/>
      <c r="EO163" s="97"/>
      <c r="EP163" s="97"/>
      <c r="EQ163" s="97"/>
      <c r="ER163" s="97"/>
      <c r="ES163" s="97"/>
      <c r="ET163" s="97"/>
      <c r="EU163" s="97"/>
      <c r="EV163" s="97"/>
      <c r="EW163" s="97"/>
      <c r="EX163" s="97"/>
      <c r="EY163" s="97"/>
      <c r="EZ163" s="97"/>
      <c r="FA163" s="97"/>
      <c r="FB163" s="97"/>
      <c r="FC163" s="97"/>
      <c r="FD163" s="97"/>
      <c r="FE163" s="97"/>
      <c r="FF163" s="97"/>
      <c r="FG163" s="97"/>
      <c r="FH163" s="97"/>
      <c r="FI163" s="97"/>
      <c r="FJ163" s="97"/>
      <c r="FK163" s="97"/>
      <c r="FL163" s="97"/>
      <c r="FM163" s="97"/>
      <c r="FN163" s="97"/>
      <c r="FO163" s="97"/>
      <c r="FP163" s="97"/>
      <c r="FQ163" s="97"/>
      <c r="FR163" s="97"/>
      <c r="FS163" s="97"/>
      <c r="FT163" s="97"/>
      <c r="FU163" s="97"/>
      <c r="FV163" s="97"/>
      <c r="FW163" s="97"/>
      <c r="FX163" s="97"/>
      <c r="FY163" s="97"/>
      <c r="FZ163" s="97"/>
      <c r="GA163" s="97"/>
      <c r="GB163" s="97"/>
      <c r="GC163" s="97"/>
      <c r="GD163" s="97"/>
      <c r="GE163" s="97"/>
      <c r="GF163" s="97"/>
      <c r="GG163" s="97"/>
      <c r="GH163" s="97"/>
      <c r="GI163" s="97"/>
      <c r="GJ163" s="97"/>
      <c r="GK163" s="97"/>
      <c r="GL163" s="97"/>
      <c r="GM163" s="97"/>
      <c r="GN163" s="97"/>
      <c r="GO163" s="97"/>
    </row>
    <row r="164" spans="1:197" s="120" customFormat="1" x14ac:dyDescent="0.15">
      <c r="A164" s="102" t="s">
        <v>439</v>
      </c>
      <c r="B164" s="97" t="str">
        <f>CONCATENATE("15P",$F$164,E164)</f>
        <v>15P1483270-1</v>
      </c>
      <c r="C164" s="97" t="s">
        <v>598</v>
      </c>
      <c r="D164" s="97" t="str">
        <f t="shared" si="17"/>
        <v>对对对</v>
      </c>
      <c r="E164" s="98">
        <v>-1</v>
      </c>
      <c r="F164" s="99" t="str">
        <f t="shared" si="19"/>
        <v>1483270</v>
      </c>
      <c r="G164" s="96" t="s">
        <v>389</v>
      </c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T164" s="97"/>
      <c r="BU164" s="97"/>
      <c r="BV164" s="97"/>
      <c r="BW164" s="97"/>
      <c r="BX164" s="97"/>
      <c r="BY164" s="97"/>
      <c r="BZ164" s="97"/>
      <c r="CA164" s="97"/>
      <c r="CB164" s="97"/>
      <c r="CC164" s="97"/>
      <c r="CD164" s="97"/>
      <c r="CE164" s="97"/>
      <c r="CF164" s="97"/>
      <c r="CG164" s="97"/>
      <c r="CH164" s="97"/>
      <c r="CI164" s="97"/>
      <c r="CJ164" s="97"/>
      <c r="CK164" s="97"/>
      <c r="CL164" s="97"/>
      <c r="CM164" s="97"/>
      <c r="CN164" s="97"/>
      <c r="CO164" s="97"/>
      <c r="CP164" s="97"/>
      <c r="CQ164" s="97"/>
      <c r="CR164" s="97"/>
      <c r="CS164" s="97"/>
      <c r="CT164" s="97"/>
      <c r="CU164" s="97"/>
      <c r="CV164" s="97"/>
      <c r="CW164" s="97"/>
      <c r="CX164" s="97"/>
      <c r="CY164" s="97"/>
      <c r="CZ164" s="97"/>
      <c r="DA164" s="97"/>
      <c r="DB164" s="97"/>
      <c r="DC164" s="97"/>
      <c r="DD164" s="97"/>
      <c r="DE164" s="97"/>
      <c r="DF164" s="97"/>
      <c r="DG164" s="97"/>
      <c r="DH164" s="97"/>
      <c r="DI164" s="97"/>
      <c r="DJ164" s="97"/>
      <c r="DK164" s="97"/>
      <c r="DL164" s="97"/>
      <c r="DM164" s="97"/>
      <c r="DN164" s="97"/>
      <c r="DO164" s="97"/>
      <c r="DP164" s="97"/>
      <c r="DQ164" s="97"/>
      <c r="DR164" s="97"/>
      <c r="DS164" s="97"/>
      <c r="DT164" s="97"/>
      <c r="DU164" s="97"/>
      <c r="DV164" s="97"/>
      <c r="DW164" s="97"/>
      <c r="DX164" s="97"/>
      <c r="DY164" s="97"/>
      <c r="DZ164" s="97"/>
      <c r="EA164" s="97"/>
      <c r="EB164" s="97"/>
      <c r="EC164" s="97"/>
      <c r="ED164" s="97"/>
      <c r="EE164" s="97"/>
      <c r="EF164" s="97"/>
      <c r="EG164" s="97"/>
      <c r="EH164" s="97"/>
      <c r="EI164" s="97"/>
      <c r="EJ164" s="97"/>
      <c r="EK164" s="97"/>
      <c r="EL164" s="97"/>
      <c r="EM164" s="97"/>
      <c r="EN164" s="97"/>
      <c r="EO164" s="97"/>
      <c r="EP164" s="97"/>
      <c r="EQ164" s="97"/>
      <c r="ER164" s="97"/>
      <c r="ES164" s="97"/>
      <c r="ET164" s="97"/>
      <c r="EU164" s="97"/>
      <c r="EV164" s="97"/>
      <c r="EW164" s="97"/>
      <c r="EX164" s="97"/>
      <c r="EY164" s="97"/>
      <c r="EZ164" s="97"/>
      <c r="FA164" s="97"/>
      <c r="FB164" s="97"/>
      <c r="FC164" s="97"/>
      <c r="FD164" s="97"/>
      <c r="FE164" s="97"/>
      <c r="FF164" s="97"/>
      <c r="FG164" s="97"/>
      <c r="FH164" s="97"/>
      <c r="FI164" s="97"/>
      <c r="FJ164" s="97"/>
      <c r="FK164" s="97"/>
      <c r="FL164" s="97"/>
      <c r="FM164" s="97"/>
      <c r="FN164" s="97"/>
      <c r="FO164" s="97"/>
      <c r="FP164" s="97"/>
      <c r="FQ164" s="97"/>
      <c r="FR164" s="97"/>
      <c r="FS164" s="97"/>
      <c r="FT164" s="97"/>
      <c r="FU164" s="97"/>
      <c r="FV164" s="97"/>
      <c r="FW164" s="97"/>
      <c r="FX164" s="97"/>
      <c r="FY164" s="97"/>
      <c r="FZ164" s="97"/>
      <c r="GA164" s="97"/>
      <c r="GB164" s="97"/>
      <c r="GC164" s="97"/>
      <c r="GD164" s="97"/>
      <c r="GE164" s="97"/>
      <c r="GF164" s="97"/>
      <c r="GG164" s="97"/>
      <c r="GH164" s="97"/>
      <c r="GI164" s="97"/>
      <c r="GJ164" s="97"/>
      <c r="GK164" s="97"/>
      <c r="GL164" s="97"/>
      <c r="GM164" s="97"/>
      <c r="GN164" s="97"/>
      <c r="GO164" s="97"/>
    </row>
    <row r="165" spans="1:197" s="120" customFormat="1" x14ac:dyDescent="0.15">
      <c r="A165" s="102" t="s">
        <v>440</v>
      </c>
      <c r="B165" s="97" t="str">
        <f>CONCATENATE("15P",$F$165,E165)</f>
        <v>15P1483271-1</v>
      </c>
      <c r="C165" s="97" t="s">
        <v>599</v>
      </c>
      <c r="D165" s="97" t="str">
        <f t="shared" si="17"/>
        <v>对对对</v>
      </c>
      <c r="E165" s="98">
        <v>-1</v>
      </c>
      <c r="F165" s="99" t="str">
        <f t="shared" si="19"/>
        <v>1483271</v>
      </c>
      <c r="G165" s="96" t="s">
        <v>389</v>
      </c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7"/>
      <c r="BU165" s="97"/>
      <c r="BV165" s="97"/>
      <c r="BW165" s="97"/>
      <c r="BX165" s="97"/>
      <c r="BY165" s="97"/>
      <c r="BZ165" s="97"/>
      <c r="CA165" s="97"/>
      <c r="CB165" s="97"/>
      <c r="CC165" s="97"/>
      <c r="CD165" s="97"/>
      <c r="CE165" s="97"/>
      <c r="CF165" s="97"/>
      <c r="CG165" s="97"/>
      <c r="CH165" s="97"/>
      <c r="CI165" s="97"/>
      <c r="CJ165" s="97"/>
      <c r="CK165" s="97"/>
      <c r="CL165" s="97"/>
      <c r="CM165" s="97"/>
      <c r="CN165" s="97"/>
      <c r="CO165" s="97"/>
      <c r="CP165" s="97"/>
      <c r="CQ165" s="97"/>
      <c r="CR165" s="97"/>
      <c r="CS165" s="97"/>
      <c r="CT165" s="97"/>
      <c r="CU165" s="97"/>
      <c r="CV165" s="97"/>
      <c r="CW165" s="97"/>
      <c r="CX165" s="97"/>
      <c r="CY165" s="97"/>
      <c r="CZ165" s="97"/>
      <c r="DA165" s="97"/>
      <c r="DB165" s="97"/>
      <c r="DC165" s="97"/>
      <c r="DD165" s="97"/>
      <c r="DE165" s="97"/>
      <c r="DF165" s="97"/>
      <c r="DG165" s="97"/>
      <c r="DH165" s="97"/>
      <c r="DI165" s="97"/>
      <c r="DJ165" s="97"/>
      <c r="DK165" s="97"/>
      <c r="DL165" s="97"/>
      <c r="DM165" s="97"/>
      <c r="DN165" s="97"/>
      <c r="DO165" s="97"/>
      <c r="DP165" s="97"/>
      <c r="DQ165" s="97"/>
      <c r="DR165" s="97"/>
      <c r="DS165" s="97"/>
      <c r="DT165" s="97"/>
      <c r="DU165" s="97"/>
      <c r="DV165" s="97"/>
      <c r="DW165" s="97"/>
      <c r="DX165" s="97"/>
      <c r="DY165" s="97"/>
      <c r="DZ165" s="97"/>
      <c r="EA165" s="97"/>
      <c r="EB165" s="97"/>
      <c r="EC165" s="97"/>
      <c r="ED165" s="97"/>
      <c r="EE165" s="97"/>
      <c r="EF165" s="97"/>
      <c r="EG165" s="97"/>
      <c r="EH165" s="97"/>
      <c r="EI165" s="97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97"/>
      <c r="EU165" s="97"/>
      <c r="EV165" s="97"/>
      <c r="EW165" s="97"/>
      <c r="EX165" s="97"/>
      <c r="EY165" s="97"/>
      <c r="EZ165" s="97"/>
      <c r="FA165" s="97"/>
      <c r="FB165" s="97"/>
      <c r="FC165" s="97"/>
      <c r="FD165" s="97"/>
      <c r="FE165" s="97"/>
      <c r="FF165" s="97"/>
      <c r="FG165" s="97"/>
      <c r="FH165" s="97"/>
      <c r="FI165" s="97"/>
      <c r="FJ165" s="97"/>
      <c r="FK165" s="97"/>
      <c r="FL165" s="97"/>
      <c r="FM165" s="97"/>
      <c r="FN165" s="97"/>
      <c r="FO165" s="97"/>
      <c r="FP165" s="97"/>
      <c r="FQ165" s="97"/>
      <c r="FR165" s="97"/>
      <c r="FS165" s="97"/>
      <c r="FT165" s="97"/>
      <c r="FU165" s="97"/>
      <c r="FV165" s="97"/>
      <c r="FW165" s="97"/>
      <c r="FX165" s="97"/>
      <c r="FY165" s="97"/>
      <c r="FZ165" s="97"/>
      <c r="GA165" s="97"/>
      <c r="GB165" s="97"/>
      <c r="GC165" s="97"/>
      <c r="GD165" s="97"/>
      <c r="GE165" s="97"/>
      <c r="GF165" s="97"/>
      <c r="GG165" s="97"/>
      <c r="GH165" s="97"/>
      <c r="GI165" s="97"/>
      <c r="GJ165" s="97"/>
      <c r="GK165" s="97"/>
      <c r="GL165" s="97"/>
      <c r="GM165" s="97"/>
      <c r="GN165" s="97"/>
      <c r="GO165" s="97"/>
    </row>
    <row r="166" spans="1:197" s="120" customFormat="1" x14ac:dyDescent="0.15">
      <c r="A166" s="102" t="s">
        <v>441</v>
      </c>
      <c r="B166" s="97" t="str">
        <f>CONCATENATE("15P",$F$166,E166)</f>
        <v>15P1483272-1</v>
      </c>
      <c r="C166" s="97" t="s">
        <v>600</v>
      </c>
      <c r="D166" s="97" t="str">
        <f t="shared" si="17"/>
        <v>对对对</v>
      </c>
      <c r="E166" s="98">
        <v>-1</v>
      </c>
      <c r="F166" s="99" t="str">
        <f t="shared" si="19"/>
        <v>1483272</v>
      </c>
      <c r="G166" s="96" t="s">
        <v>389</v>
      </c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97"/>
      <c r="BG166" s="97"/>
      <c r="BH166" s="97"/>
      <c r="BI166" s="97"/>
      <c r="BJ166" s="97"/>
      <c r="BK166" s="97"/>
      <c r="BL166" s="97"/>
      <c r="BM166" s="97"/>
      <c r="BN166" s="97"/>
      <c r="BO166" s="97"/>
      <c r="BP166" s="97"/>
      <c r="BQ166" s="97"/>
      <c r="BR166" s="97"/>
      <c r="BS166" s="97"/>
      <c r="BT166" s="97"/>
      <c r="BU166" s="97"/>
      <c r="BV166" s="97"/>
      <c r="BW166" s="97"/>
      <c r="BX166" s="97"/>
      <c r="BY166" s="97"/>
      <c r="BZ166" s="97"/>
      <c r="CA166" s="97"/>
      <c r="CB166" s="97"/>
      <c r="CC166" s="97"/>
      <c r="CD166" s="97"/>
      <c r="CE166" s="97"/>
      <c r="CF166" s="97"/>
      <c r="CG166" s="97"/>
      <c r="CH166" s="97"/>
      <c r="CI166" s="97"/>
      <c r="CJ166" s="97"/>
      <c r="CK166" s="97"/>
      <c r="CL166" s="97"/>
      <c r="CM166" s="97"/>
      <c r="CN166" s="97"/>
      <c r="CO166" s="97"/>
      <c r="CP166" s="97"/>
      <c r="CQ166" s="97"/>
      <c r="CR166" s="97"/>
      <c r="CS166" s="97"/>
      <c r="CT166" s="97"/>
      <c r="CU166" s="97"/>
      <c r="CV166" s="97"/>
      <c r="CW166" s="97"/>
      <c r="CX166" s="97"/>
      <c r="CY166" s="97"/>
      <c r="CZ166" s="97"/>
      <c r="DA166" s="97"/>
      <c r="DB166" s="97"/>
      <c r="DC166" s="97"/>
      <c r="DD166" s="97"/>
      <c r="DE166" s="97"/>
      <c r="DF166" s="97"/>
      <c r="DG166" s="97"/>
      <c r="DH166" s="97"/>
      <c r="DI166" s="97"/>
      <c r="DJ166" s="97"/>
      <c r="DK166" s="97"/>
      <c r="DL166" s="97"/>
      <c r="DM166" s="97"/>
      <c r="DN166" s="97"/>
      <c r="DO166" s="97"/>
      <c r="DP166" s="97"/>
      <c r="DQ166" s="97"/>
      <c r="DR166" s="97"/>
      <c r="DS166" s="97"/>
      <c r="DT166" s="97"/>
      <c r="DU166" s="97"/>
      <c r="DV166" s="97"/>
      <c r="DW166" s="97"/>
      <c r="DX166" s="97"/>
      <c r="DY166" s="97"/>
      <c r="DZ166" s="97"/>
      <c r="EA166" s="97"/>
      <c r="EB166" s="97"/>
      <c r="EC166" s="97"/>
      <c r="ED166" s="97"/>
      <c r="EE166" s="97"/>
      <c r="EF166" s="97"/>
      <c r="EG166" s="97"/>
      <c r="EH166" s="97"/>
      <c r="EI166" s="97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97"/>
      <c r="EU166" s="97"/>
      <c r="EV166" s="97"/>
      <c r="EW166" s="97"/>
      <c r="EX166" s="97"/>
      <c r="EY166" s="97"/>
      <c r="EZ166" s="97"/>
      <c r="FA166" s="97"/>
      <c r="FB166" s="97"/>
      <c r="FC166" s="97"/>
      <c r="FD166" s="97"/>
      <c r="FE166" s="97"/>
      <c r="FF166" s="97"/>
      <c r="FG166" s="97"/>
      <c r="FH166" s="97"/>
      <c r="FI166" s="97"/>
      <c r="FJ166" s="97"/>
      <c r="FK166" s="97"/>
      <c r="FL166" s="97"/>
      <c r="FM166" s="97"/>
      <c r="FN166" s="97"/>
      <c r="FO166" s="97"/>
      <c r="FP166" s="97"/>
      <c r="FQ166" s="97"/>
      <c r="FR166" s="97"/>
      <c r="FS166" s="97"/>
      <c r="FT166" s="97"/>
      <c r="FU166" s="97"/>
      <c r="FV166" s="97"/>
      <c r="FW166" s="97"/>
      <c r="FX166" s="97"/>
      <c r="FY166" s="97"/>
      <c r="FZ166" s="97"/>
      <c r="GA166" s="97"/>
      <c r="GB166" s="97"/>
      <c r="GC166" s="97"/>
      <c r="GD166" s="97"/>
      <c r="GE166" s="97"/>
      <c r="GF166" s="97"/>
      <c r="GG166" s="97"/>
      <c r="GH166" s="97"/>
      <c r="GI166" s="97"/>
      <c r="GJ166" s="97"/>
      <c r="GK166" s="97"/>
      <c r="GL166" s="97"/>
      <c r="GM166" s="97"/>
      <c r="GN166" s="97"/>
      <c r="GO166" s="97"/>
    </row>
    <row r="167" spans="1:197" s="120" customFormat="1" x14ac:dyDescent="0.15">
      <c r="A167" s="102" t="s">
        <v>442</v>
      </c>
      <c r="B167" s="97" t="str">
        <f>CONCATENATE("15P",$F$167,E167)</f>
        <v>15P1481797-1</v>
      </c>
      <c r="C167" s="97" t="s">
        <v>601</v>
      </c>
      <c r="D167" s="97" t="str">
        <f t="shared" si="17"/>
        <v>对对对</v>
      </c>
      <c r="E167" s="98">
        <v>-1</v>
      </c>
      <c r="F167" s="99" t="str">
        <f t="shared" si="19"/>
        <v>1481797</v>
      </c>
      <c r="G167" s="96" t="s">
        <v>389</v>
      </c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97"/>
      <c r="BE167" s="97"/>
      <c r="BF167" s="97"/>
      <c r="BG167" s="97"/>
      <c r="BH167" s="97"/>
      <c r="BI167" s="97"/>
      <c r="BJ167" s="97"/>
      <c r="BK167" s="97"/>
      <c r="BL167" s="97"/>
      <c r="BM167" s="97"/>
      <c r="BN167" s="97"/>
      <c r="BO167" s="97"/>
      <c r="BP167" s="97"/>
      <c r="BQ167" s="97"/>
      <c r="BR167" s="97"/>
      <c r="BS167" s="97"/>
      <c r="BT167" s="97"/>
      <c r="BU167" s="97"/>
      <c r="BV167" s="97"/>
      <c r="BW167" s="97"/>
      <c r="BX167" s="97"/>
      <c r="BY167" s="97"/>
      <c r="BZ167" s="97"/>
      <c r="CA167" s="97"/>
      <c r="CB167" s="97"/>
      <c r="CC167" s="97"/>
      <c r="CD167" s="97"/>
      <c r="CE167" s="97"/>
      <c r="CF167" s="97"/>
      <c r="CG167" s="97"/>
      <c r="CH167" s="97"/>
      <c r="CI167" s="97"/>
      <c r="CJ167" s="97"/>
      <c r="CK167" s="97"/>
      <c r="CL167" s="97"/>
      <c r="CM167" s="97"/>
      <c r="CN167" s="97"/>
      <c r="CO167" s="97"/>
      <c r="CP167" s="97"/>
      <c r="CQ167" s="97"/>
      <c r="CR167" s="97"/>
      <c r="CS167" s="97"/>
      <c r="CT167" s="97"/>
      <c r="CU167" s="97"/>
      <c r="CV167" s="97"/>
      <c r="CW167" s="97"/>
      <c r="CX167" s="97"/>
      <c r="CY167" s="97"/>
      <c r="CZ167" s="97"/>
      <c r="DA167" s="97"/>
      <c r="DB167" s="97"/>
      <c r="DC167" s="97"/>
      <c r="DD167" s="97"/>
      <c r="DE167" s="97"/>
      <c r="DF167" s="97"/>
      <c r="DG167" s="97"/>
      <c r="DH167" s="97"/>
      <c r="DI167" s="97"/>
      <c r="DJ167" s="97"/>
      <c r="DK167" s="97"/>
      <c r="DL167" s="97"/>
      <c r="DM167" s="97"/>
      <c r="DN167" s="97"/>
      <c r="DO167" s="97"/>
      <c r="DP167" s="97"/>
      <c r="DQ167" s="97"/>
      <c r="DR167" s="97"/>
      <c r="DS167" s="97"/>
      <c r="DT167" s="97"/>
      <c r="DU167" s="97"/>
      <c r="DV167" s="97"/>
      <c r="DW167" s="97"/>
      <c r="DX167" s="97"/>
      <c r="DY167" s="97"/>
      <c r="DZ167" s="97"/>
      <c r="EA167" s="97"/>
      <c r="EB167" s="97"/>
      <c r="EC167" s="97"/>
      <c r="ED167" s="97"/>
      <c r="EE167" s="97"/>
      <c r="EF167" s="97"/>
      <c r="EG167" s="97"/>
      <c r="EH167" s="97"/>
      <c r="EI167" s="97"/>
      <c r="EJ167" s="97"/>
      <c r="EK167" s="97"/>
      <c r="EL167" s="97"/>
      <c r="EM167" s="97"/>
      <c r="EN167" s="97"/>
      <c r="EO167" s="97"/>
      <c r="EP167" s="97"/>
      <c r="EQ167" s="97"/>
      <c r="ER167" s="97"/>
      <c r="ES167" s="97"/>
      <c r="ET167" s="97"/>
      <c r="EU167" s="97"/>
      <c r="EV167" s="97"/>
      <c r="EW167" s="97"/>
      <c r="EX167" s="97"/>
      <c r="EY167" s="97"/>
      <c r="EZ167" s="97"/>
      <c r="FA167" s="97"/>
      <c r="FB167" s="97"/>
      <c r="FC167" s="97"/>
      <c r="FD167" s="97"/>
      <c r="FE167" s="97"/>
      <c r="FF167" s="97"/>
      <c r="FG167" s="97"/>
      <c r="FH167" s="97"/>
      <c r="FI167" s="97"/>
      <c r="FJ167" s="97"/>
      <c r="FK167" s="97"/>
      <c r="FL167" s="97"/>
      <c r="FM167" s="97"/>
      <c r="FN167" s="97"/>
      <c r="FO167" s="97"/>
      <c r="FP167" s="97"/>
      <c r="FQ167" s="97"/>
      <c r="FR167" s="97"/>
      <c r="FS167" s="97"/>
      <c r="FT167" s="97"/>
      <c r="FU167" s="97"/>
      <c r="FV167" s="97"/>
      <c r="FW167" s="97"/>
      <c r="FX167" s="97"/>
      <c r="FY167" s="97"/>
      <c r="FZ167" s="97"/>
      <c r="GA167" s="97"/>
      <c r="GB167" s="97"/>
      <c r="GC167" s="97"/>
      <c r="GD167" s="97"/>
      <c r="GE167" s="97"/>
      <c r="GF167" s="97"/>
      <c r="GG167" s="97"/>
      <c r="GH167" s="97"/>
      <c r="GI167" s="97"/>
      <c r="GJ167" s="97"/>
      <c r="GK167" s="97"/>
      <c r="GL167" s="97"/>
      <c r="GM167" s="97"/>
      <c r="GN167" s="97"/>
      <c r="GO167" s="97"/>
    </row>
    <row r="168" spans="1:197" s="120" customFormat="1" x14ac:dyDescent="0.15">
      <c r="A168" s="102" t="s">
        <v>443</v>
      </c>
      <c r="B168" s="97" t="str">
        <f>CONCATENATE("15P",$F$168,E168)</f>
        <v>15P1466085-1</v>
      </c>
      <c r="C168" s="97" t="s">
        <v>602</v>
      </c>
      <c r="D168" s="97" t="str">
        <f t="shared" ref="D168" si="20">IF(B168=C168,"对对对","错错错")</f>
        <v>对对对</v>
      </c>
      <c r="E168" s="98">
        <v>-1</v>
      </c>
      <c r="F168" s="99" t="str">
        <f t="shared" si="19"/>
        <v>1466085</v>
      </c>
      <c r="G168" s="96" t="s">
        <v>389</v>
      </c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97"/>
      <c r="BR168" s="97"/>
      <c r="BS168" s="97"/>
      <c r="BT168" s="97"/>
      <c r="BU168" s="97"/>
      <c r="BV168" s="97"/>
      <c r="BW168" s="97"/>
      <c r="BX168" s="97"/>
      <c r="BY168" s="97"/>
      <c r="BZ168" s="97"/>
      <c r="CA168" s="97"/>
      <c r="CB168" s="97"/>
      <c r="CC168" s="97"/>
      <c r="CD168" s="97"/>
      <c r="CE168" s="97"/>
      <c r="CF168" s="97"/>
      <c r="CG168" s="97"/>
      <c r="CH168" s="97"/>
      <c r="CI168" s="97"/>
      <c r="CJ168" s="97"/>
      <c r="CK168" s="97"/>
      <c r="CL168" s="97"/>
      <c r="CM168" s="97"/>
      <c r="CN168" s="97"/>
      <c r="CO168" s="97"/>
      <c r="CP168" s="97"/>
      <c r="CQ168" s="97"/>
      <c r="CR168" s="97"/>
      <c r="CS168" s="97"/>
      <c r="CT168" s="97"/>
      <c r="CU168" s="97"/>
      <c r="CV168" s="97"/>
      <c r="CW168" s="97"/>
      <c r="CX168" s="97"/>
      <c r="CY168" s="97"/>
      <c r="CZ168" s="97"/>
      <c r="DA168" s="97"/>
      <c r="DB168" s="97"/>
      <c r="DC168" s="97"/>
      <c r="DD168" s="97"/>
      <c r="DE168" s="97"/>
      <c r="DF168" s="97"/>
      <c r="DG168" s="97"/>
      <c r="DH168" s="97"/>
      <c r="DI168" s="97"/>
      <c r="DJ168" s="97"/>
      <c r="DK168" s="97"/>
      <c r="DL168" s="97"/>
      <c r="DM168" s="97"/>
      <c r="DN168" s="97"/>
      <c r="DO168" s="97"/>
      <c r="DP168" s="97"/>
      <c r="DQ168" s="97"/>
      <c r="DR168" s="97"/>
      <c r="DS168" s="97"/>
      <c r="DT168" s="97"/>
      <c r="DU168" s="97"/>
      <c r="DV168" s="97"/>
      <c r="DW168" s="97"/>
      <c r="DX168" s="97"/>
      <c r="DY168" s="97"/>
      <c r="DZ168" s="97"/>
      <c r="EA168" s="97"/>
      <c r="EB168" s="97"/>
      <c r="EC168" s="97"/>
      <c r="ED168" s="97"/>
      <c r="EE168" s="97"/>
      <c r="EF168" s="97"/>
      <c r="EG168" s="97"/>
      <c r="EH168" s="97"/>
      <c r="EI168" s="97"/>
      <c r="EJ168" s="97"/>
      <c r="EK168" s="97"/>
      <c r="EL168" s="97"/>
      <c r="EM168" s="97"/>
      <c r="EN168" s="97"/>
      <c r="EO168" s="97"/>
      <c r="EP168" s="97"/>
      <c r="EQ168" s="97"/>
      <c r="ER168" s="97"/>
      <c r="ES168" s="97"/>
      <c r="ET168" s="97"/>
      <c r="EU168" s="97"/>
      <c r="EV168" s="97"/>
      <c r="EW168" s="97"/>
      <c r="EX168" s="97"/>
      <c r="EY168" s="97"/>
      <c r="EZ168" s="97"/>
      <c r="FA168" s="97"/>
      <c r="FB168" s="97"/>
      <c r="FC168" s="97"/>
      <c r="FD168" s="97"/>
      <c r="FE168" s="97"/>
      <c r="FF168" s="97"/>
      <c r="FG168" s="97"/>
      <c r="FH168" s="97"/>
      <c r="FI168" s="97"/>
      <c r="FJ168" s="97"/>
      <c r="FK168" s="97"/>
      <c r="FL168" s="97"/>
      <c r="FM168" s="97"/>
      <c r="FN168" s="97"/>
      <c r="FO168" s="97"/>
      <c r="FP168" s="97"/>
      <c r="FQ168" s="97"/>
      <c r="FR168" s="97"/>
      <c r="FS168" s="97"/>
      <c r="FT168" s="97"/>
      <c r="FU168" s="97"/>
      <c r="FV168" s="97"/>
      <c r="FW168" s="97"/>
      <c r="FX168" s="97"/>
      <c r="FY168" s="97"/>
      <c r="FZ168" s="97"/>
      <c r="GA168" s="97"/>
      <c r="GB168" s="97"/>
      <c r="GC168" s="97"/>
      <c r="GD168" s="97"/>
      <c r="GE168" s="97"/>
      <c r="GF168" s="97"/>
      <c r="GG168" s="97"/>
      <c r="GH168" s="97"/>
      <c r="GI168" s="97"/>
      <c r="GJ168" s="97"/>
      <c r="GK168" s="97"/>
      <c r="GL168" s="97"/>
      <c r="GM168" s="97"/>
      <c r="GN168" s="97"/>
      <c r="GO168" s="97"/>
    </row>
    <row r="169" spans="1:197" s="120" customFormat="1" x14ac:dyDescent="0.15">
      <c r="A169" s="102" t="s">
        <v>444</v>
      </c>
      <c r="B169" s="97" t="str">
        <f>CONCATENATE("15P",$F$169,E169)</f>
        <v>15P1468593-1</v>
      </c>
      <c r="C169" s="97" t="s">
        <v>603</v>
      </c>
      <c r="D169" s="97" t="str">
        <f t="shared" ref="D169:D200" si="21">IF(B169=C169,"对对对","错错错")</f>
        <v>对对对</v>
      </c>
      <c r="E169" s="98">
        <v>-1</v>
      </c>
      <c r="F169" s="99" t="str">
        <f t="shared" si="19"/>
        <v>1468593</v>
      </c>
      <c r="G169" s="96" t="s">
        <v>389</v>
      </c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97"/>
      <c r="BG169" s="97"/>
      <c r="BH169" s="97"/>
      <c r="BI169" s="97"/>
      <c r="BJ169" s="97"/>
      <c r="BK169" s="97"/>
      <c r="BL169" s="97"/>
      <c r="BM169" s="97"/>
      <c r="BN169" s="97"/>
      <c r="BO169" s="97"/>
      <c r="BP169" s="97"/>
      <c r="BQ169" s="97"/>
      <c r="BR169" s="97"/>
      <c r="BS169" s="97"/>
      <c r="BT169" s="97"/>
      <c r="BU169" s="97"/>
      <c r="BV169" s="97"/>
      <c r="BW169" s="97"/>
      <c r="BX169" s="97"/>
      <c r="BY169" s="97"/>
      <c r="BZ169" s="97"/>
      <c r="CA169" s="97"/>
      <c r="CB169" s="97"/>
      <c r="CC169" s="97"/>
      <c r="CD169" s="97"/>
      <c r="CE169" s="97"/>
      <c r="CF169" s="97"/>
      <c r="CG169" s="97"/>
      <c r="CH169" s="97"/>
      <c r="CI169" s="97"/>
      <c r="CJ169" s="97"/>
      <c r="CK169" s="97"/>
      <c r="CL169" s="97"/>
      <c r="CM169" s="97"/>
      <c r="CN169" s="97"/>
      <c r="CO169" s="97"/>
      <c r="CP169" s="97"/>
      <c r="CQ169" s="97"/>
      <c r="CR169" s="97"/>
      <c r="CS169" s="97"/>
      <c r="CT169" s="97"/>
      <c r="CU169" s="97"/>
      <c r="CV169" s="97"/>
      <c r="CW169" s="97"/>
      <c r="CX169" s="97"/>
      <c r="CY169" s="97"/>
      <c r="CZ169" s="97"/>
      <c r="DA169" s="97"/>
      <c r="DB169" s="97"/>
      <c r="DC169" s="97"/>
      <c r="DD169" s="97"/>
      <c r="DE169" s="97"/>
      <c r="DF169" s="97"/>
      <c r="DG169" s="97"/>
      <c r="DH169" s="97"/>
      <c r="DI169" s="97"/>
      <c r="DJ169" s="97"/>
      <c r="DK169" s="97"/>
      <c r="DL169" s="97"/>
      <c r="DM169" s="97"/>
      <c r="DN169" s="97"/>
      <c r="DO169" s="97"/>
      <c r="DP169" s="97"/>
      <c r="DQ169" s="97"/>
      <c r="DR169" s="97"/>
      <c r="DS169" s="97"/>
      <c r="DT169" s="97"/>
      <c r="DU169" s="97"/>
      <c r="DV169" s="97"/>
      <c r="DW169" s="97"/>
      <c r="DX169" s="97"/>
      <c r="DY169" s="97"/>
      <c r="DZ169" s="97"/>
      <c r="EA169" s="97"/>
      <c r="EB169" s="97"/>
      <c r="EC169" s="97"/>
      <c r="ED169" s="97"/>
      <c r="EE169" s="97"/>
      <c r="EF169" s="97"/>
      <c r="EG169" s="97"/>
      <c r="EH169" s="97"/>
      <c r="EI169" s="97"/>
      <c r="EJ169" s="97"/>
      <c r="EK169" s="97"/>
      <c r="EL169" s="97"/>
      <c r="EM169" s="97"/>
      <c r="EN169" s="97"/>
      <c r="EO169" s="97"/>
      <c r="EP169" s="97"/>
      <c r="EQ169" s="97"/>
      <c r="ER169" s="97"/>
      <c r="ES169" s="97"/>
      <c r="ET169" s="97"/>
      <c r="EU169" s="97"/>
      <c r="EV169" s="97"/>
      <c r="EW169" s="97"/>
      <c r="EX169" s="97"/>
      <c r="EY169" s="97"/>
      <c r="EZ169" s="97"/>
      <c r="FA169" s="97"/>
      <c r="FB169" s="97"/>
      <c r="FC169" s="97"/>
      <c r="FD169" s="97"/>
      <c r="FE169" s="97"/>
      <c r="FF169" s="97"/>
      <c r="FG169" s="97"/>
      <c r="FH169" s="97"/>
      <c r="FI169" s="97"/>
      <c r="FJ169" s="97"/>
      <c r="FK169" s="97"/>
      <c r="FL169" s="97"/>
      <c r="FM169" s="97"/>
      <c r="FN169" s="97"/>
      <c r="FO169" s="97"/>
      <c r="FP169" s="97"/>
      <c r="FQ169" s="97"/>
      <c r="FR169" s="97"/>
      <c r="FS169" s="97"/>
      <c r="FT169" s="97"/>
      <c r="FU169" s="97"/>
      <c r="FV169" s="97"/>
      <c r="FW169" s="97"/>
      <c r="FX169" s="97"/>
      <c r="FY169" s="97"/>
      <c r="FZ169" s="97"/>
      <c r="GA169" s="97"/>
      <c r="GB169" s="97"/>
      <c r="GC169" s="97"/>
      <c r="GD169" s="97"/>
      <c r="GE169" s="97"/>
      <c r="GF169" s="97"/>
      <c r="GG169" s="97"/>
      <c r="GH169" s="97"/>
      <c r="GI169" s="97"/>
      <c r="GJ169" s="97"/>
      <c r="GK169" s="97"/>
      <c r="GL169" s="97"/>
      <c r="GM169" s="97"/>
      <c r="GN169" s="97"/>
      <c r="GO169" s="97"/>
    </row>
    <row r="170" spans="1:197" s="120" customFormat="1" x14ac:dyDescent="0.15">
      <c r="A170" s="102" t="s">
        <v>445</v>
      </c>
      <c r="B170" s="97" t="str">
        <f>CONCATENATE("15P",$F$170,E170)</f>
        <v>15P1468594-1</v>
      </c>
      <c r="C170" s="97" t="s">
        <v>604</v>
      </c>
      <c r="D170" s="97" t="str">
        <f t="shared" si="21"/>
        <v>对对对</v>
      </c>
      <c r="E170" s="98">
        <v>-1</v>
      </c>
      <c r="F170" s="99" t="str">
        <f t="shared" si="19"/>
        <v>1468594</v>
      </c>
      <c r="G170" s="96" t="s">
        <v>389</v>
      </c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  <c r="CL170" s="97"/>
      <c r="CM170" s="97"/>
      <c r="CN170" s="97"/>
      <c r="CO170" s="97"/>
      <c r="CP170" s="97"/>
      <c r="CQ170" s="97"/>
      <c r="CR170" s="97"/>
      <c r="CS170" s="97"/>
      <c r="CT170" s="97"/>
      <c r="CU170" s="97"/>
      <c r="CV170" s="97"/>
      <c r="CW170" s="97"/>
      <c r="CX170" s="97"/>
      <c r="CY170" s="97"/>
      <c r="CZ170" s="97"/>
      <c r="DA170" s="97"/>
      <c r="DB170" s="97"/>
      <c r="DC170" s="97"/>
      <c r="DD170" s="97"/>
      <c r="DE170" s="97"/>
      <c r="DF170" s="97"/>
      <c r="DG170" s="97"/>
      <c r="DH170" s="97"/>
      <c r="DI170" s="97"/>
      <c r="DJ170" s="97"/>
      <c r="DK170" s="97"/>
      <c r="DL170" s="97"/>
      <c r="DM170" s="97"/>
      <c r="DN170" s="97"/>
      <c r="DO170" s="97"/>
      <c r="DP170" s="97"/>
      <c r="DQ170" s="97"/>
      <c r="DR170" s="97"/>
      <c r="DS170" s="97"/>
      <c r="DT170" s="97"/>
      <c r="DU170" s="97"/>
      <c r="DV170" s="97"/>
      <c r="DW170" s="97"/>
      <c r="DX170" s="97"/>
      <c r="DY170" s="97"/>
      <c r="DZ170" s="97"/>
      <c r="EA170" s="97"/>
      <c r="EB170" s="97"/>
      <c r="EC170" s="97"/>
      <c r="ED170" s="97"/>
      <c r="EE170" s="97"/>
      <c r="EF170" s="97"/>
      <c r="EG170" s="97"/>
      <c r="EH170" s="97"/>
      <c r="EI170" s="97"/>
      <c r="EJ170" s="97"/>
      <c r="EK170" s="97"/>
      <c r="EL170" s="97"/>
      <c r="EM170" s="97"/>
      <c r="EN170" s="97"/>
      <c r="EO170" s="97"/>
      <c r="EP170" s="97"/>
      <c r="EQ170" s="97"/>
      <c r="ER170" s="97"/>
      <c r="ES170" s="97"/>
      <c r="ET170" s="97"/>
      <c r="EU170" s="97"/>
      <c r="EV170" s="97"/>
      <c r="EW170" s="97"/>
      <c r="EX170" s="97"/>
      <c r="EY170" s="97"/>
      <c r="EZ170" s="97"/>
      <c r="FA170" s="97"/>
      <c r="FB170" s="97"/>
      <c r="FC170" s="97"/>
      <c r="FD170" s="97"/>
      <c r="FE170" s="97"/>
      <c r="FF170" s="97"/>
      <c r="FG170" s="97"/>
      <c r="FH170" s="97"/>
      <c r="FI170" s="97"/>
      <c r="FJ170" s="97"/>
      <c r="FK170" s="97"/>
      <c r="FL170" s="97"/>
      <c r="FM170" s="97"/>
      <c r="FN170" s="97"/>
      <c r="FO170" s="97"/>
      <c r="FP170" s="97"/>
      <c r="FQ170" s="97"/>
      <c r="FR170" s="97"/>
      <c r="FS170" s="97"/>
      <c r="FT170" s="97"/>
      <c r="FU170" s="97"/>
      <c r="FV170" s="97"/>
      <c r="FW170" s="97"/>
      <c r="FX170" s="97"/>
      <c r="FY170" s="97"/>
      <c r="FZ170" s="97"/>
      <c r="GA170" s="97"/>
      <c r="GB170" s="97"/>
      <c r="GC170" s="97"/>
      <c r="GD170" s="97"/>
      <c r="GE170" s="97"/>
      <c r="GF170" s="97"/>
      <c r="GG170" s="97"/>
      <c r="GH170" s="97"/>
      <c r="GI170" s="97"/>
      <c r="GJ170" s="97"/>
      <c r="GK170" s="97"/>
      <c r="GL170" s="97"/>
      <c r="GM170" s="97"/>
      <c r="GN170" s="97"/>
      <c r="GO170" s="97"/>
    </row>
    <row r="171" spans="1:197" s="120" customFormat="1" x14ac:dyDescent="0.15">
      <c r="A171" s="102" t="s">
        <v>446</v>
      </c>
      <c r="B171" s="97" t="str">
        <f>CONCATENATE("15P",$F$171,E171)</f>
        <v>15P1485819-1</v>
      </c>
      <c r="C171" s="97" t="s">
        <v>605</v>
      </c>
      <c r="D171" s="97" t="str">
        <f t="shared" si="21"/>
        <v>对对对</v>
      </c>
      <c r="E171" s="98">
        <v>-1</v>
      </c>
      <c r="F171" s="99" t="str">
        <f t="shared" si="19"/>
        <v>1485819</v>
      </c>
      <c r="G171" s="96" t="s">
        <v>389</v>
      </c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  <c r="AQ171" s="97"/>
      <c r="AR171" s="97"/>
      <c r="AS171" s="97"/>
      <c r="AT171" s="97"/>
      <c r="AU171" s="97"/>
      <c r="AV171" s="97"/>
      <c r="AW171" s="97"/>
      <c r="AX171" s="97"/>
      <c r="AY171" s="97"/>
      <c r="AZ171" s="97"/>
      <c r="BA171" s="97"/>
      <c r="BB171" s="97"/>
      <c r="BC171" s="97"/>
      <c r="BD171" s="97"/>
      <c r="BE171" s="97"/>
      <c r="BF171" s="97"/>
      <c r="BG171" s="97"/>
      <c r="BH171" s="97"/>
      <c r="BI171" s="97"/>
      <c r="BJ171" s="97"/>
      <c r="BK171" s="97"/>
      <c r="BL171" s="97"/>
      <c r="BM171" s="97"/>
      <c r="BN171" s="97"/>
      <c r="BO171" s="97"/>
      <c r="BP171" s="97"/>
      <c r="BQ171" s="97"/>
      <c r="BR171" s="97"/>
      <c r="BS171" s="97"/>
      <c r="BT171" s="97"/>
      <c r="BU171" s="97"/>
      <c r="BV171" s="97"/>
      <c r="BW171" s="97"/>
      <c r="BX171" s="97"/>
      <c r="BY171" s="97"/>
      <c r="BZ171" s="97"/>
      <c r="CA171" s="97"/>
      <c r="CB171" s="97"/>
      <c r="CC171" s="97"/>
      <c r="CD171" s="97"/>
      <c r="CE171" s="97"/>
      <c r="CF171" s="97"/>
      <c r="CG171" s="97"/>
      <c r="CH171" s="97"/>
      <c r="CI171" s="97"/>
      <c r="CJ171" s="97"/>
      <c r="CK171" s="97"/>
      <c r="CL171" s="97"/>
      <c r="CM171" s="97"/>
      <c r="CN171" s="97"/>
      <c r="CO171" s="97"/>
      <c r="CP171" s="97"/>
      <c r="CQ171" s="97"/>
      <c r="CR171" s="97"/>
      <c r="CS171" s="97"/>
      <c r="CT171" s="97"/>
      <c r="CU171" s="97"/>
      <c r="CV171" s="97"/>
      <c r="CW171" s="97"/>
      <c r="CX171" s="97"/>
      <c r="CY171" s="97"/>
      <c r="CZ171" s="97"/>
      <c r="DA171" s="97"/>
      <c r="DB171" s="97"/>
      <c r="DC171" s="97"/>
      <c r="DD171" s="97"/>
      <c r="DE171" s="97"/>
      <c r="DF171" s="97"/>
      <c r="DG171" s="97"/>
      <c r="DH171" s="97"/>
      <c r="DI171" s="97"/>
      <c r="DJ171" s="97"/>
      <c r="DK171" s="97"/>
      <c r="DL171" s="97"/>
      <c r="DM171" s="97"/>
      <c r="DN171" s="97"/>
      <c r="DO171" s="97"/>
      <c r="DP171" s="97"/>
      <c r="DQ171" s="97"/>
      <c r="DR171" s="97"/>
      <c r="DS171" s="97"/>
      <c r="DT171" s="97"/>
      <c r="DU171" s="97"/>
      <c r="DV171" s="97"/>
      <c r="DW171" s="97"/>
      <c r="DX171" s="97"/>
      <c r="DY171" s="97"/>
      <c r="DZ171" s="97"/>
      <c r="EA171" s="97"/>
      <c r="EB171" s="97"/>
      <c r="EC171" s="97"/>
      <c r="ED171" s="97"/>
      <c r="EE171" s="97"/>
      <c r="EF171" s="97"/>
      <c r="EG171" s="97"/>
      <c r="EH171" s="97"/>
      <c r="EI171" s="97"/>
      <c r="EJ171" s="97"/>
      <c r="EK171" s="97"/>
      <c r="EL171" s="97"/>
      <c r="EM171" s="97"/>
      <c r="EN171" s="97"/>
      <c r="EO171" s="97"/>
      <c r="EP171" s="97"/>
      <c r="EQ171" s="97"/>
      <c r="ER171" s="97"/>
      <c r="ES171" s="97"/>
      <c r="ET171" s="97"/>
      <c r="EU171" s="97"/>
      <c r="EV171" s="97"/>
      <c r="EW171" s="97"/>
      <c r="EX171" s="97"/>
      <c r="EY171" s="97"/>
      <c r="EZ171" s="97"/>
      <c r="FA171" s="97"/>
      <c r="FB171" s="97"/>
      <c r="FC171" s="97"/>
      <c r="FD171" s="97"/>
      <c r="FE171" s="97"/>
      <c r="FF171" s="97"/>
      <c r="FG171" s="97"/>
      <c r="FH171" s="97"/>
      <c r="FI171" s="97"/>
      <c r="FJ171" s="97"/>
      <c r="FK171" s="97"/>
      <c r="FL171" s="97"/>
      <c r="FM171" s="97"/>
      <c r="FN171" s="97"/>
      <c r="FO171" s="97"/>
      <c r="FP171" s="97"/>
      <c r="FQ171" s="97"/>
      <c r="FR171" s="97"/>
      <c r="FS171" s="97"/>
      <c r="FT171" s="97"/>
      <c r="FU171" s="97"/>
      <c r="FV171" s="97"/>
      <c r="FW171" s="97"/>
      <c r="FX171" s="97"/>
      <c r="FY171" s="97"/>
      <c r="FZ171" s="97"/>
      <c r="GA171" s="97"/>
      <c r="GB171" s="97"/>
      <c r="GC171" s="97"/>
      <c r="GD171" s="97"/>
      <c r="GE171" s="97"/>
      <c r="GF171" s="97"/>
      <c r="GG171" s="97"/>
      <c r="GH171" s="97"/>
      <c r="GI171" s="97"/>
      <c r="GJ171" s="97"/>
      <c r="GK171" s="97"/>
      <c r="GL171" s="97"/>
      <c r="GM171" s="97"/>
      <c r="GN171" s="97"/>
      <c r="GO171" s="97"/>
    </row>
    <row r="172" spans="1:197" s="120" customFormat="1" x14ac:dyDescent="0.15">
      <c r="A172" s="102" t="s">
        <v>447</v>
      </c>
      <c r="B172" s="97" t="str">
        <f>CONCATENATE("15P",$F$172,E172)</f>
        <v>15P1485820-1</v>
      </c>
      <c r="C172" s="97" t="s">
        <v>636</v>
      </c>
      <c r="D172" s="97" t="str">
        <f t="shared" si="21"/>
        <v>对对对</v>
      </c>
      <c r="E172" s="98">
        <v>-1</v>
      </c>
      <c r="F172" s="99" t="str">
        <f t="shared" si="19"/>
        <v>1485820</v>
      </c>
      <c r="G172" s="96" t="s">
        <v>389</v>
      </c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  <c r="AT172" s="97"/>
      <c r="AU172" s="97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97"/>
      <c r="BG172" s="97"/>
      <c r="BH172" s="97"/>
      <c r="BI172" s="97"/>
      <c r="BJ172" s="97"/>
      <c r="BK172" s="97"/>
      <c r="BL172" s="97"/>
      <c r="BM172" s="97"/>
      <c r="BN172" s="97"/>
      <c r="BO172" s="97"/>
      <c r="BP172" s="97"/>
      <c r="BQ172" s="97"/>
      <c r="BR172" s="97"/>
      <c r="BS172" s="97"/>
      <c r="BT172" s="97"/>
      <c r="BU172" s="97"/>
      <c r="BV172" s="97"/>
      <c r="BW172" s="97"/>
      <c r="BX172" s="97"/>
      <c r="BY172" s="97"/>
      <c r="BZ172" s="97"/>
      <c r="CA172" s="97"/>
      <c r="CB172" s="97"/>
      <c r="CC172" s="97"/>
      <c r="CD172" s="97"/>
      <c r="CE172" s="97"/>
      <c r="CF172" s="97"/>
      <c r="CG172" s="97"/>
      <c r="CH172" s="97"/>
      <c r="CI172" s="97"/>
      <c r="CJ172" s="97"/>
      <c r="CK172" s="97"/>
      <c r="CL172" s="97"/>
      <c r="CM172" s="97"/>
      <c r="CN172" s="97"/>
      <c r="CO172" s="97"/>
      <c r="CP172" s="97"/>
      <c r="CQ172" s="97"/>
      <c r="CR172" s="97"/>
      <c r="CS172" s="97"/>
      <c r="CT172" s="97"/>
      <c r="CU172" s="97"/>
      <c r="CV172" s="97"/>
      <c r="CW172" s="97"/>
      <c r="CX172" s="97"/>
      <c r="CY172" s="97"/>
      <c r="CZ172" s="97"/>
      <c r="DA172" s="97"/>
      <c r="DB172" s="97"/>
      <c r="DC172" s="97"/>
      <c r="DD172" s="97"/>
      <c r="DE172" s="97"/>
      <c r="DF172" s="97"/>
      <c r="DG172" s="97"/>
      <c r="DH172" s="97"/>
      <c r="DI172" s="97"/>
      <c r="DJ172" s="97"/>
      <c r="DK172" s="97"/>
      <c r="DL172" s="97"/>
      <c r="DM172" s="97"/>
      <c r="DN172" s="97"/>
      <c r="DO172" s="97"/>
      <c r="DP172" s="97"/>
      <c r="DQ172" s="97"/>
      <c r="DR172" s="97"/>
      <c r="DS172" s="97"/>
      <c r="DT172" s="97"/>
      <c r="DU172" s="97"/>
      <c r="DV172" s="97"/>
      <c r="DW172" s="97"/>
      <c r="DX172" s="97"/>
      <c r="DY172" s="97"/>
      <c r="DZ172" s="97"/>
      <c r="EA172" s="97"/>
      <c r="EB172" s="97"/>
      <c r="EC172" s="97"/>
      <c r="ED172" s="97"/>
      <c r="EE172" s="97"/>
      <c r="EF172" s="97"/>
      <c r="EG172" s="97"/>
      <c r="EH172" s="97"/>
      <c r="EI172" s="97"/>
      <c r="EJ172" s="97"/>
      <c r="EK172" s="97"/>
      <c r="EL172" s="97"/>
      <c r="EM172" s="97"/>
      <c r="EN172" s="97"/>
      <c r="EO172" s="97"/>
      <c r="EP172" s="97"/>
      <c r="EQ172" s="97"/>
      <c r="ER172" s="97"/>
      <c r="ES172" s="97"/>
      <c r="ET172" s="97"/>
      <c r="EU172" s="97"/>
      <c r="EV172" s="97"/>
      <c r="EW172" s="97"/>
      <c r="EX172" s="97"/>
      <c r="EY172" s="97"/>
      <c r="EZ172" s="97"/>
      <c r="FA172" s="97"/>
      <c r="FB172" s="97"/>
      <c r="FC172" s="97"/>
      <c r="FD172" s="97"/>
      <c r="FE172" s="97"/>
      <c r="FF172" s="97"/>
      <c r="FG172" s="97"/>
      <c r="FH172" s="97"/>
      <c r="FI172" s="97"/>
      <c r="FJ172" s="97"/>
      <c r="FK172" s="97"/>
      <c r="FL172" s="97"/>
      <c r="FM172" s="97"/>
      <c r="FN172" s="97"/>
      <c r="FO172" s="97"/>
      <c r="FP172" s="97"/>
      <c r="FQ172" s="97"/>
      <c r="FR172" s="97"/>
      <c r="FS172" s="97"/>
      <c r="FT172" s="97"/>
      <c r="FU172" s="97"/>
      <c r="FV172" s="97"/>
      <c r="FW172" s="97"/>
      <c r="FX172" s="97"/>
      <c r="FY172" s="97"/>
      <c r="FZ172" s="97"/>
      <c r="GA172" s="97"/>
      <c r="GB172" s="97"/>
      <c r="GC172" s="97"/>
      <c r="GD172" s="97"/>
      <c r="GE172" s="97"/>
      <c r="GF172" s="97"/>
      <c r="GG172" s="97"/>
      <c r="GH172" s="97"/>
      <c r="GI172" s="97"/>
      <c r="GJ172" s="97"/>
      <c r="GK172" s="97"/>
      <c r="GL172" s="97"/>
      <c r="GM172" s="97"/>
      <c r="GN172" s="97"/>
      <c r="GO172" s="97"/>
    </row>
    <row r="173" spans="1:197" s="120" customFormat="1" x14ac:dyDescent="0.15">
      <c r="A173" s="102" t="s">
        <v>448</v>
      </c>
      <c r="B173" s="97" t="str">
        <f>CONCATENATE("15P",$F$173,E173)</f>
        <v>15P1485821-1</v>
      </c>
      <c r="C173" s="97" t="s">
        <v>637</v>
      </c>
      <c r="D173" s="97" t="str">
        <f t="shared" si="21"/>
        <v>对对对</v>
      </c>
      <c r="E173" s="98">
        <v>-1</v>
      </c>
      <c r="F173" s="99" t="str">
        <f t="shared" si="19"/>
        <v>1485821</v>
      </c>
      <c r="G173" s="96" t="s">
        <v>389</v>
      </c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  <c r="BC173" s="97"/>
      <c r="BD173" s="97"/>
      <c r="BE173" s="97"/>
      <c r="BF173" s="97"/>
      <c r="BG173" s="97"/>
      <c r="BH173" s="97"/>
      <c r="BI173" s="97"/>
      <c r="BJ173" s="97"/>
      <c r="BK173" s="97"/>
      <c r="BL173" s="97"/>
      <c r="BM173" s="97"/>
      <c r="BN173" s="97"/>
      <c r="BO173" s="97"/>
      <c r="BP173" s="97"/>
      <c r="BQ173" s="97"/>
      <c r="BR173" s="97"/>
      <c r="BS173" s="97"/>
      <c r="BT173" s="97"/>
      <c r="BU173" s="97"/>
      <c r="BV173" s="97"/>
      <c r="BW173" s="97"/>
      <c r="BX173" s="97"/>
      <c r="BY173" s="97"/>
      <c r="BZ173" s="97"/>
      <c r="CA173" s="97"/>
      <c r="CB173" s="97"/>
      <c r="CC173" s="97"/>
      <c r="CD173" s="97"/>
      <c r="CE173" s="97"/>
      <c r="CF173" s="97"/>
      <c r="CG173" s="97"/>
      <c r="CH173" s="97"/>
      <c r="CI173" s="97"/>
      <c r="CJ173" s="97"/>
      <c r="CK173" s="97"/>
      <c r="CL173" s="97"/>
      <c r="CM173" s="97"/>
      <c r="CN173" s="97"/>
      <c r="CO173" s="97"/>
      <c r="CP173" s="97"/>
      <c r="CQ173" s="97"/>
      <c r="CR173" s="97"/>
      <c r="CS173" s="97"/>
      <c r="CT173" s="97"/>
      <c r="CU173" s="97"/>
      <c r="CV173" s="97"/>
      <c r="CW173" s="97"/>
      <c r="CX173" s="97"/>
      <c r="CY173" s="97"/>
      <c r="CZ173" s="97"/>
      <c r="DA173" s="97"/>
      <c r="DB173" s="97"/>
      <c r="DC173" s="97"/>
      <c r="DD173" s="97"/>
      <c r="DE173" s="97"/>
      <c r="DF173" s="97"/>
      <c r="DG173" s="97"/>
      <c r="DH173" s="97"/>
      <c r="DI173" s="97"/>
      <c r="DJ173" s="97"/>
      <c r="DK173" s="97"/>
      <c r="DL173" s="97"/>
      <c r="DM173" s="97"/>
      <c r="DN173" s="97"/>
      <c r="DO173" s="97"/>
      <c r="DP173" s="97"/>
      <c r="DQ173" s="97"/>
      <c r="DR173" s="97"/>
      <c r="DS173" s="97"/>
      <c r="DT173" s="97"/>
      <c r="DU173" s="97"/>
      <c r="DV173" s="97"/>
      <c r="DW173" s="97"/>
      <c r="DX173" s="97"/>
      <c r="DY173" s="97"/>
      <c r="DZ173" s="97"/>
      <c r="EA173" s="97"/>
      <c r="EB173" s="97"/>
      <c r="EC173" s="97"/>
      <c r="ED173" s="97"/>
      <c r="EE173" s="97"/>
      <c r="EF173" s="97"/>
      <c r="EG173" s="97"/>
      <c r="EH173" s="97"/>
      <c r="EI173" s="97"/>
      <c r="EJ173" s="97"/>
      <c r="EK173" s="97"/>
      <c r="EL173" s="97"/>
      <c r="EM173" s="97"/>
      <c r="EN173" s="97"/>
      <c r="EO173" s="97"/>
      <c r="EP173" s="97"/>
      <c r="EQ173" s="97"/>
      <c r="ER173" s="97"/>
      <c r="ES173" s="97"/>
      <c r="ET173" s="97"/>
      <c r="EU173" s="97"/>
      <c r="EV173" s="97"/>
      <c r="EW173" s="97"/>
      <c r="EX173" s="97"/>
      <c r="EY173" s="97"/>
      <c r="EZ173" s="97"/>
      <c r="FA173" s="97"/>
      <c r="FB173" s="97"/>
      <c r="FC173" s="97"/>
      <c r="FD173" s="97"/>
      <c r="FE173" s="97"/>
      <c r="FF173" s="97"/>
      <c r="FG173" s="97"/>
      <c r="FH173" s="97"/>
      <c r="FI173" s="97"/>
      <c r="FJ173" s="97"/>
      <c r="FK173" s="97"/>
      <c r="FL173" s="97"/>
      <c r="FM173" s="97"/>
      <c r="FN173" s="97"/>
      <c r="FO173" s="97"/>
      <c r="FP173" s="97"/>
      <c r="FQ173" s="97"/>
      <c r="FR173" s="97"/>
      <c r="FS173" s="97"/>
      <c r="FT173" s="97"/>
      <c r="FU173" s="97"/>
      <c r="FV173" s="97"/>
      <c r="FW173" s="97"/>
      <c r="FX173" s="97"/>
      <c r="FY173" s="97"/>
      <c r="FZ173" s="97"/>
      <c r="GA173" s="97"/>
      <c r="GB173" s="97"/>
      <c r="GC173" s="97"/>
      <c r="GD173" s="97"/>
      <c r="GE173" s="97"/>
      <c r="GF173" s="97"/>
      <c r="GG173" s="97"/>
      <c r="GH173" s="97"/>
      <c r="GI173" s="97"/>
      <c r="GJ173" s="97"/>
      <c r="GK173" s="97"/>
      <c r="GL173" s="97"/>
      <c r="GM173" s="97"/>
      <c r="GN173" s="97"/>
      <c r="GO173" s="97"/>
    </row>
    <row r="174" spans="1:197" s="120" customFormat="1" x14ac:dyDescent="0.15">
      <c r="A174" s="102" t="s">
        <v>449</v>
      </c>
      <c r="B174" s="97" t="str">
        <f>CONCATENATE("15P",$F$174,E174)</f>
        <v>15P1489570-1</v>
      </c>
      <c r="C174" s="97" t="s">
        <v>638</v>
      </c>
      <c r="D174" s="97" t="str">
        <f t="shared" si="21"/>
        <v>对对对</v>
      </c>
      <c r="E174" s="98">
        <v>-1</v>
      </c>
      <c r="F174" s="99" t="str">
        <f t="shared" si="19"/>
        <v>1489570</v>
      </c>
      <c r="G174" s="96" t="s">
        <v>389</v>
      </c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  <c r="BC174" s="97"/>
      <c r="BD174" s="97"/>
      <c r="BE174" s="97"/>
      <c r="BF174" s="97"/>
      <c r="BG174" s="97"/>
      <c r="BH174" s="97"/>
      <c r="BI174" s="97"/>
      <c r="BJ174" s="97"/>
      <c r="BK174" s="97"/>
      <c r="BL174" s="97"/>
      <c r="BM174" s="97"/>
      <c r="BN174" s="97"/>
      <c r="BO174" s="97"/>
      <c r="BP174" s="97"/>
      <c r="BQ174" s="97"/>
      <c r="BR174" s="97"/>
      <c r="BS174" s="97"/>
      <c r="BT174" s="97"/>
      <c r="BU174" s="97"/>
      <c r="BV174" s="97"/>
      <c r="BW174" s="97"/>
      <c r="BX174" s="97"/>
      <c r="BY174" s="97"/>
      <c r="BZ174" s="97"/>
      <c r="CA174" s="97"/>
      <c r="CB174" s="97"/>
      <c r="CC174" s="97"/>
      <c r="CD174" s="97"/>
      <c r="CE174" s="97"/>
      <c r="CF174" s="97"/>
      <c r="CG174" s="97"/>
      <c r="CH174" s="97"/>
      <c r="CI174" s="97"/>
      <c r="CJ174" s="97"/>
      <c r="CK174" s="97"/>
      <c r="CL174" s="97"/>
      <c r="CM174" s="97"/>
      <c r="CN174" s="97"/>
      <c r="CO174" s="97"/>
      <c r="CP174" s="97"/>
      <c r="CQ174" s="97"/>
      <c r="CR174" s="97"/>
      <c r="CS174" s="97"/>
      <c r="CT174" s="97"/>
      <c r="CU174" s="97"/>
      <c r="CV174" s="97"/>
      <c r="CW174" s="97"/>
      <c r="CX174" s="97"/>
      <c r="CY174" s="97"/>
      <c r="CZ174" s="97"/>
      <c r="DA174" s="97"/>
      <c r="DB174" s="97"/>
      <c r="DC174" s="97"/>
      <c r="DD174" s="97"/>
      <c r="DE174" s="97"/>
      <c r="DF174" s="97"/>
      <c r="DG174" s="97"/>
      <c r="DH174" s="97"/>
      <c r="DI174" s="97"/>
      <c r="DJ174" s="97"/>
      <c r="DK174" s="97"/>
      <c r="DL174" s="97"/>
      <c r="DM174" s="97"/>
      <c r="DN174" s="97"/>
      <c r="DO174" s="97"/>
      <c r="DP174" s="97"/>
      <c r="DQ174" s="97"/>
      <c r="DR174" s="97"/>
      <c r="DS174" s="97"/>
      <c r="DT174" s="97"/>
      <c r="DU174" s="97"/>
      <c r="DV174" s="97"/>
      <c r="DW174" s="97"/>
      <c r="DX174" s="97"/>
      <c r="DY174" s="97"/>
      <c r="DZ174" s="97"/>
      <c r="EA174" s="97"/>
      <c r="EB174" s="97"/>
      <c r="EC174" s="97"/>
      <c r="ED174" s="97"/>
      <c r="EE174" s="97"/>
      <c r="EF174" s="97"/>
      <c r="EG174" s="97"/>
      <c r="EH174" s="97"/>
      <c r="EI174" s="97"/>
      <c r="EJ174" s="97"/>
      <c r="EK174" s="97"/>
      <c r="EL174" s="97"/>
      <c r="EM174" s="97"/>
      <c r="EN174" s="97"/>
      <c r="EO174" s="97"/>
      <c r="EP174" s="97"/>
      <c r="EQ174" s="97"/>
      <c r="ER174" s="97"/>
      <c r="ES174" s="97"/>
      <c r="ET174" s="97"/>
      <c r="EU174" s="97"/>
      <c r="EV174" s="97"/>
      <c r="EW174" s="97"/>
      <c r="EX174" s="97"/>
      <c r="EY174" s="97"/>
      <c r="EZ174" s="97"/>
      <c r="FA174" s="97"/>
      <c r="FB174" s="97"/>
      <c r="FC174" s="97"/>
      <c r="FD174" s="97"/>
      <c r="FE174" s="97"/>
      <c r="FF174" s="97"/>
      <c r="FG174" s="97"/>
      <c r="FH174" s="97"/>
      <c r="FI174" s="97"/>
      <c r="FJ174" s="97"/>
      <c r="FK174" s="97"/>
      <c r="FL174" s="97"/>
      <c r="FM174" s="97"/>
      <c r="FN174" s="97"/>
      <c r="FO174" s="97"/>
      <c r="FP174" s="97"/>
      <c r="FQ174" s="97"/>
      <c r="FR174" s="97"/>
      <c r="FS174" s="97"/>
      <c r="FT174" s="97"/>
      <c r="FU174" s="97"/>
      <c r="FV174" s="97"/>
      <c r="FW174" s="97"/>
      <c r="FX174" s="97"/>
      <c r="FY174" s="97"/>
      <c r="FZ174" s="97"/>
      <c r="GA174" s="97"/>
      <c r="GB174" s="97"/>
      <c r="GC174" s="97"/>
      <c r="GD174" s="97"/>
      <c r="GE174" s="97"/>
      <c r="GF174" s="97"/>
      <c r="GG174" s="97"/>
      <c r="GH174" s="97"/>
      <c r="GI174" s="97"/>
      <c r="GJ174" s="97"/>
      <c r="GK174" s="97"/>
      <c r="GL174" s="97"/>
      <c r="GM174" s="97"/>
      <c r="GN174" s="97"/>
      <c r="GO174" s="97"/>
    </row>
    <row r="175" spans="1:197" s="120" customFormat="1" x14ac:dyDescent="0.15">
      <c r="A175" s="102" t="s">
        <v>647</v>
      </c>
      <c r="B175" s="97" t="str">
        <f>CONCATENATE("15P",$F$175,E175)</f>
        <v>15P1466084D-1</v>
      </c>
      <c r="C175" s="97" t="s">
        <v>639</v>
      </c>
      <c r="D175" s="97" t="str">
        <f t="shared" si="21"/>
        <v>对对对</v>
      </c>
      <c r="E175" s="98">
        <v>-1</v>
      </c>
      <c r="F175" s="99" t="str">
        <f t="shared" si="19"/>
        <v>1466084D</v>
      </c>
      <c r="G175" s="96" t="s">
        <v>389</v>
      </c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97"/>
      <c r="BE175" s="97"/>
      <c r="BF175" s="97"/>
      <c r="BG175" s="97"/>
      <c r="BH175" s="97"/>
      <c r="BI175" s="97"/>
      <c r="BJ175" s="97"/>
      <c r="BK175" s="97"/>
      <c r="BL175" s="97"/>
      <c r="BM175" s="97"/>
      <c r="BN175" s="97"/>
      <c r="BO175" s="97"/>
      <c r="BP175" s="97"/>
      <c r="BQ175" s="97"/>
      <c r="BR175" s="97"/>
      <c r="BS175" s="97"/>
      <c r="BT175" s="97"/>
      <c r="BU175" s="97"/>
      <c r="BV175" s="97"/>
      <c r="BW175" s="97"/>
      <c r="BX175" s="97"/>
      <c r="BY175" s="97"/>
      <c r="BZ175" s="97"/>
      <c r="CA175" s="97"/>
      <c r="CB175" s="97"/>
      <c r="CC175" s="97"/>
      <c r="CD175" s="97"/>
      <c r="CE175" s="97"/>
      <c r="CF175" s="97"/>
      <c r="CG175" s="97"/>
      <c r="CH175" s="97"/>
      <c r="CI175" s="97"/>
      <c r="CJ175" s="97"/>
      <c r="CK175" s="97"/>
      <c r="CL175" s="97"/>
      <c r="CM175" s="97"/>
      <c r="CN175" s="97"/>
      <c r="CO175" s="97"/>
      <c r="CP175" s="97"/>
      <c r="CQ175" s="97"/>
      <c r="CR175" s="97"/>
      <c r="CS175" s="97"/>
      <c r="CT175" s="97"/>
      <c r="CU175" s="97"/>
      <c r="CV175" s="97"/>
      <c r="CW175" s="97"/>
      <c r="CX175" s="97"/>
      <c r="CY175" s="97"/>
      <c r="CZ175" s="97"/>
      <c r="DA175" s="97"/>
      <c r="DB175" s="97"/>
      <c r="DC175" s="97"/>
      <c r="DD175" s="97"/>
      <c r="DE175" s="97"/>
      <c r="DF175" s="97"/>
      <c r="DG175" s="97"/>
      <c r="DH175" s="97"/>
      <c r="DI175" s="97"/>
      <c r="DJ175" s="97"/>
      <c r="DK175" s="97"/>
      <c r="DL175" s="97"/>
      <c r="DM175" s="97"/>
      <c r="DN175" s="97"/>
      <c r="DO175" s="97"/>
      <c r="DP175" s="97"/>
      <c r="DQ175" s="97"/>
      <c r="DR175" s="97"/>
      <c r="DS175" s="97"/>
      <c r="DT175" s="97"/>
      <c r="DU175" s="97"/>
      <c r="DV175" s="97"/>
      <c r="DW175" s="97"/>
      <c r="DX175" s="97"/>
      <c r="DY175" s="97"/>
      <c r="DZ175" s="97"/>
      <c r="EA175" s="97"/>
      <c r="EB175" s="97"/>
      <c r="EC175" s="97"/>
      <c r="ED175" s="97"/>
      <c r="EE175" s="97"/>
      <c r="EF175" s="97"/>
      <c r="EG175" s="97"/>
      <c r="EH175" s="97"/>
      <c r="EI175" s="97"/>
      <c r="EJ175" s="97"/>
      <c r="EK175" s="97"/>
      <c r="EL175" s="97"/>
      <c r="EM175" s="97"/>
      <c r="EN175" s="97"/>
      <c r="EO175" s="97"/>
      <c r="EP175" s="97"/>
      <c r="EQ175" s="97"/>
      <c r="ER175" s="97"/>
      <c r="ES175" s="97"/>
      <c r="ET175" s="97"/>
      <c r="EU175" s="97"/>
      <c r="EV175" s="97"/>
      <c r="EW175" s="97"/>
      <c r="EX175" s="97"/>
      <c r="EY175" s="97"/>
      <c r="EZ175" s="97"/>
      <c r="FA175" s="97"/>
      <c r="FB175" s="97"/>
      <c r="FC175" s="97"/>
      <c r="FD175" s="97"/>
      <c r="FE175" s="97"/>
      <c r="FF175" s="97"/>
      <c r="FG175" s="97"/>
      <c r="FH175" s="97"/>
      <c r="FI175" s="97"/>
      <c r="FJ175" s="97"/>
      <c r="FK175" s="97"/>
      <c r="FL175" s="97"/>
      <c r="FM175" s="97"/>
      <c r="FN175" s="97"/>
      <c r="FO175" s="97"/>
      <c r="FP175" s="97"/>
      <c r="FQ175" s="97"/>
      <c r="FR175" s="97"/>
      <c r="FS175" s="97"/>
      <c r="FT175" s="97"/>
      <c r="FU175" s="97"/>
      <c r="FV175" s="97"/>
      <c r="FW175" s="97"/>
      <c r="FX175" s="97"/>
      <c r="FY175" s="97"/>
      <c r="FZ175" s="97"/>
      <c r="GA175" s="97"/>
      <c r="GB175" s="97"/>
      <c r="GC175" s="97"/>
      <c r="GD175" s="97"/>
      <c r="GE175" s="97"/>
      <c r="GF175" s="97"/>
      <c r="GG175" s="97"/>
      <c r="GH175" s="97"/>
      <c r="GI175" s="97"/>
      <c r="GJ175" s="97"/>
      <c r="GK175" s="97"/>
      <c r="GL175" s="97"/>
      <c r="GM175" s="97"/>
      <c r="GN175" s="97"/>
      <c r="GO175" s="97"/>
    </row>
    <row r="176" spans="1:197" s="120" customFormat="1" x14ac:dyDescent="0.15">
      <c r="A176" s="102" t="s">
        <v>450</v>
      </c>
      <c r="B176" s="97" t="str">
        <f>CONCATENATE("15P",$F$176,E176)</f>
        <v>15P1030273-1</v>
      </c>
      <c r="C176" s="97" t="s">
        <v>640</v>
      </c>
      <c r="D176" s="97" t="str">
        <f t="shared" si="21"/>
        <v>对对对</v>
      </c>
      <c r="E176" s="98">
        <v>-1</v>
      </c>
      <c r="F176" s="99" t="str">
        <f t="shared" si="19"/>
        <v>1030273</v>
      </c>
      <c r="G176" s="96" t="s">
        <v>389</v>
      </c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97"/>
      <c r="BR176" s="97"/>
      <c r="BS176" s="97"/>
      <c r="BT176" s="97"/>
      <c r="BU176" s="97"/>
      <c r="BV176" s="97"/>
      <c r="BW176" s="97"/>
      <c r="BX176" s="97"/>
      <c r="BY176" s="97"/>
      <c r="BZ176" s="97"/>
      <c r="CA176" s="97"/>
      <c r="CB176" s="97"/>
      <c r="CC176" s="97"/>
      <c r="CD176" s="97"/>
      <c r="CE176" s="97"/>
      <c r="CF176" s="97"/>
      <c r="CG176" s="97"/>
      <c r="CH176" s="97"/>
      <c r="CI176" s="97"/>
      <c r="CJ176" s="97"/>
      <c r="CK176" s="97"/>
      <c r="CL176" s="97"/>
      <c r="CM176" s="97"/>
      <c r="CN176" s="97"/>
      <c r="CO176" s="97"/>
      <c r="CP176" s="97"/>
      <c r="CQ176" s="97"/>
      <c r="CR176" s="97"/>
      <c r="CS176" s="97"/>
      <c r="CT176" s="97"/>
      <c r="CU176" s="97"/>
      <c r="CV176" s="97"/>
      <c r="CW176" s="97"/>
      <c r="CX176" s="97"/>
      <c r="CY176" s="97"/>
      <c r="CZ176" s="97"/>
      <c r="DA176" s="97"/>
      <c r="DB176" s="97"/>
      <c r="DC176" s="97"/>
      <c r="DD176" s="97"/>
      <c r="DE176" s="97"/>
      <c r="DF176" s="97"/>
      <c r="DG176" s="97"/>
      <c r="DH176" s="97"/>
      <c r="DI176" s="97"/>
      <c r="DJ176" s="97"/>
      <c r="DK176" s="97"/>
      <c r="DL176" s="97"/>
      <c r="DM176" s="97"/>
      <c r="DN176" s="97"/>
      <c r="DO176" s="97"/>
      <c r="DP176" s="97"/>
      <c r="DQ176" s="97"/>
      <c r="DR176" s="97"/>
      <c r="DS176" s="97"/>
      <c r="DT176" s="97"/>
      <c r="DU176" s="97"/>
      <c r="DV176" s="97"/>
      <c r="DW176" s="97"/>
      <c r="DX176" s="97"/>
      <c r="DY176" s="97"/>
      <c r="DZ176" s="97"/>
      <c r="EA176" s="97"/>
      <c r="EB176" s="97"/>
      <c r="EC176" s="97"/>
      <c r="ED176" s="97"/>
      <c r="EE176" s="97"/>
      <c r="EF176" s="97"/>
      <c r="EG176" s="97"/>
      <c r="EH176" s="97"/>
      <c r="EI176" s="97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97"/>
      <c r="EU176" s="97"/>
      <c r="EV176" s="97"/>
      <c r="EW176" s="97"/>
      <c r="EX176" s="97"/>
      <c r="EY176" s="97"/>
      <c r="EZ176" s="97"/>
      <c r="FA176" s="97"/>
      <c r="FB176" s="97"/>
      <c r="FC176" s="97"/>
      <c r="FD176" s="97"/>
      <c r="FE176" s="97"/>
      <c r="FF176" s="97"/>
      <c r="FG176" s="97"/>
      <c r="FH176" s="97"/>
      <c r="FI176" s="97"/>
      <c r="FJ176" s="97"/>
      <c r="FK176" s="97"/>
      <c r="FL176" s="97"/>
      <c r="FM176" s="97"/>
      <c r="FN176" s="97"/>
      <c r="FO176" s="97"/>
      <c r="FP176" s="97"/>
      <c r="FQ176" s="97"/>
      <c r="FR176" s="97"/>
      <c r="FS176" s="97"/>
      <c r="FT176" s="97"/>
      <c r="FU176" s="97"/>
      <c r="FV176" s="97"/>
      <c r="FW176" s="97"/>
      <c r="FX176" s="97"/>
      <c r="FY176" s="97"/>
      <c r="FZ176" s="97"/>
      <c r="GA176" s="97"/>
      <c r="GB176" s="97"/>
      <c r="GC176" s="97"/>
      <c r="GD176" s="97"/>
      <c r="GE176" s="97"/>
      <c r="GF176" s="97"/>
      <c r="GG176" s="97"/>
      <c r="GH176" s="97"/>
      <c r="GI176" s="97"/>
      <c r="GJ176" s="97"/>
      <c r="GK176" s="97"/>
      <c r="GL176" s="97"/>
      <c r="GM176" s="97"/>
      <c r="GN176" s="97"/>
      <c r="GO176" s="97"/>
    </row>
    <row r="177" spans="1:197" s="120" customFormat="1" x14ac:dyDescent="0.15">
      <c r="A177" s="102" t="s">
        <v>451</v>
      </c>
      <c r="B177" s="97" t="str">
        <f>CONCATENATE("15P",$F$177,E177)</f>
        <v>15P1030274-1</v>
      </c>
      <c r="C177" s="97" t="s">
        <v>641</v>
      </c>
      <c r="D177" s="97" t="str">
        <f t="shared" si="21"/>
        <v>对对对</v>
      </c>
      <c r="E177" s="98">
        <v>-1</v>
      </c>
      <c r="F177" s="99" t="str">
        <f t="shared" si="19"/>
        <v>1030274</v>
      </c>
      <c r="G177" s="96" t="s">
        <v>389</v>
      </c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97"/>
      <c r="BU177" s="97"/>
      <c r="BV177" s="97"/>
      <c r="BW177" s="97"/>
      <c r="BX177" s="97"/>
      <c r="BY177" s="97"/>
      <c r="BZ177" s="97"/>
      <c r="CA177" s="97"/>
      <c r="CB177" s="97"/>
      <c r="CC177" s="97"/>
      <c r="CD177" s="97"/>
      <c r="CE177" s="97"/>
      <c r="CF177" s="97"/>
      <c r="CG177" s="97"/>
      <c r="CH177" s="97"/>
      <c r="CI177" s="97"/>
      <c r="CJ177" s="97"/>
      <c r="CK177" s="97"/>
      <c r="CL177" s="97"/>
      <c r="CM177" s="97"/>
      <c r="CN177" s="97"/>
      <c r="CO177" s="97"/>
      <c r="CP177" s="97"/>
      <c r="CQ177" s="97"/>
      <c r="CR177" s="97"/>
      <c r="CS177" s="97"/>
      <c r="CT177" s="97"/>
      <c r="CU177" s="97"/>
      <c r="CV177" s="97"/>
      <c r="CW177" s="97"/>
      <c r="CX177" s="97"/>
      <c r="CY177" s="97"/>
      <c r="CZ177" s="97"/>
      <c r="DA177" s="97"/>
      <c r="DB177" s="97"/>
      <c r="DC177" s="97"/>
      <c r="DD177" s="97"/>
      <c r="DE177" s="97"/>
      <c r="DF177" s="97"/>
      <c r="DG177" s="97"/>
      <c r="DH177" s="97"/>
      <c r="DI177" s="97"/>
      <c r="DJ177" s="97"/>
      <c r="DK177" s="97"/>
      <c r="DL177" s="97"/>
      <c r="DM177" s="97"/>
      <c r="DN177" s="97"/>
      <c r="DO177" s="97"/>
      <c r="DP177" s="97"/>
      <c r="DQ177" s="97"/>
      <c r="DR177" s="97"/>
      <c r="DS177" s="97"/>
      <c r="DT177" s="97"/>
      <c r="DU177" s="97"/>
      <c r="DV177" s="97"/>
      <c r="DW177" s="97"/>
      <c r="DX177" s="97"/>
      <c r="DY177" s="97"/>
      <c r="DZ177" s="97"/>
      <c r="EA177" s="97"/>
      <c r="EB177" s="97"/>
      <c r="EC177" s="97"/>
      <c r="ED177" s="97"/>
      <c r="EE177" s="97"/>
      <c r="EF177" s="97"/>
      <c r="EG177" s="97"/>
      <c r="EH177" s="97"/>
      <c r="EI177" s="97"/>
      <c r="EJ177" s="97"/>
      <c r="EK177" s="97"/>
      <c r="EL177" s="97"/>
      <c r="EM177" s="97"/>
      <c r="EN177" s="97"/>
      <c r="EO177" s="97"/>
      <c r="EP177" s="97"/>
      <c r="EQ177" s="97"/>
      <c r="ER177" s="97"/>
      <c r="ES177" s="97"/>
      <c r="ET177" s="97"/>
      <c r="EU177" s="97"/>
      <c r="EV177" s="97"/>
      <c r="EW177" s="97"/>
      <c r="EX177" s="97"/>
      <c r="EY177" s="97"/>
      <c r="EZ177" s="97"/>
      <c r="FA177" s="97"/>
      <c r="FB177" s="97"/>
      <c r="FC177" s="97"/>
      <c r="FD177" s="97"/>
      <c r="FE177" s="97"/>
      <c r="FF177" s="97"/>
      <c r="FG177" s="97"/>
      <c r="FH177" s="97"/>
      <c r="FI177" s="97"/>
      <c r="FJ177" s="97"/>
      <c r="FK177" s="97"/>
      <c r="FL177" s="97"/>
      <c r="FM177" s="97"/>
      <c r="FN177" s="97"/>
      <c r="FO177" s="97"/>
      <c r="FP177" s="97"/>
      <c r="FQ177" s="97"/>
      <c r="FR177" s="97"/>
      <c r="FS177" s="97"/>
      <c r="FT177" s="97"/>
      <c r="FU177" s="97"/>
      <c r="FV177" s="97"/>
      <c r="FW177" s="97"/>
      <c r="FX177" s="97"/>
      <c r="FY177" s="97"/>
      <c r="FZ177" s="97"/>
      <c r="GA177" s="97"/>
      <c r="GB177" s="97"/>
      <c r="GC177" s="97"/>
      <c r="GD177" s="97"/>
      <c r="GE177" s="97"/>
      <c r="GF177" s="97"/>
      <c r="GG177" s="97"/>
      <c r="GH177" s="97"/>
      <c r="GI177" s="97"/>
      <c r="GJ177" s="97"/>
      <c r="GK177" s="97"/>
      <c r="GL177" s="97"/>
      <c r="GM177" s="97"/>
      <c r="GN177" s="97"/>
      <c r="GO177" s="97"/>
    </row>
    <row r="178" spans="1:197" s="120" customFormat="1" x14ac:dyDescent="0.15">
      <c r="A178" s="102" t="s">
        <v>452</v>
      </c>
      <c r="B178" s="97" t="str">
        <f>CONCATENATE("15P",$F$178,E178)</f>
        <v>15P1030275-1</v>
      </c>
      <c r="C178" s="97" t="s">
        <v>642</v>
      </c>
      <c r="D178" s="97" t="str">
        <f t="shared" si="21"/>
        <v>对对对</v>
      </c>
      <c r="E178" s="98">
        <v>-1</v>
      </c>
      <c r="F178" s="99" t="str">
        <f t="shared" si="19"/>
        <v>1030275</v>
      </c>
      <c r="G178" s="96" t="s">
        <v>389</v>
      </c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  <c r="CL178" s="97"/>
      <c r="CM178" s="97"/>
      <c r="CN178" s="97"/>
      <c r="CO178" s="97"/>
      <c r="CP178" s="97"/>
      <c r="CQ178" s="97"/>
      <c r="CR178" s="97"/>
      <c r="CS178" s="97"/>
      <c r="CT178" s="97"/>
      <c r="CU178" s="97"/>
      <c r="CV178" s="97"/>
      <c r="CW178" s="97"/>
      <c r="CX178" s="97"/>
      <c r="CY178" s="97"/>
      <c r="CZ178" s="97"/>
      <c r="DA178" s="97"/>
      <c r="DB178" s="97"/>
      <c r="DC178" s="97"/>
      <c r="DD178" s="97"/>
      <c r="DE178" s="97"/>
      <c r="DF178" s="97"/>
      <c r="DG178" s="97"/>
      <c r="DH178" s="97"/>
      <c r="DI178" s="97"/>
      <c r="DJ178" s="97"/>
      <c r="DK178" s="97"/>
      <c r="DL178" s="97"/>
      <c r="DM178" s="97"/>
      <c r="DN178" s="97"/>
      <c r="DO178" s="97"/>
      <c r="DP178" s="97"/>
      <c r="DQ178" s="97"/>
      <c r="DR178" s="97"/>
      <c r="DS178" s="97"/>
      <c r="DT178" s="97"/>
      <c r="DU178" s="97"/>
      <c r="DV178" s="97"/>
      <c r="DW178" s="97"/>
      <c r="DX178" s="97"/>
      <c r="DY178" s="97"/>
      <c r="DZ178" s="97"/>
      <c r="EA178" s="97"/>
      <c r="EB178" s="97"/>
      <c r="EC178" s="97"/>
      <c r="ED178" s="97"/>
      <c r="EE178" s="97"/>
      <c r="EF178" s="97"/>
      <c r="EG178" s="97"/>
      <c r="EH178" s="97"/>
      <c r="EI178" s="97"/>
      <c r="EJ178" s="97"/>
      <c r="EK178" s="97"/>
      <c r="EL178" s="97"/>
      <c r="EM178" s="97"/>
      <c r="EN178" s="97"/>
      <c r="EO178" s="97"/>
      <c r="EP178" s="97"/>
      <c r="EQ178" s="97"/>
      <c r="ER178" s="97"/>
      <c r="ES178" s="97"/>
      <c r="ET178" s="97"/>
      <c r="EU178" s="97"/>
      <c r="EV178" s="97"/>
      <c r="EW178" s="97"/>
      <c r="EX178" s="97"/>
      <c r="EY178" s="97"/>
      <c r="EZ178" s="97"/>
      <c r="FA178" s="97"/>
      <c r="FB178" s="97"/>
      <c r="FC178" s="97"/>
      <c r="FD178" s="97"/>
      <c r="FE178" s="97"/>
      <c r="FF178" s="97"/>
      <c r="FG178" s="97"/>
      <c r="FH178" s="97"/>
      <c r="FI178" s="97"/>
      <c r="FJ178" s="97"/>
      <c r="FK178" s="97"/>
      <c r="FL178" s="97"/>
      <c r="FM178" s="97"/>
      <c r="FN178" s="97"/>
      <c r="FO178" s="97"/>
      <c r="FP178" s="97"/>
      <c r="FQ178" s="97"/>
      <c r="FR178" s="97"/>
      <c r="FS178" s="97"/>
      <c r="FT178" s="97"/>
      <c r="FU178" s="97"/>
      <c r="FV178" s="97"/>
      <c r="FW178" s="97"/>
      <c r="FX178" s="97"/>
      <c r="FY178" s="97"/>
      <c r="FZ178" s="97"/>
      <c r="GA178" s="97"/>
      <c r="GB178" s="97"/>
      <c r="GC178" s="97"/>
      <c r="GD178" s="97"/>
      <c r="GE178" s="97"/>
      <c r="GF178" s="97"/>
      <c r="GG178" s="97"/>
      <c r="GH178" s="97"/>
      <c r="GI178" s="97"/>
      <c r="GJ178" s="97"/>
      <c r="GK178" s="97"/>
      <c r="GL178" s="97"/>
      <c r="GM178" s="97"/>
      <c r="GN178" s="97"/>
      <c r="GO178" s="97"/>
    </row>
    <row r="179" spans="1:197" s="120" customFormat="1" x14ac:dyDescent="0.15">
      <c r="A179" s="102" t="s">
        <v>453</v>
      </c>
      <c r="B179" s="97" t="str">
        <f>CONCATENATE("15P",$F$179,E179)</f>
        <v>15P1030276-1</v>
      </c>
      <c r="C179" s="97" t="s">
        <v>643</v>
      </c>
      <c r="D179" s="97" t="str">
        <f t="shared" si="21"/>
        <v>对对对</v>
      </c>
      <c r="E179" s="98">
        <v>-1</v>
      </c>
      <c r="F179" s="99" t="str">
        <f t="shared" si="19"/>
        <v>1030276</v>
      </c>
      <c r="G179" s="96" t="s">
        <v>389</v>
      </c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  <c r="CM179" s="97"/>
      <c r="CN179" s="97"/>
      <c r="CO179" s="97"/>
      <c r="CP179" s="97"/>
      <c r="CQ179" s="97"/>
      <c r="CR179" s="97"/>
      <c r="CS179" s="97"/>
      <c r="CT179" s="97"/>
      <c r="CU179" s="97"/>
      <c r="CV179" s="97"/>
      <c r="CW179" s="97"/>
      <c r="CX179" s="97"/>
      <c r="CY179" s="97"/>
      <c r="CZ179" s="97"/>
      <c r="DA179" s="97"/>
      <c r="DB179" s="97"/>
      <c r="DC179" s="97"/>
      <c r="DD179" s="97"/>
      <c r="DE179" s="97"/>
      <c r="DF179" s="97"/>
      <c r="DG179" s="97"/>
      <c r="DH179" s="97"/>
      <c r="DI179" s="97"/>
      <c r="DJ179" s="97"/>
      <c r="DK179" s="97"/>
      <c r="DL179" s="97"/>
      <c r="DM179" s="97"/>
      <c r="DN179" s="97"/>
      <c r="DO179" s="97"/>
      <c r="DP179" s="97"/>
      <c r="DQ179" s="97"/>
      <c r="DR179" s="97"/>
      <c r="DS179" s="97"/>
      <c r="DT179" s="97"/>
      <c r="DU179" s="97"/>
      <c r="DV179" s="97"/>
      <c r="DW179" s="97"/>
      <c r="DX179" s="97"/>
      <c r="DY179" s="97"/>
      <c r="DZ179" s="97"/>
      <c r="EA179" s="97"/>
      <c r="EB179" s="97"/>
      <c r="EC179" s="97"/>
      <c r="ED179" s="97"/>
      <c r="EE179" s="97"/>
      <c r="EF179" s="97"/>
      <c r="EG179" s="97"/>
      <c r="EH179" s="97"/>
      <c r="EI179" s="97"/>
      <c r="EJ179" s="97"/>
      <c r="EK179" s="97"/>
      <c r="EL179" s="97"/>
      <c r="EM179" s="97"/>
      <c r="EN179" s="97"/>
      <c r="EO179" s="97"/>
      <c r="EP179" s="97"/>
      <c r="EQ179" s="97"/>
      <c r="ER179" s="97"/>
      <c r="ES179" s="97"/>
      <c r="ET179" s="97"/>
      <c r="EU179" s="97"/>
      <c r="EV179" s="97"/>
      <c r="EW179" s="97"/>
      <c r="EX179" s="97"/>
      <c r="EY179" s="97"/>
      <c r="EZ179" s="97"/>
      <c r="FA179" s="97"/>
      <c r="FB179" s="97"/>
      <c r="FC179" s="97"/>
      <c r="FD179" s="97"/>
      <c r="FE179" s="97"/>
      <c r="FF179" s="97"/>
      <c r="FG179" s="97"/>
      <c r="FH179" s="97"/>
      <c r="FI179" s="97"/>
      <c r="FJ179" s="97"/>
      <c r="FK179" s="97"/>
      <c r="FL179" s="97"/>
      <c r="FM179" s="97"/>
      <c r="FN179" s="97"/>
      <c r="FO179" s="97"/>
      <c r="FP179" s="97"/>
      <c r="FQ179" s="97"/>
      <c r="FR179" s="97"/>
      <c r="FS179" s="97"/>
      <c r="FT179" s="97"/>
      <c r="FU179" s="97"/>
      <c r="FV179" s="97"/>
      <c r="FW179" s="97"/>
      <c r="FX179" s="97"/>
      <c r="FY179" s="97"/>
      <c r="FZ179" s="97"/>
      <c r="GA179" s="97"/>
      <c r="GB179" s="97"/>
      <c r="GC179" s="97"/>
      <c r="GD179" s="97"/>
      <c r="GE179" s="97"/>
      <c r="GF179" s="97"/>
      <c r="GG179" s="97"/>
      <c r="GH179" s="97"/>
      <c r="GI179" s="97"/>
      <c r="GJ179" s="97"/>
      <c r="GK179" s="97"/>
      <c r="GL179" s="97"/>
      <c r="GM179" s="97"/>
      <c r="GN179" s="97"/>
      <c r="GO179" s="97"/>
    </row>
    <row r="180" spans="1:197" s="120" customFormat="1" x14ac:dyDescent="0.15">
      <c r="A180" s="102" t="s">
        <v>454</v>
      </c>
      <c r="B180" s="97" t="str">
        <f>CONCATENATE("15P",$F$180,E180)</f>
        <v>15P1030277-1</v>
      </c>
      <c r="C180" s="97" t="s">
        <v>644</v>
      </c>
      <c r="D180" s="97" t="str">
        <f t="shared" si="21"/>
        <v>对对对</v>
      </c>
      <c r="E180" s="98">
        <v>-1</v>
      </c>
      <c r="F180" s="97" t="str">
        <f t="shared" si="19"/>
        <v>1030277</v>
      </c>
      <c r="G180" s="96" t="s">
        <v>389</v>
      </c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  <c r="AN180" s="97"/>
      <c r="AO180" s="97"/>
      <c r="AP180" s="97"/>
      <c r="AQ180" s="97"/>
      <c r="AR180" s="97"/>
      <c r="AS180" s="97"/>
      <c r="AT180" s="97"/>
      <c r="AU180" s="97"/>
      <c r="AV180" s="97"/>
      <c r="AW180" s="97"/>
      <c r="AX180" s="97"/>
      <c r="AY180" s="97"/>
      <c r="AZ180" s="97"/>
      <c r="BA180" s="97"/>
      <c r="BB180" s="97"/>
      <c r="BC180" s="97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  <c r="CL180" s="97"/>
      <c r="CM180" s="97"/>
      <c r="CN180" s="97"/>
      <c r="CO180" s="97"/>
      <c r="CP180" s="97"/>
      <c r="CQ180" s="97"/>
      <c r="CR180" s="97"/>
      <c r="CS180" s="97"/>
      <c r="CT180" s="97"/>
      <c r="CU180" s="97"/>
      <c r="CV180" s="97"/>
      <c r="CW180" s="97"/>
      <c r="CX180" s="97"/>
      <c r="CY180" s="97"/>
      <c r="CZ180" s="97"/>
      <c r="DA180" s="97"/>
      <c r="DB180" s="97"/>
      <c r="DC180" s="97"/>
      <c r="DD180" s="97"/>
      <c r="DE180" s="97"/>
      <c r="DF180" s="97"/>
      <c r="DG180" s="97"/>
      <c r="DH180" s="97"/>
      <c r="DI180" s="97"/>
      <c r="DJ180" s="97"/>
      <c r="DK180" s="97"/>
      <c r="DL180" s="97"/>
      <c r="DM180" s="97"/>
      <c r="DN180" s="97"/>
      <c r="DO180" s="97"/>
      <c r="DP180" s="97"/>
      <c r="DQ180" s="97"/>
      <c r="DR180" s="97"/>
      <c r="DS180" s="97"/>
      <c r="DT180" s="97"/>
      <c r="DU180" s="97"/>
      <c r="DV180" s="97"/>
      <c r="DW180" s="97"/>
      <c r="DX180" s="97"/>
      <c r="DY180" s="97"/>
      <c r="DZ180" s="97"/>
      <c r="EA180" s="97"/>
      <c r="EB180" s="97"/>
      <c r="EC180" s="97"/>
      <c r="ED180" s="97"/>
      <c r="EE180" s="97"/>
      <c r="EF180" s="97"/>
      <c r="EG180" s="97"/>
      <c r="EH180" s="97"/>
      <c r="EI180" s="97"/>
      <c r="EJ180" s="97"/>
      <c r="EK180" s="97"/>
      <c r="EL180" s="97"/>
      <c r="EM180" s="97"/>
      <c r="EN180" s="97"/>
      <c r="EO180" s="97"/>
      <c r="EP180" s="97"/>
      <c r="EQ180" s="97"/>
      <c r="ER180" s="97"/>
      <c r="ES180" s="97"/>
      <c r="ET180" s="97"/>
      <c r="EU180" s="97"/>
      <c r="EV180" s="97"/>
      <c r="EW180" s="97"/>
      <c r="EX180" s="97"/>
      <c r="EY180" s="97"/>
      <c r="EZ180" s="97"/>
      <c r="FA180" s="97"/>
      <c r="FB180" s="97"/>
      <c r="FC180" s="97"/>
      <c r="FD180" s="97"/>
      <c r="FE180" s="97"/>
      <c r="FF180" s="97"/>
      <c r="FG180" s="97"/>
      <c r="FH180" s="97"/>
      <c r="FI180" s="97"/>
      <c r="FJ180" s="97"/>
      <c r="FK180" s="97"/>
      <c r="FL180" s="97"/>
      <c r="FM180" s="97"/>
      <c r="FN180" s="97"/>
      <c r="FO180" s="97"/>
      <c r="FP180" s="97"/>
      <c r="FQ180" s="97"/>
      <c r="FR180" s="97"/>
      <c r="FS180" s="97"/>
      <c r="FT180" s="97"/>
      <c r="FU180" s="97"/>
      <c r="FV180" s="97"/>
      <c r="FW180" s="97"/>
      <c r="FX180" s="97"/>
      <c r="FY180" s="97"/>
      <c r="FZ180" s="97"/>
      <c r="GA180" s="97"/>
      <c r="GB180" s="97"/>
      <c r="GC180" s="97"/>
      <c r="GD180" s="97"/>
      <c r="GE180" s="97"/>
      <c r="GF180" s="97"/>
      <c r="GG180" s="97"/>
      <c r="GH180" s="97"/>
      <c r="GI180" s="97"/>
      <c r="GJ180" s="97"/>
      <c r="GK180" s="97"/>
      <c r="GL180" s="97"/>
      <c r="GM180" s="97"/>
      <c r="GN180" s="97"/>
      <c r="GO180" s="97"/>
    </row>
    <row r="181" spans="1:197" s="120" customFormat="1" x14ac:dyDescent="0.15">
      <c r="A181" s="102" t="s">
        <v>455</v>
      </c>
      <c r="B181" s="97" t="str">
        <f>CONCATENATE("15P",$F$181,E181)</f>
        <v>15P1030278-1</v>
      </c>
      <c r="C181" s="97" t="s">
        <v>645</v>
      </c>
      <c r="D181" s="97" t="str">
        <f t="shared" si="21"/>
        <v>对对对</v>
      </c>
      <c r="E181" s="98">
        <v>-1</v>
      </c>
      <c r="F181" s="97" t="str">
        <f t="shared" ref="F181:F211" si="22">MID(A181,4,12)</f>
        <v>1030278</v>
      </c>
      <c r="G181" s="96" t="s">
        <v>389</v>
      </c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  <c r="BC181" s="97"/>
      <c r="BD181" s="97"/>
      <c r="BE181" s="97"/>
      <c r="BF181" s="97"/>
      <c r="BG181" s="97"/>
      <c r="BH181" s="97"/>
      <c r="BI181" s="97"/>
      <c r="BJ181" s="97"/>
      <c r="BK181" s="97"/>
      <c r="BL181" s="97"/>
      <c r="BM181" s="97"/>
      <c r="BN181" s="97"/>
      <c r="BO181" s="97"/>
      <c r="BP181" s="97"/>
      <c r="BQ181" s="97"/>
      <c r="BR181" s="97"/>
      <c r="BS181" s="97"/>
      <c r="BT181" s="97"/>
      <c r="BU181" s="97"/>
      <c r="BV181" s="97"/>
      <c r="BW181" s="97"/>
      <c r="BX181" s="97"/>
      <c r="BY181" s="97"/>
      <c r="BZ181" s="97"/>
      <c r="CA181" s="97"/>
      <c r="CB181" s="97"/>
      <c r="CC181" s="97"/>
      <c r="CD181" s="97"/>
      <c r="CE181" s="97"/>
      <c r="CF181" s="97"/>
      <c r="CG181" s="97"/>
      <c r="CH181" s="97"/>
      <c r="CI181" s="97"/>
      <c r="CJ181" s="97"/>
      <c r="CK181" s="97"/>
      <c r="CL181" s="97"/>
      <c r="CM181" s="97"/>
      <c r="CN181" s="97"/>
      <c r="CO181" s="97"/>
      <c r="CP181" s="97"/>
      <c r="CQ181" s="97"/>
      <c r="CR181" s="97"/>
      <c r="CS181" s="97"/>
      <c r="CT181" s="97"/>
      <c r="CU181" s="97"/>
      <c r="CV181" s="97"/>
      <c r="CW181" s="97"/>
      <c r="CX181" s="97"/>
      <c r="CY181" s="97"/>
      <c r="CZ181" s="97"/>
      <c r="DA181" s="97"/>
      <c r="DB181" s="97"/>
      <c r="DC181" s="97"/>
      <c r="DD181" s="97"/>
      <c r="DE181" s="97"/>
      <c r="DF181" s="97"/>
      <c r="DG181" s="97"/>
      <c r="DH181" s="97"/>
      <c r="DI181" s="97"/>
      <c r="DJ181" s="97"/>
      <c r="DK181" s="97"/>
      <c r="DL181" s="97"/>
      <c r="DM181" s="97"/>
      <c r="DN181" s="97"/>
      <c r="DO181" s="97"/>
      <c r="DP181" s="97"/>
      <c r="DQ181" s="97"/>
      <c r="DR181" s="97"/>
      <c r="DS181" s="97"/>
      <c r="DT181" s="97"/>
      <c r="DU181" s="97"/>
      <c r="DV181" s="97"/>
      <c r="DW181" s="97"/>
      <c r="DX181" s="97"/>
      <c r="DY181" s="97"/>
      <c r="DZ181" s="97"/>
      <c r="EA181" s="97"/>
      <c r="EB181" s="97"/>
      <c r="EC181" s="97"/>
      <c r="ED181" s="97"/>
      <c r="EE181" s="97"/>
      <c r="EF181" s="97"/>
      <c r="EG181" s="97"/>
      <c r="EH181" s="97"/>
      <c r="EI181" s="97"/>
      <c r="EJ181" s="97"/>
      <c r="EK181" s="97"/>
      <c r="EL181" s="97"/>
      <c r="EM181" s="97"/>
      <c r="EN181" s="97"/>
      <c r="EO181" s="97"/>
      <c r="EP181" s="97"/>
      <c r="EQ181" s="97"/>
      <c r="ER181" s="97"/>
      <c r="ES181" s="97"/>
      <c r="ET181" s="97"/>
      <c r="EU181" s="97"/>
      <c r="EV181" s="97"/>
      <c r="EW181" s="97"/>
      <c r="EX181" s="97"/>
      <c r="EY181" s="97"/>
      <c r="EZ181" s="97"/>
      <c r="FA181" s="97"/>
      <c r="FB181" s="97"/>
      <c r="FC181" s="97"/>
      <c r="FD181" s="97"/>
      <c r="FE181" s="97"/>
      <c r="FF181" s="97"/>
      <c r="FG181" s="97"/>
      <c r="FH181" s="97"/>
      <c r="FI181" s="97"/>
      <c r="FJ181" s="97"/>
      <c r="FK181" s="97"/>
      <c r="FL181" s="97"/>
      <c r="FM181" s="97"/>
      <c r="FN181" s="97"/>
      <c r="FO181" s="97"/>
      <c r="FP181" s="97"/>
      <c r="FQ181" s="97"/>
      <c r="FR181" s="97"/>
      <c r="FS181" s="97"/>
      <c r="FT181" s="97"/>
      <c r="FU181" s="97"/>
      <c r="FV181" s="97"/>
      <c r="FW181" s="97"/>
      <c r="FX181" s="97"/>
      <c r="FY181" s="97"/>
      <c r="FZ181" s="97"/>
      <c r="GA181" s="97"/>
      <c r="GB181" s="97"/>
      <c r="GC181" s="97"/>
      <c r="GD181" s="97"/>
      <c r="GE181" s="97"/>
      <c r="GF181" s="97"/>
      <c r="GG181" s="97"/>
      <c r="GH181" s="97"/>
      <c r="GI181" s="97"/>
      <c r="GJ181" s="97"/>
      <c r="GK181" s="97"/>
      <c r="GL181" s="97"/>
      <c r="GM181" s="97"/>
      <c r="GN181" s="97"/>
      <c r="GO181" s="97"/>
    </row>
    <row r="182" spans="1:197" s="120" customFormat="1" x14ac:dyDescent="0.15">
      <c r="A182" s="102" t="s">
        <v>456</v>
      </c>
      <c r="B182" s="97" t="str">
        <f>CONCATENATE("15P",$F$182,E182)</f>
        <v>15P1030279-1</v>
      </c>
      <c r="C182" s="97" t="s">
        <v>646</v>
      </c>
      <c r="D182" s="97" t="str">
        <f t="shared" si="21"/>
        <v>对对对</v>
      </c>
      <c r="E182" s="98">
        <v>-1</v>
      </c>
      <c r="F182" s="99" t="str">
        <f t="shared" si="22"/>
        <v>1030279</v>
      </c>
      <c r="G182" s="96" t="s">
        <v>389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  <c r="AT182" s="97"/>
      <c r="AU182" s="97"/>
      <c r="AV182" s="97"/>
      <c r="AW182" s="97"/>
      <c r="AX182" s="97"/>
      <c r="AY182" s="97"/>
      <c r="AZ182" s="97"/>
      <c r="BA182" s="97"/>
      <c r="BB182" s="97"/>
      <c r="BC182" s="97"/>
      <c r="BD182" s="97"/>
      <c r="BE182" s="97"/>
      <c r="BF182" s="97"/>
      <c r="BG182" s="97"/>
      <c r="BH182" s="97"/>
      <c r="BI182" s="97"/>
      <c r="BJ182" s="97"/>
      <c r="BK182" s="97"/>
      <c r="BL182" s="97"/>
      <c r="BM182" s="97"/>
      <c r="BN182" s="97"/>
      <c r="BO182" s="97"/>
      <c r="BP182" s="97"/>
      <c r="BQ182" s="97"/>
      <c r="BR182" s="97"/>
      <c r="BS182" s="97"/>
      <c r="BT182" s="97"/>
      <c r="BU182" s="97"/>
      <c r="BV182" s="97"/>
      <c r="BW182" s="97"/>
      <c r="BX182" s="97"/>
      <c r="BY182" s="97"/>
      <c r="BZ182" s="97"/>
      <c r="CA182" s="97"/>
      <c r="CB182" s="97"/>
      <c r="CC182" s="97"/>
      <c r="CD182" s="97"/>
      <c r="CE182" s="97"/>
      <c r="CF182" s="97"/>
      <c r="CG182" s="97"/>
      <c r="CH182" s="97"/>
      <c r="CI182" s="97"/>
      <c r="CJ182" s="97"/>
      <c r="CK182" s="97"/>
      <c r="CL182" s="97"/>
      <c r="CM182" s="97"/>
      <c r="CN182" s="97"/>
      <c r="CO182" s="97"/>
      <c r="CP182" s="97"/>
      <c r="CQ182" s="97"/>
      <c r="CR182" s="97"/>
      <c r="CS182" s="97"/>
      <c r="CT182" s="97"/>
      <c r="CU182" s="97"/>
      <c r="CV182" s="97"/>
      <c r="CW182" s="97"/>
      <c r="CX182" s="97"/>
      <c r="CY182" s="97"/>
      <c r="CZ182" s="97"/>
      <c r="DA182" s="97"/>
      <c r="DB182" s="97"/>
      <c r="DC182" s="97"/>
      <c r="DD182" s="97"/>
      <c r="DE182" s="97"/>
      <c r="DF182" s="97"/>
      <c r="DG182" s="97"/>
      <c r="DH182" s="97"/>
      <c r="DI182" s="97"/>
      <c r="DJ182" s="97"/>
      <c r="DK182" s="97"/>
      <c r="DL182" s="97"/>
      <c r="DM182" s="97"/>
      <c r="DN182" s="97"/>
      <c r="DO182" s="97"/>
      <c r="DP182" s="97"/>
      <c r="DQ182" s="97"/>
      <c r="DR182" s="97"/>
      <c r="DS182" s="97"/>
      <c r="DT182" s="97"/>
      <c r="DU182" s="97"/>
      <c r="DV182" s="97"/>
      <c r="DW182" s="97"/>
      <c r="DX182" s="97"/>
      <c r="DY182" s="97"/>
      <c r="DZ182" s="97"/>
      <c r="EA182" s="97"/>
      <c r="EB182" s="97"/>
      <c r="EC182" s="97"/>
      <c r="ED182" s="97"/>
      <c r="EE182" s="97"/>
      <c r="EF182" s="97"/>
      <c r="EG182" s="97"/>
      <c r="EH182" s="97"/>
      <c r="EI182" s="97"/>
      <c r="EJ182" s="97"/>
      <c r="EK182" s="97"/>
      <c r="EL182" s="97"/>
      <c r="EM182" s="97"/>
      <c r="EN182" s="97"/>
      <c r="EO182" s="97"/>
      <c r="EP182" s="97"/>
      <c r="EQ182" s="97"/>
      <c r="ER182" s="97"/>
      <c r="ES182" s="97"/>
      <c r="ET182" s="97"/>
      <c r="EU182" s="97"/>
      <c r="EV182" s="97"/>
      <c r="EW182" s="97"/>
      <c r="EX182" s="97"/>
      <c r="EY182" s="97"/>
      <c r="EZ182" s="97"/>
      <c r="FA182" s="97"/>
      <c r="FB182" s="97"/>
      <c r="FC182" s="97"/>
      <c r="FD182" s="97"/>
      <c r="FE182" s="97"/>
      <c r="FF182" s="97"/>
      <c r="FG182" s="97"/>
      <c r="FH182" s="97"/>
      <c r="FI182" s="97"/>
      <c r="FJ182" s="97"/>
      <c r="FK182" s="97"/>
      <c r="FL182" s="97"/>
      <c r="FM182" s="97"/>
      <c r="FN182" s="97"/>
      <c r="FO182" s="97"/>
      <c r="FP182" s="97"/>
      <c r="FQ182" s="97"/>
      <c r="FR182" s="97"/>
      <c r="FS182" s="97"/>
      <c r="FT182" s="97"/>
      <c r="FU182" s="97"/>
      <c r="FV182" s="97"/>
      <c r="FW182" s="97"/>
      <c r="FX182" s="97"/>
      <c r="FY182" s="97"/>
      <c r="FZ182" s="97"/>
      <c r="GA182" s="97"/>
      <c r="GB182" s="97"/>
      <c r="GC182" s="97"/>
      <c r="GD182" s="97"/>
      <c r="GE182" s="97"/>
      <c r="GF182" s="97"/>
      <c r="GG182" s="97"/>
      <c r="GH182" s="97"/>
      <c r="GI182" s="97"/>
      <c r="GJ182" s="97"/>
      <c r="GK182" s="97"/>
      <c r="GL182" s="97"/>
      <c r="GM182" s="97"/>
      <c r="GN182" s="97"/>
      <c r="GO182" s="97"/>
    </row>
    <row r="183" spans="1:197" s="84" customFormat="1" x14ac:dyDescent="0.15">
      <c r="A183" s="101" t="s">
        <v>151</v>
      </c>
      <c r="B183" s="81" t="str">
        <f>CONCATENATE("15P",$F$183,E183)</f>
        <v>15P1484480-1</v>
      </c>
      <c r="C183" s="81" t="s">
        <v>269</v>
      </c>
      <c r="D183" s="81" t="str">
        <f t="shared" si="21"/>
        <v>对对对</v>
      </c>
      <c r="E183" s="83">
        <v>-1</v>
      </c>
      <c r="F183" s="2" t="str">
        <f t="shared" si="22"/>
        <v>1484480</v>
      </c>
      <c r="G183" s="82" t="s">
        <v>210</v>
      </c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  <c r="DT183" s="81"/>
      <c r="DU183" s="81"/>
      <c r="DV183" s="81"/>
      <c r="DW183" s="81"/>
      <c r="DX183" s="81"/>
      <c r="DY183" s="81"/>
      <c r="DZ183" s="81"/>
      <c r="EA183" s="81"/>
      <c r="EB183" s="81"/>
      <c r="EC183" s="81"/>
      <c r="ED183" s="81"/>
      <c r="EE183" s="81"/>
      <c r="EF183" s="81"/>
      <c r="EG183" s="81"/>
      <c r="EH183" s="81"/>
      <c r="EI183" s="81"/>
      <c r="EJ183" s="81"/>
      <c r="EK183" s="81"/>
      <c r="EL183" s="81"/>
      <c r="EM183" s="81"/>
      <c r="EN183" s="81"/>
      <c r="EO183" s="81"/>
      <c r="EP183" s="81"/>
      <c r="EQ183" s="81"/>
      <c r="ER183" s="81"/>
      <c r="ES183" s="81"/>
      <c r="ET183" s="81"/>
      <c r="EU183" s="81"/>
      <c r="EV183" s="81"/>
      <c r="EW183" s="81"/>
      <c r="EX183" s="81"/>
      <c r="EY183" s="81"/>
      <c r="EZ183" s="81"/>
      <c r="FA183" s="81"/>
      <c r="FB183" s="81"/>
      <c r="FC183" s="81"/>
      <c r="FD183" s="81"/>
      <c r="FE183" s="81"/>
      <c r="FF183" s="81"/>
      <c r="FG183" s="81"/>
      <c r="FH183" s="81"/>
      <c r="FI183" s="81"/>
      <c r="FJ183" s="81"/>
      <c r="FK183" s="81"/>
      <c r="FL183" s="81"/>
      <c r="FM183" s="81"/>
      <c r="FN183" s="81"/>
      <c r="FO183" s="81"/>
      <c r="FP183" s="81"/>
      <c r="FQ183" s="81"/>
      <c r="FR183" s="81"/>
      <c r="FS183" s="81"/>
      <c r="FT183" s="81"/>
      <c r="FU183" s="81"/>
      <c r="FV183" s="81"/>
      <c r="FW183" s="81"/>
      <c r="FX183" s="81"/>
      <c r="FY183" s="81"/>
      <c r="FZ183" s="81"/>
      <c r="GA183" s="81"/>
      <c r="GB183" s="81"/>
      <c r="GC183" s="81"/>
      <c r="GD183" s="81"/>
      <c r="GE183" s="81"/>
      <c r="GF183" s="81"/>
      <c r="GG183" s="81"/>
      <c r="GH183" s="81"/>
      <c r="GI183" s="81"/>
      <c r="GJ183" s="81"/>
      <c r="GK183" s="81"/>
      <c r="GL183" s="81"/>
      <c r="GM183" s="81"/>
      <c r="GN183" s="81"/>
      <c r="GO183" s="81"/>
    </row>
    <row r="184" spans="1:197" s="84" customFormat="1" x14ac:dyDescent="0.15">
      <c r="A184" s="101" t="s">
        <v>152</v>
      </c>
      <c r="B184" s="81" t="str">
        <f>CONCATENATE("15P",$F$184,E184)</f>
        <v>15P1484481-1</v>
      </c>
      <c r="C184" s="81" t="s">
        <v>270</v>
      </c>
      <c r="D184" s="81" t="str">
        <f t="shared" si="21"/>
        <v>对对对</v>
      </c>
      <c r="E184" s="83">
        <v>-1</v>
      </c>
      <c r="F184" s="2" t="str">
        <f t="shared" si="22"/>
        <v>1484481</v>
      </c>
      <c r="G184" s="82" t="s">
        <v>210</v>
      </c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  <c r="DT184" s="81"/>
      <c r="DU184" s="81"/>
      <c r="DV184" s="81"/>
      <c r="DW184" s="81"/>
      <c r="DX184" s="81"/>
      <c r="DY184" s="81"/>
      <c r="DZ184" s="81"/>
      <c r="EA184" s="81"/>
      <c r="EB184" s="81"/>
      <c r="EC184" s="81"/>
      <c r="ED184" s="81"/>
      <c r="EE184" s="81"/>
      <c r="EF184" s="81"/>
      <c r="EG184" s="81"/>
      <c r="EH184" s="81"/>
      <c r="EI184" s="81"/>
      <c r="EJ184" s="81"/>
      <c r="EK184" s="81"/>
      <c r="EL184" s="81"/>
      <c r="EM184" s="81"/>
      <c r="EN184" s="81"/>
      <c r="EO184" s="81"/>
      <c r="EP184" s="81"/>
      <c r="EQ184" s="81"/>
      <c r="ER184" s="81"/>
      <c r="ES184" s="81"/>
      <c r="ET184" s="81"/>
      <c r="EU184" s="81"/>
      <c r="EV184" s="81"/>
      <c r="EW184" s="81"/>
      <c r="EX184" s="81"/>
      <c r="EY184" s="81"/>
      <c r="EZ184" s="81"/>
      <c r="FA184" s="81"/>
      <c r="FB184" s="81"/>
      <c r="FC184" s="81"/>
      <c r="FD184" s="81"/>
      <c r="FE184" s="81"/>
      <c r="FF184" s="81"/>
      <c r="FG184" s="81"/>
      <c r="FH184" s="81"/>
      <c r="FI184" s="81"/>
      <c r="FJ184" s="81"/>
      <c r="FK184" s="81"/>
      <c r="FL184" s="81"/>
      <c r="FM184" s="81"/>
      <c r="FN184" s="81"/>
      <c r="FO184" s="81"/>
      <c r="FP184" s="81"/>
      <c r="FQ184" s="81"/>
      <c r="FR184" s="81"/>
      <c r="FS184" s="81"/>
      <c r="FT184" s="81"/>
      <c r="FU184" s="81"/>
      <c r="FV184" s="81"/>
      <c r="FW184" s="81"/>
      <c r="FX184" s="81"/>
      <c r="FY184" s="81"/>
      <c r="FZ184" s="81"/>
      <c r="GA184" s="81"/>
      <c r="GB184" s="81"/>
      <c r="GC184" s="81"/>
      <c r="GD184" s="81"/>
      <c r="GE184" s="81"/>
      <c r="GF184" s="81"/>
      <c r="GG184" s="81"/>
      <c r="GH184" s="81"/>
      <c r="GI184" s="81"/>
      <c r="GJ184" s="81"/>
      <c r="GK184" s="81"/>
      <c r="GL184" s="81"/>
      <c r="GM184" s="81"/>
      <c r="GN184" s="81"/>
      <c r="GO184" s="81"/>
    </row>
    <row r="185" spans="1:197" s="84" customFormat="1" x14ac:dyDescent="0.15">
      <c r="A185" s="101" t="s">
        <v>153</v>
      </c>
      <c r="B185" s="81" t="str">
        <f>CONCATENATE("15P",$F$185,E185)</f>
        <v>15P1484482-1</v>
      </c>
      <c r="C185" s="81" t="s">
        <v>271</v>
      </c>
      <c r="D185" s="81" t="str">
        <f t="shared" si="21"/>
        <v>对对对</v>
      </c>
      <c r="E185" s="83">
        <v>-1</v>
      </c>
      <c r="F185" s="2" t="str">
        <f t="shared" si="22"/>
        <v>1484482</v>
      </c>
      <c r="G185" s="82" t="s">
        <v>210</v>
      </c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  <c r="DT185" s="81"/>
      <c r="DU185" s="81"/>
      <c r="DV185" s="81"/>
      <c r="DW185" s="81"/>
      <c r="DX185" s="81"/>
      <c r="DY185" s="81"/>
      <c r="DZ185" s="81"/>
      <c r="EA185" s="81"/>
      <c r="EB185" s="81"/>
      <c r="EC185" s="81"/>
      <c r="ED185" s="81"/>
      <c r="EE185" s="81"/>
      <c r="EF185" s="81"/>
      <c r="EG185" s="81"/>
      <c r="EH185" s="81"/>
      <c r="EI185" s="81"/>
      <c r="EJ185" s="81"/>
      <c r="EK185" s="81"/>
      <c r="EL185" s="81"/>
      <c r="EM185" s="81"/>
      <c r="EN185" s="81"/>
      <c r="EO185" s="81"/>
      <c r="EP185" s="81"/>
      <c r="EQ185" s="81"/>
      <c r="ER185" s="81"/>
      <c r="ES185" s="81"/>
      <c r="ET185" s="81"/>
      <c r="EU185" s="81"/>
      <c r="EV185" s="81"/>
      <c r="EW185" s="81"/>
      <c r="EX185" s="81"/>
      <c r="EY185" s="81"/>
      <c r="EZ185" s="81"/>
      <c r="FA185" s="81"/>
      <c r="FB185" s="81"/>
      <c r="FC185" s="81"/>
      <c r="FD185" s="81"/>
      <c r="FE185" s="81"/>
      <c r="FF185" s="81"/>
      <c r="FG185" s="81"/>
      <c r="FH185" s="81"/>
      <c r="FI185" s="81"/>
      <c r="FJ185" s="81"/>
      <c r="FK185" s="81"/>
      <c r="FL185" s="81"/>
      <c r="FM185" s="81"/>
      <c r="FN185" s="81"/>
      <c r="FO185" s="81"/>
      <c r="FP185" s="81"/>
      <c r="FQ185" s="81"/>
      <c r="FR185" s="81"/>
      <c r="FS185" s="81"/>
      <c r="FT185" s="81"/>
      <c r="FU185" s="81"/>
      <c r="FV185" s="81"/>
      <c r="FW185" s="81"/>
      <c r="FX185" s="81"/>
      <c r="FY185" s="81"/>
      <c r="FZ185" s="81"/>
      <c r="GA185" s="81"/>
      <c r="GB185" s="81"/>
      <c r="GC185" s="81"/>
      <c r="GD185" s="81"/>
      <c r="GE185" s="81"/>
      <c r="GF185" s="81"/>
      <c r="GG185" s="81"/>
      <c r="GH185" s="81"/>
      <c r="GI185" s="81"/>
      <c r="GJ185" s="81"/>
      <c r="GK185" s="81"/>
      <c r="GL185" s="81"/>
      <c r="GM185" s="81"/>
      <c r="GN185" s="81"/>
      <c r="GO185" s="81"/>
    </row>
    <row r="186" spans="1:197" s="84" customFormat="1" x14ac:dyDescent="0.15">
      <c r="A186" s="101" t="s">
        <v>154</v>
      </c>
      <c r="B186" s="81" t="str">
        <f>CONCATENATE("15P",$F$186,E186)</f>
        <v>15P1484483-1</v>
      </c>
      <c r="C186" s="81" t="s">
        <v>272</v>
      </c>
      <c r="D186" s="81" t="str">
        <f t="shared" si="21"/>
        <v>对对对</v>
      </c>
      <c r="E186" s="83">
        <v>-1</v>
      </c>
      <c r="F186" s="2" t="str">
        <f t="shared" si="22"/>
        <v>1484483</v>
      </c>
      <c r="G186" s="82" t="s">
        <v>210</v>
      </c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  <c r="DT186" s="81"/>
      <c r="DU186" s="81"/>
      <c r="DV186" s="81"/>
      <c r="DW186" s="81"/>
      <c r="DX186" s="81"/>
      <c r="DY186" s="81"/>
      <c r="DZ186" s="81"/>
      <c r="EA186" s="81"/>
      <c r="EB186" s="81"/>
      <c r="EC186" s="81"/>
      <c r="ED186" s="81"/>
      <c r="EE186" s="81"/>
      <c r="EF186" s="81"/>
      <c r="EG186" s="81"/>
      <c r="EH186" s="81"/>
      <c r="EI186" s="81"/>
      <c r="EJ186" s="81"/>
      <c r="EK186" s="81"/>
      <c r="EL186" s="81"/>
      <c r="EM186" s="81"/>
      <c r="EN186" s="81"/>
      <c r="EO186" s="81"/>
      <c r="EP186" s="81"/>
      <c r="EQ186" s="81"/>
      <c r="ER186" s="81"/>
      <c r="ES186" s="81"/>
      <c r="ET186" s="81"/>
      <c r="EU186" s="81"/>
      <c r="EV186" s="81"/>
      <c r="EW186" s="81"/>
      <c r="EX186" s="81"/>
      <c r="EY186" s="81"/>
      <c r="EZ186" s="81"/>
      <c r="FA186" s="81"/>
      <c r="FB186" s="81"/>
      <c r="FC186" s="81"/>
      <c r="FD186" s="81"/>
      <c r="FE186" s="81"/>
      <c r="FF186" s="81"/>
      <c r="FG186" s="81"/>
      <c r="FH186" s="81"/>
      <c r="FI186" s="81"/>
      <c r="FJ186" s="81"/>
      <c r="FK186" s="81"/>
      <c r="FL186" s="81"/>
      <c r="FM186" s="81"/>
      <c r="FN186" s="81"/>
      <c r="FO186" s="81"/>
      <c r="FP186" s="81"/>
      <c r="FQ186" s="81"/>
      <c r="FR186" s="81"/>
      <c r="FS186" s="81"/>
      <c r="FT186" s="81"/>
      <c r="FU186" s="81"/>
      <c r="FV186" s="81"/>
      <c r="FW186" s="81"/>
      <c r="FX186" s="81"/>
      <c r="FY186" s="81"/>
      <c r="FZ186" s="81"/>
      <c r="GA186" s="81"/>
      <c r="GB186" s="81"/>
      <c r="GC186" s="81"/>
      <c r="GD186" s="81"/>
      <c r="GE186" s="81"/>
      <c r="GF186" s="81"/>
      <c r="GG186" s="81"/>
      <c r="GH186" s="81"/>
      <c r="GI186" s="81"/>
      <c r="GJ186" s="81"/>
      <c r="GK186" s="81"/>
      <c r="GL186" s="81"/>
      <c r="GM186" s="81"/>
      <c r="GN186" s="81"/>
      <c r="GO186" s="81"/>
    </row>
    <row r="187" spans="1:197" s="84" customFormat="1" x14ac:dyDescent="0.15">
      <c r="A187" s="101" t="s">
        <v>155</v>
      </c>
      <c r="B187" s="81" t="str">
        <f>CONCATENATE("15P",$F$187,E187)</f>
        <v>15P1484484D-1</v>
      </c>
      <c r="C187" s="81" t="s">
        <v>273</v>
      </c>
      <c r="D187" s="81" t="str">
        <f t="shared" si="21"/>
        <v>对对对</v>
      </c>
      <c r="E187" s="83">
        <v>-1</v>
      </c>
      <c r="F187" s="2" t="str">
        <f t="shared" si="22"/>
        <v>1484484D</v>
      </c>
      <c r="G187" s="82" t="s">
        <v>210</v>
      </c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  <c r="DR187" s="81"/>
      <c r="DS187" s="81"/>
      <c r="DT187" s="81"/>
      <c r="DU187" s="81"/>
      <c r="DV187" s="81"/>
      <c r="DW187" s="81"/>
      <c r="DX187" s="81"/>
      <c r="DY187" s="81"/>
      <c r="DZ187" s="81"/>
      <c r="EA187" s="81"/>
      <c r="EB187" s="81"/>
      <c r="EC187" s="81"/>
      <c r="ED187" s="81"/>
      <c r="EE187" s="81"/>
      <c r="EF187" s="81"/>
      <c r="EG187" s="81"/>
      <c r="EH187" s="81"/>
      <c r="EI187" s="81"/>
      <c r="EJ187" s="81"/>
      <c r="EK187" s="81"/>
      <c r="EL187" s="81"/>
      <c r="EM187" s="81"/>
      <c r="EN187" s="81"/>
      <c r="EO187" s="81"/>
      <c r="EP187" s="81"/>
      <c r="EQ187" s="81"/>
      <c r="ER187" s="81"/>
      <c r="ES187" s="81"/>
      <c r="ET187" s="81"/>
      <c r="EU187" s="81"/>
      <c r="EV187" s="81"/>
      <c r="EW187" s="81"/>
      <c r="EX187" s="81"/>
      <c r="EY187" s="81"/>
      <c r="EZ187" s="81"/>
      <c r="FA187" s="81"/>
      <c r="FB187" s="81"/>
      <c r="FC187" s="81"/>
      <c r="FD187" s="81"/>
      <c r="FE187" s="81"/>
      <c r="FF187" s="81"/>
      <c r="FG187" s="81"/>
      <c r="FH187" s="81"/>
      <c r="FI187" s="81"/>
      <c r="FJ187" s="81"/>
      <c r="FK187" s="81"/>
      <c r="FL187" s="81"/>
      <c r="FM187" s="81"/>
      <c r="FN187" s="81"/>
      <c r="FO187" s="81"/>
      <c r="FP187" s="81"/>
      <c r="FQ187" s="81"/>
      <c r="FR187" s="81"/>
      <c r="FS187" s="81"/>
      <c r="FT187" s="81"/>
      <c r="FU187" s="81"/>
      <c r="FV187" s="81"/>
      <c r="FW187" s="81"/>
      <c r="FX187" s="81"/>
      <c r="FY187" s="81"/>
      <c r="FZ187" s="81"/>
      <c r="GA187" s="81"/>
      <c r="GB187" s="81"/>
      <c r="GC187" s="81"/>
      <c r="GD187" s="81"/>
      <c r="GE187" s="81"/>
      <c r="GF187" s="81"/>
      <c r="GG187" s="81"/>
      <c r="GH187" s="81"/>
      <c r="GI187" s="81"/>
      <c r="GJ187" s="81"/>
      <c r="GK187" s="81"/>
      <c r="GL187" s="81"/>
      <c r="GM187" s="81"/>
      <c r="GN187" s="81"/>
      <c r="GO187" s="81"/>
    </row>
    <row r="188" spans="1:197" s="84" customFormat="1" x14ac:dyDescent="0.15">
      <c r="A188" s="101" t="s">
        <v>156</v>
      </c>
      <c r="B188" s="81" t="str">
        <f>CONCATENATE("15P",$F$188,E188)</f>
        <v>15P1484485-1</v>
      </c>
      <c r="C188" s="81" t="s">
        <v>274</v>
      </c>
      <c r="D188" s="81" t="str">
        <f t="shared" si="21"/>
        <v>对对对</v>
      </c>
      <c r="E188" s="83">
        <v>-1</v>
      </c>
      <c r="F188" s="2" t="str">
        <f t="shared" si="22"/>
        <v>1484485</v>
      </c>
      <c r="G188" s="82" t="s">
        <v>210</v>
      </c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  <c r="DR188" s="81"/>
      <c r="DS188" s="81"/>
      <c r="DT188" s="81"/>
      <c r="DU188" s="81"/>
      <c r="DV188" s="81"/>
      <c r="DW188" s="81"/>
      <c r="DX188" s="81"/>
      <c r="DY188" s="81"/>
      <c r="DZ188" s="81"/>
      <c r="EA188" s="81"/>
      <c r="EB188" s="81"/>
      <c r="EC188" s="81"/>
      <c r="ED188" s="81"/>
      <c r="EE188" s="81"/>
      <c r="EF188" s="81"/>
      <c r="EG188" s="81"/>
      <c r="EH188" s="81"/>
      <c r="EI188" s="81"/>
      <c r="EJ188" s="81"/>
      <c r="EK188" s="81"/>
      <c r="EL188" s="81"/>
      <c r="EM188" s="81"/>
      <c r="EN188" s="81"/>
      <c r="EO188" s="81"/>
      <c r="EP188" s="81"/>
      <c r="EQ188" s="81"/>
      <c r="ER188" s="81"/>
      <c r="ES188" s="81"/>
      <c r="ET188" s="81"/>
      <c r="EU188" s="81"/>
      <c r="EV188" s="81"/>
      <c r="EW188" s="81"/>
      <c r="EX188" s="81"/>
      <c r="EY188" s="81"/>
      <c r="EZ188" s="81"/>
      <c r="FA188" s="81"/>
      <c r="FB188" s="81"/>
      <c r="FC188" s="81"/>
      <c r="FD188" s="81"/>
      <c r="FE188" s="81"/>
      <c r="FF188" s="81"/>
      <c r="FG188" s="81"/>
      <c r="FH188" s="81"/>
      <c r="FI188" s="81"/>
      <c r="FJ188" s="81"/>
      <c r="FK188" s="81"/>
      <c r="FL188" s="81"/>
      <c r="FM188" s="81"/>
      <c r="FN188" s="81"/>
      <c r="FO188" s="81"/>
      <c r="FP188" s="81"/>
      <c r="FQ188" s="81"/>
      <c r="FR188" s="81"/>
      <c r="FS188" s="81"/>
      <c r="FT188" s="81"/>
      <c r="FU188" s="81"/>
      <c r="FV188" s="81"/>
      <c r="FW188" s="81"/>
      <c r="FX188" s="81"/>
      <c r="FY188" s="81"/>
      <c r="FZ188" s="81"/>
      <c r="GA188" s="81"/>
      <c r="GB188" s="81"/>
      <c r="GC188" s="81"/>
      <c r="GD188" s="81"/>
      <c r="GE188" s="81"/>
      <c r="GF188" s="81"/>
      <c r="GG188" s="81"/>
      <c r="GH188" s="81"/>
      <c r="GI188" s="81"/>
      <c r="GJ188" s="81"/>
      <c r="GK188" s="81"/>
      <c r="GL188" s="81"/>
      <c r="GM188" s="81"/>
      <c r="GN188" s="81"/>
      <c r="GO188" s="81"/>
    </row>
    <row r="189" spans="1:197" s="84" customFormat="1" x14ac:dyDescent="0.15">
      <c r="A189" s="101" t="s">
        <v>157</v>
      </c>
      <c r="B189" s="81" t="str">
        <f>CONCATENATE("15P",$F$189,E189)</f>
        <v>15P1484486-1</v>
      </c>
      <c r="C189" s="81" t="s">
        <v>275</v>
      </c>
      <c r="D189" s="81" t="str">
        <f t="shared" si="21"/>
        <v>对对对</v>
      </c>
      <c r="E189" s="83">
        <v>-1</v>
      </c>
      <c r="F189" s="2" t="str">
        <f t="shared" si="22"/>
        <v>1484486</v>
      </c>
      <c r="G189" s="82" t="s">
        <v>210</v>
      </c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  <c r="DR189" s="81"/>
      <c r="DS189" s="81"/>
      <c r="DT189" s="81"/>
      <c r="DU189" s="81"/>
      <c r="DV189" s="81"/>
      <c r="DW189" s="81"/>
      <c r="DX189" s="81"/>
      <c r="DY189" s="81"/>
      <c r="DZ189" s="81"/>
      <c r="EA189" s="81"/>
      <c r="EB189" s="81"/>
      <c r="EC189" s="81"/>
      <c r="ED189" s="81"/>
      <c r="EE189" s="81"/>
      <c r="EF189" s="81"/>
      <c r="EG189" s="81"/>
      <c r="EH189" s="81"/>
      <c r="EI189" s="81"/>
      <c r="EJ189" s="81"/>
      <c r="EK189" s="81"/>
      <c r="EL189" s="81"/>
      <c r="EM189" s="81"/>
      <c r="EN189" s="81"/>
      <c r="EO189" s="81"/>
      <c r="EP189" s="81"/>
      <c r="EQ189" s="81"/>
      <c r="ER189" s="81"/>
      <c r="ES189" s="81"/>
      <c r="ET189" s="81"/>
      <c r="EU189" s="81"/>
      <c r="EV189" s="81"/>
      <c r="EW189" s="81"/>
      <c r="EX189" s="81"/>
      <c r="EY189" s="81"/>
      <c r="EZ189" s="81"/>
      <c r="FA189" s="81"/>
      <c r="FB189" s="81"/>
      <c r="FC189" s="81"/>
      <c r="FD189" s="81"/>
      <c r="FE189" s="81"/>
      <c r="FF189" s="81"/>
      <c r="FG189" s="81"/>
      <c r="FH189" s="81"/>
      <c r="FI189" s="81"/>
      <c r="FJ189" s="81"/>
      <c r="FK189" s="81"/>
      <c r="FL189" s="81"/>
      <c r="FM189" s="81"/>
      <c r="FN189" s="81"/>
      <c r="FO189" s="81"/>
      <c r="FP189" s="81"/>
      <c r="FQ189" s="81"/>
      <c r="FR189" s="81"/>
      <c r="FS189" s="81"/>
      <c r="FT189" s="81"/>
      <c r="FU189" s="81"/>
      <c r="FV189" s="81"/>
      <c r="FW189" s="81"/>
      <c r="FX189" s="81"/>
      <c r="FY189" s="81"/>
      <c r="FZ189" s="81"/>
      <c r="GA189" s="81"/>
      <c r="GB189" s="81"/>
      <c r="GC189" s="81"/>
      <c r="GD189" s="81"/>
      <c r="GE189" s="81"/>
      <c r="GF189" s="81"/>
      <c r="GG189" s="81"/>
      <c r="GH189" s="81"/>
      <c r="GI189" s="81"/>
      <c r="GJ189" s="81"/>
      <c r="GK189" s="81"/>
      <c r="GL189" s="81"/>
      <c r="GM189" s="81"/>
      <c r="GN189" s="81"/>
      <c r="GO189" s="81"/>
    </row>
    <row r="190" spans="1:197" s="84" customFormat="1" x14ac:dyDescent="0.15">
      <c r="A190" s="101" t="s">
        <v>158</v>
      </c>
      <c r="B190" s="81" t="str">
        <f>CONCATENATE("15P",$F$190,E190)</f>
        <v>15P1484487-1</v>
      </c>
      <c r="C190" s="81" t="s">
        <v>276</v>
      </c>
      <c r="D190" s="81" t="str">
        <f t="shared" si="21"/>
        <v>对对对</v>
      </c>
      <c r="E190" s="83">
        <v>-1</v>
      </c>
      <c r="F190" s="2" t="str">
        <f t="shared" si="22"/>
        <v>1484487</v>
      </c>
      <c r="G190" s="82" t="s">
        <v>210</v>
      </c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  <c r="DR190" s="81"/>
      <c r="DS190" s="81"/>
      <c r="DT190" s="81"/>
      <c r="DU190" s="81"/>
      <c r="DV190" s="81"/>
      <c r="DW190" s="81"/>
      <c r="DX190" s="81"/>
      <c r="DY190" s="81"/>
      <c r="DZ190" s="81"/>
      <c r="EA190" s="81"/>
      <c r="EB190" s="81"/>
      <c r="EC190" s="81"/>
      <c r="ED190" s="81"/>
      <c r="EE190" s="81"/>
      <c r="EF190" s="81"/>
      <c r="EG190" s="81"/>
      <c r="EH190" s="81"/>
      <c r="EI190" s="81"/>
      <c r="EJ190" s="81"/>
      <c r="EK190" s="81"/>
      <c r="EL190" s="81"/>
      <c r="EM190" s="81"/>
      <c r="EN190" s="81"/>
      <c r="EO190" s="81"/>
      <c r="EP190" s="81"/>
      <c r="EQ190" s="81"/>
      <c r="ER190" s="81"/>
      <c r="ES190" s="81"/>
      <c r="ET190" s="81"/>
      <c r="EU190" s="81"/>
      <c r="EV190" s="81"/>
      <c r="EW190" s="81"/>
      <c r="EX190" s="81"/>
      <c r="EY190" s="81"/>
      <c r="EZ190" s="81"/>
      <c r="FA190" s="81"/>
      <c r="FB190" s="81"/>
      <c r="FC190" s="81"/>
      <c r="FD190" s="81"/>
      <c r="FE190" s="81"/>
      <c r="FF190" s="81"/>
      <c r="FG190" s="81"/>
      <c r="FH190" s="81"/>
      <c r="FI190" s="81"/>
      <c r="FJ190" s="81"/>
      <c r="FK190" s="81"/>
      <c r="FL190" s="81"/>
      <c r="FM190" s="81"/>
      <c r="FN190" s="81"/>
      <c r="FO190" s="81"/>
      <c r="FP190" s="81"/>
      <c r="FQ190" s="81"/>
      <c r="FR190" s="81"/>
      <c r="FS190" s="81"/>
      <c r="FT190" s="81"/>
      <c r="FU190" s="81"/>
      <c r="FV190" s="81"/>
      <c r="FW190" s="81"/>
      <c r="FX190" s="81"/>
      <c r="FY190" s="81"/>
      <c r="FZ190" s="81"/>
      <c r="GA190" s="81"/>
      <c r="GB190" s="81"/>
      <c r="GC190" s="81"/>
      <c r="GD190" s="81"/>
      <c r="GE190" s="81"/>
      <c r="GF190" s="81"/>
      <c r="GG190" s="81"/>
      <c r="GH190" s="81"/>
      <c r="GI190" s="81"/>
      <c r="GJ190" s="81"/>
      <c r="GK190" s="81"/>
      <c r="GL190" s="81"/>
      <c r="GM190" s="81"/>
      <c r="GN190" s="81"/>
      <c r="GO190" s="81"/>
    </row>
    <row r="191" spans="1:197" s="84" customFormat="1" x14ac:dyDescent="0.15">
      <c r="A191" s="101" t="s">
        <v>159</v>
      </c>
      <c r="B191" s="81" t="str">
        <f>CONCATENATE("15P",$F$191,E191)</f>
        <v>15P1484488-1</v>
      </c>
      <c r="C191" s="81" t="s">
        <v>277</v>
      </c>
      <c r="D191" s="81" t="str">
        <f t="shared" si="21"/>
        <v>对对对</v>
      </c>
      <c r="E191" s="83">
        <v>-1</v>
      </c>
      <c r="F191" s="2" t="str">
        <f t="shared" si="22"/>
        <v>1484488</v>
      </c>
      <c r="G191" s="82" t="s">
        <v>210</v>
      </c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  <c r="DT191" s="81"/>
      <c r="DU191" s="81"/>
      <c r="DV191" s="81"/>
      <c r="DW191" s="81"/>
      <c r="DX191" s="81"/>
      <c r="DY191" s="81"/>
      <c r="DZ191" s="81"/>
      <c r="EA191" s="81"/>
      <c r="EB191" s="81"/>
      <c r="EC191" s="81"/>
      <c r="ED191" s="81"/>
      <c r="EE191" s="81"/>
      <c r="EF191" s="81"/>
      <c r="EG191" s="81"/>
      <c r="EH191" s="81"/>
      <c r="EI191" s="81"/>
      <c r="EJ191" s="81"/>
      <c r="EK191" s="81"/>
      <c r="EL191" s="81"/>
      <c r="EM191" s="81"/>
      <c r="EN191" s="81"/>
      <c r="EO191" s="81"/>
      <c r="EP191" s="81"/>
      <c r="EQ191" s="81"/>
      <c r="ER191" s="81"/>
      <c r="ES191" s="81"/>
      <c r="ET191" s="81"/>
      <c r="EU191" s="81"/>
      <c r="EV191" s="81"/>
      <c r="EW191" s="81"/>
      <c r="EX191" s="81"/>
      <c r="EY191" s="81"/>
      <c r="EZ191" s="81"/>
      <c r="FA191" s="81"/>
      <c r="FB191" s="81"/>
      <c r="FC191" s="81"/>
      <c r="FD191" s="81"/>
      <c r="FE191" s="81"/>
      <c r="FF191" s="81"/>
      <c r="FG191" s="81"/>
      <c r="FH191" s="81"/>
      <c r="FI191" s="81"/>
      <c r="FJ191" s="81"/>
      <c r="FK191" s="81"/>
      <c r="FL191" s="81"/>
      <c r="FM191" s="81"/>
      <c r="FN191" s="81"/>
      <c r="FO191" s="81"/>
      <c r="FP191" s="81"/>
      <c r="FQ191" s="81"/>
      <c r="FR191" s="81"/>
      <c r="FS191" s="81"/>
      <c r="FT191" s="81"/>
      <c r="FU191" s="81"/>
      <c r="FV191" s="81"/>
      <c r="FW191" s="81"/>
      <c r="FX191" s="81"/>
      <c r="FY191" s="81"/>
      <c r="FZ191" s="81"/>
      <c r="GA191" s="81"/>
      <c r="GB191" s="81"/>
      <c r="GC191" s="81"/>
      <c r="GD191" s="81"/>
      <c r="GE191" s="81"/>
      <c r="GF191" s="81"/>
      <c r="GG191" s="81"/>
      <c r="GH191" s="81"/>
      <c r="GI191" s="81"/>
      <c r="GJ191" s="81"/>
      <c r="GK191" s="81"/>
      <c r="GL191" s="81"/>
      <c r="GM191" s="81"/>
      <c r="GN191" s="81"/>
      <c r="GO191" s="81"/>
    </row>
    <row r="192" spans="1:197" s="84" customFormat="1" x14ac:dyDescent="0.15">
      <c r="A192" s="101" t="s">
        <v>160</v>
      </c>
      <c r="B192" s="81" t="str">
        <f>CONCATENATE("15P",$F$192,E192)</f>
        <v>15P1484489-1</v>
      </c>
      <c r="C192" s="81" t="s">
        <v>278</v>
      </c>
      <c r="D192" s="81" t="str">
        <f t="shared" si="21"/>
        <v>对对对</v>
      </c>
      <c r="E192" s="83">
        <v>-1</v>
      </c>
      <c r="F192" s="2" t="str">
        <f t="shared" si="22"/>
        <v>1484489</v>
      </c>
      <c r="G192" s="82" t="s">
        <v>210</v>
      </c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  <c r="DR192" s="81"/>
      <c r="DS192" s="81"/>
      <c r="DT192" s="81"/>
      <c r="DU192" s="81"/>
      <c r="DV192" s="81"/>
      <c r="DW192" s="81"/>
      <c r="DX192" s="81"/>
      <c r="DY192" s="81"/>
      <c r="DZ192" s="81"/>
      <c r="EA192" s="81"/>
      <c r="EB192" s="81"/>
      <c r="EC192" s="81"/>
      <c r="ED192" s="81"/>
      <c r="EE192" s="81"/>
      <c r="EF192" s="81"/>
      <c r="EG192" s="81"/>
      <c r="EH192" s="81"/>
      <c r="EI192" s="81"/>
      <c r="EJ192" s="81"/>
      <c r="EK192" s="81"/>
      <c r="EL192" s="81"/>
      <c r="EM192" s="81"/>
      <c r="EN192" s="81"/>
      <c r="EO192" s="81"/>
      <c r="EP192" s="81"/>
      <c r="EQ192" s="81"/>
      <c r="ER192" s="81"/>
      <c r="ES192" s="81"/>
      <c r="ET192" s="81"/>
      <c r="EU192" s="81"/>
      <c r="EV192" s="81"/>
      <c r="EW192" s="81"/>
      <c r="EX192" s="81"/>
      <c r="EY192" s="81"/>
      <c r="EZ192" s="81"/>
      <c r="FA192" s="81"/>
      <c r="FB192" s="81"/>
      <c r="FC192" s="81"/>
      <c r="FD192" s="81"/>
      <c r="FE192" s="81"/>
      <c r="FF192" s="81"/>
      <c r="FG192" s="81"/>
      <c r="FH192" s="81"/>
      <c r="FI192" s="81"/>
      <c r="FJ192" s="81"/>
      <c r="FK192" s="81"/>
      <c r="FL192" s="81"/>
      <c r="FM192" s="81"/>
      <c r="FN192" s="81"/>
      <c r="FO192" s="81"/>
      <c r="FP192" s="81"/>
      <c r="FQ192" s="81"/>
      <c r="FR192" s="81"/>
      <c r="FS192" s="81"/>
      <c r="FT192" s="81"/>
      <c r="FU192" s="81"/>
      <c r="FV192" s="81"/>
      <c r="FW192" s="81"/>
      <c r="FX192" s="81"/>
      <c r="FY192" s="81"/>
      <c r="FZ192" s="81"/>
      <c r="GA192" s="81"/>
      <c r="GB192" s="81"/>
      <c r="GC192" s="81"/>
      <c r="GD192" s="81"/>
      <c r="GE192" s="81"/>
      <c r="GF192" s="81"/>
      <c r="GG192" s="81"/>
      <c r="GH192" s="81"/>
      <c r="GI192" s="81"/>
      <c r="GJ192" s="81"/>
      <c r="GK192" s="81"/>
      <c r="GL192" s="81"/>
      <c r="GM192" s="81"/>
      <c r="GN192" s="81"/>
      <c r="GO192" s="81"/>
    </row>
    <row r="193" spans="1:197" s="84" customFormat="1" x14ac:dyDescent="0.15">
      <c r="A193" s="101" t="s">
        <v>161</v>
      </c>
      <c r="B193" s="81" t="str">
        <f>CONCATENATE("15P",$F$193,E193)</f>
        <v>15P1484490-1</v>
      </c>
      <c r="C193" s="81" t="s">
        <v>279</v>
      </c>
      <c r="D193" s="81" t="str">
        <f t="shared" si="21"/>
        <v>对对对</v>
      </c>
      <c r="E193" s="83">
        <v>-1</v>
      </c>
      <c r="F193" s="2" t="str">
        <f t="shared" si="22"/>
        <v>1484490</v>
      </c>
      <c r="G193" s="82" t="s">
        <v>210</v>
      </c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  <c r="DR193" s="81"/>
      <c r="DS193" s="81"/>
      <c r="DT193" s="81"/>
      <c r="DU193" s="81"/>
      <c r="DV193" s="81"/>
      <c r="DW193" s="81"/>
      <c r="DX193" s="81"/>
      <c r="DY193" s="81"/>
      <c r="DZ193" s="81"/>
      <c r="EA193" s="81"/>
      <c r="EB193" s="81"/>
      <c r="EC193" s="81"/>
      <c r="ED193" s="81"/>
      <c r="EE193" s="81"/>
      <c r="EF193" s="81"/>
      <c r="EG193" s="81"/>
      <c r="EH193" s="81"/>
      <c r="EI193" s="81"/>
      <c r="EJ193" s="81"/>
      <c r="EK193" s="81"/>
      <c r="EL193" s="81"/>
      <c r="EM193" s="81"/>
      <c r="EN193" s="81"/>
      <c r="EO193" s="81"/>
      <c r="EP193" s="81"/>
      <c r="EQ193" s="81"/>
      <c r="ER193" s="81"/>
      <c r="ES193" s="81"/>
      <c r="ET193" s="81"/>
      <c r="EU193" s="81"/>
      <c r="EV193" s="81"/>
      <c r="EW193" s="81"/>
      <c r="EX193" s="81"/>
      <c r="EY193" s="81"/>
      <c r="EZ193" s="81"/>
      <c r="FA193" s="81"/>
      <c r="FB193" s="81"/>
      <c r="FC193" s="81"/>
      <c r="FD193" s="81"/>
      <c r="FE193" s="81"/>
      <c r="FF193" s="81"/>
      <c r="FG193" s="81"/>
      <c r="FH193" s="81"/>
      <c r="FI193" s="81"/>
      <c r="FJ193" s="81"/>
      <c r="FK193" s="81"/>
      <c r="FL193" s="81"/>
      <c r="FM193" s="81"/>
      <c r="FN193" s="81"/>
      <c r="FO193" s="81"/>
      <c r="FP193" s="81"/>
      <c r="FQ193" s="81"/>
      <c r="FR193" s="81"/>
      <c r="FS193" s="81"/>
      <c r="FT193" s="81"/>
      <c r="FU193" s="81"/>
      <c r="FV193" s="81"/>
      <c r="FW193" s="81"/>
      <c r="FX193" s="81"/>
      <c r="FY193" s="81"/>
      <c r="FZ193" s="81"/>
      <c r="GA193" s="81"/>
      <c r="GB193" s="81"/>
      <c r="GC193" s="81"/>
      <c r="GD193" s="81"/>
      <c r="GE193" s="81"/>
      <c r="GF193" s="81"/>
      <c r="GG193" s="81"/>
      <c r="GH193" s="81"/>
      <c r="GI193" s="81"/>
      <c r="GJ193" s="81"/>
      <c r="GK193" s="81"/>
      <c r="GL193" s="81"/>
      <c r="GM193" s="81"/>
      <c r="GN193" s="81"/>
      <c r="GO193" s="81"/>
    </row>
    <row r="194" spans="1:197" s="84" customFormat="1" x14ac:dyDescent="0.15">
      <c r="A194" s="101" t="s">
        <v>162</v>
      </c>
      <c r="B194" s="81" t="str">
        <f>CONCATENATE("15P",$F$194,E194)</f>
        <v>15P1484491-1</v>
      </c>
      <c r="C194" s="81" t="s">
        <v>280</v>
      </c>
      <c r="D194" s="81" t="str">
        <f t="shared" si="21"/>
        <v>对对对</v>
      </c>
      <c r="E194" s="83">
        <v>-1</v>
      </c>
      <c r="F194" s="2" t="str">
        <f t="shared" si="22"/>
        <v>1484491</v>
      </c>
      <c r="G194" s="82" t="s">
        <v>210</v>
      </c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  <c r="DT194" s="81"/>
      <c r="DU194" s="81"/>
      <c r="DV194" s="81"/>
      <c r="DW194" s="81"/>
      <c r="DX194" s="81"/>
      <c r="DY194" s="81"/>
      <c r="DZ194" s="81"/>
      <c r="EA194" s="81"/>
      <c r="EB194" s="81"/>
      <c r="EC194" s="81"/>
      <c r="ED194" s="81"/>
      <c r="EE194" s="81"/>
      <c r="EF194" s="81"/>
      <c r="EG194" s="81"/>
      <c r="EH194" s="81"/>
      <c r="EI194" s="81"/>
      <c r="EJ194" s="81"/>
      <c r="EK194" s="81"/>
      <c r="EL194" s="81"/>
      <c r="EM194" s="81"/>
      <c r="EN194" s="81"/>
      <c r="EO194" s="81"/>
      <c r="EP194" s="81"/>
      <c r="EQ194" s="81"/>
      <c r="ER194" s="81"/>
      <c r="ES194" s="81"/>
      <c r="ET194" s="81"/>
      <c r="EU194" s="81"/>
      <c r="EV194" s="81"/>
      <c r="EW194" s="81"/>
      <c r="EX194" s="81"/>
      <c r="EY194" s="81"/>
      <c r="EZ194" s="81"/>
      <c r="FA194" s="81"/>
      <c r="FB194" s="81"/>
      <c r="FC194" s="81"/>
      <c r="FD194" s="81"/>
      <c r="FE194" s="81"/>
      <c r="FF194" s="81"/>
      <c r="FG194" s="81"/>
      <c r="FH194" s="81"/>
      <c r="FI194" s="81"/>
      <c r="FJ194" s="81"/>
      <c r="FK194" s="81"/>
      <c r="FL194" s="81"/>
      <c r="FM194" s="81"/>
      <c r="FN194" s="81"/>
      <c r="FO194" s="81"/>
      <c r="FP194" s="81"/>
      <c r="FQ194" s="81"/>
      <c r="FR194" s="81"/>
      <c r="FS194" s="81"/>
      <c r="FT194" s="81"/>
      <c r="FU194" s="81"/>
      <c r="FV194" s="81"/>
      <c r="FW194" s="81"/>
      <c r="FX194" s="81"/>
      <c r="FY194" s="81"/>
      <c r="FZ194" s="81"/>
      <c r="GA194" s="81"/>
      <c r="GB194" s="81"/>
      <c r="GC194" s="81"/>
      <c r="GD194" s="81"/>
      <c r="GE194" s="81"/>
      <c r="GF194" s="81"/>
      <c r="GG194" s="81"/>
      <c r="GH194" s="81"/>
      <c r="GI194" s="81"/>
      <c r="GJ194" s="81"/>
      <c r="GK194" s="81"/>
      <c r="GL194" s="81"/>
      <c r="GM194" s="81"/>
      <c r="GN194" s="81"/>
      <c r="GO194" s="81"/>
    </row>
    <row r="195" spans="1:197" s="84" customFormat="1" x14ac:dyDescent="0.15">
      <c r="A195" s="101" t="s">
        <v>163</v>
      </c>
      <c r="B195" s="81" t="str">
        <f>CONCATENATE("15P",$F$195,E195)</f>
        <v>15P1484492-1</v>
      </c>
      <c r="C195" s="81" t="s">
        <v>281</v>
      </c>
      <c r="D195" s="81" t="str">
        <f t="shared" si="21"/>
        <v>对对对</v>
      </c>
      <c r="E195" s="83">
        <v>-1</v>
      </c>
      <c r="F195" s="2" t="str">
        <f t="shared" si="22"/>
        <v>1484492</v>
      </c>
      <c r="G195" s="82" t="s">
        <v>210</v>
      </c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  <c r="DR195" s="81"/>
      <c r="DS195" s="81"/>
      <c r="DT195" s="81"/>
      <c r="DU195" s="81"/>
      <c r="DV195" s="81"/>
      <c r="DW195" s="81"/>
      <c r="DX195" s="81"/>
      <c r="DY195" s="81"/>
      <c r="DZ195" s="81"/>
      <c r="EA195" s="81"/>
      <c r="EB195" s="81"/>
      <c r="EC195" s="81"/>
      <c r="ED195" s="81"/>
      <c r="EE195" s="81"/>
      <c r="EF195" s="81"/>
      <c r="EG195" s="81"/>
      <c r="EH195" s="81"/>
      <c r="EI195" s="81"/>
      <c r="EJ195" s="81"/>
      <c r="EK195" s="81"/>
      <c r="EL195" s="81"/>
      <c r="EM195" s="81"/>
      <c r="EN195" s="81"/>
      <c r="EO195" s="81"/>
      <c r="EP195" s="81"/>
      <c r="EQ195" s="81"/>
      <c r="ER195" s="81"/>
      <c r="ES195" s="81"/>
      <c r="ET195" s="81"/>
      <c r="EU195" s="81"/>
      <c r="EV195" s="81"/>
      <c r="EW195" s="81"/>
      <c r="EX195" s="81"/>
      <c r="EY195" s="81"/>
      <c r="EZ195" s="81"/>
      <c r="FA195" s="81"/>
      <c r="FB195" s="81"/>
      <c r="FC195" s="81"/>
      <c r="FD195" s="81"/>
      <c r="FE195" s="81"/>
      <c r="FF195" s="81"/>
      <c r="FG195" s="81"/>
      <c r="FH195" s="81"/>
      <c r="FI195" s="81"/>
      <c r="FJ195" s="81"/>
      <c r="FK195" s="81"/>
      <c r="FL195" s="81"/>
      <c r="FM195" s="81"/>
      <c r="FN195" s="81"/>
      <c r="FO195" s="81"/>
      <c r="FP195" s="81"/>
      <c r="FQ195" s="81"/>
      <c r="FR195" s="81"/>
      <c r="FS195" s="81"/>
      <c r="FT195" s="81"/>
      <c r="FU195" s="81"/>
      <c r="FV195" s="81"/>
      <c r="FW195" s="81"/>
      <c r="FX195" s="81"/>
      <c r="FY195" s="81"/>
      <c r="FZ195" s="81"/>
      <c r="GA195" s="81"/>
      <c r="GB195" s="81"/>
      <c r="GC195" s="81"/>
      <c r="GD195" s="81"/>
      <c r="GE195" s="81"/>
      <c r="GF195" s="81"/>
      <c r="GG195" s="81"/>
      <c r="GH195" s="81"/>
      <c r="GI195" s="81"/>
      <c r="GJ195" s="81"/>
      <c r="GK195" s="81"/>
      <c r="GL195" s="81"/>
      <c r="GM195" s="81"/>
      <c r="GN195" s="81"/>
      <c r="GO195" s="81"/>
    </row>
    <row r="196" spans="1:197" s="84" customFormat="1" x14ac:dyDescent="0.15">
      <c r="A196" s="101" t="s">
        <v>164</v>
      </c>
      <c r="B196" s="81" t="str">
        <f>CONCATENATE("15P",$F$196,E196)</f>
        <v>15P1484493-1</v>
      </c>
      <c r="C196" s="81" t="s">
        <v>282</v>
      </c>
      <c r="D196" s="81" t="str">
        <f t="shared" si="21"/>
        <v>对对对</v>
      </c>
      <c r="E196" s="83">
        <v>-1</v>
      </c>
      <c r="F196" s="2" t="str">
        <f t="shared" si="22"/>
        <v>1484493</v>
      </c>
      <c r="G196" s="82" t="s">
        <v>210</v>
      </c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  <c r="DR196" s="81"/>
      <c r="DS196" s="81"/>
      <c r="DT196" s="81"/>
      <c r="DU196" s="81"/>
      <c r="DV196" s="81"/>
      <c r="DW196" s="81"/>
      <c r="DX196" s="81"/>
      <c r="DY196" s="81"/>
      <c r="DZ196" s="81"/>
      <c r="EA196" s="81"/>
      <c r="EB196" s="81"/>
      <c r="EC196" s="81"/>
      <c r="ED196" s="81"/>
      <c r="EE196" s="81"/>
      <c r="EF196" s="81"/>
      <c r="EG196" s="81"/>
      <c r="EH196" s="81"/>
      <c r="EI196" s="81"/>
      <c r="EJ196" s="81"/>
      <c r="EK196" s="81"/>
      <c r="EL196" s="81"/>
      <c r="EM196" s="81"/>
      <c r="EN196" s="81"/>
      <c r="EO196" s="81"/>
      <c r="EP196" s="81"/>
      <c r="EQ196" s="81"/>
      <c r="ER196" s="81"/>
      <c r="ES196" s="81"/>
      <c r="ET196" s="81"/>
      <c r="EU196" s="81"/>
      <c r="EV196" s="81"/>
      <c r="EW196" s="81"/>
      <c r="EX196" s="81"/>
      <c r="EY196" s="81"/>
      <c r="EZ196" s="81"/>
      <c r="FA196" s="81"/>
      <c r="FB196" s="81"/>
      <c r="FC196" s="81"/>
      <c r="FD196" s="81"/>
      <c r="FE196" s="81"/>
      <c r="FF196" s="81"/>
      <c r="FG196" s="81"/>
      <c r="FH196" s="81"/>
      <c r="FI196" s="81"/>
      <c r="FJ196" s="81"/>
      <c r="FK196" s="81"/>
      <c r="FL196" s="81"/>
      <c r="FM196" s="81"/>
      <c r="FN196" s="81"/>
      <c r="FO196" s="81"/>
      <c r="FP196" s="81"/>
      <c r="FQ196" s="81"/>
      <c r="FR196" s="81"/>
      <c r="FS196" s="81"/>
      <c r="FT196" s="81"/>
      <c r="FU196" s="81"/>
      <c r="FV196" s="81"/>
      <c r="FW196" s="81"/>
      <c r="FX196" s="81"/>
      <c r="FY196" s="81"/>
      <c r="FZ196" s="81"/>
      <c r="GA196" s="81"/>
      <c r="GB196" s="81"/>
      <c r="GC196" s="81"/>
      <c r="GD196" s="81"/>
      <c r="GE196" s="81"/>
      <c r="GF196" s="81"/>
      <c r="GG196" s="81"/>
      <c r="GH196" s="81"/>
      <c r="GI196" s="81"/>
      <c r="GJ196" s="81"/>
      <c r="GK196" s="81"/>
      <c r="GL196" s="81"/>
      <c r="GM196" s="81"/>
      <c r="GN196" s="81"/>
      <c r="GO196" s="81"/>
    </row>
    <row r="197" spans="1:197" s="84" customFormat="1" x14ac:dyDescent="0.15">
      <c r="A197" s="101" t="s">
        <v>165</v>
      </c>
      <c r="B197" s="81" t="str">
        <f>CONCATENATE("15P",$F$197,E197)</f>
        <v>15P1484494-1</v>
      </c>
      <c r="C197" s="81" t="s">
        <v>283</v>
      </c>
      <c r="D197" s="81" t="str">
        <f t="shared" si="21"/>
        <v>对对对</v>
      </c>
      <c r="E197" s="83">
        <v>-1</v>
      </c>
      <c r="F197" s="2" t="str">
        <f t="shared" si="22"/>
        <v>1484494</v>
      </c>
      <c r="G197" s="82" t="s">
        <v>210</v>
      </c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  <c r="DR197" s="81"/>
      <c r="DS197" s="81"/>
      <c r="DT197" s="81"/>
      <c r="DU197" s="81"/>
      <c r="DV197" s="81"/>
      <c r="DW197" s="81"/>
      <c r="DX197" s="81"/>
      <c r="DY197" s="81"/>
      <c r="DZ197" s="81"/>
      <c r="EA197" s="81"/>
      <c r="EB197" s="81"/>
      <c r="EC197" s="81"/>
      <c r="ED197" s="81"/>
      <c r="EE197" s="81"/>
      <c r="EF197" s="81"/>
      <c r="EG197" s="81"/>
      <c r="EH197" s="81"/>
      <c r="EI197" s="81"/>
      <c r="EJ197" s="81"/>
      <c r="EK197" s="81"/>
      <c r="EL197" s="81"/>
      <c r="EM197" s="81"/>
      <c r="EN197" s="81"/>
      <c r="EO197" s="81"/>
      <c r="EP197" s="81"/>
      <c r="EQ197" s="81"/>
      <c r="ER197" s="81"/>
      <c r="ES197" s="81"/>
      <c r="ET197" s="81"/>
      <c r="EU197" s="81"/>
      <c r="EV197" s="81"/>
      <c r="EW197" s="81"/>
      <c r="EX197" s="81"/>
      <c r="EY197" s="81"/>
      <c r="EZ197" s="81"/>
      <c r="FA197" s="81"/>
      <c r="FB197" s="81"/>
      <c r="FC197" s="81"/>
      <c r="FD197" s="81"/>
      <c r="FE197" s="81"/>
      <c r="FF197" s="81"/>
      <c r="FG197" s="81"/>
      <c r="FH197" s="81"/>
      <c r="FI197" s="81"/>
      <c r="FJ197" s="81"/>
      <c r="FK197" s="81"/>
      <c r="FL197" s="81"/>
      <c r="FM197" s="81"/>
      <c r="FN197" s="81"/>
      <c r="FO197" s="81"/>
      <c r="FP197" s="81"/>
      <c r="FQ197" s="81"/>
      <c r="FR197" s="81"/>
      <c r="FS197" s="81"/>
      <c r="FT197" s="81"/>
      <c r="FU197" s="81"/>
      <c r="FV197" s="81"/>
      <c r="FW197" s="81"/>
      <c r="FX197" s="81"/>
      <c r="FY197" s="81"/>
      <c r="FZ197" s="81"/>
      <c r="GA197" s="81"/>
      <c r="GB197" s="81"/>
      <c r="GC197" s="81"/>
      <c r="GD197" s="81"/>
      <c r="GE197" s="81"/>
      <c r="GF197" s="81"/>
      <c r="GG197" s="81"/>
      <c r="GH197" s="81"/>
      <c r="GI197" s="81"/>
      <c r="GJ197" s="81"/>
      <c r="GK197" s="81"/>
      <c r="GL197" s="81"/>
      <c r="GM197" s="81"/>
      <c r="GN197" s="81"/>
      <c r="GO197" s="81"/>
    </row>
    <row r="198" spans="1:197" s="84" customFormat="1" x14ac:dyDescent="0.15">
      <c r="A198" s="101" t="s">
        <v>166</v>
      </c>
      <c r="B198" s="81" t="str">
        <f>CONCATENATE("15P",$F$198,E198)</f>
        <v>15P1484495-1</v>
      </c>
      <c r="C198" s="81" t="s">
        <v>284</v>
      </c>
      <c r="D198" s="81" t="str">
        <f t="shared" si="21"/>
        <v>对对对</v>
      </c>
      <c r="E198" s="83">
        <v>-1</v>
      </c>
      <c r="F198" s="2" t="str">
        <f t="shared" si="22"/>
        <v>1484495</v>
      </c>
      <c r="G198" s="82" t="s">
        <v>210</v>
      </c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  <c r="DR198" s="81"/>
      <c r="DS198" s="81"/>
      <c r="DT198" s="81"/>
      <c r="DU198" s="81"/>
      <c r="DV198" s="81"/>
      <c r="DW198" s="81"/>
      <c r="DX198" s="81"/>
      <c r="DY198" s="81"/>
      <c r="DZ198" s="81"/>
      <c r="EA198" s="81"/>
      <c r="EB198" s="81"/>
      <c r="EC198" s="81"/>
      <c r="ED198" s="81"/>
      <c r="EE198" s="81"/>
      <c r="EF198" s="81"/>
      <c r="EG198" s="81"/>
      <c r="EH198" s="81"/>
      <c r="EI198" s="81"/>
      <c r="EJ198" s="81"/>
      <c r="EK198" s="81"/>
      <c r="EL198" s="81"/>
      <c r="EM198" s="81"/>
      <c r="EN198" s="81"/>
      <c r="EO198" s="81"/>
      <c r="EP198" s="81"/>
      <c r="EQ198" s="81"/>
      <c r="ER198" s="81"/>
      <c r="ES198" s="81"/>
      <c r="ET198" s="81"/>
      <c r="EU198" s="81"/>
      <c r="EV198" s="81"/>
      <c r="EW198" s="81"/>
      <c r="EX198" s="81"/>
      <c r="EY198" s="81"/>
      <c r="EZ198" s="81"/>
      <c r="FA198" s="81"/>
      <c r="FB198" s="81"/>
      <c r="FC198" s="81"/>
      <c r="FD198" s="81"/>
      <c r="FE198" s="81"/>
      <c r="FF198" s="81"/>
      <c r="FG198" s="81"/>
      <c r="FH198" s="81"/>
      <c r="FI198" s="81"/>
      <c r="FJ198" s="81"/>
      <c r="FK198" s="81"/>
      <c r="FL198" s="81"/>
      <c r="FM198" s="81"/>
      <c r="FN198" s="81"/>
      <c r="FO198" s="81"/>
      <c r="FP198" s="81"/>
      <c r="FQ198" s="81"/>
      <c r="FR198" s="81"/>
      <c r="FS198" s="81"/>
      <c r="FT198" s="81"/>
      <c r="FU198" s="81"/>
      <c r="FV198" s="81"/>
      <c r="FW198" s="81"/>
      <c r="FX198" s="81"/>
      <c r="FY198" s="81"/>
      <c r="FZ198" s="81"/>
      <c r="GA198" s="81"/>
      <c r="GB198" s="81"/>
      <c r="GC198" s="81"/>
      <c r="GD198" s="81"/>
      <c r="GE198" s="81"/>
      <c r="GF198" s="81"/>
      <c r="GG198" s="81"/>
      <c r="GH198" s="81"/>
      <c r="GI198" s="81"/>
      <c r="GJ198" s="81"/>
      <c r="GK198" s="81"/>
      <c r="GL198" s="81"/>
      <c r="GM198" s="81"/>
      <c r="GN198" s="81"/>
      <c r="GO198" s="81"/>
    </row>
    <row r="199" spans="1:197" s="84" customFormat="1" x14ac:dyDescent="0.15">
      <c r="A199" s="101" t="s">
        <v>167</v>
      </c>
      <c r="B199" s="81" t="str">
        <f>CONCATENATE("15P",$F$199,E199)</f>
        <v>15P1484496-1</v>
      </c>
      <c r="C199" s="81" t="s">
        <v>285</v>
      </c>
      <c r="D199" s="81" t="str">
        <f t="shared" si="21"/>
        <v>对对对</v>
      </c>
      <c r="E199" s="83">
        <v>-1</v>
      </c>
      <c r="F199" s="2" t="str">
        <f t="shared" si="22"/>
        <v>1484496</v>
      </c>
      <c r="G199" s="82" t="s">
        <v>210</v>
      </c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  <c r="DR199" s="81"/>
      <c r="DS199" s="81"/>
      <c r="DT199" s="81"/>
      <c r="DU199" s="81"/>
      <c r="DV199" s="81"/>
      <c r="DW199" s="81"/>
      <c r="DX199" s="81"/>
      <c r="DY199" s="81"/>
      <c r="DZ199" s="81"/>
      <c r="EA199" s="81"/>
      <c r="EB199" s="81"/>
      <c r="EC199" s="81"/>
      <c r="ED199" s="81"/>
      <c r="EE199" s="81"/>
      <c r="EF199" s="81"/>
      <c r="EG199" s="81"/>
      <c r="EH199" s="81"/>
      <c r="EI199" s="81"/>
      <c r="EJ199" s="81"/>
      <c r="EK199" s="81"/>
      <c r="EL199" s="81"/>
      <c r="EM199" s="81"/>
      <c r="EN199" s="81"/>
      <c r="EO199" s="81"/>
      <c r="EP199" s="81"/>
      <c r="EQ199" s="81"/>
      <c r="ER199" s="81"/>
      <c r="ES199" s="81"/>
      <c r="ET199" s="81"/>
      <c r="EU199" s="81"/>
      <c r="EV199" s="81"/>
      <c r="EW199" s="81"/>
      <c r="EX199" s="81"/>
      <c r="EY199" s="81"/>
      <c r="EZ199" s="81"/>
      <c r="FA199" s="81"/>
      <c r="FB199" s="81"/>
      <c r="FC199" s="81"/>
      <c r="FD199" s="81"/>
      <c r="FE199" s="81"/>
      <c r="FF199" s="81"/>
      <c r="FG199" s="81"/>
      <c r="FH199" s="81"/>
      <c r="FI199" s="81"/>
      <c r="FJ199" s="81"/>
      <c r="FK199" s="81"/>
      <c r="FL199" s="81"/>
      <c r="FM199" s="81"/>
      <c r="FN199" s="81"/>
      <c r="FO199" s="81"/>
      <c r="FP199" s="81"/>
      <c r="FQ199" s="81"/>
      <c r="FR199" s="81"/>
      <c r="FS199" s="81"/>
      <c r="FT199" s="81"/>
      <c r="FU199" s="81"/>
      <c r="FV199" s="81"/>
      <c r="FW199" s="81"/>
      <c r="FX199" s="81"/>
      <c r="FY199" s="81"/>
      <c r="FZ199" s="81"/>
      <c r="GA199" s="81"/>
      <c r="GB199" s="81"/>
      <c r="GC199" s="81"/>
      <c r="GD199" s="81"/>
      <c r="GE199" s="81"/>
      <c r="GF199" s="81"/>
      <c r="GG199" s="81"/>
      <c r="GH199" s="81"/>
      <c r="GI199" s="81"/>
      <c r="GJ199" s="81"/>
      <c r="GK199" s="81"/>
      <c r="GL199" s="81"/>
      <c r="GM199" s="81"/>
      <c r="GN199" s="81"/>
      <c r="GO199" s="81"/>
    </row>
    <row r="200" spans="1:197" s="84" customFormat="1" x14ac:dyDescent="0.15">
      <c r="A200" s="101" t="s">
        <v>168</v>
      </c>
      <c r="B200" s="81" t="str">
        <f>CONCATENATE("15P",$F$200,E200)</f>
        <v>15P1484497-1</v>
      </c>
      <c r="C200" s="81" t="s">
        <v>286</v>
      </c>
      <c r="D200" s="81" t="str">
        <f t="shared" si="21"/>
        <v>对对对</v>
      </c>
      <c r="E200" s="83">
        <v>-1</v>
      </c>
      <c r="F200" s="2" t="str">
        <f t="shared" si="22"/>
        <v>1484497</v>
      </c>
      <c r="G200" s="82" t="s">
        <v>210</v>
      </c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  <c r="DR200" s="81"/>
      <c r="DS200" s="81"/>
      <c r="DT200" s="81"/>
      <c r="DU200" s="81"/>
      <c r="DV200" s="81"/>
      <c r="DW200" s="81"/>
      <c r="DX200" s="81"/>
      <c r="DY200" s="81"/>
      <c r="DZ200" s="81"/>
      <c r="EA200" s="81"/>
      <c r="EB200" s="81"/>
      <c r="EC200" s="81"/>
      <c r="ED200" s="81"/>
      <c r="EE200" s="81"/>
      <c r="EF200" s="81"/>
      <c r="EG200" s="81"/>
      <c r="EH200" s="81"/>
      <c r="EI200" s="81"/>
      <c r="EJ200" s="81"/>
      <c r="EK200" s="81"/>
      <c r="EL200" s="81"/>
      <c r="EM200" s="81"/>
      <c r="EN200" s="81"/>
      <c r="EO200" s="81"/>
      <c r="EP200" s="81"/>
      <c r="EQ200" s="81"/>
      <c r="ER200" s="81"/>
      <c r="ES200" s="81"/>
      <c r="ET200" s="81"/>
      <c r="EU200" s="81"/>
      <c r="EV200" s="81"/>
      <c r="EW200" s="81"/>
      <c r="EX200" s="81"/>
      <c r="EY200" s="81"/>
      <c r="EZ200" s="81"/>
      <c r="FA200" s="81"/>
      <c r="FB200" s="81"/>
      <c r="FC200" s="81"/>
      <c r="FD200" s="81"/>
      <c r="FE200" s="81"/>
      <c r="FF200" s="81"/>
      <c r="FG200" s="81"/>
      <c r="FH200" s="81"/>
      <c r="FI200" s="81"/>
      <c r="FJ200" s="81"/>
      <c r="FK200" s="81"/>
      <c r="FL200" s="81"/>
      <c r="FM200" s="81"/>
      <c r="FN200" s="81"/>
      <c r="FO200" s="81"/>
      <c r="FP200" s="81"/>
      <c r="FQ200" s="81"/>
      <c r="FR200" s="81"/>
      <c r="FS200" s="81"/>
      <c r="FT200" s="81"/>
      <c r="FU200" s="81"/>
      <c r="FV200" s="81"/>
      <c r="FW200" s="81"/>
      <c r="FX200" s="81"/>
      <c r="FY200" s="81"/>
      <c r="FZ200" s="81"/>
      <c r="GA200" s="81"/>
      <c r="GB200" s="81"/>
      <c r="GC200" s="81"/>
      <c r="GD200" s="81"/>
      <c r="GE200" s="81"/>
      <c r="GF200" s="81"/>
      <c r="GG200" s="81"/>
      <c r="GH200" s="81"/>
      <c r="GI200" s="81"/>
      <c r="GJ200" s="81"/>
      <c r="GK200" s="81"/>
      <c r="GL200" s="81"/>
      <c r="GM200" s="81"/>
      <c r="GN200" s="81"/>
      <c r="GO200" s="81"/>
    </row>
    <row r="201" spans="1:197" s="84" customFormat="1" x14ac:dyDescent="0.15">
      <c r="A201" s="101" t="s">
        <v>169</v>
      </c>
      <c r="B201" s="81" t="str">
        <f>CONCATENATE("15P",$F$201,E201)</f>
        <v>15P1484498-1</v>
      </c>
      <c r="C201" s="81" t="s">
        <v>287</v>
      </c>
      <c r="D201" s="81" t="str">
        <f t="shared" ref="D201:D231" si="23">IF(B201=C201,"对对对","错错错")</f>
        <v>对对对</v>
      </c>
      <c r="E201" s="83">
        <v>-1</v>
      </c>
      <c r="F201" s="2" t="str">
        <f t="shared" si="22"/>
        <v>1484498</v>
      </c>
      <c r="G201" s="82" t="s">
        <v>210</v>
      </c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  <c r="DR201" s="81"/>
      <c r="DS201" s="81"/>
      <c r="DT201" s="81"/>
      <c r="DU201" s="81"/>
      <c r="DV201" s="81"/>
      <c r="DW201" s="81"/>
      <c r="DX201" s="81"/>
      <c r="DY201" s="81"/>
      <c r="DZ201" s="81"/>
      <c r="EA201" s="81"/>
      <c r="EB201" s="81"/>
      <c r="EC201" s="81"/>
      <c r="ED201" s="81"/>
      <c r="EE201" s="81"/>
      <c r="EF201" s="81"/>
      <c r="EG201" s="81"/>
      <c r="EH201" s="81"/>
      <c r="EI201" s="81"/>
      <c r="EJ201" s="81"/>
      <c r="EK201" s="81"/>
      <c r="EL201" s="81"/>
      <c r="EM201" s="81"/>
      <c r="EN201" s="81"/>
      <c r="EO201" s="81"/>
      <c r="EP201" s="81"/>
      <c r="EQ201" s="81"/>
      <c r="ER201" s="81"/>
      <c r="ES201" s="81"/>
      <c r="ET201" s="81"/>
      <c r="EU201" s="81"/>
      <c r="EV201" s="81"/>
      <c r="EW201" s="81"/>
      <c r="EX201" s="81"/>
      <c r="EY201" s="81"/>
      <c r="EZ201" s="81"/>
      <c r="FA201" s="81"/>
      <c r="FB201" s="81"/>
      <c r="FC201" s="81"/>
      <c r="FD201" s="81"/>
      <c r="FE201" s="81"/>
      <c r="FF201" s="81"/>
      <c r="FG201" s="81"/>
      <c r="FH201" s="81"/>
      <c r="FI201" s="81"/>
      <c r="FJ201" s="81"/>
      <c r="FK201" s="81"/>
      <c r="FL201" s="81"/>
      <c r="FM201" s="81"/>
      <c r="FN201" s="81"/>
      <c r="FO201" s="81"/>
      <c r="FP201" s="81"/>
      <c r="FQ201" s="81"/>
      <c r="FR201" s="81"/>
      <c r="FS201" s="81"/>
      <c r="FT201" s="81"/>
      <c r="FU201" s="81"/>
      <c r="FV201" s="81"/>
      <c r="FW201" s="81"/>
      <c r="FX201" s="81"/>
      <c r="FY201" s="81"/>
      <c r="FZ201" s="81"/>
      <c r="GA201" s="81"/>
      <c r="GB201" s="81"/>
      <c r="GC201" s="81"/>
      <c r="GD201" s="81"/>
      <c r="GE201" s="81"/>
      <c r="GF201" s="81"/>
      <c r="GG201" s="81"/>
      <c r="GH201" s="81"/>
      <c r="GI201" s="81"/>
      <c r="GJ201" s="81"/>
      <c r="GK201" s="81"/>
      <c r="GL201" s="81"/>
      <c r="GM201" s="81"/>
      <c r="GN201" s="81"/>
      <c r="GO201" s="81"/>
    </row>
    <row r="202" spans="1:197" s="84" customFormat="1" x14ac:dyDescent="0.15">
      <c r="A202" s="101" t="s">
        <v>170</v>
      </c>
      <c r="B202" s="81" t="str">
        <f>CONCATENATE("15P",$F$202,E202)</f>
        <v>15P1484499-1</v>
      </c>
      <c r="C202" s="81" t="s">
        <v>288</v>
      </c>
      <c r="D202" s="81" t="str">
        <f t="shared" si="23"/>
        <v>对对对</v>
      </c>
      <c r="E202" s="83">
        <v>-1</v>
      </c>
      <c r="F202" s="2" t="str">
        <f t="shared" si="22"/>
        <v>1484499</v>
      </c>
      <c r="G202" s="82" t="s">
        <v>210</v>
      </c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  <c r="DR202" s="81"/>
      <c r="DS202" s="81"/>
      <c r="DT202" s="81"/>
      <c r="DU202" s="81"/>
      <c r="DV202" s="81"/>
      <c r="DW202" s="81"/>
      <c r="DX202" s="81"/>
      <c r="DY202" s="81"/>
      <c r="DZ202" s="81"/>
      <c r="EA202" s="81"/>
      <c r="EB202" s="81"/>
      <c r="EC202" s="81"/>
      <c r="ED202" s="81"/>
      <c r="EE202" s="81"/>
      <c r="EF202" s="81"/>
      <c r="EG202" s="81"/>
      <c r="EH202" s="81"/>
      <c r="EI202" s="81"/>
      <c r="EJ202" s="81"/>
      <c r="EK202" s="81"/>
      <c r="EL202" s="81"/>
      <c r="EM202" s="81"/>
      <c r="EN202" s="81"/>
      <c r="EO202" s="81"/>
      <c r="EP202" s="81"/>
      <c r="EQ202" s="81"/>
      <c r="ER202" s="81"/>
      <c r="ES202" s="81"/>
      <c r="ET202" s="81"/>
      <c r="EU202" s="81"/>
      <c r="EV202" s="81"/>
      <c r="EW202" s="81"/>
      <c r="EX202" s="81"/>
      <c r="EY202" s="81"/>
      <c r="EZ202" s="81"/>
      <c r="FA202" s="81"/>
      <c r="FB202" s="81"/>
      <c r="FC202" s="81"/>
      <c r="FD202" s="81"/>
      <c r="FE202" s="81"/>
      <c r="FF202" s="81"/>
      <c r="FG202" s="81"/>
      <c r="FH202" s="81"/>
      <c r="FI202" s="81"/>
      <c r="FJ202" s="81"/>
      <c r="FK202" s="81"/>
      <c r="FL202" s="81"/>
      <c r="FM202" s="81"/>
      <c r="FN202" s="81"/>
      <c r="FO202" s="81"/>
      <c r="FP202" s="81"/>
      <c r="FQ202" s="81"/>
      <c r="FR202" s="81"/>
      <c r="FS202" s="81"/>
      <c r="FT202" s="81"/>
      <c r="FU202" s="81"/>
      <c r="FV202" s="81"/>
      <c r="FW202" s="81"/>
      <c r="FX202" s="81"/>
      <c r="FY202" s="81"/>
      <c r="FZ202" s="81"/>
      <c r="GA202" s="81"/>
      <c r="GB202" s="81"/>
      <c r="GC202" s="81"/>
      <c r="GD202" s="81"/>
      <c r="GE202" s="81"/>
      <c r="GF202" s="81"/>
      <c r="GG202" s="81"/>
      <c r="GH202" s="81"/>
      <c r="GI202" s="81"/>
      <c r="GJ202" s="81"/>
      <c r="GK202" s="81"/>
      <c r="GL202" s="81"/>
      <c r="GM202" s="81"/>
      <c r="GN202" s="81"/>
      <c r="GO202" s="81"/>
    </row>
    <row r="203" spans="1:197" s="84" customFormat="1" x14ac:dyDescent="0.15">
      <c r="A203" s="101" t="s">
        <v>171</v>
      </c>
      <c r="B203" s="81" t="str">
        <f>CONCATENATE("15P",$F$203,E203)</f>
        <v>15P1484500-1</v>
      </c>
      <c r="C203" s="81" t="s">
        <v>289</v>
      </c>
      <c r="D203" s="81" t="str">
        <f t="shared" si="23"/>
        <v>对对对</v>
      </c>
      <c r="E203" s="83">
        <v>-1</v>
      </c>
      <c r="F203" s="2" t="str">
        <f t="shared" si="22"/>
        <v>1484500</v>
      </c>
      <c r="G203" s="82" t="s">
        <v>210</v>
      </c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  <c r="DT203" s="81"/>
      <c r="DU203" s="81"/>
      <c r="DV203" s="81"/>
      <c r="DW203" s="81"/>
      <c r="DX203" s="81"/>
      <c r="DY203" s="81"/>
      <c r="DZ203" s="81"/>
      <c r="EA203" s="81"/>
      <c r="EB203" s="81"/>
      <c r="EC203" s="81"/>
      <c r="ED203" s="81"/>
      <c r="EE203" s="81"/>
      <c r="EF203" s="81"/>
      <c r="EG203" s="81"/>
      <c r="EH203" s="81"/>
      <c r="EI203" s="81"/>
      <c r="EJ203" s="81"/>
      <c r="EK203" s="81"/>
      <c r="EL203" s="81"/>
      <c r="EM203" s="81"/>
      <c r="EN203" s="81"/>
      <c r="EO203" s="81"/>
      <c r="EP203" s="81"/>
      <c r="EQ203" s="81"/>
      <c r="ER203" s="81"/>
      <c r="ES203" s="81"/>
      <c r="ET203" s="81"/>
      <c r="EU203" s="81"/>
      <c r="EV203" s="81"/>
      <c r="EW203" s="81"/>
      <c r="EX203" s="81"/>
      <c r="EY203" s="81"/>
      <c r="EZ203" s="81"/>
      <c r="FA203" s="81"/>
      <c r="FB203" s="81"/>
      <c r="FC203" s="81"/>
      <c r="FD203" s="81"/>
      <c r="FE203" s="81"/>
      <c r="FF203" s="81"/>
      <c r="FG203" s="81"/>
      <c r="FH203" s="81"/>
      <c r="FI203" s="81"/>
      <c r="FJ203" s="81"/>
      <c r="FK203" s="81"/>
      <c r="FL203" s="81"/>
      <c r="FM203" s="81"/>
      <c r="FN203" s="81"/>
      <c r="FO203" s="81"/>
      <c r="FP203" s="81"/>
      <c r="FQ203" s="81"/>
      <c r="FR203" s="81"/>
      <c r="FS203" s="81"/>
      <c r="FT203" s="81"/>
      <c r="FU203" s="81"/>
      <c r="FV203" s="81"/>
      <c r="FW203" s="81"/>
      <c r="FX203" s="81"/>
      <c r="FY203" s="81"/>
      <c r="FZ203" s="81"/>
      <c r="GA203" s="81"/>
      <c r="GB203" s="81"/>
      <c r="GC203" s="81"/>
      <c r="GD203" s="81"/>
      <c r="GE203" s="81"/>
      <c r="GF203" s="81"/>
      <c r="GG203" s="81"/>
      <c r="GH203" s="81"/>
      <c r="GI203" s="81"/>
      <c r="GJ203" s="81"/>
      <c r="GK203" s="81"/>
      <c r="GL203" s="81"/>
      <c r="GM203" s="81"/>
      <c r="GN203" s="81"/>
      <c r="GO203" s="81"/>
    </row>
    <row r="204" spans="1:197" s="84" customFormat="1" x14ac:dyDescent="0.15">
      <c r="A204" s="101" t="s">
        <v>172</v>
      </c>
      <c r="B204" s="81" t="str">
        <f>CONCATENATE("15P",$F$204,E204)</f>
        <v>15P1484501-1</v>
      </c>
      <c r="C204" s="81" t="s">
        <v>290</v>
      </c>
      <c r="D204" s="81" t="str">
        <f t="shared" si="23"/>
        <v>对对对</v>
      </c>
      <c r="E204" s="83">
        <v>-1</v>
      </c>
      <c r="F204" s="2" t="str">
        <f t="shared" si="22"/>
        <v>1484501</v>
      </c>
      <c r="G204" s="82" t="s">
        <v>210</v>
      </c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  <c r="DR204" s="81"/>
      <c r="DS204" s="81"/>
      <c r="DT204" s="81"/>
      <c r="DU204" s="81"/>
      <c r="DV204" s="81"/>
      <c r="DW204" s="81"/>
      <c r="DX204" s="81"/>
      <c r="DY204" s="81"/>
      <c r="DZ204" s="81"/>
      <c r="EA204" s="81"/>
      <c r="EB204" s="81"/>
      <c r="EC204" s="81"/>
      <c r="ED204" s="81"/>
      <c r="EE204" s="81"/>
      <c r="EF204" s="81"/>
      <c r="EG204" s="81"/>
      <c r="EH204" s="81"/>
      <c r="EI204" s="81"/>
      <c r="EJ204" s="81"/>
      <c r="EK204" s="81"/>
      <c r="EL204" s="81"/>
      <c r="EM204" s="81"/>
      <c r="EN204" s="81"/>
      <c r="EO204" s="81"/>
      <c r="EP204" s="81"/>
      <c r="EQ204" s="81"/>
      <c r="ER204" s="81"/>
      <c r="ES204" s="81"/>
      <c r="ET204" s="81"/>
      <c r="EU204" s="81"/>
      <c r="EV204" s="81"/>
      <c r="EW204" s="81"/>
      <c r="EX204" s="81"/>
      <c r="EY204" s="81"/>
      <c r="EZ204" s="81"/>
      <c r="FA204" s="81"/>
      <c r="FB204" s="81"/>
      <c r="FC204" s="81"/>
      <c r="FD204" s="81"/>
      <c r="FE204" s="81"/>
      <c r="FF204" s="81"/>
      <c r="FG204" s="81"/>
      <c r="FH204" s="81"/>
      <c r="FI204" s="81"/>
      <c r="FJ204" s="81"/>
      <c r="FK204" s="81"/>
      <c r="FL204" s="81"/>
      <c r="FM204" s="81"/>
      <c r="FN204" s="81"/>
      <c r="FO204" s="81"/>
      <c r="FP204" s="81"/>
      <c r="FQ204" s="81"/>
      <c r="FR204" s="81"/>
      <c r="FS204" s="81"/>
      <c r="FT204" s="81"/>
      <c r="FU204" s="81"/>
      <c r="FV204" s="81"/>
      <c r="FW204" s="81"/>
      <c r="FX204" s="81"/>
      <c r="FY204" s="81"/>
      <c r="FZ204" s="81"/>
      <c r="GA204" s="81"/>
      <c r="GB204" s="81"/>
      <c r="GC204" s="81"/>
      <c r="GD204" s="81"/>
      <c r="GE204" s="81"/>
      <c r="GF204" s="81"/>
      <c r="GG204" s="81"/>
      <c r="GH204" s="81"/>
      <c r="GI204" s="81"/>
      <c r="GJ204" s="81"/>
      <c r="GK204" s="81"/>
      <c r="GL204" s="81"/>
      <c r="GM204" s="81"/>
      <c r="GN204" s="81"/>
      <c r="GO204" s="81"/>
    </row>
    <row r="205" spans="1:197" s="84" customFormat="1" x14ac:dyDescent="0.15">
      <c r="A205" s="101" t="s">
        <v>173</v>
      </c>
      <c r="B205" s="81" t="str">
        <f>CONCATENATE("15P",$F$205,E205)</f>
        <v>15P1484502-1</v>
      </c>
      <c r="C205" s="81" t="s">
        <v>291</v>
      </c>
      <c r="D205" s="81" t="str">
        <f t="shared" si="23"/>
        <v>对对对</v>
      </c>
      <c r="E205" s="83">
        <v>-1</v>
      </c>
      <c r="F205" s="2" t="str">
        <f t="shared" si="22"/>
        <v>1484502</v>
      </c>
      <c r="G205" s="82" t="s">
        <v>210</v>
      </c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1"/>
      <c r="CX205" s="81"/>
      <c r="CY205" s="81"/>
      <c r="CZ205" s="81"/>
      <c r="DA205" s="81"/>
      <c r="DB205" s="81"/>
      <c r="DC205" s="81"/>
      <c r="DD205" s="81"/>
      <c r="DE205" s="81"/>
      <c r="DF205" s="81"/>
      <c r="DG205" s="81"/>
      <c r="DH205" s="81"/>
      <c r="DI205" s="81"/>
      <c r="DJ205" s="81"/>
      <c r="DK205" s="81"/>
      <c r="DL205" s="81"/>
      <c r="DM205" s="81"/>
      <c r="DN205" s="81"/>
      <c r="DO205" s="81"/>
      <c r="DP205" s="81"/>
      <c r="DQ205" s="81"/>
      <c r="DR205" s="81"/>
      <c r="DS205" s="81"/>
      <c r="DT205" s="81"/>
      <c r="DU205" s="81"/>
      <c r="DV205" s="81"/>
      <c r="DW205" s="81"/>
      <c r="DX205" s="81"/>
      <c r="DY205" s="81"/>
      <c r="DZ205" s="81"/>
      <c r="EA205" s="81"/>
      <c r="EB205" s="81"/>
      <c r="EC205" s="81"/>
      <c r="ED205" s="81"/>
      <c r="EE205" s="81"/>
      <c r="EF205" s="81"/>
      <c r="EG205" s="81"/>
      <c r="EH205" s="81"/>
      <c r="EI205" s="81"/>
      <c r="EJ205" s="81"/>
      <c r="EK205" s="81"/>
      <c r="EL205" s="81"/>
      <c r="EM205" s="81"/>
      <c r="EN205" s="81"/>
      <c r="EO205" s="81"/>
      <c r="EP205" s="81"/>
      <c r="EQ205" s="81"/>
      <c r="ER205" s="81"/>
      <c r="ES205" s="81"/>
      <c r="ET205" s="81"/>
      <c r="EU205" s="81"/>
      <c r="EV205" s="81"/>
      <c r="EW205" s="81"/>
      <c r="EX205" s="81"/>
      <c r="EY205" s="81"/>
      <c r="EZ205" s="81"/>
      <c r="FA205" s="81"/>
      <c r="FB205" s="81"/>
      <c r="FC205" s="81"/>
      <c r="FD205" s="81"/>
      <c r="FE205" s="81"/>
      <c r="FF205" s="81"/>
      <c r="FG205" s="81"/>
      <c r="FH205" s="81"/>
      <c r="FI205" s="81"/>
      <c r="FJ205" s="81"/>
      <c r="FK205" s="81"/>
      <c r="FL205" s="81"/>
      <c r="FM205" s="81"/>
      <c r="FN205" s="81"/>
      <c r="FO205" s="81"/>
      <c r="FP205" s="81"/>
      <c r="FQ205" s="81"/>
      <c r="FR205" s="81"/>
      <c r="FS205" s="81"/>
      <c r="FT205" s="81"/>
      <c r="FU205" s="81"/>
      <c r="FV205" s="81"/>
      <c r="FW205" s="81"/>
      <c r="FX205" s="81"/>
      <c r="FY205" s="81"/>
      <c r="FZ205" s="81"/>
      <c r="GA205" s="81"/>
      <c r="GB205" s="81"/>
      <c r="GC205" s="81"/>
      <c r="GD205" s="81"/>
      <c r="GE205" s="81"/>
      <c r="GF205" s="81"/>
      <c r="GG205" s="81"/>
      <c r="GH205" s="81"/>
      <c r="GI205" s="81"/>
      <c r="GJ205" s="81"/>
      <c r="GK205" s="81"/>
      <c r="GL205" s="81"/>
      <c r="GM205" s="81"/>
      <c r="GN205" s="81"/>
      <c r="GO205" s="81"/>
    </row>
    <row r="206" spans="1:197" s="84" customFormat="1" x14ac:dyDescent="0.15">
      <c r="A206" s="101" t="s">
        <v>174</v>
      </c>
      <c r="B206" s="81" t="str">
        <f>CONCATENATE("15P",$F$206,E206)</f>
        <v>15P1484503-1</v>
      </c>
      <c r="C206" s="81" t="s">
        <v>292</v>
      </c>
      <c r="D206" s="81" t="str">
        <f t="shared" si="23"/>
        <v>对对对</v>
      </c>
      <c r="E206" s="83">
        <v>-1</v>
      </c>
      <c r="F206" s="2" t="str">
        <f t="shared" si="22"/>
        <v>1484503</v>
      </c>
      <c r="G206" s="82" t="s">
        <v>210</v>
      </c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1"/>
      <c r="CX206" s="81"/>
      <c r="CY206" s="81"/>
      <c r="CZ206" s="81"/>
      <c r="DA206" s="81"/>
      <c r="DB206" s="81"/>
      <c r="DC206" s="81"/>
      <c r="DD206" s="81"/>
      <c r="DE206" s="81"/>
      <c r="DF206" s="81"/>
      <c r="DG206" s="81"/>
      <c r="DH206" s="81"/>
      <c r="DI206" s="81"/>
      <c r="DJ206" s="81"/>
      <c r="DK206" s="81"/>
      <c r="DL206" s="81"/>
      <c r="DM206" s="81"/>
      <c r="DN206" s="81"/>
      <c r="DO206" s="81"/>
      <c r="DP206" s="81"/>
      <c r="DQ206" s="81"/>
      <c r="DR206" s="81"/>
      <c r="DS206" s="81"/>
      <c r="DT206" s="81"/>
      <c r="DU206" s="81"/>
      <c r="DV206" s="81"/>
      <c r="DW206" s="81"/>
      <c r="DX206" s="81"/>
      <c r="DY206" s="81"/>
      <c r="DZ206" s="81"/>
      <c r="EA206" s="81"/>
      <c r="EB206" s="81"/>
      <c r="EC206" s="81"/>
      <c r="ED206" s="81"/>
      <c r="EE206" s="81"/>
      <c r="EF206" s="81"/>
      <c r="EG206" s="81"/>
      <c r="EH206" s="81"/>
      <c r="EI206" s="81"/>
      <c r="EJ206" s="81"/>
      <c r="EK206" s="81"/>
      <c r="EL206" s="81"/>
      <c r="EM206" s="81"/>
      <c r="EN206" s="81"/>
      <c r="EO206" s="81"/>
      <c r="EP206" s="81"/>
      <c r="EQ206" s="81"/>
      <c r="ER206" s="81"/>
      <c r="ES206" s="81"/>
      <c r="ET206" s="81"/>
      <c r="EU206" s="81"/>
      <c r="EV206" s="81"/>
      <c r="EW206" s="81"/>
      <c r="EX206" s="81"/>
      <c r="EY206" s="81"/>
      <c r="EZ206" s="81"/>
      <c r="FA206" s="81"/>
      <c r="FB206" s="81"/>
      <c r="FC206" s="81"/>
      <c r="FD206" s="81"/>
      <c r="FE206" s="81"/>
      <c r="FF206" s="81"/>
      <c r="FG206" s="81"/>
      <c r="FH206" s="81"/>
      <c r="FI206" s="81"/>
      <c r="FJ206" s="81"/>
      <c r="FK206" s="81"/>
      <c r="FL206" s="81"/>
      <c r="FM206" s="81"/>
      <c r="FN206" s="81"/>
      <c r="FO206" s="81"/>
      <c r="FP206" s="81"/>
      <c r="FQ206" s="81"/>
      <c r="FR206" s="81"/>
      <c r="FS206" s="81"/>
      <c r="FT206" s="81"/>
      <c r="FU206" s="81"/>
      <c r="FV206" s="81"/>
      <c r="FW206" s="81"/>
      <c r="FX206" s="81"/>
      <c r="FY206" s="81"/>
      <c r="FZ206" s="81"/>
      <c r="GA206" s="81"/>
      <c r="GB206" s="81"/>
      <c r="GC206" s="81"/>
      <c r="GD206" s="81"/>
      <c r="GE206" s="81"/>
      <c r="GF206" s="81"/>
      <c r="GG206" s="81"/>
      <c r="GH206" s="81"/>
      <c r="GI206" s="81"/>
      <c r="GJ206" s="81"/>
      <c r="GK206" s="81"/>
      <c r="GL206" s="81"/>
      <c r="GM206" s="81"/>
      <c r="GN206" s="81"/>
      <c r="GO206" s="81"/>
    </row>
    <row r="207" spans="1:197" s="84" customFormat="1" x14ac:dyDescent="0.15">
      <c r="A207" s="101" t="s">
        <v>175</v>
      </c>
      <c r="B207" s="81" t="str">
        <f>CONCATENATE("15P",$F$207,E207)</f>
        <v>15P1484504-1</v>
      </c>
      <c r="C207" s="81" t="s">
        <v>293</v>
      </c>
      <c r="D207" s="81" t="str">
        <f t="shared" si="23"/>
        <v>对对对</v>
      </c>
      <c r="E207" s="83">
        <v>-1</v>
      </c>
      <c r="F207" s="2" t="str">
        <f t="shared" si="22"/>
        <v>1484504</v>
      </c>
      <c r="G207" s="82" t="s">
        <v>210</v>
      </c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1"/>
      <c r="CX207" s="81"/>
      <c r="CY207" s="81"/>
      <c r="CZ207" s="81"/>
      <c r="DA207" s="81"/>
      <c r="DB207" s="81"/>
      <c r="DC207" s="81"/>
      <c r="DD207" s="81"/>
      <c r="DE207" s="81"/>
      <c r="DF207" s="81"/>
      <c r="DG207" s="81"/>
      <c r="DH207" s="81"/>
      <c r="DI207" s="81"/>
      <c r="DJ207" s="81"/>
      <c r="DK207" s="81"/>
      <c r="DL207" s="81"/>
      <c r="DM207" s="81"/>
      <c r="DN207" s="81"/>
      <c r="DO207" s="81"/>
      <c r="DP207" s="81"/>
      <c r="DQ207" s="81"/>
      <c r="DR207" s="81"/>
      <c r="DS207" s="81"/>
      <c r="DT207" s="81"/>
      <c r="DU207" s="81"/>
      <c r="DV207" s="81"/>
      <c r="DW207" s="81"/>
      <c r="DX207" s="81"/>
      <c r="DY207" s="81"/>
      <c r="DZ207" s="81"/>
      <c r="EA207" s="81"/>
      <c r="EB207" s="81"/>
      <c r="EC207" s="81"/>
      <c r="ED207" s="81"/>
      <c r="EE207" s="81"/>
      <c r="EF207" s="81"/>
      <c r="EG207" s="81"/>
      <c r="EH207" s="81"/>
      <c r="EI207" s="81"/>
      <c r="EJ207" s="81"/>
      <c r="EK207" s="81"/>
      <c r="EL207" s="81"/>
      <c r="EM207" s="81"/>
      <c r="EN207" s="81"/>
      <c r="EO207" s="81"/>
      <c r="EP207" s="81"/>
      <c r="EQ207" s="81"/>
      <c r="ER207" s="81"/>
      <c r="ES207" s="81"/>
      <c r="ET207" s="81"/>
      <c r="EU207" s="81"/>
      <c r="EV207" s="81"/>
      <c r="EW207" s="81"/>
      <c r="EX207" s="81"/>
      <c r="EY207" s="81"/>
      <c r="EZ207" s="81"/>
      <c r="FA207" s="81"/>
      <c r="FB207" s="81"/>
      <c r="FC207" s="81"/>
      <c r="FD207" s="81"/>
      <c r="FE207" s="81"/>
      <c r="FF207" s="81"/>
      <c r="FG207" s="81"/>
      <c r="FH207" s="81"/>
      <c r="FI207" s="81"/>
      <c r="FJ207" s="81"/>
      <c r="FK207" s="81"/>
      <c r="FL207" s="81"/>
      <c r="FM207" s="81"/>
      <c r="FN207" s="81"/>
      <c r="FO207" s="81"/>
      <c r="FP207" s="81"/>
      <c r="FQ207" s="81"/>
      <c r="FR207" s="81"/>
      <c r="FS207" s="81"/>
      <c r="FT207" s="81"/>
      <c r="FU207" s="81"/>
      <c r="FV207" s="81"/>
      <c r="FW207" s="81"/>
      <c r="FX207" s="81"/>
      <c r="FY207" s="81"/>
      <c r="FZ207" s="81"/>
      <c r="GA207" s="81"/>
      <c r="GB207" s="81"/>
      <c r="GC207" s="81"/>
      <c r="GD207" s="81"/>
      <c r="GE207" s="81"/>
      <c r="GF207" s="81"/>
      <c r="GG207" s="81"/>
      <c r="GH207" s="81"/>
      <c r="GI207" s="81"/>
      <c r="GJ207" s="81"/>
      <c r="GK207" s="81"/>
      <c r="GL207" s="81"/>
      <c r="GM207" s="81"/>
      <c r="GN207" s="81"/>
      <c r="GO207" s="81"/>
    </row>
    <row r="208" spans="1:197" s="84" customFormat="1" x14ac:dyDescent="0.15">
      <c r="A208" s="101" t="s">
        <v>176</v>
      </c>
      <c r="B208" s="81" t="str">
        <f>CONCATENATE("15P",$F$208,E208)</f>
        <v>15P1484505-1</v>
      </c>
      <c r="C208" s="81" t="s">
        <v>294</v>
      </c>
      <c r="D208" s="81" t="str">
        <f t="shared" si="23"/>
        <v>对对对</v>
      </c>
      <c r="E208" s="83">
        <v>-1</v>
      </c>
      <c r="F208" s="2" t="str">
        <f t="shared" si="22"/>
        <v>1484505</v>
      </c>
      <c r="G208" s="82" t="s">
        <v>210</v>
      </c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1"/>
      <c r="CX208" s="81"/>
      <c r="CY208" s="81"/>
      <c r="CZ208" s="81"/>
      <c r="DA208" s="81"/>
      <c r="DB208" s="81"/>
      <c r="DC208" s="81"/>
      <c r="DD208" s="81"/>
      <c r="DE208" s="81"/>
      <c r="DF208" s="81"/>
      <c r="DG208" s="81"/>
      <c r="DH208" s="81"/>
      <c r="DI208" s="81"/>
      <c r="DJ208" s="81"/>
      <c r="DK208" s="81"/>
      <c r="DL208" s="81"/>
      <c r="DM208" s="81"/>
      <c r="DN208" s="81"/>
      <c r="DO208" s="81"/>
      <c r="DP208" s="81"/>
      <c r="DQ208" s="81"/>
      <c r="DR208" s="81"/>
      <c r="DS208" s="81"/>
      <c r="DT208" s="81"/>
      <c r="DU208" s="81"/>
      <c r="DV208" s="81"/>
      <c r="DW208" s="81"/>
      <c r="DX208" s="81"/>
      <c r="DY208" s="81"/>
      <c r="DZ208" s="81"/>
      <c r="EA208" s="81"/>
      <c r="EB208" s="81"/>
      <c r="EC208" s="81"/>
      <c r="ED208" s="81"/>
      <c r="EE208" s="81"/>
      <c r="EF208" s="81"/>
      <c r="EG208" s="81"/>
      <c r="EH208" s="81"/>
      <c r="EI208" s="81"/>
      <c r="EJ208" s="81"/>
      <c r="EK208" s="81"/>
      <c r="EL208" s="81"/>
      <c r="EM208" s="81"/>
      <c r="EN208" s="81"/>
      <c r="EO208" s="81"/>
      <c r="EP208" s="81"/>
      <c r="EQ208" s="81"/>
      <c r="ER208" s="81"/>
      <c r="ES208" s="81"/>
      <c r="ET208" s="81"/>
      <c r="EU208" s="81"/>
      <c r="EV208" s="81"/>
      <c r="EW208" s="81"/>
      <c r="EX208" s="81"/>
      <c r="EY208" s="81"/>
      <c r="EZ208" s="81"/>
      <c r="FA208" s="81"/>
      <c r="FB208" s="81"/>
      <c r="FC208" s="81"/>
      <c r="FD208" s="81"/>
      <c r="FE208" s="81"/>
      <c r="FF208" s="81"/>
      <c r="FG208" s="81"/>
      <c r="FH208" s="81"/>
      <c r="FI208" s="81"/>
      <c r="FJ208" s="81"/>
      <c r="FK208" s="81"/>
      <c r="FL208" s="81"/>
      <c r="FM208" s="81"/>
      <c r="FN208" s="81"/>
      <c r="FO208" s="81"/>
      <c r="FP208" s="81"/>
      <c r="FQ208" s="81"/>
      <c r="FR208" s="81"/>
      <c r="FS208" s="81"/>
      <c r="FT208" s="81"/>
      <c r="FU208" s="81"/>
      <c r="FV208" s="81"/>
      <c r="FW208" s="81"/>
      <c r="FX208" s="81"/>
      <c r="FY208" s="81"/>
      <c r="FZ208" s="81"/>
      <c r="GA208" s="81"/>
      <c r="GB208" s="81"/>
      <c r="GC208" s="81"/>
      <c r="GD208" s="81"/>
      <c r="GE208" s="81"/>
      <c r="GF208" s="81"/>
      <c r="GG208" s="81"/>
      <c r="GH208" s="81"/>
      <c r="GI208" s="81"/>
      <c r="GJ208" s="81"/>
      <c r="GK208" s="81"/>
      <c r="GL208" s="81"/>
      <c r="GM208" s="81"/>
      <c r="GN208" s="81"/>
      <c r="GO208" s="81"/>
    </row>
    <row r="209" spans="1:197" s="84" customFormat="1" x14ac:dyDescent="0.15">
      <c r="A209" s="101" t="s">
        <v>177</v>
      </c>
      <c r="B209" s="81" t="str">
        <f>CONCATENATE("15P",$F$209,E209)</f>
        <v>15P1484506-1</v>
      </c>
      <c r="C209" s="81" t="s">
        <v>295</v>
      </c>
      <c r="D209" s="81" t="str">
        <f t="shared" si="23"/>
        <v>对对对</v>
      </c>
      <c r="E209" s="83">
        <v>-1</v>
      </c>
      <c r="F209" s="2" t="str">
        <f t="shared" si="22"/>
        <v>1484506</v>
      </c>
      <c r="G209" s="82" t="s">
        <v>210</v>
      </c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1"/>
      <c r="CX209" s="81"/>
      <c r="CY209" s="81"/>
      <c r="CZ209" s="81"/>
      <c r="DA209" s="81"/>
      <c r="DB209" s="81"/>
      <c r="DC209" s="81"/>
      <c r="DD209" s="81"/>
      <c r="DE209" s="81"/>
      <c r="DF209" s="81"/>
      <c r="DG209" s="81"/>
      <c r="DH209" s="81"/>
      <c r="DI209" s="81"/>
      <c r="DJ209" s="81"/>
      <c r="DK209" s="81"/>
      <c r="DL209" s="81"/>
      <c r="DM209" s="81"/>
      <c r="DN209" s="81"/>
      <c r="DO209" s="81"/>
      <c r="DP209" s="81"/>
      <c r="DQ209" s="81"/>
      <c r="DR209" s="81"/>
      <c r="DS209" s="81"/>
      <c r="DT209" s="81"/>
      <c r="DU209" s="81"/>
      <c r="DV209" s="81"/>
      <c r="DW209" s="81"/>
      <c r="DX209" s="81"/>
      <c r="DY209" s="81"/>
      <c r="DZ209" s="81"/>
      <c r="EA209" s="81"/>
      <c r="EB209" s="81"/>
      <c r="EC209" s="81"/>
      <c r="ED209" s="81"/>
      <c r="EE209" s="81"/>
      <c r="EF209" s="81"/>
      <c r="EG209" s="81"/>
      <c r="EH209" s="81"/>
      <c r="EI209" s="81"/>
      <c r="EJ209" s="81"/>
      <c r="EK209" s="81"/>
      <c r="EL209" s="81"/>
      <c r="EM209" s="81"/>
      <c r="EN209" s="81"/>
      <c r="EO209" s="81"/>
      <c r="EP209" s="81"/>
      <c r="EQ209" s="81"/>
      <c r="ER209" s="81"/>
      <c r="ES209" s="81"/>
      <c r="ET209" s="81"/>
      <c r="EU209" s="81"/>
      <c r="EV209" s="81"/>
      <c r="EW209" s="81"/>
      <c r="EX209" s="81"/>
      <c r="EY209" s="81"/>
      <c r="EZ209" s="81"/>
      <c r="FA209" s="81"/>
      <c r="FB209" s="81"/>
      <c r="FC209" s="81"/>
      <c r="FD209" s="81"/>
      <c r="FE209" s="81"/>
      <c r="FF209" s="81"/>
      <c r="FG209" s="81"/>
      <c r="FH209" s="81"/>
      <c r="FI209" s="81"/>
      <c r="FJ209" s="81"/>
      <c r="FK209" s="81"/>
      <c r="FL209" s="81"/>
      <c r="FM209" s="81"/>
      <c r="FN209" s="81"/>
      <c r="FO209" s="81"/>
      <c r="FP209" s="81"/>
      <c r="FQ209" s="81"/>
      <c r="FR209" s="81"/>
      <c r="FS209" s="81"/>
      <c r="FT209" s="81"/>
      <c r="FU209" s="81"/>
      <c r="FV209" s="81"/>
      <c r="FW209" s="81"/>
      <c r="FX209" s="81"/>
      <c r="FY209" s="81"/>
      <c r="FZ209" s="81"/>
      <c r="GA209" s="81"/>
      <c r="GB209" s="81"/>
      <c r="GC209" s="81"/>
      <c r="GD209" s="81"/>
      <c r="GE209" s="81"/>
      <c r="GF209" s="81"/>
      <c r="GG209" s="81"/>
      <c r="GH209" s="81"/>
      <c r="GI209" s="81"/>
      <c r="GJ209" s="81"/>
      <c r="GK209" s="81"/>
      <c r="GL209" s="81"/>
      <c r="GM209" s="81"/>
      <c r="GN209" s="81"/>
      <c r="GO209" s="81"/>
    </row>
    <row r="210" spans="1:197" s="84" customFormat="1" x14ac:dyDescent="0.15">
      <c r="A210" s="101" t="s">
        <v>178</v>
      </c>
      <c r="B210" s="81" t="str">
        <f>CONCATENATE("15P",$F$210,E210)</f>
        <v>15P1484507-1</v>
      </c>
      <c r="C210" s="81" t="s">
        <v>296</v>
      </c>
      <c r="D210" s="81" t="str">
        <f t="shared" si="23"/>
        <v>对对对</v>
      </c>
      <c r="E210" s="83">
        <v>-1</v>
      </c>
      <c r="F210" s="2" t="str">
        <f t="shared" si="22"/>
        <v>1484507</v>
      </c>
      <c r="G210" s="82" t="s">
        <v>210</v>
      </c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81"/>
      <c r="CX210" s="81"/>
      <c r="CY210" s="81"/>
      <c r="CZ210" s="81"/>
      <c r="DA210" s="81"/>
      <c r="DB210" s="81"/>
      <c r="DC210" s="81"/>
      <c r="DD210" s="81"/>
      <c r="DE210" s="81"/>
      <c r="DF210" s="81"/>
      <c r="DG210" s="81"/>
      <c r="DH210" s="81"/>
      <c r="DI210" s="81"/>
      <c r="DJ210" s="81"/>
      <c r="DK210" s="81"/>
      <c r="DL210" s="81"/>
      <c r="DM210" s="81"/>
      <c r="DN210" s="81"/>
      <c r="DO210" s="81"/>
      <c r="DP210" s="81"/>
      <c r="DQ210" s="81"/>
      <c r="DR210" s="81"/>
      <c r="DS210" s="81"/>
      <c r="DT210" s="81"/>
      <c r="DU210" s="81"/>
      <c r="DV210" s="81"/>
      <c r="DW210" s="81"/>
      <c r="DX210" s="81"/>
      <c r="DY210" s="81"/>
      <c r="DZ210" s="81"/>
      <c r="EA210" s="81"/>
      <c r="EB210" s="81"/>
      <c r="EC210" s="81"/>
      <c r="ED210" s="81"/>
      <c r="EE210" s="81"/>
      <c r="EF210" s="81"/>
      <c r="EG210" s="81"/>
      <c r="EH210" s="81"/>
      <c r="EI210" s="81"/>
      <c r="EJ210" s="81"/>
      <c r="EK210" s="81"/>
      <c r="EL210" s="81"/>
      <c r="EM210" s="81"/>
      <c r="EN210" s="81"/>
      <c r="EO210" s="81"/>
      <c r="EP210" s="81"/>
      <c r="EQ210" s="81"/>
      <c r="ER210" s="81"/>
      <c r="ES210" s="81"/>
      <c r="ET210" s="81"/>
      <c r="EU210" s="81"/>
      <c r="EV210" s="81"/>
      <c r="EW210" s="81"/>
      <c r="EX210" s="81"/>
      <c r="EY210" s="81"/>
      <c r="EZ210" s="81"/>
      <c r="FA210" s="81"/>
      <c r="FB210" s="81"/>
      <c r="FC210" s="81"/>
      <c r="FD210" s="81"/>
      <c r="FE210" s="81"/>
      <c r="FF210" s="81"/>
      <c r="FG210" s="81"/>
      <c r="FH210" s="81"/>
      <c r="FI210" s="81"/>
      <c r="FJ210" s="81"/>
      <c r="FK210" s="81"/>
      <c r="FL210" s="81"/>
      <c r="FM210" s="81"/>
      <c r="FN210" s="81"/>
      <c r="FO210" s="81"/>
      <c r="FP210" s="81"/>
      <c r="FQ210" s="81"/>
      <c r="FR210" s="81"/>
      <c r="FS210" s="81"/>
      <c r="FT210" s="81"/>
      <c r="FU210" s="81"/>
      <c r="FV210" s="81"/>
      <c r="FW210" s="81"/>
      <c r="FX210" s="81"/>
      <c r="FY210" s="81"/>
      <c r="FZ210" s="81"/>
      <c r="GA210" s="81"/>
      <c r="GB210" s="81"/>
      <c r="GC210" s="81"/>
      <c r="GD210" s="81"/>
      <c r="GE210" s="81"/>
      <c r="GF210" s="81"/>
      <c r="GG210" s="81"/>
      <c r="GH210" s="81"/>
      <c r="GI210" s="81"/>
      <c r="GJ210" s="81"/>
      <c r="GK210" s="81"/>
      <c r="GL210" s="81"/>
      <c r="GM210" s="81"/>
      <c r="GN210" s="81"/>
      <c r="GO210" s="81"/>
    </row>
    <row r="211" spans="1:197" s="84" customFormat="1" x14ac:dyDescent="0.15">
      <c r="A211" s="101" t="s">
        <v>179</v>
      </c>
      <c r="B211" s="81" t="str">
        <f>CONCATENATE("15P",$F$211,E211)</f>
        <v>15P1484508-1</v>
      </c>
      <c r="C211" s="81" t="s">
        <v>297</v>
      </c>
      <c r="D211" s="81" t="str">
        <f t="shared" si="23"/>
        <v>对对对</v>
      </c>
      <c r="E211" s="83">
        <v>-1</v>
      </c>
      <c r="F211" s="2" t="str">
        <f t="shared" si="22"/>
        <v>1484508</v>
      </c>
      <c r="G211" s="82" t="s">
        <v>210</v>
      </c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81"/>
      <c r="CX211" s="81"/>
      <c r="CY211" s="81"/>
      <c r="CZ211" s="81"/>
      <c r="DA211" s="81"/>
      <c r="DB211" s="81"/>
      <c r="DC211" s="81"/>
      <c r="DD211" s="81"/>
      <c r="DE211" s="81"/>
      <c r="DF211" s="81"/>
      <c r="DG211" s="81"/>
      <c r="DH211" s="81"/>
      <c r="DI211" s="81"/>
      <c r="DJ211" s="81"/>
      <c r="DK211" s="81"/>
      <c r="DL211" s="81"/>
      <c r="DM211" s="81"/>
      <c r="DN211" s="81"/>
      <c r="DO211" s="81"/>
      <c r="DP211" s="81"/>
      <c r="DQ211" s="81"/>
      <c r="DR211" s="81"/>
      <c r="DS211" s="81"/>
      <c r="DT211" s="81"/>
      <c r="DU211" s="81"/>
      <c r="DV211" s="81"/>
      <c r="DW211" s="81"/>
      <c r="DX211" s="81"/>
      <c r="DY211" s="81"/>
      <c r="DZ211" s="81"/>
      <c r="EA211" s="81"/>
      <c r="EB211" s="81"/>
      <c r="EC211" s="81"/>
      <c r="ED211" s="81"/>
      <c r="EE211" s="81"/>
      <c r="EF211" s="81"/>
      <c r="EG211" s="81"/>
      <c r="EH211" s="81"/>
      <c r="EI211" s="81"/>
      <c r="EJ211" s="81"/>
      <c r="EK211" s="81"/>
      <c r="EL211" s="81"/>
      <c r="EM211" s="81"/>
      <c r="EN211" s="81"/>
      <c r="EO211" s="81"/>
      <c r="EP211" s="81"/>
      <c r="EQ211" s="81"/>
      <c r="ER211" s="81"/>
      <c r="ES211" s="81"/>
      <c r="ET211" s="81"/>
      <c r="EU211" s="81"/>
      <c r="EV211" s="81"/>
      <c r="EW211" s="81"/>
      <c r="EX211" s="81"/>
      <c r="EY211" s="81"/>
      <c r="EZ211" s="81"/>
      <c r="FA211" s="81"/>
      <c r="FB211" s="81"/>
      <c r="FC211" s="81"/>
      <c r="FD211" s="81"/>
      <c r="FE211" s="81"/>
      <c r="FF211" s="81"/>
      <c r="FG211" s="81"/>
      <c r="FH211" s="81"/>
      <c r="FI211" s="81"/>
      <c r="FJ211" s="81"/>
      <c r="FK211" s="81"/>
      <c r="FL211" s="81"/>
      <c r="FM211" s="81"/>
      <c r="FN211" s="81"/>
      <c r="FO211" s="81"/>
      <c r="FP211" s="81"/>
      <c r="FQ211" s="81"/>
      <c r="FR211" s="81"/>
      <c r="FS211" s="81"/>
      <c r="FT211" s="81"/>
      <c r="FU211" s="81"/>
      <c r="FV211" s="81"/>
      <c r="FW211" s="81"/>
      <c r="FX211" s="81"/>
      <c r="FY211" s="81"/>
      <c r="FZ211" s="81"/>
      <c r="GA211" s="81"/>
      <c r="GB211" s="81"/>
      <c r="GC211" s="81"/>
      <c r="GD211" s="81"/>
      <c r="GE211" s="81"/>
      <c r="GF211" s="81"/>
      <c r="GG211" s="81"/>
      <c r="GH211" s="81"/>
      <c r="GI211" s="81"/>
      <c r="GJ211" s="81"/>
      <c r="GK211" s="81"/>
      <c r="GL211" s="81"/>
      <c r="GM211" s="81"/>
      <c r="GN211" s="81"/>
      <c r="GO211" s="81"/>
    </row>
    <row r="212" spans="1:197" s="84" customFormat="1" x14ac:dyDescent="0.15">
      <c r="A212" s="101" t="s">
        <v>180</v>
      </c>
      <c r="B212" s="81" t="str">
        <f>CONCATENATE("15P",$F$212,E212)</f>
        <v>15P1484509-1</v>
      </c>
      <c r="C212" s="81" t="s">
        <v>298</v>
      </c>
      <c r="D212" s="81" t="str">
        <f t="shared" si="23"/>
        <v>对对对</v>
      </c>
      <c r="E212" s="83">
        <v>-1</v>
      </c>
      <c r="F212" s="2" t="str">
        <f t="shared" ref="F212" si="24">MID(A212,4,12)</f>
        <v>1484509</v>
      </c>
      <c r="G212" s="82" t="s">
        <v>210</v>
      </c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1"/>
      <c r="CX212" s="81"/>
      <c r="CY212" s="81"/>
      <c r="CZ212" s="81"/>
      <c r="DA212" s="81"/>
      <c r="DB212" s="81"/>
      <c r="DC212" s="81"/>
      <c r="DD212" s="81"/>
      <c r="DE212" s="81"/>
      <c r="DF212" s="81"/>
      <c r="DG212" s="81"/>
      <c r="DH212" s="81"/>
      <c r="DI212" s="81"/>
      <c r="DJ212" s="81"/>
      <c r="DK212" s="81"/>
      <c r="DL212" s="81"/>
      <c r="DM212" s="81"/>
      <c r="DN212" s="81"/>
      <c r="DO212" s="81"/>
      <c r="DP212" s="81"/>
      <c r="DQ212" s="81"/>
      <c r="DR212" s="81"/>
      <c r="DS212" s="81"/>
      <c r="DT212" s="81"/>
      <c r="DU212" s="81"/>
      <c r="DV212" s="81"/>
      <c r="DW212" s="81"/>
      <c r="DX212" s="81"/>
      <c r="DY212" s="81"/>
      <c r="DZ212" s="81"/>
      <c r="EA212" s="81"/>
      <c r="EB212" s="81"/>
      <c r="EC212" s="81"/>
      <c r="ED212" s="81"/>
      <c r="EE212" s="81"/>
      <c r="EF212" s="81"/>
      <c r="EG212" s="81"/>
      <c r="EH212" s="81"/>
      <c r="EI212" s="81"/>
      <c r="EJ212" s="81"/>
      <c r="EK212" s="81"/>
      <c r="EL212" s="81"/>
      <c r="EM212" s="81"/>
      <c r="EN212" s="81"/>
      <c r="EO212" s="81"/>
      <c r="EP212" s="81"/>
      <c r="EQ212" s="81"/>
      <c r="ER212" s="81"/>
      <c r="ES212" s="81"/>
      <c r="ET212" s="81"/>
      <c r="EU212" s="81"/>
      <c r="EV212" s="81"/>
      <c r="EW212" s="81"/>
      <c r="EX212" s="81"/>
      <c r="EY212" s="81"/>
      <c r="EZ212" s="81"/>
      <c r="FA212" s="81"/>
      <c r="FB212" s="81"/>
      <c r="FC212" s="81"/>
      <c r="FD212" s="81"/>
      <c r="FE212" s="81"/>
      <c r="FF212" s="81"/>
      <c r="FG212" s="81"/>
      <c r="FH212" s="81"/>
      <c r="FI212" s="81"/>
      <c r="FJ212" s="81"/>
      <c r="FK212" s="81"/>
      <c r="FL212" s="81"/>
      <c r="FM212" s="81"/>
      <c r="FN212" s="81"/>
      <c r="FO212" s="81"/>
      <c r="FP212" s="81"/>
      <c r="FQ212" s="81"/>
      <c r="FR212" s="81"/>
      <c r="FS212" s="81"/>
      <c r="FT212" s="81"/>
      <c r="FU212" s="81"/>
      <c r="FV212" s="81"/>
      <c r="FW212" s="81"/>
      <c r="FX212" s="81"/>
      <c r="FY212" s="81"/>
      <c r="FZ212" s="81"/>
      <c r="GA212" s="81"/>
      <c r="GB212" s="81"/>
      <c r="GC212" s="81"/>
      <c r="GD212" s="81"/>
      <c r="GE212" s="81"/>
      <c r="GF212" s="81"/>
      <c r="GG212" s="81"/>
      <c r="GH212" s="81"/>
      <c r="GI212" s="81"/>
      <c r="GJ212" s="81"/>
      <c r="GK212" s="81"/>
      <c r="GL212" s="81"/>
      <c r="GM212" s="81"/>
      <c r="GN212" s="81"/>
      <c r="GO212" s="81"/>
    </row>
    <row r="213" spans="1:197" s="84" customFormat="1" x14ac:dyDescent="0.15">
      <c r="A213" s="101" t="s">
        <v>181</v>
      </c>
      <c r="B213" s="81" t="str">
        <f>CONCATENATE("15P",$F$213,E213)</f>
        <v>15P1484510-1</v>
      </c>
      <c r="C213" s="81" t="s">
        <v>299</v>
      </c>
      <c r="D213" s="81" t="str">
        <f t="shared" si="23"/>
        <v>对对对</v>
      </c>
      <c r="E213" s="83">
        <v>-1</v>
      </c>
      <c r="F213" s="2" t="str">
        <f t="shared" ref="F213:F244" si="25">MID(A213,4,12)</f>
        <v>1484510</v>
      </c>
      <c r="G213" s="82" t="s">
        <v>210</v>
      </c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81"/>
      <c r="CX213" s="81"/>
      <c r="CY213" s="81"/>
      <c r="CZ213" s="81"/>
      <c r="DA213" s="81"/>
      <c r="DB213" s="81"/>
      <c r="DC213" s="81"/>
      <c r="DD213" s="81"/>
      <c r="DE213" s="81"/>
      <c r="DF213" s="81"/>
      <c r="DG213" s="81"/>
      <c r="DH213" s="81"/>
      <c r="DI213" s="81"/>
      <c r="DJ213" s="81"/>
      <c r="DK213" s="81"/>
      <c r="DL213" s="81"/>
      <c r="DM213" s="81"/>
      <c r="DN213" s="81"/>
      <c r="DO213" s="81"/>
      <c r="DP213" s="81"/>
      <c r="DQ213" s="81"/>
      <c r="DR213" s="81"/>
      <c r="DS213" s="81"/>
      <c r="DT213" s="81"/>
      <c r="DU213" s="81"/>
      <c r="DV213" s="81"/>
      <c r="DW213" s="81"/>
      <c r="DX213" s="81"/>
      <c r="DY213" s="81"/>
      <c r="DZ213" s="81"/>
      <c r="EA213" s="81"/>
      <c r="EB213" s="81"/>
      <c r="EC213" s="81"/>
      <c r="ED213" s="81"/>
      <c r="EE213" s="81"/>
      <c r="EF213" s="81"/>
      <c r="EG213" s="81"/>
      <c r="EH213" s="81"/>
      <c r="EI213" s="81"/>
      <c r="EJ213" s="81"/>
      <c r="EK213" s="81"/>
      <c r="EL213" s="81"/>
      <c r="EM213" s="81"/>
      <c r="EN213" s="81"/>
      <c r="EO213" s="81"/>
      <c r="EP213" s="81"/>
      <c r="EQ213" s="81"/>
      <c r="ER213" s="81"/>
      <c r="ES213" s="81"/>
      <c r="ET213" s="81"/>
      <c r="EU213" s="81"/>
      <c r="EV213" s="81"/>
      <c r="EW213" s="81"/>
      <c r="EX213" s="81"/>
      <c r="EY213" s="81"/>
      <c r="EZ213" s="81"/>
      <c r="FA213" s="81"/>
      <c r="FB213" s="81"/>
      <c r="FC213" s="81"/>
      <c r="FD213" s="81"/>
      <c r="FE213" s="81"/>
      <c r="FF213" s="81"/>
      <c r="FG213" s="81"/>
      <c r="FH213" s="81"/>
      <c r="FI213" s="81"/>
      <c r="FJ213" s="81"/>
      <c r="FK213" s="81"/>
      <c r="FL213" s="81"/>
      <c r="FM213" s="81"/>
      <c r="FN213" s="81"/>
      <c r="FO213" s="81"/>
      <c r="FP213" s="81"/>
      <c r="FQ213" s="81"/>
      <c r="FR213" s="81"/>
      <c r="FS213" s="81"/>
      <c r="FT213" s="81"/>
      <c r="FU213" s="81"/>
      <c r="FV213" s="81"/>
      <c r="FW213" s="81"/>
      <c r="FX213" s="81"/>
      <c r="FY213" s="81"/>
      <c r="FZ213" s="81"/>
      <c r="GA213" s="81"/>
      <c r="GB213" s="81"/>
      <c r="GC213" s="81"/>
      <c r="GD213" s="81"/>
      <c r="GE213" s="81"/>
      <c r="GF213" s="81"/>
      <c r="GG213" s="81"/>
      <c r="GH213" s="81"/>
      <c r="GI213" s="81"/>
      <c r="GJ213" s="81"/>
      <c r="GK213" s="81"/>
      <c r="GL213" s="81"/>
      <c r="GM213" s="81"/>
      <c r="GN213" s="81"/>
      <c r="GO213" s="81"/>
    </row>
    <row r="214" spans="1:197" s="84" customFormat="1" x14ac:dyDescent="0.15">
      <c r="A214" s="101" t="s">
        <v>182</v>
      </c>
      <c r="B214" s="81" t="str">
        <f>CONCATENATE("15P",$F$214,E214)</f>
        <v>15P1484511-1</v>
      </c>
      <c r="C214" s="81" t="s">
        <v>300</v>
      </c>
      <c r="D214" s="81" t="str">
        <f t="shared" si="23"/>
        <v>对对对</v>
      </c>
      <c r="E214" s="83">
        <v>-1</v>
      </c>
      <c r="F214" s="2" t="str">
        <f t="shared" si="25"/>
        <v>1484511</v>
      </c>
      <c r="G214" s="82" t="s">
        <v>210</v>
      </c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81"/>
      <c r="CX214" s="81"/>
      <c r="CY214" s="81"/>
      <c r="CZ214" s="81"/>
      <c r="DA214" s="81"/>
      <c r="DB214" s="81"/>
      <c r="DC214" s="81"/>
      <c r="DD214" s="81"/>
      <c r="DE214" s="81"/>
      <c r="DF214" s="81"/>
      <c r="DG214" s="81"/>
      <c r="DH214" s="81"/>
      <c r="DI214" s="81"/>
      <c r="DJ214" s="81"/>
      <c r="DK214" s="81"/>
      <c r="DL214" s="81"/>
      <c r="DM214" s="81"/>
      <c r="DN214" s="81"/>
      <c r="DO214" s="81"/>
      <c r="DP214" s="81"/>
      <c r="DQ214" s="81"/>
      <c r="DR214" s="81"/>
      <c r="DS214" s="81"/>
      <c r="DT214" s="81"/>
      <c r="DU214" s="81"/>
      <c r="DV214" s="81"/>
      <c r="DW214" s="81"/>
      <c r="DX214" s="81"/>
      <c r="DY214" s="81"/>
      <c r="DZ214" s="81"/>
      <c r="EA214" s="81"/>
      <c r="EB214" s="81"/>
      <c r="EC214" s="81"/>
      <c r="ED214" s="81"/>
      <c r="EE214" s="81"/>
      <c r="EF214" s="81"/>
      <c r="EG214" s="81"/>
      <c r="EH214" s="81"/>
      <c r="EI214" s="81"/>
      <c r="EJ214" s="81"/>
      <c r="EK214" s="81"/>
      <c r="EL214" s="81"/>
      <c r="EM214" s="81"/>
      <c r="EN214" s="81"/>
      <c r="EO214" s="81"/>
      <c r="EP214" s="81"/>
      <c r="EQ214" s="81"/>
      <c r="ER214" s="81"/>
      <c r="ES214" s="81"/>
      <c r="ET214" s="81"/>
      <c r="EU214" s="81"/>
      <c r="EV214" s="81"/>
      <c r="EW214" s="81"/>
      <c r="EX214" s="81"/>
      <c r="EY214" s="81"/>
      <c r="EZ214" s="81"/>
      <c r="FA214" s="81"/>
      <c r="FB214" s="81"/>
      <c r="FC214" s="81"/>
      <c r="FD214" s="81"/>
      <c r="FE214" s="81"/>
      <c r="FF214" s="81"/>
      <c r="FG214" s="81"/>
      <c r="FH214" s="81"/>
      <c r="FI214" s="81"/>
      <c r="FJ214" s="81"/>
      <c r="FK214" s="81"/>
      <c r="FL214" s="81"/>
      <c r="FM214" s="81"/>
      <c r="FN214" s="81"/>
      <c r="FO214" s="81"/>
      <c r="FP214" s="81"/>
      <c r="FQ214" s="81"/>
      <c r="FR214" s="81"/>
      <c r="FS214" s="81"/>
      <c r="FT214" s="81"/>
      <c r="FU214" s="81"/>
      <c r="FV214" s="81"/>
      <c r="FW214" s="81"/>
      <c r="FX214" s="81"/>
      <c r="FY214" s="81"/>
      <c r="FZ214" s="81"/>
      <c r="GA214" s="81"/>
      <c r="GB214" s="81"/>
      <c r="GC214" s="81"/>
      <c r="GD214" s="81"/>
      <c r="GE214" s="81"/>
      <c r="GF214" s="81"/>
      <c r="GG214" s="81"/>
      <c r="GH214" s="81"/>
      <c r="GI214" s="81"/>
      <c r="GJ214" s="81"/>
      <c r="GK214" s="81"/>
      <c r="GL214" s="81"/>
      <c r="GM214" s="81"/>
      <c r="GN214" s="81"/>
      <c r="GO214" s="81"/>
    </row>
    <row r="215" spans="1:197" s="84" customFormat="1" x14ac:dyDescent="0.15">
      <c r="A215" s="101" t="s">
        <v>183</v>
      </c>
      <c r="B215" s="81" t="str">
        <f>CONCATENATE("15P",$F$215,E215)</f>
        <v>15P1484512-1</v>
      </c>
      <c r="C215" s="81" t="s">
        <v>301</v>
      </c>
      <c r="D215" s="81" t="str">
        <f t="shared" si="23"/>
        <v>对对对</v>
      </c>
      <c r="E215" s="83">
        <v>-1</v>
      </c>
      <c r="F215" s="2" t="str">
        <f t="shared" si="25"/>
        <v>1484512</v>
      </c>
      <c r="G215" s="82" t="s">
        <v>210</v>
      </c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1"/>
      <c r="CX215" s="81"/>
      <c r="CY215" s="81"/>
      <c r="CZ215" s="81"/>
      <c r="DA215" s="81"/>
      <c r="DB215" s="81"/>
      <c r="DC215" s="81"/>
      <c r="DD215" s="81"/>
      <c r="DE215" s="81"/>
      <c r="DF215" s="81"/>
      <c r="DG215" s="81"/>
      <c r="DH215" s="81"/>
      <c r="DI215" s="81"/>
      <c r="DJ215" s="81"/>
      <c r="DK215" s="81"/>
      <c r="DL215" s="81"/>
      <c r="DM215" s="81"/>
      <c r="DN215" s="81"/>
      <c r="DO215" s="81"/>
      <c r="DP215" s="81"/>
      <c r="DQ215" s="81"/>
      <c r="DR215" s="81"/>
      <c r="DS215" s="81"/>
      <c r="DT215" s="81"/>
      <c r="DU215" s="81"/>
      <c r="DV215" s="81"/>
      <c r="DW215" s="81"/>
      <c r="DX215" s="81"/>
      <c r="DY215" s="81"/>
      <c r="DZ215" s="81"/>
      <c r="EA215" s="81"/>
      <c r="EB215" s="81"/>
      <c r="EC215" s="81"/>
      <c r="ED215" s="81"/>
      <c r="EE215" s="81"/>
      <c r="EF215" s="81"/>
      <c r="EG215" s="81"/>
      <c r="EH215" s="81"/>
      <c r="EI215" s="81"/>
      <c r="EJ215" s="81"/>
      <c r="EK215" s="81"/>
      <c r="EL215" s="81"/>
      <c r="EM215" s="81"/>
      <c r="EN215" s="81"/>
      <c r="EO215" s="81"/>
      <c r="EP215" s="81"/>
      <c r="EQ215" s="81"/>
      <c r="ER215" s="81"/>
      <c r="ES215" s="81"/>
      <c r="ET215" s="81"/>
      <c r="EU215" s="81"/>
      <c r="EV215" s="81"/>
      <c r="EW215" s="81"/>
      <c r="EX215" s="81"/>
      <c r="EY215" s="81"/>
      <c r="EZ215" s="81"/>
      <c r="FA215" s="81"/>
      <c r="FB215" s="81"/>
      <c r="FC215" s="81"/>
      <c r="FD215" s="81"/>
      <c r="FE215" s="81"/>
      <c r="FF215" s="81"/>
      <c r="FG215" s="81"/>
      <c r="FH215" s="81"/>
      <c r="FI215" s="81"/>
      <c r="FJ215" s="81"/>
      <c r="FK215" s="81"/>
      <c r="FL215" s="81"/>
      <c r="FM215" s="81"/>
      <c r="FN215" s="81"/>
      <c r="FO215" s="81"/>
      <c r="FP215" s="81"/>
      <c r="FQ215" s="81"/>
      <c r="FR215" s="81"/>
      <c r="FS215" s="81"/>
      <c r="FT215" s="81"/>
      <c r="FU215" s="81"/>
      <c r="FV215" s="81"/>
      <c r="FW215" s="81"/>
      <c r="FX215" s="81"/>
      <c r="FY215" s="81"/>
      <c r="FZ215" s="81"/>
      <c r="GA215" s="81"/>
      <c r="GB215" s="81"/>
      <c r="GC215" s="81"/>
      <c r="GD215" s="81"/>
      <c r="GE215" s="81"/>
      <c r="GF215" s="81"/>
      <c r="GG215" s="81"/>
      <c r="GH215" s="81"/>
      <c r="GI215" s="81"/>
      <c r="GJ215" s="81"/>
      <c r="GK215" s="81"/>
      <c r="GL215" s="81"/>
      <c r="GM215" s="81"/>
      <c r="GN215" s="81"/>
      <c r="GO215" s="81"/>
    </row>
    <row r="216" spans="1:197" s="84" customFormat="1" x14ac:dyDescent="0.15">
      <c r="A216" s="101" t="s">
        <v>184</v>
      </c>
      <c r="B216" s="81" t="str">
        <f>CONCATENATE("15P",$F$216,E216)</f>
        <v>15P1484513-1</v>
      </c>
      <c r="C216" s="81" t="s">
        <v>302</v>
      </c>
      <c r="D216" s="81" t="str">
        <f t="shared" si="23"/>
        <v>对对对</v>
      </c>
      <c r="E216" s="83">
        <v>-1</v>
      </c>
      <c r="F216" s="2" t="str">
        <f t="shared" si="25"/>
        <v>1484513</v>
      </c>
      <c r="G216" s="82" t="s">
        <v>210</v>
      </c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81"/>
      <c r="CX216" s="81"/>
      <c r="CY216" s="81"/>
      <c r="CZ216" s="81"/>
      <c r="DA216" s="81"/>
      <c r="DB216" s="81"/>
      <c r="DC216" s="81"/>
      <c r="DD216" s="81"/>
      <c r="DE216" s="81"/>
      <c r="DF216" s="81"/>
      <c r="DG216" s="81"/>
      <c r="DH216" s="81"/>
      <c r="DI216" s="81"/>
      <c r="DJ216" s="81"/>
      <c r="DK216" s="81"/>
      <c r="DL216" s="81"/>
      <c r="DM216" s="81"/>
      <c r="DN216" s="81"/>
      <c r="DO216" s="81"/>
      <c r="DP216" s="81"/>
      <c r="DQ216" s="81"/>
      <c r="DR216" s="81"/>
      <c r="DS216" s="81"/>
      <c r="DT216" s="81"/>
      <c r="DU216" s="81"/>
      <c r="DV216" s="81"/>
      <c r="DW216" s="81"/>
      <c r="DX216" s="81"/>
      <c r="DY216" s="81"/>
      <c r="DZ216" s="81"/>
      <c r="EA216" s="81"/>
      <c r="EB216" s="81"/>
      <c r="EC216" s="81"/>
      <c r="ED216" s="81"/>
      <c r="EE216" s="81"/>
      <c r="EF216" s="81"/>
      <c r="EG216" s="81"/>
      <c r="EH216" s="81"/>
      <c r="EI216" s="81"/>
      <c r="EJ216" s="81"/>
      <c r="EK216" s="81"/>
      <c r="EL216" s="81"/>
      <c r="EM216" s="81"/>
      <c r="EN216" s="81"/>
      <c r="EO216" s="81"/>
      <c r="EP216" s="81"/>
      <c r="EQ216" s="81"/>
      <c r="ER216" s="81"/>
      <c r="ES216" s="81"/>
      <c r="ET216" s="81"/>
      <c r="EU216" s="81"/>
      <c r="EV216" s="81"/>
      <c r="EW216" s="81"/>
      <c r="EX216" s="81"/>
      <c r="EY216" s="81"/>
      <c r="EZ216" s="81"/>
      <c r="FA216" s="81"/>
      <c r="FB216" s="81"/>
      <c r="FC216" s="81"/>
      <c r="FD216" s="81"/>
      <c r="FE216" s="81"/>
      <c r="FF216" s="81"/>
      <c r="FG216" s="81"/>
      <c r="FH216" s="81"/>
      <c r="FI216" s="81"/>
      <c r="FJ216" s="81"/>
      <c r="FK216" s="81"/>
      <c r="FL216" s="81"/>
      <c r="FM216" s="81"/>
      <c r="FN216" s="81"/>
      <c r="FO216" s="81"/>
      <c r="FP216" s="81"/>
      <c r="FQ216" s="81"/>
      <c r="FR216" s="81"/>
      <c r="FS216" s="81"/>
      <c r="FT216" s="81"/>
      <c r="FU216" s="81"/>
      <c r="FV216" s="81"/>
      <c r="FW216" s="81"/>
      <c r="FX216" s="81"/>
      <c r="FY216" s="81"/>
      <c r="FZ216" s="81"/>
      <c r="GA216" s="81"/>
      <c r="GB216" s="81"/>
      <c r="GC216" s="81"/>
      <c r="GD216" s="81"/>
      <c r="GE216" s="81"/>
      <c r="GF216" s="81"/>
      <c r="GG216" s="81"/>
      <c r="GH216" s="81"/>
      <c r="GI216" s="81"/>
      <c r="GJ216" s="81"/>
      <c r="GK216" s="81"/>
      <c r="GL216" s="81"/>
      <c r="GM216" s="81"/>
      <c r="GN216" s="81"/>
      <c r="GO216" s="81"/>
    </row>
    <row r="217" spans="1:197" s="84" customFormat="1" x14ac:dyDescent="0.15">
      <c r="A217" s="83" t="s">
        <v>185</v>
      </c>
      <c r="B217" s="81" t="str">
        <f>CONCATENATE("15P",$F$217,E217)</f>
        <v>15P1484514-1</v>
      </c>
      <c r="C217" s="81" t="s">
        <v>303</v>
      </c>
      <c r="D217" s="81" t="str">
        <f t="shared" si="23"/>
        <v>对对对</v>
      </c>
      <c r="E217" s="83">
        <v>-1</v>
      </c>
      <c r="F217" s="2" t="str">
        <f t="shared" si="25"/>
        <v>1484514</v>
      </c>
      <c r="G217" s="82" t="s">
        <v>210</v>
      </c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81"/>
      <c r="CX217" s="81"/>
      <c r="CY217" s="81"/>
      <c r="CZ217" s="81"/>
      <c r="DA217" s="81"/>
      <c r="DB217" s="81"/>
      <c r="DC217" s="81"/>
      <c r="DD217" s="81"/>
      <c r="DE217" s="81"/>
      <c r="DF217" s="81"/>
      <c r="DG217" s="81"/>
      <c r="DH217" s="81"/>
      <c r="DI217" s="81"/>
      <c r="DJ217" s="81"/>
      <c r="DK217" s="81"/>
      <c r="DL217" s="81"/>
      <c r="DM217" s="81"/>
      <c r="DN217" s="81"/>
      <c r="DO217" s="81"/>
      <c r="DP217" s="81"/>
      <c r="DQ217" s="81"/>
      <c r="DR217" s="81"/>
      <c r="DS217" s="81"/>
      <c r="DT217" s="81"/>
      <c r="DU217" s="81"/>
      <c r="DV217" s="81"/>
      <c r="DW217" s="81"/>
      <c r="DX217" s="81"/>
      <c r="DY217" s="81"/>
      <c r="DZ217" s="81"/>
      <c r="EA217" s="81"/>
      <c r="EB217" s="81"/>
      <c r="EC217" s="81"/>
      <c r="ED217" s="81"/>
      <c r="EE217" s="81"/>
      <c r="EF217" s="81"/>
      <c r="EG217" s="81"/>
      <c r="EH217" s="81"/>
      <c r="EI217" s="81"/>
      <c r="EJ217" s="81"/>
      <c r="EK217" s="81"/>
      <c r="EL217" s="81"/>
      <c r="EM217" s="81"/>
      <c r="EN217" s="81"/>
      <c r="EO217" s="81"/>
      <c r="EP217" s="81"/>
      <c r="EQ217" s="81"/>
      <c r="ER217" s="81"/>
      <c r="ES217" s="81"/>
      <c r="ET217" s="81"/>
      <c r="EU217" s="81"/>
      <c r="EV217" s="81"/>
      <c r="EW217" s="81"/>
      <c r="EX217" s="81"/>
      <c r="EY217" s="81"/>
      <c r="EZ217" s="81"/>
      <c r="FA217" s="81"/>
      <c r="FB217" s="81"/>
      <c r="FC217" s="81"/>
      <c r="FD217" s="81"/>
      <c r="FE217" s="81"/>
      <c r="FF217" s="81"/>
      <c r="FG217" s="81"/>
      <c r="FH217" s="81"/>
      <c r="FI217" s="81"/>
      <c r="FJ217" s="81"/>
      <c r="FK217" s="81"/>
      <c r="FL217" s="81"/>
      <c r="FM217" s="81"/>
      <c r="FN217" s="81"/>
      <c r="FO217" s="81"/>
      <c r="FP217" s="81"/>
      <c r="FQ217" s="81"/>
      <c r="FR217" s="81"/>
      <c r="FS217" s="81"/>
      <c r="FT217" s="81"/>
      <c r="FU217" s="81"/>
      <c r="FV217" s="81"/>
      <c r="FW217" s="81"/>
      <c r="FX217" s="81"/>
      <c r="FY217" s="81"/>
      <c r="FZ217" s="81"/>
      <c r="GA217" s="81"/>
      <c r="GB217" s="81"/>
      <c r="GC217" s="81"/>
      <c r="GD217" s="81"/>
      <c r="GE217" s="81"/>
      <c r="GF217" s="81"/>
      <c r="GG217" s="81"/>
      <c r="GH217" s="81"/>
      <c r="GI217" s="81"/>
      <c r="GJ217" s="81"/>
      <c r="GK217" s="81"/>
      <c r="GL217" s="81"/>
      <c r="GM217" s="81"/>
      <c r="GN217" s="81"/>
      <c r="GO217" s="81"/>
    </row>
    <row r="218" spans="1:197" s="84" customFormat="1" x14ac:dyDescent="0.15">
      <c r="A218" s="101" t="s">
        <v>186</v>
      </c>
      <c r="B218" s="81" t="str">
        <f>CONCATENATE("15P",$F$218,E218)</f>
        <v>15P1484515-1</v>
      </c>
      <c r="C218" s="81" t="s">
        <v>304</v>
      </c>
      <c r="D218" s="81" t="str">
        <f t="shared" si="23"/>
        <v>对对对</v>
      </c>
      <c r="E218" s="83">
        <v>-1</v>
      </c>
      <c r="F218" s="2" t="str">
        <f t="shared" si="25"/>
        <v>1484515</v>
      </c>
      <c r="G218" s="82" t="s">
        <v>210</v>
      </c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81"/>
      <c r="CX218" s="81"/>
      <c r="CY218" s="81"/>
      <c r="CZ218" s="81"/>
      <c r="DA218" s="81"/>
      <c r="DB218" s="81"/>
      <c r="DC218" s="81"/>
      <c r="DD218" s="81"/>
      <c r="DE218" s="81"/>
      <c r="DF218" s="81"/>
      <c r="DG218" s="81"/>
      <c r="DH218" s="81"/>
      <c r="DI218" s="81"/>
      <c r="DJ218" s="81"/>
      <c r="DK218" s="81"/>
      <c r="DL218" s="81"/>
      <c r="DM218" s="81"/>
      <c r="DN218" s="81"/>
      <c r="DO218" s="81"/>
      <c r="DP218" s="81"/>
      <c r="DQ218" s="81"/>
      <c r="DR218" s="81"/>
      <c r="DS218" s="81"/>
      <c r="DT218" s="81"/>
      <c r="DU218" s="81"/>
      <c r="DV218" s="81"/>
      <c r="DW218" s="81"/>
      <c r="DX218" s="81"/>
      <c r="DY218" s="81"/>
      <c r="DZ218" s="81"/>
      <c r="EA218" s="81"/>
      <c r="EB218" s="81"/>
      <c r="EC218" s="81"/>
      <c r="ED218" s="81"/>
      <c r="EE218" s="81"/>
      <c r="EF218" s="81"/>
      <c r="EG218" s="81"/>
      <c r="EH218" s="81"/>
      <c r="EI218" s="81"/>
      <c r="EJ218" s="81"/>
      <c r="EK218" s="81"/>
      <c r="EL218" s="81"/>
      <c r="EM218" s="81"/>
      <c r="EN218" s="81"/>
      <c r="EO218" s="81"/>
      <c r="EP218" s="81"/>
      <c r="EQ218" s="81"/>
      <c r="ER218" s="81"/>
      <c r="ES218" s="81"/>
      <c r="ET218" s="81"/>
      <c r="EU218" s="81"/>
      <c r="EV218" s="81"/>
      <c r="EW218" s="81"/>
      <c r="EX218" s="81"/>
      <c r="EY218" s="81"/>
      <c r="EZ218" s="81"/>
      <c r="FA218" s="81"/>
      <c r="FB218" s="81"/>
      <c r="FC218" s="81"/>
      <c r="FD218" s="81"/>
      <c r="FE218" s="81"/>
      <c r="FF218" s="81"/>
      <c r="FG218" s="81"/>
      <c r="FH218" s="81"/>
      <c r="FI218" s="81"/>
      <c r="FJ218" s="81"/>
      <c r="FK218" s="81"/>
      <c r="FL218" s="81"/>
      <c r="FM218" s="81"/>
      <c r="FN218" s="81"/>
      <c r="FO218" s="81"/>
      <c r="FP218" s="81"/>
      <c r="FQ218" s="81"/>
      <c r="FR218" s="81"/>
      <c r="FS218" s="81"/>
      <c r="FT218" s="81"/>
      <c r="FU218" s="81"/>
      <c r="FV218" s="81"/>
      <c r="FW218" s="81"/>
      <c r="FX218" s="81"/>
      <c r="FY218" s="81"/>
      <c r="FZ218" s="81"/>
      <c r="GA218" s="81"/>
      <c r="GB218" s="81"/>
      <c r="GC218" s="81"/>
      <c r="GD218" s="81"/>
      <c r="GE218" s="81"/>
      <c r="GF218" s="81"/>
      <c r="GG218" s="81"/>
      <c r="GH218" s="81"/>
      <c r="GI218" s="81"/>
      <c r="GJ218" s="81"/>
      <c r="GK218" s="81"/>
      <c r="GL218" s="81"/>
      <c r="GM218" s="81"/>
      <c r="GN218" s="81"/>
      <c r="GO218" s="81"/>
    </row>
    <row r="219" spans="1:197" s="84" customFormat="1" x14ac:dyDescent="0.15">
      <c r="A219" s="101" t="s">
        <v>187</v>
      </c>
      <c r="B219" s="81" t="str">
        <f>CONCATENATE("15P",$F$219,E219)</f>
        <v>15P1484516-1</v>
      </c>
      <c r="C219" s="81" t="s">
        <v>305</v>
      </c>
      <c r="D219" s="81" t="str">
        <f t="shared" si="23"/>
        <v>对对对</v>
      </c>
      <c r="E219" s="83">
        <v>-1</v>
      </c>
      <c r="F219" s="2" t="str">
        <f t="shared" si="25"/>
        <v>1484516</v>
      </c>
      <c r="G219" s="82" t="s">
        <v>210</v>
      </c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81"/>
      <c r="CX219" s="81"/>
      <c r="CY219" s="81"/>
      <c r="CZ219" s="81"/>
      <c r="DA219" s="81"/>
      <c r="DB219" s="81"/>
      <c r="DC219" s="81"/>
      <c r="DD219" s="81"/>
      <c r="DE219" s="81"/>
      <c r="DF219" s="81"/>
      <c r="DG219" s="81"/>
      <c r="DH219" s="81"/>
      <c r="DI219" s="81"/>
      <c r="DJ219" s="81"/>
      <c r="DK219" s="81"/>
      <c r="DL219" s="81"/>
      <c r="DM219" s="81"/>
      <c r="DN219" s="81"/>
      <c r="DO219" s="81"/>
      <c r="DP219" s="81"/>
      <c r="DQ219" s="81"/>
      <c r="DR219" s="81"/>
      <c r="DS219" s="81"/>
      <c r="DT219" s="81"/>
      <c r="DU219" s="81"/>
      <c r="DV219" s="81"/>
      <c r="DW219" s="81"/>
      <c r="DX219" s="81"/>
      <c r="DY219" s="81"/>
      <c r="DZ219" s="81"/>
      <c r="EA219" s="81"/>
      <c r="EB219" s="81"/>
      <c r="EC219" s="81"/>
      <c r="ED219" s="81"/>
      <c r="EE219" s="81"/>
      <c r="EF219" s="81"/>
      <c r="EG219" s="81"/>
      <c r="EH219" s="81"/>
      <c r="EI219" s="81"/>
      <c r="EJ219" s="81"/>
      <c r="EK219" s="81"/>
      <c r="EL219" s="81"/>
      <c r="EM219" s="81"/>
      <c r="EN219" s="81"/>
      <c r="EO219" s="81"/>
      <c r="EP219" s="81"/>
      <c r="EQ219" s="81"/>
      <c r="ER219" s="81"/>
      <c r="ES219" s="81"/>
      <c r="ET219" s="81"/>
      <c r="EU219" s="81"/>
      <c r="EV219" s="81"/>
      <c r="EW219" s="81"/>
      <c r="EX219" s="81"/>
      <c r="EY219" s="81"/>
      <c r="EZ219" s="81"/>
      <c r="FA219" s="81"/>
      <c r="FB219" s="81"/>
      <c r="FC219" s="81"/>
      <c r="FD219" s="81"/>
      <c r="FE219" s="81"/>
      <c r="FF219" s="81"/>
      <c r="FG219" s="81"/>
      <c r="FH219" s="81"/>
      <c r="FI219" s="81"/>
      <c r="FJ219" s="81"/>
      <c r="FK219" s="81"/>
      <c r="FL219" s="81"/>
      <c r="FM219" s="81"/>
      <c r="FN219" s="81"/>
      <c r="FO219" s="81"/>
      <c r="FP219" s="81"/>
      <c r="FQ219" s="81"/>
      <c r="FR219" s="81"/>
      <c r="FS219" s="81"/>
      <c r="FT219" s="81"/>
      <c r="FU219" s="81"/>
      <c r="FV219" s="81"/>
      <c r="FW219" s="81"/>
      <c r="FX219" s="81"/>
      <c r="FY219" s="81"/>
      <c r="FZ219" s="81"/>
      <c r="GA219" s="81"/>
      <c r="GB219" s="81"/>
      <c r="GC219" s="81"/>
      <c r="GD219" s="81"/>
      <c r="GE219" s="81"/>
      <c r="GF219" s="81"/>
      <c r="GG219" s="81"/>
      <c r="GH219" s="81"/>
      <c r="GI219" s="81"/>
      <c r="GJ219" s="81"/>
      <c r="GK219" s="81"/>
      <c r="GL219" s="81"/>
      <c r="GM219" s="81"/>
      <c r="GN219" s="81"/>
      <c r="GO219" s="81"/>
    </row>
    <row r="220" spans="1:197" s="84" customFormat="1" x14ac:dyDescent="0.15">
      <c r="A220" s="101" t="s">
        <v>188</v>
      </c>
      <c r="B220" s="81" t="str">
        <f>CONCATENATE("15P",$F$220,E220)</f>
        <v>15P1484517-1</v>
      </c>
      <c r="C220" s="81" t="s">
        <v>306</v>
      </c>
      <c r="D220" s="81" t="str">
        <f t="shared" si="23"/>
        <v>对对对</v>
      </c>
      <c r="E220" s="83">
        <v>-1</v>
      </c>
      <c r="F220" s="2" t="str">
        <f t="shared" si="25"/>
        <v>1484517</v>
      </c>
      <c r="G220" s="82" t="s">
        <v>210</v>
      </c>
      <c r="H220" s="81"/>
      <c r="I220" s="81"/>
      <c r="J220" s="81"/>
      <c r="K220" s="81"/>
      <c r="L220" s="81" t="s">
        <v>56</v>
      </c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1"/>
      <c r="CX220" s="81"/>
      <c r="CY220" s="81"/>
      <c r="CZ220" s="81"/>
      <c r="DA220" s="81"/>
      <c r="DB220" s="81"/>
      <c r="DC220" s="81"/>
      <c r="DD220" s="81"/>
      <c r="DE220" s="81"/>
      <c r="DF220" s="81"/>
      <c r="DG220" s="81"/>
      <c r="DH220" s="81"/>
      <c r="DI220" s="81"/>
      <c r="DJ220" s="81"/>
      <c r="DK220" s="81"/>
      <c r="DL220" s="81"/>
      <c r="DM220" s="81"/>
      <c r="DN220" s="81"/>
      <c r="DO220" s="81"/>
      <c r="DP220" s="81"/>
      <c r="DQ220" s="81"/>
      <c r="DR220" s="81"/>
      <c r="DS220" s="81"/>
      <c r="DT220" s="81"/>
      <c r="DU220" s="81"/>
      <c r="DV220" s="81"/>
      <c r="DW220" s="81"/>
      <c r="DX220" s="81"/>
      <c r="DY220" s="81"/>
      <c r="DZ220" s="81"/>
      <c r="EA220" s="81"/>
      <c r="EB220" s="81"/>
      <c r="EC220" s="81"/>
      <c r="ED220" s="81"/>
      <c r="EE220" s="81"/>
      <c r="EF220" s="81"/>
      <c r="EG220" s="81"/>
      <c r="EH220" s="81"/>
      <c r="EI220" s="81"/>
      <c r="EJ220" s="81"/>
      <c r="EK220" s="81"/>
      <c r="EL220" s="81"/>
      <c r="EM220" s="81"/>
      <c r="EN220" s="81"/>
      <c r="EO220" s="81"/>
      <c r="EP220" s="81"/>
      <c r="EQ220" s="81"/>
      <c r="ER220" s="81"/>
      <c r="ES220" s="81"/>
      <c r="ET220" s="81"/>
      <c r="EU220" s="81"/>
      <c r="EV220" s="81"/>
      <c r="EW220" s="81"/>
      <c r="EX220" s="81"/>
      <c r="EY220" s="81"/>
      <c r="EZ220" s="81"/>
      <c r="FA220" s="81"/>
      <c r="FB220" s="81"/>
      <c r="FC220" s="81"/>
      <c r="FD220" s="81"/>
      <c r="FE220" s="81"/>
      <c r="FF220" s="81"/>
      <c r="FG220" s="81"/>
      <c r="FH220" s="81"/>
      <c r="FI220" s="81"/>
      <c r="FJ220" s="81"/>
      <c r="FK220" s="81"/>
      <c r="FL220" s="81"/>
      <c r="FM220" s="81"/>
      <c r="FN220" s="81"/>
      <c r="FO220" s="81"/>
      <c r="FP220" s="81"/>
      <c r="FQ220" s="81"/>
      <c r="FR220" s="81"/>
      <c r="FS220" s="81"/>
      <c r="FT220" s="81"/>
      <c r="FU220" s="81"/>
      <c r="FV220" s="81"/>
      <c r="FW220" s="81"/>
      <c r="FX220" s="81"/>
      <c r="FY220" s="81"/>
      <c r="FZ220" s="81"/>
      <c r="GA220" s="81"/>
      <c r="GB220" s="81"/>
      <c r="GC220" s="81"/>
      <c r="GD220" s="81"/>
      <c r="GE220" s="81"/>
      <c r="GF220" s="81"/>
      <c r="GG220" s="81"/>
      <c r="GH220" s="81"/>
      <c r="GI220" s="81"/>
      <c r="GJ220" s="81"/>
      <c r="GK220" s="81"/>
      <c r="GL220" s="81"/>
      <c r="GM220" s="81"/>
      <c r="GN220" s="81"/>
      <c r="GO220" s="81"/>
    </row>
    <row r="221" spans="1:197" s="84" customFormat="1" x14ac:dyDescent="0.15">
      <c r="A221" s="101" t="s">
        <v>189</v>
      </c>
      <c r="B221" s="81" t="str">
        <f>CONCATENATE("15P",$F$221,E221)</f>
        <v>15P1466079-1</v>
      </c>
      <c r="C221" s="81" t="s">
        <v>307</v>
      </c>
      <c r="D221" s="81" t="str">
        <f t="shared" si="23"/>
        <v>对对对</v>
      </c>
      <c r="E221" s="83">
        <v>-1</v>
      </c>
      <c r="F221" s="2" t="str">
        <f t="shared" si="25"/>
        <v>1466079</v>
      </c>
      <c r="G221" s="82" t="s">
        <v>210</v>
      </c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81"/>
      <c r="CX221" s="81"/>
      <c r="CY221" s="81"/>
      <c r="CZ221" s="81"/>
      <c r="DA221" s="81"/>
      <c r="DB221" s="81"/>
      <c r="DC221" s="81"/>
      <c r="DD221" s="81"/>
      <c r="DE221" s="81"/>
      <c r="DF221" s="81"/>
      <c r="DG221" s="81"/>
      <c r="DH221" s="81"/>
      <c r="DI221" s="81"/>
      <c r="DJ221" s="81"/>
      <c r="DK221" s="81"/>
      <c r="DL221" s="81"/>
      <c r="DM221" s="81"/>
      <c r="DN221" s="81"/>
      <c r="DO221" s="81"/>
      <c r="DP221" s="81"/>
      <c r="DQ221" s="81"/>
      <c r="DR221" s="81"/>
      <c r="DS221" s="81"/>
      <c r="DT221" s="81"/>
      <c r="DU221" s="81"/>
      <c r="DV221" s="81"/>
      <c r="DW221" s="81"/>
      <c r="DX221" s="81"/>
      <c r="DY221" s="81"/>
      <c r="DZ221" s="81"/>
      <c r="EA221" s="81"/>
      <c r="EB221" s="81"/>
      <c r="EC221" s="81"/>
      <c r="ED221" s="81"/>
      <c r="EE221" s="81"/>
      <c r="EF221" s="81"/>
      <c r="EG221" s="81"/>
      <c r="EH221" s="81"/>
      <c r="EI221" s="81"/>
      <c r="EJ221" s="81"/>
      <c r="EK221" s="81"/>
      <c r="EL221" s="81"/>
      <c r="EM221" s="81"/>
      <c r="EN221" s="81"/>
      <c r="EO221" s="81"/>
      <c r="EP221" s="81"/>
      <c r="EQ221" s="81"/>
      <c r="ER221" s="81"/>
      <c r="ES221" s="81"/>
      <c r="ET221" s="81"/>
      <c r="EU221" s="81"/>
      <c r="EV221" s="81"/>
      <c r="EW221" s="81"/>
      <c r="EX221" s="81"/>
      <c r="EY221" s="81"/>
      <c r="EZ221" s="81"/>
      <c r="FA221" s="81"/>
      <c r="FB221" s="81"/>
      <c r="FC221" s="81"/>
      <c r="FD221" s="81"/>
      <c r="FE221" s="81"/>
      <c r="FF221" s="81"/>
      <c r="FG221" s="81"/>
      <c r="FH221" s="81"/>
      <c r="FI221" s="81"/>
      <c r="FJ221" s="81"/>
      <c r="FK221" s="81"/>
      <c r="FL221" s="81"/>
      <c r="FM221" s="81"/>
      <c r="FN221" s="81"/>
      <c r="FO221" s="81"/>
      <c r="FP221" s="81"/>
      <c r="FQ221" s="81"/>
      <c r="FR221" s="81"/>
      <c r="FS221" s="81"/>
      <c r="FT221" s="81"/>
      <c r="FU221" s="81"/>
      <c r="FV221" s="81"/>
      <c r="FW221" s="81"/>
      <c r="FX221" s="81"/>
      <c r="FY221" s="81"/>
      <c r="FZ221" s="81"/>
      <c r="GA221" s="81"/>
      <c r="GB221" s="81"/>
      <c r="GC221" s="81"/>
      <c r="GD221" s="81"/>
      <c r="GE221" s="81"/>
      <c r="GF221" s="81"/>
      <c r="GG221" s="81"/>
      <c r="GH221" s="81"/>
      <c r="GI221" s="81"/>
      <c r="GJ221" s="81"/>
      <c r="GK221" s="81"/>
      <c r="GL221" s="81"/>
      <c r="GM221" s="81"/>
      <c r="GN221" s="81"/>
      <c r="GO221" s="81"/>
    </row>
    <row r="222" spans="1:197" s="84" customFormat="1" x14ac:dyDescent="0.15">
      <c r="A222" s="101" t="s">
        <v>190</v>
      </c>
      <c r="B222" s="81" t="str">
        <f>CONCATENATE("15P",$F$222,E222)</f>
        <v>15P1469452-1</v>
      </c>
      <c r="C222" s="81" t="s">
        <v>308</v>
      </c>
      <c r="D222" s="81" t="str">
        <f t="shared" si="23"/>
        <v>对对对</v>
      </c>
      <c r="E222" s="83">
        <v>-1</v>
      </c>
      <c r="F222" s="2" t="str">
        <f t="shared" si="25"/>
        <v>1469452</v>
      </c>
      <c r="G222" s="82" t="s">
        <v>210</v>
      </c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81"/>
      <c r="CX222" s="81"/>
      <c r="CY222" s="81"/>
      <c r="CZ222" s="81"/>
      <c r="DA222" s="81"/>
      <c r="DB222" s="81"/>
      <c r="DC222" s="81"/>
      <c r="DD222" s="81"/>
      <c r="DE222" s="81"/>
      <c r="DF222" s="81"/>
      <c r="DG222" s="81"/>
      <c r="DH222" s="81"/>
      <c r="DI222" s="81"/>
      <c r="DJ222" s="81"/>
      <c r="DK222" s="81"/>
      <c r="DL222" s="81"/>
      <c r="DM222" s="81"/>
      <c r="DN222" s="81"/>
      <c r="DO222" s="81"/>
      <c r="DP222" s="81"/>
      <c r="DQ222" s="81"/>
      <c r="DR222" s="81"/>
      <c r="DS222" s="81"/>
      <c r="DT222" s="81"/>
      <c r="DU222" s="81"/>
      <c r="DV222" s="81"/>
      <c r="DW222" s="81"/>
      <c r="DX222" s="81"/>
      <c r="DY222" s="81"/>
      <c r="DZ222" s="81"/>
      <c r="EA222" s="81"/>
      <c r="EB222" s="81"/>
      <c r="EC222" s="81"/>
      <c r="ED222" s="81"/>
      <c r="EE222" s="81"/>
      <c r="EF222" s="81"/>
      <c r="EG222" s="81"/>
      <c r="EH222" s="81"/>
      <c r="EI222" s="81"/>
      <c r="EJ222" s="81"/>
      <c r="EK222" s="81"/>
      <c r="EL222" s="81"/>
      <c r="EM222" s="81"/>
      <c r="EN222" s="81"/>
      <c r="EO222" s="81"/>
      <c r="EP222" s="81"/>
      <c r="EQ222" s="81"/>
      <c r="ER222" s="81"/>
      <c r="ES222" s="81"/>
      <c r="ET222" s="81"/>
      <c r="EU222" s="81"/>
      <c r="EV222" s="81"/>
      <c r="EW222" s="81"/>
      <c r="EX222" s="81"/>
      <c r="EY222" s="81"/>
      <c r="EZ222" s="81"/>
      <c r="FA222" s="81"/>
      <c r="FB222" s="81"/>
      <c r="FC222" s="81"/>
      <c r="FD222" s="81"/>
      <c r="FE222" s="81"/>
      <c r="FF222" s="81"/>
      <c r="FG222" s="81"/>
      <c r="FH222" s="81"/>
      <c r="FI222" s="81"/>
      <c r="FJ222" s="81"/>
      <c r="FK222" s="81"/>
      <c r="FL222" s="81"/>
      <c r="FM222" s="81"/>
      <c r="FN222" s="81"/>
      <c r="FO222" s="81"/>
      <c r="FP222" s="81"/>
      <c r="FQ222" s="81"/>
      <c r="FR222" s="81"/>
      <c r="FS222" s="81"/>
      <c r="FT222" s="81"/>
      <c r="FU222" s="81"/>
      <c r="FV222" s="81"/>
      <c r="FW222" s="81"/>
      <c r="FX222" s="81"/>
      <c r="FY222" s="81"/>
      <c r="FZ222" s="81"/>
      <c r="GA222" s="81"/>
      <c r="GB222" s="81"/>
      <c r="GC222" s="81"/>
      <c r="GD222" s="81"/>
      <c r="GE222" s="81"/>
      <c r="GF222" s="81"/>
      <c r="GG222" s="81"/>
      <c r="GH222" s="81"/>
      <c r="GI222" s="81"/>
      <c r="GJ222" s="81"/>
      <c r="GK222" s="81"/>
      <c r="GL222" s="81"/>
      <c r="GM222" s="81"/>
      <c r="GN222" s="81"/>
      <c r="GO222" s="81"/>
    </row>
    <row r="223" spans="1:197" s="84" customFormat="1" x14ac:dyDescent="0.15">
      <c r="A223" s="101" t="s">
        <v>191</v>
      </c>
      <c r="B223" s="81" t="str">
        <f>CONCATENATE("15P",$F$223,E223)</f>
        <v>15P1469453-1</v>
      </c>
      <c r="C223" s="81" t="s">
        <v>309</v>
      </c>
      <c r="D223" s="81" t="str">
        <f t="shared" si="23"/>
        <v>对对对</v>
      </c>
      <c r="E223" s="83">
        <v>-1</v>
      </c>
      <c r="F223" s="2" t="str">
        <f t="shared" si="25"/>
        <v>1469453</v>
      </c>
      <c r="G223" s="82" t="s">
        <v>210</v>
      </c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1"/>
      <c r="CX223" s="81"/>
      <c r="CY223" s="81"/>
      <c r="CZ223" s="81"/>
      <c r="DA223" s="81"/>
      <c r="DB223" s="81"/>
      <c r="DC223" s="81"/>
      <c r="DD223" s="81"/>
      <c r="DE223" s="81"/>
      <c r="DF223" s="81"/>
      <c r="DG223" s="81"/>
      <c r="DH223" s="81"/>
      <c r="DI223" s="81"/>
      <c r="DJ223" s="81"/>
      <c r="DK223" s="81"/>
      <c r="DL223" s="81"/>
      <c r="DM223" s="81"/>
      <c r="DN223" s="81"/>
      <c r="DO223" s="81"/>
      <c r="DP223" s="81"/>
      <c r="DQ223" s="81"/>
      <c r="DR223" s="81"/>
      <c r="DS223" s="81"/>
      <c r="DT223" s="81"/>
      <c r="DU223" s="81"/>
      <c r="DV223" s="81"/>
      <c r="DW223" s="81"/>
      <c r="DX223" s="81"/>
      <c r="DY223" s="81"/>
      <c r="DZ223" s="81"/>
      <c r="EA223" s="81"/>
      <c r="EB223" s="81"/>
      <c r="EC223" s="81"/>
      <c r="ED223" s="81"/>
      <c r="EE223" s="81"/>
      <c r="EF223" s="81"/>
      <c r="EG223" s="81"/>
      <c r="EH223" s="81"/>
      <c r="EI223" s="81"/>
      <c r="EJ223" s="81"/>
      <c r="EK223" s="81"/>
      <c r="EL223" s="81"/>
      <c r="EM223" s="81"/>
      <c r="EN223" s="81"/>
      <c r="EO223" s="81"/>
      <c r="EP223" s="81"/>
      <c r="EQ223" s="81"/>
      <c r="ER223" s="81"/>
      <c r="ES223" s="81"/>
      <c r="ET223" s="81"/>
      <c r="EU223" s="81"/>
      <c r="EV223" s="81"/>
      <c r="EW223" s="81"/>
      <c r="EX223" s="81"/>
      <c r="EY223" s="81"/>
      <c r="EZ223" s="81"/>
      <c r="FA223" s="81"/>
      <c r="FB223" s="81"/>
      <c r="FC223" s="81"/>
      <c r="FD223" s="81"/>
      <c r="FE223" s="81"/>
      <c r="FF223" s="81"/>
      <c r="FG223" s="81"/>
      <c r="FH223" s="81"/>
      <c r="FI223" s="81"/>
      <c r="FJ223" s="81"/>
      <c r="FK223" s="81"/>
      <c r="FL223" s="81"/>
      <c r="FM223" s="81"/>
      <c r="FN223" s="81"/>
      <c r="FO223" s="81"/>
      <c r="FP223" s="81"/>
      <c r="FQ223" s="81"/>
      <c r="FR223" s="81"/>
      <c r="FS223" s="81"/>
      <c r="FT223" s="81"/>
      <c r="FU223" s="81"/>
      <c r="FV223" s="81"/>
      <c r="FW223" s="81"/>
      <c r="FX223" s="81"/>
      <c r="FY223" s="81"/>
      <c r="FZ223" s="81"/>
      <c r="GA223" s="81"/>
      <c r="GB223" s="81"/>
      <c r="GC223" s="81"/>
      <c r="GD223" s="81"/>
      <c r="GE223" s="81"/>
      <c r="GF223" s="81"/>
      <c r="GG223" s="81"/>
      <c r="GH223" s="81"/>
      <c r="GI223" s="81"/>
      <c r="GJ223" s="81"/>
      <c r="GK223" s="81"/>
      <c r="GL223" s="81"/>
      <c r="GM223" s="81"/>
      <c r="GN223" s="81"/>
      <c r="GO223" s="81"/>
    </row>
    <row r="224" spans="1:197" s="84" customFormat="1" x14ac:dyDescent="0.15">
      <c r="A224" s="101" t="s">
        <v>192</v>
      </c>
      <c r="B224" s="81" t="str">
        <f>CONCATENATE("15P",$F$224,E224)</f>
        <v>15P1469454-1</v>
      </c>
      <c r="C224" s="81" t="s">
        <v>310</v>
      </c>
      <c r="D224" s="81" t="str">
        <f t="shared" si="23"/>
        <v>对对对</v>
      </c>
      <c r="E224" s="83">
        <v>-1</v>
      </c>
      <c r="F224" s="2" t="str">
        <f t="shared" si="25"/>
        <v>1469454</v>
      </c>
      <c r="G224" s="82" t="s">
        <v>210</v>
      </c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1"/>
      <c r="CX224" s="81"/>
      <c r="CY224" s="81"/>
      <c r="CZ224" s="81"/>
      <c r="DA224" s="81"/>
      <c r="DB224" s="81"/>
      <c r="DC224" s="81"/>
      <c r="DD224" s="81"/>
      <c r="DE224" s="81"/>
      <c r="DF224" s="81"/>
      <c r="DG224" s="81"/>
      <c r="DH224" s="81"/>
      <c r="DI224" s="81"/>
      <c r="DJ224" s="81"/>
      <c r="DK224" s="81"/>
      <c r="DL224" s="81"/>
      <c r="DM224" s="81"/>
      <c r="DN224" s="81"/>
      <c r="DO224" s="81"/>
      <c r="DP224" s="81"/>
      <c r="DQ224" s="81"/>
      <c r="DR224" s="81"/>
      <c r="DS224" s="81"/>
      <c r="DT224" s="81"/>
      <c r="DU224" s="81"/>
      <c r="DV224" s="81"/>
      <c r="DW224" s="81"/>
      <c r="DX224" s="81"/>
      <c r="DY224" s="81"/>
      <c r="DZ224" s="81"/>
      <c r="EA224" s="81"/>
      <c r="EB224" s="81"/>
      <c r="EC224" s="81"/>
      <c r="ED224" s="81"/>
      <c r="EE224" s="81"/>
      <c r="EF224" s="81"/>
      <c r="EG224" s="81"/>
      <c r="EH224" s="81"/>
      <c r="EI224" s="81"/>
      <c r="EJ224" s="81"/>
      <c r="EK224" s="81"/>
      <c r="EL224" s="81"/>
      <c r="EM224" s="81"/>
      <c r="EN224" s="81"/>
      <c r="EO224" s="81"/>
      <c r="EP224" s="81"/>
      <c r="EQ224" s="81"/>
      <c r="ER224" s="81"/>
      <c r="ES224" s="81"/>
      <c r="ET224" s="81"/>
      <c r="EU224" s="81"/>
      <c r="EV224" s="81"/>
      <c r="EW224" s="81"/>
      <c r="EX224" s="81"/>
      <c r="EY224" s="81"/>
      <c r="EZ224" s="81"/>
      <c r="FA224" s="81"/>
      <c r="FB224" s="81"/>
      <c r="FC224" s="81"/>
      <c r="FD224" s="81"/>
      <c r="FE224" s="81"/>
      <c r="FF224" s="81"/>
      <c r="FG224" s="81"/>
      <c r="FH224" s="81"/>
      <c r="FI224" s="81"/>
      <c r="FJ224" s="81"/>
      <c r="FK224" s="81"/>
      <c r="FL224" s="81"/>
      <c r="FM224" s="81"/>
      <c r="FN224" s="81"/>
      <c r="FO224" s="81"/>
      <c r="FP224" s="81"/>
      <c r="FQ224" s="81"/>
      <c r="FR224" s="81"/>
      <c r="FS224" s="81"/>
      <c r="FT224" s="81"/>
      <c r="FU224" s="81"/>
      <c r="FV224" s="81"/>
      <c r="FW224" s="81"/>
      <c r="FX224" s="81"/>
      <c r="FY224" s="81"/>
      <c r="FZ224" s="81"/>
      <c r="GA224" s="81"/>
      <c r="GB224" s="81"/>
      <c r="GC224" s="81"/>
      <c r="GD224" s="81"/>
      <c r="GE224" s="81"/>
      <c r="GF224" s="81"/>
      <c r="GG224" s="81"/>
      <c r="GH224" s="81"/>
      <c r="GI224" s="81"/>
      <c r="GJ224" s="81"/>
      <c r="GK224" s="81"/>
      <c r="GL224" s="81"/>
      <c r="GM224" s="81"/>
      <c r="GN224" s="81"/>
      <c r="GO224" s="81"/>
    </row>
    <row r="225" spans="1:197" s="84" customFormat="1" x14ac:dyDescent="0.15">
      <c r="A225" s="101" t="s">
        <v>193</v>
      </c>
      <c r="B225" s="81" t="str">
        <f>CONCATENATE("15P",$F$225,E225)</f>
        <v>15P1469455-1</v>
      </c>
      <c r="C225" s="81" t="s">
        <v>311</v>
      </c>
      <c r="D225" s="81" t="str">
        <f t="shared" si="23"/>
        <v>对对对</v>
      </c>
      <c r="E225" s="83">
        <v>-1</v>
      </c>
      <c r="F225" s="2" t="str">
        <f t="shared" si="25"/>
        <v>1469455</v>
      </c>
      <c r="G225" s="82" t="s">
        <v>210</v>
      </c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81"/>
      <c r="CX225" s="81"/>
      <c r="CY225" s="81"/>
      <c r="CZ225" s="81"/>
      <c r="DA225" s="81"/>
      <c r="DB225" s="81"/>
      <c r="DC225" s="81"/>
      <c r="DD225" s="81"/>
      <c r="DE225" s="81"/>
      <c r="DF225" s="81"/>
      <c r="DG225" s="81"/>
      <c r="DH225" s="81"/>
      <c r="DI225" s="81"/>
      <c r="DJ225" s="81"/>
      <c r="DK225" s="81"/>
      <c r="DL225" s="81"/>
      <c r="DM225" s="81"/>
      <c r="DN225" s="81"/>
      <c r="DO225" s="81"/>
      <c r="DP225" s="81"/>
      <c r="DQ225" s="81"/>
      <c r="DR225" s="81"/>
      <c r="DS225" s="81"/>
      <c r="DT225" s="81"/>
      <c r="DU225" s="81"/>
      <c r="DV225" s="81"/>
      <c r="DW225" s="81"/>
      <c r="DX225" s="81"/>
      <c r="DY225" s="81"/>
      <c r="DZ225" s="81"/>
      <c r="EA225" s="81"/>
      <c r="EB225" s="81"/>
      <c r="EC225" s="81"/>
      <c r="ED225" s="81"/>
      <c r="EE225" s="81"/>
      <c r="EF225" s="81"/>
      <c r="EG225" s="81"/>
      <c r="EH225" s="81"/>
      <c r="EI225" s="81"/>
      <c r="EJ225" s="81"/>
      <c r="EK225" s="81"/>
      <c r="EL225" s="81"/>
      <c r="EM225" s="81"/>
      <c r="EN225" s="81"/>
      <c r="EO225" s="81"/>
      <c r="EP225" s="81"/>
      <c r="EQ225" s="81"/>
      <c r="ER225" s="81"/>
      <c r="ES225" s="81"/>
      <c r="ET225" s="81"/>
      <c r="EU225" s="81"/>
      <c r="EV225" s="81"/>
      <c r="EW225" s="81"/>
      <c r="EX225" s="81"/>
      <c r="EY225" s="81"/>
      <c r="EZ225" s="81"/>
      <c r="FA225" s="81"/>
      <c r="FB225" s="81"/>
      <c r="FC225" s="81"/>
      <c r="FD225" s="81"/>
      <c r="FE225" s="81"/>
      <c r="FF225" s="81"/>
      <c r="FG225" s="81"/>
      <c r="FH225" s="81"/>
      <c r="FI225" s="81"/>
      <c r="FJ225" s="81"/>
      <c r="FK225" s="81"/>
      <c r="FL225" s="81"/>
      <c r="FM225" s="81"/>
      <c r="FN225" s="81"/>
      <c r="FO225" s="81"/>
      <c r="FP225" s="81"/>
      <c r="FQ225" s="81"/>
      <c r="FR225" s="81"/>
      <c r="FS225" s="81"/>
      <c r="FT225" s="81"/>
      <c r="FU225" s="81"/>
      <c r="FV225" s="81"/>
      <c r="FW225" s="81"/>
      <c r="FX225" s="81"/>
      <c r="FY225" s="81"/>
      <c r="FZ225" s="81"/>
      <c r="GA225" s="81"/>
      <c r="GB225" s="81"/>
      <c r="GC225" s="81"/>
      <c r="GD225" s="81"/>
      <c r="GE225" s="81"/>
      <c r="GF225" s="81"/>
      <c r="GG225" s="81"/>
      <c r="GH225" s="81"/>
      <c r="GI225" s="81"/>
      <c r="GJ225" s="81"/>
      <c r="GK225" s="81"/>
      <c r="GL225" s="81"/>
      <c r="GM225" s="81"/>
      <c r="GN225" s="81"/>
      <c r="GO225" s="81"/>
    </row>
    <row r="226" spans="1:197" s="84" customFormat="1" x14ac:dyDescent="0.15">
      <c r="A226" s="101" t="s">
        <v>194</v>
      </c>
      <c r="B226" s="81" t="str">
        <f>CONCATENATE("15P",$F$226,E226)</f>
        <v>15P1469456-1</v>
      </c>
      <c r="C226" s="81" t="s">
        <v>312</v>
      </c>
      <c r="D226" s="81" t="str">
        <f t="shared" si="23"/>
        <v>对对对</v>
      </c>
      <c r="E226" s="83">
        <v>-1</v>
      </c>
      <c r="F226" s="2" t="str">
        <f t="shared" si="25"/>
        <v>1469456</v>
      </c>
      <c r="G226" s="82" t="s">
        <v>210</v>
      </c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81"/>
      <c r="CX226" s="81"/>
      <c r="CY226" s="81"/>
      <c r="CZ226" s="81"/>
      <c r="DA226" s="81"/>
      <c r="DB226" s="81"/>
      <c r="DC226" s="81"/>
      <c r="DD226" s="81"/>
      <c r="DE226" s="81"/>
      <c r="DF226" s="81"/>
      <c r="DG226" s="81"/>
      <c r="DH226" s="81"/>
      <c r="DI226" s="81"/>
      <c r="DJ226" s="81"/>
      <c r="DK226" s="81"/>
      <c r="DL226" s="81"/>
      <c r="DM226" s="81"/>
      <c r="DN226" s="81"/>
      <c r="DO226" s="81"/>
      <c r="DP226" s="81"/>
      <c r="DQ226" s="81"/>
      <c r="DR226" s="81"/>
      <c r="DS226" s="81"/>
      <c r="DT226" s="81"/>
      <c r="DU226" s="81"/>
      <c r="DV226" s="81"/>
      <c r="DW226" s="81"/>
      <c r="DX226" s="81"/>
      <c r="DY226" s="81"/>
      <c r="DZ226" s="81"/>
      <c r="EA226" s="81"/>
      <c r="EB226" s="81"/>
      <c r="EC226" s="81"/>
      <c r="ED226" s="81"/>
      <c r="EE226" s="81"/>
      <c r="EF226" s="81"/>
      <c r="EG226" s="81"/>
      <c r="EH226" s="81"/>
      <c r="EI226" s="81"/>
      <c r="EJ226" s="81"/>
      <c r="EK226" s="81"/>
      <c r="EL226" s="81"/>
      <c r="EM226" s="81"/>
      <c r="EN226" s="81"/>
      <c r="EO226" s="81"/>
      <c r="EP226" s="81"/>
      <c r="EQ226" s="81"/>
      <c r="ER226" s="81"/>
      <c r="ES226" s="81"/>
      <c r="ET226" s="81"/>
      <c r="EU226" s="81"/>
      <c r="EV226" s="81"/>
      <c r="EW226" s="81"/>
      <c r="EX226" s="81"/>
      <c r="EY226" s="81"/>
      <c r="EZ226" s="81"/>
      <c r="FA226" s="81"/>
      <c r="FB226" s="81"/>
      <c r="FC226" s="81"/>
      <c r="FD226" s="81"/>
      <c r="FE226" s="81"/>
      <c r="FF226" s="81"/>
      <c r="FG226" s="81"/>
      <c r="FH226" s="81"/>
      <c r="FI226" s="81"/>
      <c r="FJ226" s="81"/>
      <c r="FK226" s="81"/>
      <c r="FL226" s="81"/>
      <c r="FM226" s="81"/>
      <c r="FN226" s="81"/>
      <c r="FO226" s="81"/>
      <c r="FP226" s="81"/>
      <c r="FQ226" s="81"/>
      <c r="FR226" s="81"/>
      <c r="FS226" s="81"/>
      <c r="FT226" s="81"/>
      <c r="FU226" s="81"/>
      <c r="FV226" s="81"/>
      <c r="FW226" s="81"/>
      <c r="FX226" s="81"/>
      <c r="FY226" s="81"/>
      <c r="FZ226" s="81"/>
      <c r="GA226" s="81"/>
      <c r="GB226" s="81"/>
      <c r="GC226" s="81"/>
      <c r="GD226" s="81"/>
      <c r="GE226" s="81"/>
      <c r="GF226" s="81"/>
      <c r="GG226" s="81"/>
      <c r="GH226" s="81"/>
      <c r="GI226" s="81"/>
      <c r="GJ226" s="81"/>
      <c r="GK226" s="81"/>
      <c r="GL226" s="81"/>
      <c r="GM226" s="81"/>
      <c r="GN226" s="81"/>
      <c r="GO226" s="81"/>
    </row>
    <row r="227" spans="1:197" s="84" customFormat="1" x14ac:dyDescent="0.15">
      <c r="A227" s="101" t="s">
        <v>195</v>
      </c>
      <c r="B227" s="81" t="str">
        <f>CONCATENATE("15P",$F$227,E227)</f>
        <v>15P1483219-1</v>
      </c>
      <c r="C227" s="81" t="s">
        <v>313</v>
      </c>
      <c r="D227" s="81" t="str">
        <f t="shared" si="23"/>
        <v>对对对</v>
      </c>
      <c r="E227" s="83">
        <v>-1</v>
      </c>
      <c r="F227" s="2" t="str">
        <f t="shared" si="25"/>
        <v>1483219</v>
      </c>
      <c r="G227" s="82" t="s">
        <v>210</v>
      </c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1"/>
      <c r="CX227" s="81"/>
      <c r="CY227" s="81"/>
      <c r="CZ227" s="81"/>
      <c r="DA227" s="81"/>
      <c r="DB227" s="81"/>
      <c r="DC227" s="81"/>
      <c r="DD227" s="81"/>
      <c r="DE227" s="81"/>
      <c r="DF227" s="81"/>
      <c r="DG227" s="81"/>
      <c r="DH227" s="81"/>
      <c r="DI227" s="81"/>
      <c r="DJ227" s="81"/>
      <c r="DK227" s="81"/>
      <c r="DL227" s="81"/>
      <c r="DM227" s="81"/>
      <c r="DN227" s="81"/>
      <c r="DO227" s="81"/>
      <c r="DP227" s="81"/>
      <c r="DQ227" s="81"/>
      <c r="DR227" s="81"/>
      <c r="DS227" s="81"/>
      <c r="DT227" s="81"/>
      <c r="DU227" s="81"/>
      <c r="DV227" s="81"/>
      <c r="DW227" s="81"/>
      <c r="DX227" s="81"/>
      <c r="DY227" s="81"/>
      <c r="DZ227" s="81"/>
      <c r="EA227" s="81"/>
      <c r="EB227" s="81"/>
      <c r="EC227" s="81"/>
      <c r="ED227" s="81"/>
      <c r="EE227" s="81"/>
      <c r="EF227" s="81"/>
      <c r="EG227" s="81"/>
      <c r="EH227" s="81"/>
      <c r="EI227" s="81"/>
      <c r="EJ227" s="81"/>
      <c r="EK227" s="81"/>
      <c r="EL227" s="81"/>
      <c r="EM227" s="81"/>
      <c r="EN227" s="81"/>
      <c r="EO227" s="81"/>
      <c r="EP227" s="81"/>
      <c r="EQ227" s="81"/>
      <c r="ER227" s="81"/>
      <c r="ES227" s="81"/>
      <c r="ET227" s="81"/>
      <c r="EU227" s="81"/>
      <c r="EV227" s="81"/>
      <c r="EW227" s="81"/>
      <c r="EX227" s="81"/>
      <c r="EY227" s="81"/>
      <c r="EZ227" s="81"/>
      <c r="FA227" s="81"/>
      <c r="FB227" s="81"/>
      <c r="FC227" s="81"/>
      <c r="FD227" s="81"/>
      <c r="FE227" s="81"/>
      <c r="FF227" s="81"/>
      <c r="FG227" s="81"/>
      <c r="FH227" s="81"/>
      <c r="FI227" s="81"/>
      <c r="FJ227" s="81"/>
      <c r="FK227" s="81"/>
      <c r="FL227" s="81"/>
      <c r="FM227" s="81"/>
      <c r="FN227" s="81"/>
      <c r="FO227" s="81"/>
      <c r="FP227" s="81"/>
      <c r="FQ227" s="81"/>
      <c r="FR227" s="81"/>
      <c r="FS227" s="81"/>
      <c r="FT227" s="81"/>
      <c r="FU227" s="81"/>
      <c r="FV227" s="81"/>
      <c r="FW227" s="81"/>
      <c r="FX227" s="81"/>
      <c r="FY227" s="81"/>
      <c r="FZ227" s="81"/>
      <c r="GA227" s="81"/>
      <c r="GB227" s="81"/>
      <c r="GC227" s="81"/>
      <c r="GD227" s="81"/>
      <c r="GE227" s="81"/>
      <c r="GF227" s="81"/>
      <c r="GG227" s="81"/>
      <c r="GH227" s="81"/>
      <c r="GI227" s="81"/>
      <c r="GJ227" s="81"/>
      <c r="GK227" s="81"/>
      <c r="GL227" s="81"/>
      <c r="GM227" s="81"/>
      <c r="GN227" s="81"/>
      <c r="GO227" s="81"/>
    </row>
    <row r="228" spans="1:197" s="84" customFormat="1" x14ac:dyDescent="0.15">
      <c r="A228" s="101" t="s">
        <v>196</v>
      </c>
      <c r="B228" s="81" t="str">
        <f>CONCATENATE("15P",$F$228,E228)</f>
        <v>15P1483220-1</v>
      </c>
      <c r="C228" s="81" t="s">
        <v>314</v>
      </c>
      <c r="D228" s="81" t="str">
        <f t="shared" si="23"/>
        <v>对对对</v>
      </c>
      <c r="E228" s="83">
        <v>-1</v>
      </c>
      <c r="F228" s="2" t="str">
        <f t="shared" si="25"/>
        <v>1483220</v>
      </c>
      <c r="G228" s="82" t="s">
        <v>210</v>
      </c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1"/>
      <c r="CX228" s="81"/>
      <c r="CY228" s="81"/>
      <c r="CZ228" s="81"/>
      <c r="DA228" s="81"/>
      <c r="DB228" s="81"/>
      <c r="DC228" s="81"/>
      <c r="DD228" s="81"/>
      <c r="DE228" s="81"/>
      <c r="DF228" s="81"/>
      <c r="DG228" s="81"/>
      <c r="DH228" s="81"/>
      <c r="DI228" s="81"/>
      <c r="DJ228" s="81"/>
      <c r="DK228" s="81"/>
      <c r="DL228" s="81"/>
      <c r="DM228" s="81"/>
      <c r="DN228" s="81"/>
      <c r="DO228" s="81"/>
      <c r="DP228" s="81"/>
      <c r="DQ228" s="81"/>
      <c r="DR228" s="81"/>
      <c r="DS228" s="81"/>
      <c r="DT228" s="81"/>
      <c r="DU228" s="81"/>
      <c r="DV228" s="81"/>
      <c r="DW228" s="81"/>
      <c r="DX228" s="81"/>
      <c r="DY228" s="81"/>
      <c r="DZ228" s="81"/>
      <c r="EA228" s="81"/>
      <c r="EB228" s="81"/>
      <c r="EC228" s="81"/>
      <c r="ED228" s="81"/>
      <c r="EE228" s="81"/>
      <c r="EF228" s="81"/>
      <c r="EG228" s="81"/>
      <c r="EH228" s="81"/>
      <c r="EI228" s="81"/>
      <c r="EJ228" s="81"/>
      <c r="EK228" s="81"/>
      <c r="EL228" s="81"/>
      <c r="EM228" s="81"/>
      <c r="EN228" s="81"/>
      <c r="EO228" s="81"/>
      <c r="EP228" s="81"/>
      <c r="EQ228" s="81"/>
      <c r="ER228" s="81"/>
      <c r="ES228" s="81"/>
      <c r="ET228" s="81"/>
      <c r="EU228" s="81"/>
      <c r="EV228" s="81"/>
      <c r="EW228" s="81"/>
      <c r="EX228" s="81"/>
      <c r="EY228" s="81"/>
      <c r="EZ228" s="81"/>
      <c r="FA228" s="81"/>
      <c r="FB228" s="81"/>
      <c r="FC228" s="81"/>
      <c r="FD228" s="81"/>
      <c r="FE228" s="81"/>
      <c r="FF228" s="81"/>
      <c r="FG228" s="81"/>
      <c r="FH228" s="81"/>
      <c r="FI228" s="81"/>
      <c r="FJ228" s="81"/>
      <c r="FK228" s="81"/>
      <c r="FL228" s="81"/>
      <c r="FM228" s="81"/>
      <c r="FN228" s="81"/>
      <c r="FO228" s="81"/>
      <c r="FP228" s="81"/>
      <c r="FQ228" s="81"/>
      <c r="FR228" s="81"/>
      <c r="FS228" s="81"/>
      <c r="FT228" s="81"/>
      <c r="FU228" s="81"/>
      <c r="FV228" s="81"/>
      <c r="FW228" s="81"/>
      <c r="FX228" s="81"/>
      <c r="FY228" s="81"/>
      <c r="FZ228" s="81"/>
      <c r="GA228" s="81"/>
      <c r="GB228" s="81"/>
      <c r="GC228" s="81"/>
      <c r="GD228" s="81"/>
      <c r="GE228" s="81"/>
      <c r="GF228" s="81"/>
      <c r="GG228" s="81"/>
      <c r="GH228" s="81"/>
      <c r="GI228" s="81"/>
      <c r="GJ228" s="81"/>
      <c r="GK228" s="81"/>
      <c r="GL228" s="81"/>
      <c r="GM228" s="81"/>
      <c r="GN228" s="81"/>
      <c r="GO228" s="81"/>
    </row>
    <row r="229" spans="1:197" s="84" customFormat="1" x14ac:dyDescent="0.15">
      <c r="A229" s="101" t="s">
        <v>197</v>
      </c>
      <c r="B229" s="81" t="str">
        <f>CONCATENATE("15P",$F$229,E229)</f>
        <v>15P1483221-1</v>
      </c>
      <c r="C229" s="81" t="s">
        <v>315</v>
      </c>
      <c r="D229" s="81" t="str">
        <f t="shared" si="23"/>
        <v>对对对</v>
      </c>
      <c r="E229" s="83">
        <v>-1</v>
      </c>
      <c r="F229" s="2" t="str">
        <f t="shared" si="25"/>
        <v>1483221</v>
      </c>
      <c r="G229" s="82" t="s">
        <v>210</v>
      </c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81"/>
      <c r="CX229" s="81"/>
      <c r="CY229" s="81"/>
      <c r="CZ229" s="81"/>
      <c r="DA229" s="81"/>
      <c r="DB229" s="81"/>
      <c r="DC229" s="81"/>
      <c r="DD229" s="81"/>
      <c r="DE229" s="81"/>
      <c r="DF229" s="81"/>
      <c r="DG229" s="81"/>
      <c r="DH229" s="81"/>
      <c r="DI229" s="81"/>
      <c r="DJ229" s="81"/>
      <c r="DK229" s="81"/>
      <c r="DL229" s="81"/>
      <c r="DM229" s="81"/>
      <c r="DN229" s="81"/>
      <c r="DO229" s="81"/>
      <c r="DP229" s="81"/>
      <c r="DQ229" s="81"/>
      <c r="DR229" s="81"/>
      <c r="DS229" s="81"/>
      <c r="DT229" s="81"/>
      <c r="DU229" s="81"/>
      <c r="DV229" s="81"/>
      <c r="DW229" s="81"/>
      <c r="DX229" s="81"/>
      <c r="DY229" s="81"/>
      <c r="DZ229" s="81"/>
      <c r="EA229" s="81"/>
      <c r="EB229" s="81"/>
      <c r="EC229" s="81"/>
      <c r="ED229" s="81"/>
      <c r="EE229" s="81"/>
      <c r="EF229" s="81"/>
      <c r="EG229" s="81"/>
      <c r="EH229" s="81"/>
      <c r="EI229" s="81"/>
      <c r="EJ229" s="81"/>
      <c r="EK229" s="81"/>
      <c r="EL229" s="81"/>
      <c r="EM229" s="81"/>
      <c r="EN229" s="81"/>
      <c r="EO229" s="81"/>
      <c r="EP229" s="81"/>
      <c r="EQ229" s="81"/>
      <c r="ER229" s="81"/>
      <c r="ES229" s="81"/>
      <c r="ET229" s="81"/>
      <c r="EU229" s="81"/>
      <c r="EV229" s="81"/>
      <c r="EW229" s="81"/>
      <c r="EX229" s="81"/>
      <c r="EY229" s="81"/>
      <c r="EZ229" s="81"/>
      <c r="FA229" s="81"/>
      <c r="FB229" s="81"/>
      <c r="FC229" s="81"/>
      <c r="FD229" s="81"/>
      <c r="FE229" s="81"/>
      <c r="FF229" s="81"/>
      <c r="FG229" s="81"/>
      <c r="FH229" s="81"/>
      <c r="FI229" s="81"/>
      <c r="FJ229" s="81"/>
      <c r="FK229" s="81"/>
      <c r="FL229" s="81"/>
      <c r="FM229" s="81"/>
      <c r="FN229" s="81"/>
      <c r="FO229" s="81"/>
      <c r="FP229" s="81"/>
      <c r="FQ229" s="81"/>
      <c r="FR229" s="81"/>
      <c r="FS229" s="81"/>
      <c r="FT229" s="81"/>
      <c r="FU229" s="81"/>
      <c r="FV229" s="81"/>
      <c r="FW229" s="81"/>
      <c r="FX229" s="81"/>
      <c r="FY229" s="81"/>
      <c r="FZ229" s="81"/>
      <c r="GA229" s="81"/>
      <c r="GB229" s="81"/>
      <c r="GC229" s="81"/>
      <c r="GD229" s="81"/>
      <c r="GE229" s="81"/>
      <c r="GF229" s="81"/>
      <c r="GG229" s="81"/>
      <c r="GH229" s="81"/>
      <c r="GI229" s="81"/>
      <c r="GJ229" s="81"/>
      <c r="GK229" s="81"/>
      <c r="GL229" s="81"/>
      <c r="GM229" s="81"/>
      <c r="GN229" s="81"/>
      <c r="GO229" s="81"/>
    </row>
    <row r="230" spans="1:197" s="84" customFormat="1" x14ac:dyDescent="0.15">
      <c r="A230" s="101" t="s">
        <v>198</v>
      </c>
      <c r="B230" s="81" t="str">
        <f>CONCATENATE("15P",$F$230,E230)</f>
        <v>15P1483222-1</v>
      </c>
      <c r="C230" s="81" t="s">
        <v>316</v>
      </c>
      <c r="D230" s="81" t="str">
        <f t="shared" si="23"/>
        <v>对对对</v>
      </c>
      <c r="E230" s="83">
        <v>-1</v>
      </c>
      <c r="F230" s="2" t="str">
        <f t="shared" si="25"/>
        <v>1483222</v>
      </c>
      <c r="G230" s="82" t="s">
        <v>210</v>
      </c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81"/>
      <c r="CX230" s="81"/>
      <c r="CY230" s="81"/>
      <c r="CZ230" s="81"/>
      <c r="DA230" s="81"/>
      <c r="DB230" s="81"/>
      <c r="DC230" s="81"/>
      <c r="DD230" s="81"/>
      <c r="DE230" s="81"/>
      <c r="DF230" s="81"/>
      <c r="DG230" s="81"/>
      <c r="DH230" s="81"/>
      <c r="DI230" s="81"/>
      <c r="DJ230" s="81"/>
      <c r="DK230" s="81"/>
      <c r="DL230" s="81"/>
      <c r="DM230" s="81"/>
      <c r="DN230" s="81"/>
      <c r="DO230" s="81"/>
      <c r="DP230" s="81"/>
      <c r="DQ230" s="81"/>
      <c r="DR230" s="81"/>
      <c r="DS230" s="81"/>
      <c r="DT230" s="81"/>
      <c r="DU230" s="81"/>
      <c r="DV230" s="81"/>
      <c r="DW230" s="81"/>
      <c r="DX230" s="81"/>
      <c r="DY230" s="81"/>
      <c r="DZ230" s="81"/>
      <c r="EA230" s="81"/>
      <c r="EB230" s="81"/>
      <c r="EC230" s="81"/>
      <c r="ED230" s="81"/>
      <c r="EE230" s="81"/>
      <c r="EF230" s="81"/>
      <c r="EG230" s="81"/>
      <c r="EH230" s="81"/>
      <c r="EI230" s="81"/>
      <c r="EJ230" s="81"/>
      <c r="EK230" s="81"/>
      <c r="EL230" s="81"/>
      <c r="EM230" s="81"/>
      <c r="EN230" s="81"/>
      <c r="EO230" s="81"/>
      <c r="EP230" s="81"/>
      <c r="EQ230" s="81"/>
      <c r="ER230" s="81"/>
      <c r="ES230" s="81"/>
      <c r="ET230" s="81"/>
      <c r="EU230" s="81"/>
      <c r="EV230" s="81"/>
      <c r="EW230" s="81"/>
      <c r="EX230" s="81"/>
      <c r="EY230" s="81"/>
      <c r="EZ230" s="81"/>
      <c r="FA230" s="81"/>
      <c r="FB230" s="81"/>
      <c r="FC230" s="81"/>
      <c r="FD230" s="81"/>
      <c r="FE230" s="81"/>
      <c r="FF230" s="81"/>
      <c r="FG230" s="81"/>
      <c r="FH230" s="81"/>
      <c r="FI230" s="81"/>
      <c r="FJ230" s="81"/>
      <c r="FK230" s="81"/>
      <c r="FL230" s="81"/>
      <c r="FM230" s="81"/>
      <c r="FN230" s="81"/>
      <c r="FO230" s="81"/>
      <c r="FP230" s="81"/>
      <c r="FQ230" s="81"/>
      <c r="FR230" s="81"/>
      <c r="FS230" s="81"/>
      <c r="FT230" s="81"/>
      <c r="FU230" s="81"/>
      <c r="FV230" s="81"/>
      <c r="FW230" s="81"/>
      <c r="FX230" s="81"/>
      <c r="FY230" s="81"/>
      <c r="FZ230" s="81"/>
      <c r="GA230" s="81"/>
      <c r="GB230" s="81"/>
      <c r="GC230" s="81"/>
      <c r="GD230" s="81"/>
      <c r="GE230" s="81"/>
      <c r="GF230" s="81"/>
      <c r="GG230" s="81"/>
      <c r="GH230" s="81"/>
      <c r="GI230" s="81"/>
      <c r="GJ230" s="81"/>
      <c r="GK230" s="81"/>
      <c r="GL230" s="81"/>
      <c r="GM230" s="81"/>
      <c r="GN230" s="81"/>
      <c r="GO230" s="81"/>
    </row>
    <row r="231" spans="1:197" s="84" customFormat="1" x14ac:dyDescent="0.15">
      <c r="A231" s="101" t="s">
        <v>199</v>
      </c>
      <c r="B231" s="81" t="str">
        <f>CONCATENATE("15P",$F$231,E231)</f>
        <v>15P1483223-1</v>
      </c>
      <c r="C231" s="81" t="s">
        <v>317</v>
      </c>
      <c r="D231" s="81" t="str">
        <f t="shared" si="23"/>
        <v>对对对</v>
      </c>
      <c r="E231" s="83">
        <v>-1</v>
      </c>
      <c r="F231" s="2" t="str">
        <f t="shared" si="25"/>
        <v>1483223</v>
      </c>
      <c r="G231" s="82" t="s">
        <v>210</v>
      </c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81"/>
      <c r="CX231" s="81"/>
      <c r="CY231" s="81"/>
      <c r="CZ231" s="81"/>
      <c r="DA231" s="81"/>
      <c r="DB231" s="81"/>
      <c r="DC231" s="81"/>
      <c r="DD231" s="81"/>
      <c r="DE231" s="81"/>
      <c r="DF231" s="81"/>
      <c r="DG231" s="81"/>
      <c r="DH231" s="81"/>
      <c r="DI231" s="81"/>
      <c r="DJ231" s="81"/>
      <c r="DK231" s="81"/>
      <c r="DL231" s="81"/>
      <c r="DM231" s="81"/>
      <c r="DN231" s="81"/>
      <c r="DO231" s="81"/>
      <c r="DP231" s="81"/>
      <c r="DQ231" s="81"/>
      <c r="DR231" s="81"/>
      <c r="DS231" s="81"/>
      <c r="DT231" s="81"/>
      <c r="DU231" s="81"/>
      <c r="DV231" s="81"/>
      <c r="DW231" s="81"/>
      <c r="DX231" s="81"/>
      <c r="DY231" s="81"/>
      <c r="DZ231" s="81"/>
      <c r="EA231" s="81"/>
      <c r="EB231" s="81"/>
      <c r="EC231" s="81"/>
      <c r="ED231" s="81"/>
      <c r="EE231" s="81"/>
      <c r="EF231" s="81"/>
      <c r="EG231" s="81"/>
      <c r="EH231" s="81"/>
      <c r="EI231" s="81"/>
      <c r="EJ231" s="81"/>
      <c r="EK231" s="81"/>
      <c r="EL231" s="81"/>
      <c r="EM231" s="81"/>
      <c r="EN231" s="81"/>
      <c r="EO231" s="81"/>
      <c r="EP231" s="81"/>
      <c r="EQ231" s="81"/>
      <c r="ER231" s="81"/>
      <c r="ES231" s="81"/>
      <c r="ET231" s="81"/>
      <c r="EU231" s="81"/>
      <c r="EV231" s="81"/>
      <c r="EW231" s="81"/>
      <c r="EX231" s="81"/>
      <c r="EY231" s="81"/>
      <c r="EZ231" s="81"/>
      <c r="FA231" s="81"/>
      <c r="FB231" s="81"/>
      <c r="FC231" s="81"/>
      <c r="FD231" s="81"/>
      <c r="FE231" s="81"/>
      <c r="FF231" s="81"/>
      <c r="FG231" s="81"/>
      <c r="FH231" s="81"/>
      <c r="FI231" s="81"/>
      <c r="FJ231" s="81"/>
      <c r="FK231" s="81"/>
      <c r="FL231" s="81"/>
      <c r="FM231" s="81"/>
      <c r="FN231" s="81"/>
      <c r="FO231" s="81"/>
      <c r="FP231" s="81"/>
      <c r="FQ231" s="81"/>
      <c r="FR231" s="81"/>
      <c r="FS231" s="81"/>
      <c r="FT231" s="81"/>
      <c r="FU231" s="81"/>
      <c r="FV231" s="81"/>
      <c r="FW231" s="81"/>
      <c r="FX231" s="81"/>
      <c r="FY231" s="81"/>
      <c r="FZ231" s="81"/>
      <c r="GA231" s="81"/>
      <c r="GB231" s="81"/>
      <c r="GC231" s="81"/>
      <c r="GD231" s="81"/>
      <c r="GE231" s="81"/>
      <c r="GF231" s="81"/>
      <c r="GG231" s="81"/>
      <c r="GH231" s="81"/>
      <c r="GI231" s="81"/>
      <c r="GJ231" s="81"/>
      <c r="GK231" s="81"/>
      <c r="GL231" s="81"/>
      <c r="GM231" s="81"/>
      <c r="GN231" s="81"/>
      <c r="GO231" s="81"/>
    </row>
    <row r="232" spans="1:197" s="84" customFormat="1" x14ac:dyDescent="0.15">
      <c r="A232" s="101" t="s">
        <v>200</v>
      </c>
      <c r="B232" s="81" t="str">
        <f>CONCATENATE("15P",$F$232,E232)</f>
        <v>15P1483224-1</v>
      </c>
      <c r="C232" s="81" t="s">
        <v>318</v>
      </c>
      <c r="D232" s="81" t="str">
        <f t="shared" ref="D232" si="26">IF(B232=C232,"对对对","错错错")</f>
        <v>对对对</v>
      </c>
      <c r="E232" s="83">
        <v>-1</v>
      </c>
      <c r="F232" s="2" t="str">
        <f t="shared" si="25"/>
        <v>1483224</v>
      </c>
      <c r="G232" s="82" t="s">
        <v>210</v>
      </c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81"/>
      <c r="CX232" s="81"/>
      <c r="CY232" s="81"/>
      <c r="CZ232" s="81"/>
      <c r="DA232" s="81"/>
      <c r="DB232" s="81"/>
      <c r="DC232" s="81"/>
      <c r="DD232" s="81"/>
      <c r="DE232" s="81"/>
      <c r="DF232" s="81"/>
      <c r="DG232" s="81"/>
      <c r="DH232" s="81"/>
      <c r="DI232" s="81"/>
      <c r="DJ232" s="81"/>
      <c r="DK232" s="81"/>
      <c r="DL232" s="81"/>
      <c r="DM232" s="81"/>
      <c r="DN232" s="81"/>
      <c r="DO232" s="81"/>
      <c r="DP232" s="81"/>
      <c r="DQ232" s="81"/>
      <c r="DR232" s="81"/>
      <c r="DS232" s="81"/>
      <c r="DT232" s="81"/>
      <c r="DU232" s="81"/>
      <c r="DV232" s="81"/>
      <c r="DW232" s="81"/>
      <c r="DX232" s="81"/>
      <c r="DY232" s="81"/>
      <c r="DZ232" s="81"/>
      <c r="EA232" s="81"/>
      <c r="EB232" s="81"/>
      <c r="EC232" s="81"/>
      <c r="ED232" s="81"/>
      <c r="EE232" s="81"/>
      <c r="EF232" s="81"/>
      <c r="EG232" s="81"/>
      <c r="EH232" s="81"/>
      <c r="EI232" s="81"/>
      <c r="EJ232" s="81"/>
      <c r="EK232" s="81"/>
      <c r="EL232" s="81"/>
      <c r="EM232" s="81"/>
      <c r="EN232" s="81"/>
      <c r="EO232" s="81"/>
      <c r="EP232" s="81"/>
      <c r="EQ232" s="81"/>
      <c r="ER232" s="81"/>
      <c r="ES232" s="81"/>
      <c r="ET232" s="81"/>
      <c r="EU232" s="81"/>
      <c r="EV232" s="81"/>
      <c r="EW232" s="81"/>
      <c r="EX232" s="81"/>
      <c r="EY232" s="81"/>
      <c r="EZ232" s="81"/>
      <c r="FA232" s="81"/>
      <c r="FB232" s="81"/>
      <c r="FC232" s="81"/>
      <c r="FD232" s="81"/>
      <c r="FE232" s="81"/>
      <c r="FF232" s="81"/>
      <c r="FG232" s="81"/>
      <c r="FH232" s="81"/>
      <c r="FI232" s="81"/>
      <c r="FJ232" s="81"/>
      <c r="FK232" s="81"/>
      <c r="FL232" s="81"/>
      <c r="FM232" s="81"/>
      <c r="FN232" s="81"/>
      <c r="FO232" s="81"/>
      <c r="FP232" s="81"/>
      <c r="FQ232" s="81"/>
      <c r="FR232" s="81"/>
      <c r="FS232" s="81"/>
      <c r="FT232" s="81"/>
      <c r="FU232" s="81"/>
      <c r="FV232" s="81"/>
      <c r="FW232" s="81"/>
      <c r="FX232" s="81"/>
      <c r="FY232" s="81"/>
      <c r="FZ232" s="81"/>
      <c r="GA232" s="81"/>
      <c r="GB232" s="81"/>
      <c r="GC232" s="81"/>
      <c r="GD232" s="81"/>
      <c r="GE232" s="81"/>
      <c r="GF232" s="81"/>
      <c r="GG232" s="81"/>
      <c r="GH232" s="81"/>
      <c r="GI232" s="81"/>
      <c r="GJ232" s="81"/>
      <c r="GK232" s="81"/>
      <c r="GL232" s="81"/>
      <c r="GM232" s="81"/>
      <c r="GN232" s="81"/>
      <c r="GO232" s="81"/>
    </row>
    <row r="233" spans="1:197" s="84" customFormat="1" x14ac:dyDescent="0.15">
      <c r="A233" s="101" t="s">
        <v>201</v>
      </c>
      <c r="B233" s="81" t="str">
        <f>CONCATENATE("15P",$F$233,E233)</f>
        <v>15P1483225-1</v>
      </c>
      <c r="C233" s="81" t="s">
        <v>319</v>
      </c>
      <c r="D233" s="81" t="str">
        <f t="shared" ref="D233:D275" si="27">IF(B233=C233,"对对对","错错错")</f>
        <v>对对对</v>
      </c>
      <c r="E233" s="83">
        <v>-1</v>
      </c>
      <c r="F233" s="2" t="str">
        <f t="shared" si="25"/>
        <v>1483225</v>
      </c>
      <c r="G233" s="82" t="s">
        <v>210</v>
      </c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81"/>
      <c r="CX233" s="81"/>
      <c r="CY233" s="81"/>
      <c r="CZ233" s="81"/>
      <c r="DA233" s="81"/>
      <c r="DB233" s="81"/>
      <c r="DC233" s="81"/>
      <c r="DD233" s="81"/>
      <c r="DE233" s="81"/>
      <c r="DF233" s="81"/>
      <c r="DG233" s="81"/>
      <c r="DH233" s="81"/>
      <c r="DI233" s="81"/>
      <c r="DJ233" s="81"/>
      <c r="DK233" s="81"/>
      <c r="DL233" s="81"/>
      <c r="DM233" s="81"/>
      <c r="DN233" s="81"/>
      <c r="DO233" s="81"/>
      <c r="DP233" s="81"/>
      <c r="DQ233" s="81"/>
      <c r="DR233" s="81"/>
      <c r="DS233" s="81"/>
      <c r="DT233" s="81"/>
      <c r="DU233" s="81"/>
      <c r="DV233" s="81"/>
      <c r="DW233" s="81"/>
      <c r="DX233" s="81"/>
      <c r="DY233" s="81"/>
      <c r="DZ233" s="81"/>
      <c r="EA233" s="81"/>
      <c r="EB233" s="81"/>
      <c r="EC233" s="81"/>
      <c r="ED233" s="81"/>
      <c r="EE233" s="81"/>
      <c r="EF233" s="81"/>
      <c r="EG233" s="81"/>
      <c r="EH233" s="81"/>
      <c r="EI233" s="81"/>
      <c r="EJ233" s="81"/>
      <c r="EK233" s="81"/>
      <c r="EL233" s="81"/>
      <c r="EM233" s="81"/>
      <c r="EN233" s="81"/>
      <c r="EO233" s="81"/>
      <c r="EP233" s="81"/>
      <c r="EQ233" s="81"/>
      <c r="ER233" s="81"/>
      <c r="ES233" s="81"/>
      <c r="ET233" s="81"/>
      <c r="EU233" s="81"/>
      <c r="EV233" s="81"/>
      <c r="EW233" s="81"/>
      <c r="EX233" s="81"/>
      <c r="EY233" s="81"/>
      <c r="EZ233" s="81"/>
      <c r="FA233" s="81"/>
      <c r="FB233" s="81"/>
      <c r="FC233" s="81"/>
      <c r="FD233" s="81"/>
      <c r="FE233" s="81"/>
      <c r="FF233" s="81"/>
      <c r="FG233" s="81"/>
      <c r="FH233" s="81"/>
      <c r="FI233" s="81"/>
      <c r="FJ233" s="81"/>
      <c r="FK233" s="81"/>
      <c r="FL233" s="81"/>
      <c r="FM233" s="81"/>
      <c r="FN233" s="81"/>
      <c r="FO233" s="81"/>
      <c r="FP233" s="81"/>
      <c r="FQ233" s="81"/>
      <c r="FR233" s="81"/>
      <c r="FS233" s="81"/>
      <c r="FT233" s="81"/>
      <c r="FU233" s="81"/>
      <c r="FV233" s="81"/>
      <c r="FW233" s="81"/>
      <c r="FX233" s="81"/>
      <c r="FY233" s="81"/>
      <c r="FZ233" s="81"/>
      <c r="GA233" s="81"/>
      <c r="GB233" s="81"/>
      <c r="GC233" s="81"/>
      <c r="GD233" s="81"/>
      <c r="GE233" s="81"/>
      <c r="GF233" s="81"/>
      <c r="GG233" s="81"/>
      <c r="GH233" s="81"/>
      <c r="GI233" s="81"/>
      <c r="GJ233" s="81"/>
      <c r="GK233" s="81"/>
      <c r="GL233" s="81"/>
      <c r="GM233" s="81"/>
      <c r="GN233" s="81"/>
      <c r="GO233" s="81"/>
    </row>
    <row r="234" spans="1:197" s="84" customFormat="1" x14ac:dyDescent="0.15">
      <c r="A234" s="101" t="s">
        <v>202</v>
      </c>
      <c r="B234" s="81" t="str">
        <f>CONCATENATE("15P",$F$234,E234)</f>
        <v>15P1483226-1</v>
      </c>
      <c r="C234" s="81" t="s">
        <v>320</v>
      </c>
      <c r="D234" s="81" t="str">
        <f t="shared" si="27"/>
        <v>对对对</v>
      </c>
      <c r="E234" s="83">
        <v>-1</v>
      </c>
      <c r="F234" s="2" t="str">
        <f t="shared" si="25"/>
        <v>1483226</v>
      </c>
      <c r="G234" s="82" t="s">
        <v>210</v>
      </c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81"/>
      <c r="CX234" s="81"/>
      <c r="CY234" s="81"/>
      <c r="CZ234" s="81"/>
      <c r="DA234" s="81"/>
      <c r="DB234" s="81"/>
      <c r="DC234" s="81"/>
      <c r="DD234" s="81"/>
      <c r="DE234" s="81"/>
      <c r="DF234" s="81"/>
      <c r="DG234" s="81"/>
      <c r="DH234" s="81"/>
      <c r="DI234" s="81"/>
      <c r="DJ234" s="81"/>
      <c r="DK234" s="81"/>
      <c r="DL234" s="81"/>
      <c r="DM234" s="81"/>
      <c r="DN234" s="81"/>
      <c r="DO234" s="81"/>
      <c r="DP234" s="81"/>
      <c r="DQ234" s="81"/>
      <c r="DR234" s="81"/>
      <c r="DS234" s="81"/>
      <c r="DT234" s="81"/>
      <c r="DU234" s="81"/>
      <c r="DV234" s="81"/>
      <c r="DW234" s="81"/>
      <c r="DX234" s="81"/>
      <c r="DY234" s="81"/>
      <c r="DZ234" s="81"/>
      <c r="EA234" s="81"/>
      <c r="EB234" s="81"/>
      <c r="EC234" s="81"/>
      <c r="ED234" s="81"/>
      <c r="EE234" s="81"/>
      <c r="EF234" s="81"/>
      <c r="EG234" s="81"/>
      <c r="EH234" s="81"/>
      <c r="EI234" s="81"/>
      <c r="EJ234" s="81"/>
      <c r="EK234" s="81"/>
      <c r="EL234" s="81"/>
      <c r="EM234" s="81"/>
      <c r="EN234" s="81"/>
      <c r="EO234" s="81"/>
      <c r="EP234" s="81"/>
      <c r="EQ234" s="81"/>
      <c r="ER234" s="81"/>
      <c r="ES234" s="81"/>
      <c r="ET234" s="81"/>
      <c r="EU234" s="81"/>
      <c r="EV234" s="81"/>
      <c r="EW234" s="81"/>
      <c r="EX234" s="81"/>
      <c r="EY234" s="81"/>
      <c r="EZ234" s="81"/>
      <c r="FA234" s="81"/>
      <c r="FB234" s="81"/>
      <c r="FC234" s="81"/>
      <c r="FD234" s="81"/>
      <c r="FE234" s="81"/>
      <c r="FF234" s="81"/>
      <c r="FG234" s="81"/>
      <c r="FH234" s="81"/>
      <c r="FI234" s="81"/>
      <c r="FJ234" s="81"/>
      <c r="FK234" s="81"/>
      <c r="FL234" s="81"/>
      <c r="FM234" s="81"/>
      <c r="FN234" s="81"/>
      <c r="FO234" s="81"/>
      <c r="FP234" s="81"/>
      <c r="FQ234" s="81"/>
      <c r="FR234" s="81"/>
      <c r="FS234" s="81"/>
      <c r="FT234" s="81"/>
      <c r="FU234" s="81"/>
      <c r="FV234" s="81"/>
      <c r="FW234" s="81"/>
      <c r="FX234" s="81"/>
      <c r="FY234" s="81"/>
      <c r="FZ234" s="81"/>
      <c r="GA234" s="81"/>
      <c r="GB234" s="81"/>
      <c r="GC234" s="81"/>
      <c r="GD234" s="81"/>
      <c r="GE234" s="81"/>
      <c r="GF234" s="81"/>
      <c r="GG234" s="81"/>
      <c r="GH234" s="81"/>
      <c r="GI234" s="81"/>
      <c r="GJ234" s="81"/>
      <c r="GK234" s="81"/>
      <c r="GL234" s="81"/>
      <c r="GM234" s="81"/>
      <c r="GN234" s="81"/>
      <c r="GO234" s="81"/>
    </row>
    <row r="235" spans="1:197" s="84" customFormat="1" x14ac:dyDescent="0.15">
      <c r="A235" s="101" t="s">
        <v>203</v>
      </c>
      <c r="B235" s="81" t="str">
        <f>CONCATENATE("15P",$F$235,E235)</f>
        <v>15P1481766-1</v>
      </c>
      <c r="C235" s="81" t="s">
        <v>321</v>
      </c>
      <c r="D235" s="81" t="str">
        <f t="shared" si="27"/>
        <v>对对对</v>
      </c>
      <c r="E235" s="83">
        <v>-1</v>
      </c>
      <c r="F235" s="2" t="str">
        <f t="shared" si="25"/>
        <v>1481766</v>
      </c>
      <c r="G235" s="82" t="s">
        <v>210</v>
      </c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81"/>
      <c r="CX235" s="81"/>
      <c r="CY235" s="81"/>
      <c r="CZ235" s="81"/>
      <c r="DA235" s="81"/>
      <c r="DB235" s="81"/>
      <c r="DC235" s="81"/>
      <c r="DD235" s="81"/>
      <c r="DE235" s="81"/>
      <c r="DF235" s="81"/>
      <c r="DG235" s="81"/>
      <c r="DH235" s="81"/>
      <c r="DI235" s="81"/>
      <c r="DJ235" s="81"/>
      <c r="DK235" s="81"/>
      <c r="DL235" s="81"/>
      <c r="DM235" s="81"/>
      <c r="DN235" s="81"/>
      <c r="DO235" s="81"/>
      <c r="DP235" s="81"/>
      <c r="DQ235" s="81"/>
      <c r="DR235" s="81"/>
      <c r="DS235" s="81"/>
      <c r="DT235" s="81"/>
      <c r="DU235" s="81"/>
      <c r="DV235" s="81"/>
      <c r="DW235" s="81"/>
      <c r="DX235" s="81"/>
      <c r="DY235" s="81"/>
      <c r="DZ235" s="81"/>
      <c r="EA235" s="81"/>
      <c r="EB235" s="81"/>
      <c r="EC235" s="81"/>
      <c r="ED235" s="81"/>
      <c r="EE235" s="81"/>
      <c r="EF235" s="81"/>
      <c r="EG235" s="81"/>
      <c r="EH235" s="81"/>
      <c r="EI235" s="81"/>
      <c r="EJ235" s="81"/>
      <c r="EK235" s="81"/>
      <c r="EL235" s="81"/>
      <c r="EM235" s="81"/>
      <c r="EN235" s="81"/>
      <c r="EO235" s="81"/>
      <c r="EP235" s="81"/>
      <c r="EQ235" s="81"/>
      <c r="ER235" s="81"/>
      <c r="ES235" s="81"/>
      <c r="ET235" s="81"/>
      <c r="EU235" s="81"/>
      <c r="EV235" s="81"/>
      <c r="EW235" s="81"/>
      <c r="EX235" s="81"/>
      <c r="EY235" s="81"/>
      <c r="EZ235" s="81"/>
      <c r="FA235" s="81"/>
      <c r="FB235" s="81"/>
      <c r="FC235" s="81"/>
      <c r="FD235" s="81"/>
      <c r="FE235" s="81"/>
      <c r="FF235" s="81"/>
      <c r="FG235" s="81"/>
      <c r="FH235" s="81"/>
      <c r="FI235" s="81"/>
      <c r="FJ235" s="81"/>
      <c r="FK235" s="81"/>
      <c r="FL235" s="81"/>
      <c r="FM235" s="81"/>
      <c r="FN235" s="81"/>
      <c r="FO235" s="81"/>
      <c r="FP235" s="81"/>
      <c r="FQ235" s="81"/>
      <c r="FR235" s="81"/>
      <c r="FS235" s="81"/>
      <c r="FT235" s="81"/>
      <c r="FU235" s="81"/>
      <c r="FV235" s="81"/>
      <c r="FW235" s="81"/>
      <c r="FX235" s="81"/>
      <c r="FY235" s="81"/>
      <c r="FZ235" s="81"/>
      <c r="GA235" s="81"/>
      <c r="GB235" s="81"/>
      <c r="GC235" s="81"/>
      <c r="GD235" s="81"/>
      <c r="GE235" s="81"/>
      <c r="GF235" s="81"/>
      <c r="GG235" s="81"/>
      <c r="GH235" s="81"/>
      <c r="GI235" s="81"/>
      <c r="GJ235" s="81"/>
      <c r="GK235" s="81"/>
      <c r="GL235" s="81"/>
      <c r="GM235" s="81"/>
      <c r="GN235" s="81"/>
      <c r="GO235" s="81"/>
    </row>
    <row r="236" spans="1:197" s="84" customFormat="1" x14ac:dyDescent="0.15">
      <c r="A236" s="101" t="s">
        <v>204</v>
      </c>
      <c r="B236" s="81" t="str">
        <f>CONCATENATE("15P",$F$236,E236)</f>
        <v>15P1481767-1</v>
      </c>
      <c r="C236" s="81" t="s">
        <v>322</v>
      </c>
      <c r="D236" s="81" t="str">
        <f t="shared" si="27"/>
        <v>对对对</v>
      </c>
      <c r="E236" s="83">
        <v>-1</v>
      </c>
      <c r="F236" s="2" t="str">
        <f t="shared" si="25"/>
        <v>1481767</v>
      </c>
      <c r="G236" s="82" t="s">
        <v>210</v>
      </c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81"/>
      <c r="CX236" s="81"/>
      <c r="CY236" s="81"/>
      <c r="CZ236" s="81"/>
      <c r="DA236" s="81"/>
      <c r="DB236" s="81"/>
      <c r="DC236" s="81"/>
      <c r="DD236" s="81"/>
      <c r="DE236" s="81"/>
      <c r="DF236" s="81"/>
      <c r="DG236" s="81"/>
      <c r="DH236" s="81"/>
      <c r="DI236" s="81"/>
      <c r="DJ236" s="81"/>
      <c r="DK236" s="81"/>
      <c r="DL236" s="81"/>
      <c r="DM236" s="81"/>
      <c r="DN236" s="81"/>
      <c r="DO236" s="81"/>
      <c r="DP236" s="81"/>
      <c r="DQ236" s="81"/>
      <c r="DR236" s="81"/>
      <c r="DS236" s="81"/>
      <c r="DT236" s="81"/>
      <c r="DU236" s="81"/>
      <c r="DV236" s="81"/>
      <c r="DW236" s="81"/>
      <c r="DX236" s="81"/>
      <c r="DY236" s="81"/>
      <c r="DZ236" s="81"/>
      <c r="EA236" s="81"/>
      <c r="EB236" s="81"/>
      <c r="EC236" s="81"/>
      <c r="ED236" s="81"/>
      <c r="EE236" s="81"/>
      <c r="EF236" s="81"/>
      <c r="EG236" s="81"/>
      <c r="EH236" s="81"/>
      <c r="EI236" s="81"/>
      <c r="EJ236" s="81"/>
      <c r="EK236" s="81"/>
      <c r="EL236" s="81"/>
      <c r="EM236" s="81"/>
      <c r="EN236" s="81"/>
      <c r="EO236" s="81"/>
      <c r="EP236" s="81"/>
      <c r="EQ236" s="81"/>
      <c r="ER236" s="81"/>
      <c r="ES236" s="81"/>
      <c r="ET236" s="81"/>
      <c r="EU236" s="81"/>
      <c r="EV236" s="81"/>
      <c r="EW236" s="81"/>
      <c r="EX236" s="81"/>
      <c r="EY236" s="81"/>
      <c r="EZ236" s="81"/>
      <c r="FA236" s="81"/>
      <c r="FB236" s="81"/>
      <c r="FC236" s="81"/>
      <c r="FD236" s="81"/>
      <c r="FE236" s="81"/>
      <c r="FF236" s="81"/>
      <c r="FG236" s="81"/>
      <c r="FH236" s="81"/>
      <c r="FI236" s="81"/>
      <c r="FJ236" s="81"/>
      <c r="FK236" s="81"/>
      <c r="FL236" s="81"/>
      <c r="FM236" s="81"/>
      <c r="FN236" s="81"/>
      <c r="FO236" s="81"/>
      <c r="FP236" s="81"/>
      <c r="FQ236" s="81"/>
      <c r="FR236" s="81"/>
      <c r="FS236" s="81"/>
      <c r="FT236" s="81"/>
      <c r="FU236" s="81"/>
      <c r="FV236" s="81"/>
      <c r="FW236" s="81"/>
      <c r="FX236" s="81"/>
      <c r="FY236" s="81"/>
      <c r="FZ236" s="81"/>
      <c r="GA236" s="81"/>
      <c r="GB236" s="81"/>
      <c r="GC236" s="81"/>
      <c r="GD236" s="81"/>
      <c r="GE236" s="81"/>
      <c r="GF236" s="81"/>
      <c r="GG236" s="81"/>
      <c r="GH236" s="81"/>
      <c r="GI236" s="81"/>
      <c r="GJ236" s="81"/>
      <c r="GK236" s="81"/>
      <c r="GL236" s="81"/>
      <c r="GM236" s="81"/>
      <c r="GN236" s="81"/>
      <c r="GO236" s="81"/>
    </row>
    <row r="237" spans="1:197" s="84" customFormat="1" x14ac:dyDescent="0.15">
      <c r="A237" s="101" t="s">
        <v>205</v>
      </c>
      <c r="B237" s="81" t="str">
        <f>CONCATENATE("15P",$F$237,E237)</f>
        <v>15P1481768-1</v>
      </c>
      <c r="C237" s="81" t="s">
        <v>323</v>
      </c>
      <c r="D237" s="81" t="str">
        <f t="shared" si="27"/>
        <v>对对对</v>
      </c>
      <c r="E237" s="83">
        <v>-1</v>
      </c>
      <c r="F237" s="2" t="str">
        <f t="shared" si="25"/>
        <v>1481768</v>
      </c>
      <c r="G237" s="82" t="s">
        <v>210</v>
      </c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81"/>
      <c r="DD237" s="81"/>
      <c r="DE237" s="81"/>
      <c r="DF237" s="81"/>
      <c r="DG237" s="81"/>
      <c r="DH237" s="81"/>
      <c r="DI237" s="81"/>
      <c r="DJ237" s="81"/>
      <c r="DK237" s="81"/>
      <c r="DL237" s="81"/>
      <c r="DM237" s="81"/>
      <c r="DN237" s="81"/>
      <c r="DO237" s="81"/>
      <c r="DP237" s="81"/>
      <c r="DQ237" s="81"/>
      <c r="DR237" s="81"/>
      <c r="DS237" s="81"/>
      <c r="DT237" s="81"/>
      <c r="DU237" s="81"/>
      <c r="DV237" s="81"/>
      <c r="DW237" s="81"/>
      <c r="DX237" s="81"/>
      <c r="DY237" s="81"/>
      <c r="DZ237" s="81"/>
      <c r="EA237" s="81"/>
      <c r="EB237" s="81"/>
      <c r="EC237" s="81"/>
      <c r="ED237" s="81"/>
      <c r="EE237" s="81"/>
      <c r="EF237" s="81"/>
      <c r="EG237" s="81"/>
      <c r="EH237" s="81"/>
      <c r="EI237" s="81"/>
      <c r="EJ237" s="81"/>
      <c r="EK237" s="81"/>
      <c r="EL237" s="81"/>
      <c r="EM237" s="81"/>
      <c r="EN237" s="81"/>
      <c r="EO237" s="81"/>
      <c r="EP237" s="81"/>
      <c r="EQ237" s="81"/>
      <c r="ER237" s="81"/>
      <c r="ES237" s="81"/>
      <c r="ET237" s="81"/>
      <c r="EU237" s="81"/>
      <c r="EV237" s="81"/>
      <c r="EW237" s="81"/>
      <c r="EX237" s="81"/>
      <c r="EY237" s="81"/>
      <c r="EZ237" s="81"/>
      <c r="FA237" s="81"/>
      <c r="FB237" s="81"/>
      <c r="FC237" s="81"/>
      <c r="FD237" s="81"/>
      <c r="FE237" s="81"/>
      <c r="FF237" s="81"/>
      <c r="FG237" s="81"/>
      <c r="FH237" s="81"/>
      <c r="FI237" s="81"/>
      <c r="FJ237" s="81"/>
      <c r="FK237" s="81"/>
      <c r="FL237" s="81"/>
      <c r="FM237" s="81"/>
      <c r="FN237" s="81"/>
      <c r="FO237" s="81"/>
      <c r="FP237" s="81"/>
      <c r="FQ237" s="81"/>
      <c r="FR237" s="81"/>
      <c r="FS237" s="81"/>
      <c r="FT237" s="81"/>
      <c r="FU237" s="81"/>
      <c r="FV237" s="81"/>
      <c r="FW237" s="81"/>
      <c r="FX237" s="81"/>
      <c r="FY237" s="81"/>
      <c r="FZ237" s="81"/>
      <c r="GA237" s="81"/>
      <c r="GB237" s="81"/>
      <c r="GC237" s="81"/>
      <c r="GD237" s="81"/>
      <c r="GE237" s="81"/>
      <c r="GF237" s="81"/>
      <c r="GG237" s="81"/>
      <c r="GH237" s="81"/>
      <c r="GI237" s="81"/>
      <c r="GJ237" s="81"/>
      <c r="GK237" s="81"/>
      <c r="GL237" s="81"/>
      <c r="GM237" s="81"/>
      <c r="GN237" s="81"/>
      <c r="GO237" s="81"/>
    </row>
    <row r="238" spans="1:197" s="84" customFormat="1" x14ac:dyDescent="0.15">
      <c r="A238" s="101" t="s">
        <v>206</v>
      </c>
      <c r="B238" s="81" t="str">
        <f>CONCATENATE("15P",$F$238,E238)</f>
        <v>15P1481769-1</v>
      </c>
      <c r="C238" s="81" t="s">
        <v>324</v>
      </c>
      <c r="D238" s="81" t="str">
        <f t="shared" si="27"/>
        <v>对对对</v>
      </c>
      <c r="E238" s="83">
        <v>-1</v>
      </c>
      <c r="F238" s="2" t="str">
        <f t="shared" si="25"/>
        <v>1481769</v>
      </c>
      <c r="G238" s="82" t="s">
        <v>210</v>
      </c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81"/>
      <c r="CX238" s="81"/>
      <c r="CY238" s="81"/>
      <c r="CZ238" s="81"/>
      <c r="DA238" s="81"/>
      <c r="DB238" s="81"/>
      <c r="DC238" s="81"/>
      <c r="DD238" s="81"/>
      <c r="DE238" s="81"/>
      <c r="DF238" s="81"/>
      <c r="DG238" s="81"/>
      <c r="DH238" s="81"/>
      <c r="DI238" s="81"/>
      <c r="DJ238" s="81"/>
      <c r="DK238" s="81"/>
      <c r="DL238" s="81"/>
      <c r="DM238" s="81"/>
      <c r="DN238" s="81"/>
      <c r="DO238" s="81"/>
      <c r="DP238" s="81"/>
      <c r="DQ238" s="81"/>
      <c r="DR238" s="81"/>
      <c r="DS238" s="81"/>
      <c r="DT238" s="81"/>
      <c r="DU238" s="81"/>
      <c r="DV238" s="81"/>
      <c r="DW238" s="81"/>
      <c r="DX238" s="81"/>
      <c r="DY238" s="81"/>
      <c r="DZ238" s="81"/>
      <c r="EA238" s="81"/>
      <c r="EB238" s="81"/>
      <c r="EC238" s="81"/>
      <c r="ED238" s="81"/>
      <c r="EE238" s="81"/>
      <c r="EF238" s="81"/>
      <c r="EG238" s="81"/>
      <c r="EH238" s="81"/>
      <c r="EI238" s="81"/>
      <c r="EJ238" s="81"/>
      <c r="EK238" s="81"/>
      <c r="EL238" s="81"/>
      <c r="EM238" s="81"/>
      <c r="EN238" s="81"/>
      <c r="EO238" s="81"/>
      <c r="EP238" s="81"/>
      <c r="EQ238" s="81"/>
      <c r="ER238" s="81"/>
      <c r="ES238" s="81"/>
      <c r="ET238" s="81"/>
      <c r="EU238" s="81"/>
      <c r="EV238" s="81"/>
      <c r="EW238" s="81"/>
      <c r="EX238" s="81"/>
      <c r="EY238" s="81"/>
      <c r="EZ238" s="81"/>
      <c r="FA238" s="81"/>
      <c r="FB238" s="81"/>
      <c r="FC238" s="81"/>
      <c r="FD238" s="81"/>
      <c r="FE238" s="81"/>
      <c r="FF238" s="81"/>
      <c r="FG238" s="81"/>
      <c r="FH238" s="81"/>
      <c r="FI238" s="81"/>
      <c r="FJ238" s="81"/>
      <c r="FK238" s="81"/>
      <c r="FL238" s="81"/>
      <c r="FM238" s="81"/>
      <c r="FN238" s="81"/>
      <c r="FO238" s="81"/>
      <c r="FP238" s="81"/>
      <c r="FQ238" s="81"/>
      <c r="FR238" s="81"/>
      <c r="FS238" s="81"/>
      <c r="FT238" s="81"/>
      <c r="FU238" s="81"/>
      <c r="FV238" s="81"/>
      <c r="FW238" s="81"/>
      <c r="FX238" s="81"/>
      <c r="FY238" s="81"/>
      <c r="FZ238" s="81"/>
      <c r="GA238" s="81"/>
      <c r="GB238" s="81"/>
      <c r="GC238" s="81"/>
      <c r="GD238" s="81"/>
      <c r="GE238" s="81"/>
      <c r="GF238" s="81"/>
      <c r="GG238" s="81"/>
      <c r="GH238" s="81"/>
      <c r="GI238" s="81"/>
      <c r="GJ238" s="81"/>
      <c r="GK238" s="81"/>
      <c r="GL238" s="81"/>
      <c r="GM238" s="81"/>
      <c r="GN238" s="81"/>
      <c r="GO238" s="81"/>
    </row>
    <row r="239" spans="1:197" s="84" customFormat="1" x14ac:dyDescent="0.15">
      <c r="A239" s="101" t="s">
        <v>207</v>
      </c>
      <c r="B239" s="81" t="str">
        <f>CONCATENATE("15P",$F$239,E239)</f>
        <v>15P1481770-1</v>
      </c>
      <c r="C239" s="81" t="s">
        <v>325</v>
      </c>
      <c r="D239" s="81" t="str">
        <f t="shared" si="27"/>
        <v>对对对</v>
      </c>
      <c r="E239" s="83">
        <v>-1</v>
      </c>
      <c r="F239" s="2" t="str">
        <f t="shared" si="25"/>
        <v>1481770</v>
      </c>
      <c r="G239" s="82" t="s">
        <v>210</v>
      </c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81"/>
      <c r="CX239" s="81"/>
      <c r="CY239" s="81"/>
      <c r="CZ239" s="81"/>
      <c r="DA239" s="81"/>
      <c r="DB239" s="81"/>
      <c r="DC239" s="81"/>
      <c r="DD239" s="81"/>
      <c r="DE239" s="81"/>
      <c r="DF239" s="81"/>
      <c r="DG239" s="81"/>
      <c r="DH239" s="81"/>
      <c r="DI239" s="81"/>
      <c r="DJ239" s="81"/>
      <c r="DK239" s="81"/>
      <c r="DL239" s="81"/>
      <c r="DM239" s="81"/>
      <c r="DN239" s="81"/>
      <c r="DO239" s="81"/>
      <c r="DP239" s="81"/>
      <c r="DQ239" s="81"/>
      <c r="DR239" s="81"/>
      <c r="DS239" s="81"/>
      <c r="DT239" s="81"/>
      <c r="DU239" s="81"/>
      <c r="DV239" s="81"/>
      <c r="DW239" s="81"/>
      <c r="DX239" s="81"/>
      <c r="DY239" s="81"/>
      <c r="DZ239" s="81"/>
      <c r="EA239" s="81"/>
      <c r="EB239" s="81"/>
      <c r="EC239" s="81"/>
      <c r="ED239" s="81"/>
      <c r="EE239" s="81"/>
      <c r="EF239" s="81"/>
      <c r="EG239" s="81"/>
      <c r="EH239" s="81"/>
      <c r="EI239" s="81"/>
      <c r="EJ239" s="81"/>
      <c r="EK239" s="81"/>
      <c r="EL239" s="81"/>
      <c r="EM239" s="81"/>
      <c r="EN239" s="81"/>
      <c r="EO239" s="81"/>
      <c r="EP239" s="81"/>
      <c r="EQ239" s="81"/>
      <c r="ER239" s="81"/>
      <c r="ES239" s="81"/>
      <c r="ET239" s="81"/>
      <c r="EU239" s="81"/>
      <c r="EV239" s="81"/>
      <c r="EW239" s="81"/>
      <c r="EX239" s="81"/>
      <c r="EY239" s="81"/>
      <c r="EZ239" s="81"/>
      <c r="FA239" s="81"/>
      <c r="FB239" s="81"/>
      <c r="FC239" s="81"/>
      <c r="FD239" s="81"/>
      <c r="FE239" s="81"/>
      <c r="FF239" s="81"/>
      <c r="FG239" s="81"/>
      <c r="FH239" s="81"/>
      <c r="FI239" s="81"/>
      <c r="FJ239" s="81"/>
      <c r="FK239" s="81"/>
      <c r="FL239" s="81"/>
      <c r="FM239" s="81"/>
      <c r="FN239" s="81"/>
      <c r="FO239" s="81"/>
      <c r="FP239" s="81"/>
      <c r="FQ239" s="81"/>
      <c r="FR239" s="81"/>
      <c r="FS239" s="81"/>
      <c r="FT239" s="81"/>
      <c r="FU239" s="81"/>
      <c r="FV239" s="81"/>
      <c r="FW239" s="81"/>
      <c r="FX239" s="81"/>
      <c r="FY239" s="81"/>
      <c r="FZ239" s="81"/>
      <c r="GA239" s="81"/>
      <c r="GB239" s="81"/>
      <c r="GC239" s="81"/>
      <c r="GD239" s="81"/>
      <c r="GE239" s="81"/>
      <c r="GF239" s="81"/>
      <c r="GG239" s="81"/>
      <c r="GH239" s="81"/>
      <c r="GI239" s="81"/>
      <c r="GJ239" s="81"/>
      <c r="GK239" s="81"/>
      <c r="GL239" s="81"/>
      <c r="GM239" s="81"/>
      <c r="GN239" s="81"/>
      <c r="GO239" s="81"/>
    </row>
    <row r="240" spans="1:197" s="84" customFormat="1" x14ac:dyDescent="0.15">
      <c r="A240" s="83" t="s">
        <v>208</v>
      </c>
      <c r="B240" s="81" t="str">
        <f>CONCATENATE("15P",$F$240,E240)</f>
        <v>15P1481771-1</v>
      </c>
      <c r="C240" s="81" t="s">
        <v>326</v>
      </c>
      <c r="D240" s="81" t="str">
        <f t="shared" si="27"/>
        <v>对对对</v>
      </c>
      <c r="E240" s="83">
        <v>-1</v>
      </c>
      <c r="F240" s="2" t="str">
        <f t="shared" si="25"/>
        <v>1481771</v>
      </c>
      <c r="G240" s="82" t="s">
        <v>210</v>
      </c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81"/>
      <c r="CX240" s="81"/>
      <c r="CY240" s="81"/>
      <c r="CZ240" s="81"/>
      <c r="DA240" s="81"/>
      <c r="DB240" s="81"/>
      <c r="DC240" s="81"/>
      <c r="DD240" s="81"/>
      <c r="DE240" s="81"/>
      <c r="DF240" s="81"/>
      <c r="DG240" s="81"/>
      <c r="DH240" s="81"/>
      <c r="DI240" s="81"/>
      <c r="DJ240" s="81"/>
      <c r="DK240" s="81"/>
      <c r="DL240" s="81"/>
      <c r="DM240" s="81"/>
      <c r="DN240" s="81"/>
      <c r="DO240" s="81"/>
      <c r="DP240" s="81"/>
      <c r="DQ240" s="81"/>
      <c r="DR240" s="81"/>
      <c r="DS240" s="81"/>
      <c r="DT240" s="81"/>
      <c r="DU240" s="81"/>
      <c r="DV240" s="81"/>
      <c r="DW240" s="81"/>
      <c r="DX240" s="81"/>
      <c r="DY240" s="81"/>
      <c r="DZ240" s="81"/>
      <c r="EA240" s="81"/>
      <c r="EB240" s="81"/>
      <c r="EC240" s="81"/>
      <c r="ED240" s="81"/>
      <c r="EE240" s="81"/>
      <c r="EF240" s="81"/>
      <c r="EG240" s="81"/>
      <c r="EH240" s="81"/>
      <c r="EI240" s="81"/>
      <c r="EJ240" s="81"/>
      <c r="EK240" s="81"/>
      <c r="EL240" s="81"/>
      <c r="EM240" s="81"/>
      <c r="EN240" s="81"/>
      <c r="EO240" s="81"/>
      <c r="EP240" s="81"/>
      <c r="EQ240" s="81"/>
      <c r="ER240" s="81"/>
      <c r="ES240" s="81"/>
      <c r="ET240" s="81"/>
      <c r="EU240" s="81"/>
      <c r="EV240" s="81"/>
      <c r="EW240" s="81"/>
      <c r="EX240" s="81"/>
      <c r="EY240" s="81"/>
      <c r="EZ240" s="81"/>
      <c r="FA240" s="81"/>
      <c r="FB240" s="81"/>
      <c r="FC240" s="81"/>
      <c r="FD240" s="81"/>
      <c r="FE240" s="81"/>
      <c r="FF240" s="81"/>
      <c r="FG240" s="81"/>
      <c r="FH240" s="81"/>
      <c r="FI240" s="81"/>
      <c r="FJ240" s="81"/>
      <c r="FK240" s="81"/>
      <c r="FL240" s="81"/>
      <c r="FM240" s="81"/>
      <c r="FN240" s="81"/>
      <c r="FO240" s="81"/>
      <c r="FP240" s="81"/>
      <c r="FQ240" s="81"/>
      <c r="FR240" s="81"/>
      <c r="FS240" s="81"/>
      <c r="FT240" s="81"/>
      <c r="FU240" s="81"/>
      <c r="FV240" s="81"/>
      <c r="FW240" s="81"/>
      <c r="FX240" s="81"/>
      <c r="FY240" s="81"/>
      <c r="FZ240" s="81"/>
      <c r="GA240" s="81"/>
      <c r="GB240" s="81"/>
      <c r="GC240" s="81"/>
      <c r="GD240" s="81"/>
      <c r="GE240" s="81"/>
      <c r="GF240" s="81"/>
      <c r="GG240" s="81"/>
      <c r="GH240" s="81"/>
      <c r="GI240" s="81"/>
      <c r="GJ240" s="81"/>
      <c r="GK240" s="81"/>
      <c r="GL240" s="81"/>
      <c r="GM240" s="81"/>
      <c r="GN240" s="81"/>
      <c r="GO240" s="81"/>
    </row>
    <row r="241" spans="1:197" s="84" customFormat="1" x14ac:dyDescent="0.15">
      <c r="A241" s="83" t="s">
        <v>213</v>
      </c>
      <c r="B241" s="81" t="str">
        <f>CONCATENATE("15P",$F$241,E241)</f>
        <v>15P1023389-1</v>
      </c>
      <c r="C241" s="81" t="s">
        <v>351</v>
      </c>
      <c r="D241" s="81" t="str">
        <f t="shared" si="27"/>
        <v>对对对</v>
      </c>
      <c r="E241" s="83">
        <v>-1</v>
      </c>
      <c r="F241" s="2" t="str">
        <f t="shared" si="25"/>
        <v>1023389</v>
      </c>
      <c r="G241" s="82" t="s">
        <v>268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81"/>
      <c r="CX241" s="81"/>
      <c r="CY241" s="81"/>
      <c r="CZ241" s="81"/>
      <c r="DA241" s="81"/>
      <c r="DB241" s="81"/>
      <c r="DC241" s="81"/>
      <c r="DD241" s="81"/>
      <c r="DE241" s="81"/>
      <c r="DF241" s="81"/>
      <c r="DG241" s="81"/>
      <c r="DH241" s="81"/>
      <c r="DI241" s="81"/>
      <c r="DJ241" s="81"/>
      <c r="DK241" s="81"/>
      <c r="DL241" s="81"/>
      <c r="DM241" s="81"/>
      <c r="DN241" s="81"/>
      <c r="DO241" s="81"/>
      <c r="DP241" s="81"/>
      <c r="DQ241" s="81"/>
      <c r="DR241" s="81"/>
      <c r="DS241" s="81"/>
      <c r="DT241" s="81"/>
      <c r="DU241" s="81"/>
      <c r="DV241" s="81"/>
      <c r="DW241" s="81"/>
      <c r="DX241" s="81"/>
      <c r="DY241" s="81"/>
      <c r="DZ241" s="81"/>
      <c r="EA241" s="81"/>
      <c r="EB241" s="81"/>
      <c r="EC241" s="81"/>
      <c r="ED241" s="81"/>
      <c r="EE241" s="81"/>
      <c r="EF241" s="81"/>
      <c r="EG241" s="81"/>
      <c r="EH241" s="81"/>
      <c r="EI241" s="81"/>
      <c r="EJ241" s="81"/>
      <c r="EK241" s="81"/>
      <c r="EL241" s="81"/>
      <c r="EM241" s="81"/>
      <c r="EN241" s="81"/>
      <c r="EO241" s="81"/>
      <c r="EP241" s="81"/>
      <c r="EQ241" s="81"/>
      <c r="ER241" s="81"/>
      <c r="ES241" s="81"/>
      <c r="ET241" s="81"/>
      <c r="EU241" s="81"/>
      <c r="EV241" s="81"/>
      <c r="EW241" s="81"/>
      <c r="EX241" s="81"/>
      <c r="EY241" s="81"/>
      <c r="EZ241" s="81"/>
      <c r="FA241" s="81"/>
      <c r="FB241" s="81"/>
      <c r="FC241" s="81"/>
      <c r="FD241" s="81"/>
      <c r="FE241" s="81"/>
      <c r="FF241" s="81"/>
      <c r="FG241" s="81"/>
      <c r="FH241" s="81"/>
      <c r="FI241" s="81"/>
      <c r="FJ241" s="81"/>
      <c r="FK241" s="81"/>
      <c r="FL241" s="81"/>
      <c r="FM241" s="81"/>
      <c r="FN241" s="81"/>
      <c r="FO241" s="81"/>
      <c r="FP241" s="81"/>
      <c r="FQ241" s="81"/>
      <c r="FR241" s="81"/>
      <c r="FS241" s="81"/>
      <c r="FT241" s="81"/>
      <c r="FU241" s="81"/>
      <c r="FV241" s="81"/>
      <c r="FW241" s="81"/>
      <c r="FX241" s="81"/>
      <c r="FY241" s="81"/>
      <c r="FZ241" s="81"/>
      <c r="GA241" s="81"/>
      <c r="GB241" s="81"/>
      <c r="GC241" s="81"/>
      <c r="GD241" s="81"/>
      <c r="GE241" s="81"/>
      <c r="GF241" s="81"/>
      <c r="GG241" s="81"/>
      <c r="GH241" s="81"/>
      <c r="GI241" s="81"/>
      <c r="GJ241" s="81"/>
      <c r="GK241" s="81"/>
      <c r="GL241" s="81"/>
      <c r="GM241" s="81"/>
      <c r="GN241" s="81"/>
      <c r="GO241" s="81"/>
    </row>
    <row r="242" spans="1:197" s="84" customFormat="1" x14ac:dyDescent="0.15">
      <c r="A242" s="83" t="s">
        <v>214</v>
      </c>
      <c r="B242" s="81" t="str">
        <f>CONCATENATE("15P",$F$242,E242)</f>
        <v>15P1023390-1</v>
      </c>
      <c r="C242" s="81" t="s">
        <v>352</v>
      </c>
      <c r="D242" s="81" t="str">
        <f t="shared" si="27"/>
        <v>对对对</v>
      </c>
      <c r="E242" s="83">
        <v>-1</v>
      </c>
      <c r="F242" s="2" t="str">
        <f t="shared" si="25"/>
        <v>1023390</v>
      </c>
      <c r="G242" s="82" t="s">
        <v>268</v>
      </c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81"/>
      <c r="CX242" s="81"/>
      <c r="CY242" s="81"/>
      <c r="CZ242" s="81"/>
      <c r="DA242" s="81"/>
      <c r="DB242" s="81"/>
      <c r="DC242" s="81"/>
      <c r="DD242" s="81"/>
      <c r="DE242" s="81"/>
      <c r="DF242" s="81"/>
      <c r="DG242" s="81"/>
      <c r="DH242" s="81"/>
      <c r="DI242" s="81"/>
      <c r="DJ242" s="81"/>
      <c r="DK242" s="81"/>
      <c r="DL242" s="81"/>
      <c r="DM242" s="81"/>
      <c r="DN242" s="81"/>
      <c r="DO242" s="81"/>
      <c r="DP242" s="81"/>
      <c r="DQ242" s="81"/>
      <c r="DR242" s="81"/>
      <c r="DS242" s="81"/>
      <c r="DT242" s="81"/>
      <c r="DU242" s="81"/>
      <c r="DV242" s="81"/>
      <c r="DW242" s="81"/>
      <c r="DX242" s="81"/>
      <c r="DY242" s="81"/>
      <c r="DZ242" s="81"/>
      <c r="EA242" s="81"/>
      <c r="EB242" s="81"/>
      <c r="EC242" s="81"/>
      <c r="ED242" s="81"/>
      <c r="EE242" s="81"/>
      <c r="EF242" s="81"/>
      <c r="EG242" s="81"/>
      <c r="EH242" s="81"/>
      <c r="EI242" s="81"/>
      <c r="EJ242" s="81"/>
      <c r="EK242" s="81"/>
      <c r="EL242" s="81"/>
      <c r="EM242" s="81"/>
      <c r="EN242" s="81"/>
      <c r="EO242" s="81"/>
      <c r="EP242" s="81"/>
      <c r="EQ242" s="81"/>
      <c r="ER242" s="81"/>
      <c r="ES242" s="81"/>
      <c r="ET242" s="81"/>
      <c r="EU242" s="81"/>
      <c r="EV242" s="81"/>
      <c r="EW242" s="81"/>
      <c r="EX242" s="81"/>
      <c r="EY242" s="81"/>
      <c r="EZ242" s="81"/>
      <c r="FA242" s="81"/>
      <c r="FB242" s="81"/>
      <c r="FC242" s="81"/>
      <c r="FD242" s="81"/>
      <c r="FE242" s="81"/>
      <c r="FF242" s="81"/>
      <c r="FG242" s="81"/>
      <c r="FH242" s="81"/>
      <c r="FI242" s="81"/>
      <c r="FJ242" s="81"/>
      <c r="FK242" s="81"/>
      <c r="FL242" s="81"/>
      <c r="FM242" s="81"/>
      <c r="FN242" s="81"/>
      <c r="FO242" s="81"/>
      <c r="FP242" s="81"/>
      <c r="FQ242" s="81"/>
      <c r="FR242" s="81"/>
      <c r="FS242" s="81"/>
      <c r="FT242" s="81"/>
      <c r="FU242" s="81"/>
      <c r="FV242" s="81"/>
      <c r="FW242" s="81"/>
      <c r="FX242" s="81"/>
      <c r="FY242" s="81"/>
      <c r="FZ242" s="81"/>
      <c r="GA242" s="81"/>
      <c r="GB242" s="81"/>
      <c r="GC242" s="81"/>
      <c r="GD242" s="81"/>
      <c r="GE242" s="81"/>
      <c r="GF242" s="81"/>
      <c r="GG242" s="81"/>
      <c r="GH242" s="81"/>
      <c r="GI242" s="81"/>
      <c r="GJ242" s="81"/>
      <c r="GK242" s="81"/>
      <c r="GL242" s="81"/>
      <c r="GM242" s="81"/>
      <c r="GN242" s="81"/>
      <c r="GO242" s="81"/>
    </row>
    <row r="243" spans="1:197" s="84" customFormat="1" x14ac:dyDescent="0.15">
      <c r="A243" s="83" t="s">
        <v>215</v>
      </c>
      <c r="B243" s="81" t="str">
        <f>CONCATENATE("15P",$F$243,E243)</f>
        <v>15P1023391-1</v>
      </c>
      <c r="C243" s="81" t="s">
        <v>353</v>
      </c>
      <c r="D243" s="81" t="str">
        <f t="shared" si="27"/>
        <v>对对对</v>
      </c>
      <c r="E243" s="83">
        <v>-1</v>
      </c>
      <c r="F243" s="2" t="str">
        <f t="shared" si="25"/>
        <v>1023391</v>
      </c>
      <c r="G243" s="82" t="s">
        <v>268</v>
      </c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81"/>
      <c r="CX243" s="81"/>
      <c r="CY243" s="81"/>
      <c r="CZ243" s="81"/>
      <c r="DA243" s="81"/>
      <c r="DB243" s="81"/>
      <c r="DC243" s="81"/>
      <c r="DD243" s="81"/>
      <c r="DE243" s="81"/>
      <c r="DF243" s="81"/>
      <c r="DG243" s="81"/>
      <c r="DH243" s="81"/>
      <c r="DI243" s="81"/>
      <c r="DJ243" s="81"/>
      <c r="DK243" s="81"/>
      <c r="DL243" s="81"/>
      <c r="DM243" s="81"/>
      <c r="DN243" s="81"/>
      <c r="DO243" s="81"/>
      <c r="DP243" s="81"/>
      <c r="DQ243" s="81"/>
      <c r="DR243" s="81"/>
      <c r="DS243" s="81"/>
      <c r="DT243" s="81"/>
      <c r="DU243" s="81"/>
      <c r="DV243" s="81"/>
      <c r="DW243" s="81"/>
      <c r="DX243" s="81"/>
      <c r="DY243" s="81"/>
      <c r="DZ243" s="81"/>
      <c r="EA243" s="81"/>
      <c r="EB243" s="81"/>
      <c r="EC243" s="81"/>
      <c r="ED243" s="81"/>
      <c r="EE243" s="81"/>
      <c r="EF243" s="81"/>
      <c r="EG243" s="81"/>
      <c r="EH243" s="81"/>
      <c r="EI243" s="81"/>
      <c r="EJ243" s="81"/>
      <c r="EK243" s="81"/>
      <c r="EL243" s="81"/>
      <c r="EM243" s="81"/>
      <c r="EN243" s="81"/>
      <c r="EO243" s="81"/>
      <c r="EP243" s="81"/>
      <c r="EQ243" s="81"/>
      <c r="ER243" s="81"/>
      <c r="ES243" s="81"/>
      <c r="ET243" s="81"/>
      <c r="EU243" s="81"/>
      <c r="EV243" s="81"/>
      <c r="EW243" s="81"/>
      <c r="EX243" s="81"/>
      <c r="EY243" s="81"/>
      <c r="EZ243" s="81"/>
      <c r="FA243" s="81"/>
      <c r="FB243" s="81"/>
      <c r="FC243" s="81"/>
      <c r="FD243" s="81"/>
      <c r="FE243" s="81"/>
      <c r="FF243" s="81"/>
      <c r="FG243" s="81"/>
      <c r="FH243" s="81"/>
      <c r="FI243" s="81"/>
      <c r="FJ243" s="81"/>
      <c r="FK243" s="81"/>
      <c r="FL243" s="81"/>
      <c r="FM243" s="81"/>
      <c r="FN243" s="81"/>
      <c r="FO243" s="81"/>
      <c r="FP243" s="81"/>
      <c r="FQ243" s="81"/>
      <c r="FR243" s="81"/>
      <c r="FS243" s="81"/>
      <c r="FT243" s="81"/>
      <c r="FU243" s="81"/>
      <c r="FV243" s="81"/>
      <c r="FW243" s="81"/>
      <c r="FX243" s="81"/>
      <c r="FY243" s="81"/>
      <c r="FZ243" s="81"/>
      <c r="GA243" s="81"/>
      <c r="GB243" s="81"/>
      <c r="GC243" s="81"/>
      <c r="GD243" s="81"/>
      <c r="GE243" s="81"/>
      <c r="GF243" s="81"/>
      <c r="GG243" s="81"/>
      <c r="GH243" s="81"/>
      <c r="GI243" s="81"/>
      <c r="GJ243" s="81"/>
      <c r="GK243" s="81"/>
      <c r="GL243" s="81"/>
      <c r="GM243" s="81"/>
      <c r="GN243" s="81"/>
      <c r="GO243" s="81"/>
    </row>
    <row r="244" spans="1:197" s="84" customFormat="1" x14ac:dyDescent="0.15">
      <c r="A244" s="83" t="s">
        <v>216</v>
      </c>
      <c r="B244" s="81" t="str">
        <f>CONCATENATE("15P",$F$244,E244)</f>
        <v>15P1461424-1</v>
      </c>
      <c r="C244" s="81" t="s">
        <v>354</v>
      </c>
      <c r="D244" s="81" t="str">
        <f t="shared" si="27"/>
        <v>对对对</v>
      </c>
      <c r="E244" s="83">
        <v>-1</v>
      </c>
      <c r="F244" s="2" t="str">
        <f t="shared" si="25"/>
        <v>1461424</v>
      </c>
      <c r="G244" s="82" t="s">
        <v>268</v>
      </c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81"/>
      <c r="CX244" s="81"/>
      <c r="CY244" s="81"/>
      <c r="CZ244" s="81"/>
      <c r="DA244" s="81"/>
      <c r="DB244" s="81"/>
      <c r="DC244" s="81"/>
      <c r="DD244" s="81"/>
      <c r="DE244" s="81"/>
      <c r="DF244" s="81"/>
      <c r="DG244" s="81"/>
      <c r="DH244" s="81"/>
      <c r="DI244" s="81"/>
      <c r="DJ244" s="81"/>
      <c r="DK244" s="81"/>
      <c r="DL244" s="81"/>
      <c r="DM244" s="81"/>
      <c r="DN244" s="81"/>
      <c r="DO244" s="81"/>
      <c r="DP244" s="81"/>
      <c r="DQ244" s="81"/>
      <c r="DR244" s="81"/>
      <c r="DS244" s="81"/>
      <c r="DT244" s="81"/>
      <c r="DU244" s="81"/>
      <c r="DV244" s="81"/>
      <c r="DW244" s="81"/>
      <c r="DX244" s="81"/>
      <c r="DY244" s="81"/>
      <c r="DZ244" s="81"/>
      <c r="EA244" s="81"/>
      <c r="EB244" s="81"/>
      <c r="EC244" s="81"/>
      <c r="ED244" s="81"/>
      <c r="EE244" s="81"/>
      <c r="EF244" s="81"/>
      <c r="EG244" s="81"/>
      <c r="EH244" s="81"/>
      <c r="EI244" s="81"/>
      <c r="EJ244" s="81"/>
      <c r="EK244" s="81"/>
      <c r="EL244" s="81"/>
      <c r="EM244" s="81"/>
      <c r="EN244" s="81"/>
      <c r="EO244" s="81"/>
      <c r="EP244" s="81"/>
      <c r="EQ244" s="81"/>
      <c r="ER244" s="81"/>
      <c r="ES244" s="81"/>
      <c r="ET244" s="81"/>
      <c r="EU244" s="81"/>
      <c r="EV244" s="81"/>
      <c r="EW244" s="81"/>
      <c r="EX244" s="81"/>
      <c r="EY244" s="81"/>
      <c r="EZ244" s="81"/>
      <c r="FA244" s="81"/>
      <c r="FB244" s="81"/>
      <c r="FC244" s="81"/>
      <c r="FD244" s="81"/>
      <c r="FE244" s="81"/>
      <c r="FF244" s="81"/>
      <c r="FG244" s="81"/>
      <c r="FH244" s="81"/>
      <c r="FI244" s="81"/>
      <c r="FJ244" s="81"/>
      <c r="FK244" s="81"/>
      <c r="FL244" s="81"/>
      <c r="FM244" s="81"/>
      <c r="FN244" s="81"/>
      <c r="FO244" s="81"/>
      <c r="FP244" s="81"/>
      <c r="FQ244" s="81"/>
      <c r="FR244" s="81"/>
      <c r="FS244" s="81"/>
      <c r="FT244" s="81"/>
      <c r="FU244" s="81"/>
      <c r="FV244" s="81"/>
      <c r="FW244" s="81"/>
      <c r="FX244" s="81"/>
      <c r="FY244" s="81"/>
      <c r="FZ244" s="81"/>
      <c r="GA244" s="81"/>
      <c r="GB244" s="81"/>
      <c r="GC244" s="81"/>
      <c r="GD244" s="81"/>
      <c r="GE244" s="81"/>
      <c r="GF244" s="81"/>
      <c r="GG244" s="81"/>
      <c r="GH244" s="81"/>
      <c r="GI244" s="81"/>
      <c r="GJ244" s="81"/>
      <c r="GK244" s="81"/>
      <c r="GL244" s="81"/>
      <c r="GM244" s="81"/>
      <c r="GN244" s="81"/>
      <c r="GO244" s="81"/>
    </row>
    <row r="245" spans="1:197" s="84" customFormat="1" x14ac:dyDescent="0.15">
      <c r="A245" s="83" t="s">
        <v>217</v>
      </c>
      <c r="B245" s="81" t="str">
        <f>CONCATENATE("15P",$F$245,E245)</f>
        <v>15P1461425-1</v>
      </c>
      <c r="C245" s="81" t="s">
        <v>355</v>
      </c>
      <c r="D245" s="81" t="str">
        <f t="shared" si="27"/>
        <v>对对对</v>
      </c>
      <c r="E245" s="83">
        <v>-1</v>
      </c>
      <c r="F245" s="2" t="str">
        <f t="shared" ref="F245:F275" si="28">MID(A245,4,12)</f>
        <v>1461425</v>
      </c>
      <c r="G245" s="82" t="s">
        <v>268</v>
      </c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81"/>
      <c r="CX245" s="81"/>
      <c r="CY245" s="81"/>
      <c r="CZ245" s="81"/>
      <c r="DA245" s="81"/>
      <c r="DB245" s="81"/>
      <c r="DC245" s="81"/>
      <c r="DD245" s="81"/>
      <c r="DE245" s="81"/>
      <c r="DF245" s="81"/>
      <c r="DG245" s="81"/>
      <c r="DH245" s="81"/>
      <c r="DI245" s="81"/>
      <c r="DJ245" s="81"/>
      <c r="DK245" s="81"/>
      <c r="DL245" s="81"/>
      <c r="DM245" s="81"/>
      <c r="DN245" s="81"/>
      <c r="DO245" s="81"/>
      <c r="DP245" s="81"/>
      <c r="DQ245" s="81"/>
      <c r="DR245" s="81"/>
      <c r="DS245" s="81"/>
      <c r="DT245" s="81"/>
      <c r="DU245" s="81"/>
      <c r="DV245" s="81"/>
      <c r="DW245" s="81"/>
      <c r="DX245" s="81"/>
      <c r="DY245" s="81"/>
      <c r="DZ245" s="81"/>
      <c r="EA245" s="81"/>
      <c r="EB245" s="81"/>
      <c r="EC245" s="81"/>
      <c r="ED245" s="81"/>
      <c r="EE245" s="81"/>
      <c r="EF245" s="81"/>
      <c r="EG245" s="81"/>
      <c r="EH245" s="81"/>
      <c r="EI245" s="81"/>
      <c r="EJ245" s="81"/>
      <c r="EK245" s="81"/>
      <c r="EL245" s="81"/>
      <c r="EM245" s="81"/>
      <c r="EN245" s="81"/>
      <c r="EO245" s="81"/>
      <c r="EP245" s="81"/>
      <c r="EQ245" s="81"/>
      <c r="ER245" s="81"/>
      <c r="ES245" s="81"/>
      <c r="ET245" s="81"/>
      <c r="EU245" s="81"/>
      <c r="EV245" s="81"/>
      <c r="EW245" s="81"/>
      <c r="EX245" s="81"/>
      <c r="EY245" s="81"/>
      <c r="EZ245" s="81"/>
      <c r="FA245" s="81"/>
      <c r="FB245" s="81"/>
      <c r="FC245" s="81"/>
      <c r="FD245" s="81"/>
      <c r="FE245" s="81"/>
      <c r="FF245" s="81"/>
      <c r="FG245" s="81"/>
      <c r="FH245" s="81"/>
      <c r="FI245" s="81"/>
      <c r="FJ245" s="81"/>
      <c r="FK245" s="81"/>
      <c r="FL245" s="81"/>
      <c r="FM245" s="81"/>
      <c r="FN245" s="81"/>
      <c r="FO245" s="81"/>
      <c r="FP245" s="81"/>
      <c r="FQ245" s="81"/>
      <c r="FR245" s="81"/>
      <c r="FS245" s="81"/>
      <c r="FT245" s="81"/>
      <c r="FU245" s="81"/>
      <c r="FV245" s="81"/>
      <c r="FW245" s="81"/>
      <c r="FX245" s="81"/>
      <c r="FY245" s="81"/>
      <c r="FZ245" s="81"/>
      <c r="GA245" s="81"/>
      <c r="GB245" s="81"/>
      <c r="GC245" s="81"/>
      <c r="GD245" s="81"/>
      <c r="GE245" s="81"/>
      <c r="GF245" s="81"/>
      <c r="GG245" s="81"/>
      <c r="GH245" s="81"/>
      <c r="GI245" s="81"/>
      <c r="GJ245" s="81"/>
      <c r="GK245" s="81"/>
      <c r="GL245" s="81"/>
      <c r="GM245" s="81"/>
      <c r="GN245" s="81"/>
      <c r="GO245" s="81"/>
    </row>
    <row r="246" spans="1:197" s="84" customFormat="1" x14ac:dyDescent="0.15">
      <c r="A246" s="83" t="s">
        <v>218</v>
      </c>
      <c r="B246" s="81" t="str">
        <f>CONCATENATE("15P",$F$246,E246)</f>
        <v>15P1461426-1</v>
      </c>
      <c r="C246" s="81" t="s">
        <v>356</v>
      </c>
      <c r="D246" s="81" t="str">
        <f t="shared" si="27"/>
        <v>对对对</v>
      </c>
      <c r="E246" s="83">
        <v>-1</v>
      </c>
      <c r="F246" s="2" t="str">
        <f t="shared" si="28"/>
        <v>1461426</v>
      </c>
      <c r="G246" s="82" t="s">
        <v>268</v>
      </c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1"/>
      <c r="CX246" s="81"/>
      <c r="CY246" s="81"/>
      <c r="CZ246" s="81"/>
      <c r="DA246" s="81"/>
      <c r="DB246" s="81"/>
      <c r="DC246" s="81"/>
      <c r="DD246" s="81"/>
      <c r="DE246" s="81"/>
      <c r="DF246" s="81"/>
      <c r="DG246" s="81"/>
      <c r="DH246" s="81"/>
      <c r="DI246" s="81"/>
      <c r="DJ246" s="81"/>
      <c r="DK246" s="81"/>
      <c r="DL246" s="81"/>
      <c r="DM246" s="81"/>
      <c r="DN246" s="81"/>
      <c r="DO246" s="81"/>
      <c r="DP246" s="81"/>
      <c r="DQ246" s="81"/>
      <c r="DR246" s="81"/>
      <c r="DS246" s="81"/>
      <c r="DT246" s="81"/>
      <c r="DU246" s="81"/>
      <c r="DV246" s="81"/>
      <c r="DW246" s="81"/>
      <c r="DX246" s="81"/>
      <c r="DY246" s="81"/>
      <c r="DZ246" s="81"/>
      <c r="EA246" s="81"/>
      <c r="EB246" s="81"/>
      <c r="EC246" s="81"/>
      <c r="ED246" s="81"/>
      <c r="EE246" s="81"/>
      <c r="EF246" s="81"/>
      <c r="EG246" s="81"/>
      <c r="EH246" s="81"/>
      <c r="EI246" s="81"/>
      <c r="EJ246" s="81"/>
      <c r="EK246" s="81"/>
      <c r="EL246" s="81"/>
      <c r="EM246" s="81"/>
      <c r="EN246" s="81"/>
      <c r="EO246" s="81"/>
      <c r="EP246" s="81"/>
      <c r="EQ246" s="81"/>
      <c r="ER246" s="81"/>
      <c r="ES246" s="81"/>
      <c r="ET246" s="81"/>
      <c r="EU246" s="81"/>
      <c r="EV246" s="81"/>
      <c r="EW246" s="81"/>
      <c r="EX246" s="81"/>
      <c r="EY246" s="81"/>
      <c r="EZ246" s="81"/>
      <c r="FA246" s="81"/>
      <c r="FB246" s="81"/>
      <c r="FC246" s="81"/>
      <c r="FD246" s="81"/>
      <c r="FE246" s="81"/>
      <c r="FF246" s="81"/>
      <c r="FG246" s="81"/>
      <c r="FH246" s="81"/>
      <c r="FI246" s="81"/>
      <c r="FJ246" s="81"/>
      <c r="FK246" s="81"/>
      <c r="FL246" s="81"/>
      <c r="FM246" s="81"/>
      <c r="FN246" s="81"/>
      <c r="FO246" s="81"/>
      <c r="FP246" s="81"/>
      <c r="FQ246" s="81"/>
      <c r="FR246" s="81"/>
      <c r="FS246" s="81"/>
      <c r="FT246" s="81"/>
      <c r="FU246" s="81"/>
      <c r="FV246" s="81"/>
      <c r="FW246" s="81"/>
      <c r="FX246" s="81"/>
      <c r="FY246" s="81"/>
      <c r="FZ246" s="81"/>
      <c r="GA246" s="81"/>
      <c r="GB246" s="81"/>
      <c r="GC246" s="81"/>
      <c r="GD246" s="81"/>
      <c r="GE246" s="81"/>
      <c r="GF246" s="81"/>
      <c r="GG246" s="81"/>
      <c r="GH246" s="81"/>
      <c r="GI246" s="81"/>
      <c r="GJ246" s="81"/>
      <c r="GK246" s="81"/>
      <c r="GL246" s="81"/>
      <c r="GM246" s="81"/>
      <c r="GN246" s="81"/>
      <c r="GO246" s="81"/>
    </row>
    <row r="247" spans="1:197" s="84" customFormat="1" x14ac:dyDescent="0.15">
      <c r="A247" s="83" t="s">
        <v>219</v>
      </c>
      <c r="B247" s="81" t="str">
        <f>CONCATENATE("15P",$F$247,E247)</f>
        <v>15P1461427-1</v>
      </c>
      <c r="C247" s="81" t="s">
        <v>357</v>
      </c>
      <c r="D247" s="81" t="str">
        <f t="shared" si="27"/>
        <v>对对对</v>
      </c>
      <c r="E247" s="83">
        <v>-1</v>
      </c>
      <c r="F247" s="2" t="str">
        <f t="shared" si="28"/>
        <v>1461427</v>
      </c>
      <c r="G247" s="82" t="s">
        <v>268</v>
      </c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1"/>
      <c r="CX247" s="81"/>
      <c r="CY247" s="81"/>
      <c r="CZ247" s="81"/>
      <c r="DA247" s="81"/>
      <c r="DB247" s="81"/>
      <c r="DC247" s="81"/>
      <c r="DD247" s="81"/>
      <c r="DE247" s="81"/>
      <c r="DF247" s="81"/>
      <c r="DG247" s="81"/>
      <c r="DH247" s="81"/>
      <c r="DI247" s="81"/>
      <c r="DJ247" s="81"/>
      <c r="DK247" s="81"/>
      <c r="DL247" s="81"/>
      <c r="DM247" s="81"/>
      <c r="DN247" s="81"/>
      <c r="DO247" s="81"/>
      <c r="DP247" s="81"/>
      <c r="DQ247" s="81"/>
      <c r="DR247" s="81"/>
      <c r="DS247" s="81"/>
      <c r="DT247" s="81"/>
      <c r="DU247" s="81"/>
      <c r="DV247" s="81"/>
      <c r="DW247" s="81"/>
      <c r="DX247" s="81"/>
      <c r="DY247" s="81"/>
      <c r="DZ247" s="81"/>
      <c r="EA247" s="81"/>
      <c r="EB247" s="81"/>
      <c r="EC247" s="81"/>
      <c r="ED247" s="81"/>
      <c r="EE247" s="81"/>
      <c r="EF247" s="81"/>
      <c r="EG247" s="81"/>
      <c r="EH247" s="81"/>
      <c r="EI247" s="81"/>
      <c r="EJ247" s="81"/>
      <c r="EK247" s="81"/>
      <c r="EL247" s="81"/>
      <c r="EM247" s="81"/>
      <c r="EN247" s="81"/>
      <c r="EO247" s="81"/>
      <c r="EP247" s="81"/>
      <c r="EQ247" s="81"/>
      <c r="ER247" s="81"/>
      <c r="ES247" s="81"/>
      <c r="ET247" s="81"/>
      <c r="EU247" s="81"/>
      <c r="EV247" s="81"/>
      <c r="EW247" s="81"/>
      <c r="EX247" s="81"/>
      <c r="EY247" s="81"/>
      <c r="EZ247" s="81"/>
      <c r="FA247" s="81"/>
      <c r="FB247" s="81"/>
      <c r="FC247" s="81"/>
      <c r="FD247" s="81"/>
      <c r="FE247" s="81"/>
      <c r="FF247" s="81"/>
      <c r="FG247" s="81"/>
      <c r="FH247" s="81"/>
      <c r="FI247" s="81"/>
      <c r="FJ247" s="81"/>
      <c r="FK247" s="81"/>
      <c r="FL247" s="81"/>
      <c r="FM247" s="81"/>
      <c r="FN247" s="81"/>
      <c r="FO247" s="81"/>
      <c r="FP247" s="81"/>
      <c r="FQ247" s="81"/>
      <c r="FR247" s="81"/>
      <c r="FS247" s="81"/>
      <c r="FT247" s="81"/>
      <c r="FU247" s="81"/>
      <c r="FV247" s="81"/>
      <c r="FW247" s="81"/>
      <c r="FX247" s="81"/>
      <c r="FY247" s="81"/>
      <c r="FZ247" s="81"/>
      <c r="GA247" s="81"/>
      <c r="GB247" s="81"/>
      <c r="GC247" s="81"/>
      <c r="GD247" s="81"/>
      <c r="GE247" s="81"/>
      <c r="GF247" s="81"/>
      <c r="GG247" s="81"/>
      <c r="GH247" s="81"/>
      <c r="GI247" s="81"/>
      <c r="GJ247" s="81"/>
      <c r="GK247" s="81"/>
      <c r="GL247" s="81"/>
      <c r="GM247" s="81"/>
      <c r="GN247" s="81"/>
      <c r="GO247" s="81"/>
    </row>
    <row r="248" spans="1:197" s="84" customFormat="1" x14ac:dyDescent="0.15">
      <c r="A248" s="83" t="s">
        <v>220</v>
      </c>
      <c r="B248" s="81" t="str">
        <f>CONCATENATE("15P",$F$248,E248)</f>
        <v>15P1461428-1</v>
      </c>
      <c r="C248" s="81" t="s">
        <v>358</v>
      </c>
      <c r="D248" s="81" t="str">
        <f t="shared" si="27"/>
        <v>对对对</v>
      </c>
      <c r="E248" s="83">
        <v>-1</v>
      </c>
      <c r="F248" s="2" t="str">
        <f t="shared" si="28"/>
        <v>1461428</v>
      </c>
      <c r="G248" s="82" t="s">
        <v>268</v>
      </c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1"/>
      <c r="CX248" s="81"/>
      <c r="CY248" s="81"/>
      <c r="CZ248" s="81"/>
      <c r="DA248" s="81"/>
      <c r="DB248" s="81"/>
      <c r="DC248" s="81"/>
      <c r="DD248" s="81"/>
      <c r="DE248" s="81"/>
      <c r="DF248" s="81"/>
      <c r="DG248" s="81"/>
      <c r="DH248" s="81"/>
      <c r="DI248" s="81"/>
      <c r="DJ248" s="81"/>
      <c r="DK248" s="81"/>
      <c r="DL248" s="81"/>
      <c r="DM248" s="81"/>
      <c r="DN248" s="81"/>
      <c r="DO248" s="81"/>
      <c r="DP248" s="81"/>
      <c r="DQ248" s="81"/>
      <c r="DR248" s="81"/>
      <c r="DS248" s="81"/>
      <c r="DT248" s="81"/>
      <c r="DU248" s="81"/>
      <c r="DV248" s="81"/>
      <c r="DW248" s="81"/>
      <c r="DX248" s="81"/>
      <c r="DY248" s="81"/>
      <c r="DZ248" s="81"/>
      <c r="EA248" s="81"/>
      <c r="EB248" s="81"/>
      <c r="EC248" s="81"/>
      <c r="ED248" s="81"/>
      <c r="EE248" s="81"/>
      <c r="EF248" s="81"/>
      <c r="EG248" s="81"/>
      <c r="EH248" s="81"/>
      <c r="EI248" s="81"/>
      <c r="EJ248" s="81"/>
      <c r="EK248" s="81"/>
      <c r="EL248" s="81"/>
      <c r="EM248" s="81"/>
      <c r="EN248" s="81"/>
      <c r="EO248" s="81"/>
      <c r="EP248" s="81"/>
      <c r="EQ248" s="81"/>
      <c r="ER248" s="81"/>
      <c r="ES248" s="81"/>
      <c r="ET248" s="81"/>
      <c r="EU248" s="81"/>
      <c r="EV248" s="81"/>
      <c r="EW248" s="81"/>
      <c r="EX248" s="81"/>
      <c r="EY248" s="81"/>
      <c r="EZ248" s="81"/>
      <c r="FA248" s="81"/>
      <c r="FB248" s="81"/>
      <c r="FC248" s="81"/>
      <c r="FD248" s="81"/>
      <c r="FE248" s="81"/>
      <c r="FF248" s="81"/>
      <c r="FG248" s="81"/>
      <c r="FH248" s="81"/>
      <c r="FI248" s="81"/>
      <c r="FJ248" s="81"/>
      <c r="FK248" s="81"/>
      <c r="FL248" s="81"/>
      <c r="FM248" s="81"/>
      <c r="FN248" s="81"/>
      <c r="FO248" s="81"/>
      <c r="FP248" s="81"/>
      <c r="FQ248" s="81"/>
      <c r="FR248" s="81"/>
      <c r="FS248" s="81"/>
      <c r="FT248" s="81"/>
      <c r="FU248" s="81"/>
      <c r="FV248" s="81"/>
      <c r="FW248" s="81"/>
      <c r="FX248" s="81"/>
      <c r="FY248" s="81"/>
      <c r="FZ248" s="81"/>
      <c r="GA248" s="81"/>
      <c r="GB248" s="81"/>
      <c r="GC248" s="81"/>
      <c r="GD248" s="81"/>
      <c r="GE248" s="81"/>
      <c r="GF248" s="81"/>
      <c r="GG248" s="81"/>
      <c r="GH248" s="81"/>
      <c r="GI248" s="81"/>
      <c r="GJ248" s="81"/>
      <c r="GK248" s="81"/>
      <c r="GL248" s="81"/>
      <c r="GM248" s="81"/>
      <c r="GN248" s="81"/>
      <c r="GO248" s="81"/>
    </row>
    <row r="249" spans="1:197" s="84" customFormat="1" x14ac:dyDescent="0.15">
      <c r="A249" s="83" t="s">
        <v>221</v>
      </c>
      <c r="B249" s="81" t="str">
        <f>CONCATENATE("15P",$F$249,E249)</f>
        <v>15P1461429-1</v>
      </c>
      <c r="C249" s="81" t="s">
        <v>359</v>
      </c>
      <c r="D249" s="81" t="str">
        <f t="shared" si="27"/>
        <v>对对对</v>
      </c>
      <c r="E249" s="83">
        <v>-1</v>
      </c>
      <c r="F249" s="2" t="str">
        <f t="shared" si="28"/>
        <v>1461429</v>
      </c>
      <c r="G249" s="82" t="s">
        <v>268</v>
      </c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1"/>
      <c r="CX249" s="81"/>
      <c r="CY249" s="81"/>
      <c r="CZ249" s="81"/>
      <c r="DA249" s="81"/>
      <c r="DB249" s="81"/>
      <c r="DC249" s="81"/>
      <c r="DD249" s="81"/>
      <c r="DE249" s="81"/>
      <c r="DF249" s="81"/>
      <c r="DG249" s="81"/>
      <c r="DH249" s="81"/>
      <c r="DI249" s="81"/>
      <c r="DJ249" s="81"/>
      <c r="DK249" s="81"/>
      <c r="DL249" s="81"/>
      <c r="DM249" s="81"/>
      <c r="DN249" s="81"/>
      <c r="DO249" s="81"/>
      <c r="DP249" s="81"/>
      <c r="DQ249" s="81"/>
      <c r="DR249" s="81"/>
      <c r="DS249" s="81"/>
      <c r="DT249" s="81"/>
      <c r="DU249" s="81"/>
      <c r="DV249" s="81"/>
      <c r="DW249" s="81"/>
      <c r="DX249" s="81"/>
      <c r="DY249" s="81"/>
      <c r="DZ249" s="81"/>
      <c r="EA249" s="81"/>
      <c r="EB249" s="81"/>
      <c r="EC249" s="81"/>
      <c r="ED249" s="81"/>
      <c r="EE249" s="81"/>
      <c r="EF249" s="81"/>
      <c r="EG249" s="81"/>
      <c r="EH249" s="81"/>
      <c r="EI249" s="81"/>
      <c r="EJ249" s="81"/>
      <c r="EK249" s="81"/>
      <c r="EL249" s="81"/>
      <c r="EM249" s="81"/>
      <c r="EN249" s="81"/>
      <c r="EO249" s="81"/>
      <c r="EP249" s="81"/>
      <c r="EQ249" s="81"/>
      <c r="ER249" s="81"/>
      <c r="ES249" s="81"/>
      <c r="ET249" s="81"/>
      <c r="EU249" s="81"/>
      <c r="EV249" s="81"/>
      <c r="EW249" s="81"/>
      <c r="EX249" s="81"/>
      <c r="EY249" s="81"/>
      <c r="EZ249" s="81"/>
      <c r="FA249" s="81"/>
      <c r="FB249" s="81"/>
      <c r="FC249" s="81"/>
      <c r="FD249" s="81"/>
      <c r="FE249" s="81"/>
      <c r="FF249" s="81"/>
      <c r="FG249" s="81"/>
      <c r="FH249" s="81"/>
      <c r="FI249" s="81"/>
      <c r="FJ249" s="81"/>
      <c r="FK249" s="81"/>
      <c r="FL249" s="81"/>
      <c r="FM249" s="81"/>
      <c r="FN249" s="81"/>
      <c r="FO249" s="81"/>
      <c r="FP249" s="81"/>
      <c r="FQ249" s="81"/>
      <c r="FR249" s="81"/>
      <c r="FS249" s="81"/>
      <c r="FT249" s="81"/>
      <c r="FU249" s="81"/>
      <c r="FV249" s="81"/>
      <c r="FW249" s="81"/>
      <c r="FX249" s="81"/>
      <c r="FY249" s="81"/>
      <c r="FZ249" s="81"/>
      <c r="GA249" s="81"/>
      <c r="GB249" s="81"/>
      <c r="GC249" s="81"/>
      <c r="GD249" s="81"/>
      <c r="GE249" s="81"/>
      <c r="GF249" s="81"/>
      <c r="GG249" s="81"/>
      <c r="GH249" s="81"/>
      <c r="GI249" s="81"/>
      <c r="GJ249" s="81"/>
      <c r="GK249" s="81"/>
      <c r="GL249" s="81"/>
      <c r="GM249" s="81"/>
      <c r="GN249" s="81"/>
      <c r="GO249" s="81"/>
    </row>
    <row r="250" spans="1:197" s="84" customFormat="1" x14ac:dyDescent="0.15">
      <c r="A250" s="83" t="s">
        <v>222</v>
      </c>
      <c r="B250" s="81" t="str">
        <f>CONCATENATE("15P",$F$250,E250)</f>
        <v>15P1011840-1</v>
      </c>
      <c r="C250" s="81" t="s">
        <v>360</v>
      </c>
      <c r="D250" s="81" t="str">
        <f t="shared" si="27"/>
        <v>对对对</v>
      </c>
      <c r="E250" s="83">
        <v>-1</v>
      </c>
      <c r="F250" s="2" t="str">
        <f t="shared" si="28"/>
        <v>1011840</v>
      </c>
      <c r="G250" s="82" t="s">
        <v>268</v>
      </c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81"/>
      <c r="CX250" s="81"/>
      <c r="CY250" s="81"/>
      <c r="CZ250" s="81"/>
      <c r="DA250" s="81"/>
      <c r="DB250" s="81"/>
      <c r="DC250" s="81"/>
      <c r="DD250" s="81"/>
      <c r="DE250" s="81"/>
      <c r="DF250" s="81"/>
      <c r="DG250" s="81"/>
      <c r="DH250" s="81"/>
      <c r="DI250" s="81"/>
      <c r="DJ250" s="81"/>
      <c r="DK250" s="81"/>
      <c r="DL250" s="81"/>
      <c r="DM250" s="81"/>
      <c r="DN250" s="81"/>
      <c r="DO250" s="81"/>
      <c r="DP250" s="81"/>
      <c r="DQ250" s="81"/>
      <c r="DR250" s="81"/>
      <c r="DS250" s="81"/>
      <c r="DT250" s="81"/>
      <c r="DU250" s="81"/>
      <c r="DV250" s="81"/>
      <c r="DW250" s="81"/>
      <c r="DX250" s="81"/>
      <c r="DY250" s="81"/>
      <c r="DZ250" s="81"/>
      <c r="EA250" s="81"/>
      <c r="EB250" s="81"/>
      <c r="EC250" s="81"/>
      <c r="ED250" s="81"/>
      <c r="EE250" s="81"/>
      <c r="EF250" s="81"/>
      <c r="EG250" s="81"/>
      <c r="EH250" s="81"/>
      <c r="EI250" s="81"/>
      <c r="EJ250" s="81"/>
      <c r="EK250" s="81"/>
      <c r="EL250" s="81"/>
      <c r="EM250" s="81"/>
      <c r="EN250" s="81"/>
      <c r="EO250" s="81"/>
      <c r="EP250" s="81"/>
      <c r="EQ250" s="81"/>
      <c r="ER250" s="81"/>
      <c r="ES250" s="81"/>
      <c r="ET250" s="81"/>
      <c r="EU250" s="81"/>
      <c r="EV250" s="81"/>
      <c r="EW250" s="81"/>
      <c r="EX250" s="81"/>
      <c r="EY250" s="81"/>
      <c r="EZ250" s="81"/>
      <c r="FA250" s="81"/>
      <c r="FB250" s="81"/>
      <c r="FC250" s="81"/>
      <c r="FD250" s="81"/>
      <c r="FE250" s="81"/>
      <c r="FF250" s="81"/>
      <c r="FG250" s="81"/>
      <c r="FH250" s="81"/>
      <c r="FI250" s="81"/>
      <c r="FJ250" s="81"/>
      <c r="FK250" s="81"/>
      <c r="FL250" s="81"/>
      <c r="FM250" s="81"/>
      <c r="FN250" s="81"/>
      <c r="FO250" s="81"/>
      <c r="FP250" s="81"/>
      <c r="FQ250" s="81"/>
      <c r="FR250" s="81"/>
      <c r="FS250" s="81"/>
      <c r="FT250" s="81"/>
      <c r="FU250" s="81"/>
      <c r="FV250" s="81"/>
      <c r="FW250" s="81"/>
      <c r="FX250" s="81"/>
      <c r="FY250" s="81"/>
      <c r="FZ250" s="81"/>
      <c r="GA250" s="81"/>
      <c r="GB250" s="81"/>
      <c r="GC250" s="81"/>
      <c r="GD250" s="81"/>
      <c r="GE250" s="81"/>
      <c r="GF250" s="81"/>
      <c r="GG250" s="81"/>
      <c r="GH250" s="81"/>
      <c r="GI250" s="81"/>
      <c r="GJ250" s="81"/>
      <c r="GK250" s="81"/>
      <c r="GL250" s="81"/>
      <c r="GM250" s="81"/>
      <c r="GN250" s="81"/>
      <c r="GO250" s="81"/>
    </row>
    <row r="251" spans="1:197" s="84" customFormat="1" x14ac:dyDescent="0.15">
      <c r="A251" s="83" t="s">
        <v>223</v>
      </c>
      <c r="B251" s="81" t="str">
        <f>CONCATENATE("15P",$F$251,E251)</f>
        <v>15P1011841-1</v>
      </c>
      <c r="C251" s="81" t="s">
        <v>361</v>
      </c>
      <c r="D251" s="81" t="str">
        <f t="shared" si="27"/>
        <v>对对对</v>
      </c>
      <c r="E251" s="83">
        <v>-1</v>
      </c>
      <c r="F251" s="2" t="str">
        <f t="shared" si="28"/>
        <v>1011841</v>
      </c>
      <c r="G251" s="82" t="s">
        <v>268</v>
      </c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81"/>
      <c r="CX251" s="81"/>
      <c r="CY251" s="81"/>
      <c r="CZ251" s="81"/>
      <c r="DA251" s="81"/>
      <c r="DB251" s="81"/>
      <c r="DC251" s="81"/>
      <c r="DD251" s="81"/>
      <c r="DE251" s="81"/>
      <c r="DF251" s="81"/>
      <c r="DG251" s="81"/>
      <c r="DH251" s="81"/>
      <c r="DI251" s="81"/>
      <c r="DJ251" s="81"/>
      <c r="DK251" s="81"/>
      <c r="DL251" s="81"/>
      <c r="DM251" s="81"/>
      <c r="DN251" s="81"/>
      <c r="DO251" s="81"/>
      <c r="DP251" s="81"/>
      <c r="DQ251" s="81"/>
      <c r="DR251" s="81"/>
      <c r="DS251" s="81"/>
      <c r="DT251" s="81"/>
      <c r="DU251" s="81"/>
      <c r="DV251" s="81"/>
      <c r="DW251" s="81"/>
      <c r="DX251" s="81"/>
      <c r="DY251" s="81"/>
      <c r="DZ251" s="81"/>
      <c r="EA251" s="81"/>
      <c r="EB251" s="81"/>
      <c r="EC251" s="81"/>
      <c r="ED251" s="81"/>
      <c r="EE251" s="81"/>
      <c r="EF251" s="81"/>
      <c r="EG251" s="81"/>
      <c r="EH251" s="81"/>
      <c r="EI251" s="81"/>
      <c r="EJ251" s="81"/>
      <c r="EK251" s="81"/>
      <c r="EL251" s="81"/>
      <c r="EM251" s="81"/>
      <c r="EN251" s="81"/>
      <c r="EO251" s="81"/>
      <c r="EP251" s="81"/>
      <c r="EQ251" s="81"/>
      <c r="ER251" s="81"/>
      <c r="ES251" s="81"/>
      <c r="ET251" s="81"/>
      <c r="EU251" s="81"/>
      <c r="EV251" s="81"/>
      <c r="EW251" s="81"/>
      <c r="EX251" s="81"/>
      <c r="EY251" s="81"/>
      <c r="EZ251" s="81"/>
      <c r="FA251" s="81"/>
      <c r="FB251" s="81"/>
      <c r="FC251" s="81"/>
      <c r="FD251" s="81"/>
      <c r="FE251" s="81"/>
      <c r="FF251" s="81"/>
      <c r="FG251" s="81"/>
      <c r="FH251" s="81"/>
      <c r="FI251" s="81"/>
      <c r="FJ251" s="81"/>
      <c r="FK251" s="81"/>
      <c r="FL251" s="81"/>
      <c r="FM251" s="81"/>
      <c r="FN251" s="81"/>
      <c r="FO251" s="81"/>
      <c r="FP251" s="81"/>
      <c r="FQ251" s="81"/>
      <c r="FR251" s="81"/>
      <c r="FS251" s="81"/>
      <c r="FT251" s="81"/>
      <c r="FU251" s="81"/>
      <c r="FV251" s="81"/>
      <c r="FW251" s="81"/>
      <c r="FX251" s="81"/>
      <c r="FY251" s="81"/>
      <c r="FZ251" s="81"/>
      <c r="GA251" s="81"/>
      <c r="GB251" s="81"/>
      <c r="GC251" s="81"/>
      <c r="GD251" s="81"/>
      <c r="GE251" s="81"/>
      <c r="GF251" s="81"/>
      <c r="GG251" s="81"/>
      <c r="GH251" s="81"/>
      <c r="GI251" s="81"/>
      <c r="GJ251" s="81"/>
      <c r="GK251" s="81"/>
      <c r="GL251" s="81"/>
      <c r="GM251" s="81"/>
      <c r="GN251" s="81"/>
      <c r="GO251" s="81"/>
    </row>
    <row r="252" spans="1:197" s="84" customFormat="1" x14ac:dyDescent="0.15">
      <c r="A252" s="83" t="s">
        <v>224</v>
      </c>
      <c r="B252" s="81" t="str">
        <f>CONCATENATE("15P",$F$252,E252)</f>
        <v>15P1011842-1</v>
      </c>
      <c r="C252" s="81" t="s">
        <v>362</v>
      </c>
      <c r="D252" s="81" t="str">
        <f t="shared" si="27"/>
        <v>对对对</v>
      </c>
      <c r="E252" s="83">
        <v>-1</v>
      </c>
      <c r="F252" s="2" t="str">
        <f t="shared" si="28"/>
        <v>1011842</v>
      </c>
      <c r="G252" s="82" t="s">
        <v>268</v>
      </c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1"/>
      <c r="CX252" s="81"/>
      <c r="CY252" s="81"/>
      <c r="CZ252" s="81"/>
      <c r="DA252" s="81"/>
      <c r="DB252" s="81"/>
      <c r="DC252" s="81"/>
      <c r="DD252" s="81"/>
      <c r="DE252" s="81"/>
      <c r="DF252" s="81"/>
      <c r="DG252" s="81"/>
      <c r="DH252" s="81"/>
      <c r="DI252" s="81"/>
      <c r="DJ252" s="81"/>
      <c r="DK252" s="81"/>
      <c r="DL252" s="81"/>
      <c r="DM252" s="81"/>
      <c r="DN252" s="81"/>
      <c r="DO252" s="81"/>
      <c r="DP252" s="81"/>
      <c r="DQ252" s="81"/>
      <c r="DR252" s="81"/>
      <c r="DS252" s="81"/>
      <c r="DT252" s="81"/>
      <c r="DU252" s="81"/>
      <c r="DV252" s="81"/>
      <c r="DW252" s="81"/>
      <c r="DX252" s="81"/>
      <c r="DY252" s="81"/>
      <c r="DZ252" s="81"/>
      <c r="EA252" s="81"/>
      <c r="EB252" s="81"/>
      <c r="EC252" s="81"/>
      <c r="ED252" s="81"/>
      <c r="EE252" s="81"/>
      <c r="EF252" s="81"/>
      <c r="EG252" s="81"/>
      <c r="EH252" s="81"/>
      <c r="EI252" s="81"/>
      <c r="EJ252" s="81"/>
      <c r="EK252" s="81"/>
      <c r="EL252" s="81"/>
      <c r="EM252" s="81"/>
      <c r="EN252" s="81"/>
      <c r="EO252" s="81"/>
      <c r="EP252" s="81"/>
      <c r="EQ252" s="81"/>
      <c r="ER252" s="81"/>
      <c r="ES252" s="81"/>
      <c r="ET252" s="81"/>
      <c r="EU252" s="81"/>
      <c r="EV252" s="81"/>
      <c r="EW252" s="81"/>
      <c r="EX252" s="81"/>
      <c r="EY252" s="81"/>
      <c r="EZ252" s="81"/>
      <c r="FA252" s="81"/>
      <c r="FB252" s="81"/>
      <c r="FC252" s="81"/>
      <c r="FD252" s="81"/>
      <c r="FE252" s="81"/>
      <c r="FF252" s="81"/>
      <c r="FG252" s="81"/>
      <c r="FH252" s="81"/>
      <c r="FI252" s="81"/>
      <c r="FJ252" s="81"/>
      <c r="FK252" s="81"/>
      <c r="FL252" s="81"/>
      <c r="FM252" s="81"/>
      <c r="FN252" s="81"/>
      <c r="FO252" s="81"/>
      <c r="FP252" s="81"/>
      <c r="FQ252" s="81"/>
      <c r="FR252" s="81"/>
      <c r="FS252" s="81"/>
      <c r="FT252" s="81"/>
      <c r="FU252" s="81"/>
      <c r="FV252" s="81"/>
      <c r="FW252" s="81"/>
      <c r="FX252" s="81"/>
      <c r="FY252" s="81"/>
      <c r="FZ252" s="81"/>
      <c r="GA252" s="81"/>
      <c r="GB252" s="81"/>
      <c r="GC252" s="81"/>
      <c r="GD252" s="81"/>
      <c r="GE252" s="81"/>
      <c r="GF252" s="81"/>
      <c r="GG252" s="81"/>
      <c r="GH252" s="81"/>
      <c r="GI252" s="81"/>
      <c r="GJ252" s="81"/>
      <c r="GK252" s="81"/>
      <c r="GL252" s="81"/>
      <c r="GM252" s="81"/>
      <c r="GN252" s="81"/>
      <c r="GO252" s="81"/>
    </row>
    <row r="253" spans="1:197" s="84" customFormat="1" x14ac:dyDescent="0.15">
      <c r="A253" s="83" t="s">
        <v>225</v>
      </c>
      <c r="B253" s="81" t="str">
        <f>CONCATENATE("15P",$F$253,E253)</f>
        <v>15P1011843-1</v>
      </c>
      <c r="C253" s="81" t="s">
        <v>363</v>
      </c>
      <c r="D253" s="81" t="str">
        <f t="shared" si="27"/>
        <v>对对对</v>
      </c>
      <c r="E253" s="83">
        <v>-1</v>
      </c>
      <c r="F253" s="2" t="str">
        <f t="shared" si="28"/>
        <v>1011843</v>
      </c>
      <c r="G253" s="82" t="s">
        <v>268</v>
      </c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81"/>
      <c r="CX253" s="81"/>
      <c r="CY253" s="81"/>
      <c r="CZ253" s="81"/>
      <c r="DA253" s="81"/>
      <c r="DB253" s="81"/>
      <c r="DC253" s="81"/>
      <c r="DD253" s="81"/>
      <c r="DE253" s="81"/>
      <c r="DF253" s="81"/>
      <c r="DG253" s="81"/>
      <c r="DH253" s="81"/>
      <c r="DI253" s="81"/>
      <c r="DJ253" s="81"/>
      <c r="DK253" s="81"/>
      <c r="DL253" s="81"/>
      <c r="DM253" s="81"/>
      <c r="DN253" s="81"/>
      <c r="DO253" s="81"/>
      <c r="DP253" s="81"/>
      <c r="DQ253" s="81"/>
      <c r="DR253" s="81"/>
      <c r="DS253" s="81"/>
      <c r="DT253" s="81"/>
      <c r="DU253" s="81"/>
      <c r="DV253" s="81"/>
      <c r="DW253" s="81"/>
      <c r="DX253" s="81"/>
      <c r="DY253" s="81"/>
      <c r="DZ253" s="81"/>
      <c r="EA253" s="81"/>
      <c r="EB253" s="81"/>
      <c r="EC253" s="81"/>
      <c r="ED253" s="81"/>
      <c r="EE253" s="81"/>
      <c r="EF253" s="81"/>
      <c r="EG253" s="81"/>
      <c r="EH253" s="81"/>
      <c r="EI253" s="81"/>
      <c r="EJ253" s="81"/>
      <c r="EK253" s="81"/>
      <c r="EL253" s="81"/>
      <c r="EM253" s="81"/>
      <c r="EN253" s="81"/>
      <c r="EO253" s="81"/>
      <c r="EP253" s="81"/>
      <c r="EQ253" s="81"/>
      <c r="ER253" s="81"/>
      <c r="ES253" s="81"/>
      <c r="ET253" s="81"/>
      <c r="EU253" s="81"/>
      <c r="EV253" s="81"/>
      <c r="EW253" s="81"/>
      <c r="EX253" s="81"/>
      <c r="EY253" s="81"/>
      <c r="EZ253" s="81"/>
      <c r="FA253" s="81"/>
      <c r="FB253" s="81"/>
      <c r="FC253" s="81"/>
      <c r="FD253" s="81"/>
      <c r="FE253" s="81"/>
      <c r="FF253" s="81"/>
      <c r="FG253" s="81"/>
      <c r="FH253" s="81"/>
      <c r="FI253" s="81"/>
      <c r="FJ253" s="81"/>
      <c r="FK253" s="81"/>
      <c r="FL253" s="81"/>
      <c r="FM253" s="81"/>
      <c r="FN253" s="81"/>
      <c r="FO253" s="81"/>
      <c r="FP253" s="81"/>
      <c r="FQ253" s="81"/>
      <c r="FR253" s="81"/>
      <c r="FS253" s="81"/>
      <c r="FT253" s="81"/>
      <c r="FU253" s="81"/>
      <c r="FV253" s="81"/>
      <c r="FW253" s="81"/>
      <c r="FX253" s="81"/>
      <c r="FY253" s="81"/>
      <c r="FZ253" s="81"/>
      <c r="GA253" s="81"/>
      <c r="GB253" s="81"/>
      <c r="GC253" s="81"/>
      <c r="GD253" s="81"/>
      <c r="GE253" s="81"/>
      <c r="GF253" s="81"/>
      <c r="GG253" s="81"/>
      <c r="GH253" s="81"/>
      <c r="GI253" s="81"/>
      <c r="GJ253" s="81"/>
      <c r="GK253" s="81"/>
      <c r="GL253" s="81"/>
      <c r="GM253" s="81"/>
      <c r="GN253" s="81"/>
      <c r="GO253" s="81"/>
    </row>
    <row r="254" spans="1:197" s="84" customFormat="1" x14ac:dyDescent="0.15">
      <c r="A254" s="83" t="s">
        <v>226</v>
      </c>
      <c r="B254" s="81" t="str">
        <f>CONCATENATE("15P",$F$254,E254)</f>
        <v>15P1011844-1</v>
      </c>
      <c r="C254" s="81" t="s">
        <v>364</v>
      </c>
      <c r="D254" s="81" t="str">
        <f t="shared" si="27"/>
        <v>对对对</v>
      </c>
      <c r="E254" s="83">
        <v>-1</v>
      </c>
      <c r="F254" s="2" t="str">
        <f t="shared" si="28"/>
        <v>1011844</v>
      </c>
      <c r="G254" s="82" t="s">
        <v>268</v>
      </c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81"/>
      <c r="CX254" s="81"/>
      <c r="CY254" s="81"/>
      <c r="CZ254" s="81"/>
      <c r="DA254" s="81"/>
      <c r="DB254" s="81"/>
      <c r="DC254" s="81"/>
      <c r="DD254" s="81"/>
      <c r="DE254" s="81"/>
      <c r="DF254" s="81"/>
      <c r="DG254" s="81"/>
      <c r="DH254" s="81"/>
      <c r="DI254" s="81"/>
      <c r="DJ254" s="81"/>
      <c r="DK254" s="81"/>
      <c r="DL254" s="81"/>
      <c r="DM254" s="81"/>
      <c r="DN254" s="81"/>
      <c r="DO254" s="81"/>
      <c r="DP254" s="81"/>
      <c r="DQ254" s="81"/>
      <c r="DR254" s="81"/>
      <c r="DS254" s="81"/>
      <c r="DT254" s="81"/>
      <c r="DU254" s="81"/>
      <c r="DV254" s="81"/>
      <c r="DW254" s="81"/>
      <c r="DX254" s="81"/>
      <c r="DY254" s="81"/>
      <c r="DZ254" s="81"/>
      <c r="EA254" s="81"/>
      <c r="EB254" s="81"/>
      <c r="EC254" s="81"/>
      <c r="ED254" s="81"/>
      <c r="EE254" s="81"/>
      <c r="EF254" s="81"/>
      <c r="EG254" s="81"/>
      <c r="EH254" s="81"/>
      <c r="EI254" s="81"/>
      <c r="EJ254" s="81"/>
      <c r="EK254" s="81"/>
      <c r="EL254" s="81"/>
      <c r="EM254" s="81"/>
      <c r="EN254" s="81"/>
      <c r="EO254" s="81"/>
      <c r="EP254" s="81"/>
      <c r="EQ254" s="81"/>
      <c r="ER254" s="81"/>
      <c r="ES254" s="81"/>
      <c r="ET254" s="81"/>
      <c r="EU254" s="81"/>
      <c r="EV254" s="81"/>
      <c r="EW254" s="81"/>
      <c r="EX254" s="81"/>
      <c r="EY254" s="81"/>
      <c r="EZ254" s="81"/>
      <c r="FA254" s="81"/>
      <c r="FB254" s="81"/>
      <c r="FC254" s="81"/>
      <c r="FD254" s="81"/>
      <c r="FE254" s="81"/>
      <c r="FF254" s="81"/>
      <c r="FG254" s="81"/>
      <c r="FH254" s="81"/>
      <c r="FI254" s="81"/>
      <c r="FJ254" s="81"/>
      <c r="FK254" s="81"/>
      <c r="FL254" s="81"/>
      <c r="FM254" s="81"/>
      <c r="FN254" s="81"/>
      <c r="FO254" s="81"/>
      <c r="FP254" s="81"/>
      <c r="FQ254" s="81"/>
      <c r="FR254" s="81"/>
      <c r="FS254" s="81"/>
      <c r="FT254" s="81"/>
      <c r="FU254" s="81"/>
      <c r="FV254" s="81"/>
      <c r="FW254" s="81"/>
      <c r="FX254" s="81"/>
      <c r="FY254" s="81"/>
      <c r="FZ254" s="81"/>
      <c r="GA254" s="81"/>
      <c r="GB254" s="81"/>
      <c r="GC254" s="81"/>
      <c r="GD254" s="81"/>
      <c r="GE254" s="81"/>
      <c r="GF254" s="81"/>
      <c r="GG254" s="81"/>
      <c r="GH254" s="81"/>
      <c r="GI254" s="81"/>
      <c r="GJ254" s="81"/>
      <c r="GK254" s="81"/>
      <c r="GL254" s="81"/>
      <c r="GM254" s="81"/>
      <c r="GN254" s="81"/>
      <c r="GO254" s="81"/>
    </row>
    <row r="255" spans="1:197" s="84" customFormat="1" x14ac:dyDescent="0.15">
      <c r="A255" s="83" t="s">
        <v>227</v>
      </c>
      <c r="B255" s="81" t="str">
        <f>CONCATENATE("15P",$F$255,E255)</f>
        <v>15P1011845-1</v>
      </c>
      <c r="C255" s="81" t="s">
        <v>365</v>
      </c>
      <c r="D255" s="81" t="str">
        <f t="shared" si="27"/>
        <v>对对对</v>
      </c>
      <c r="E255" s="83">
        <v>-1</v>
      </c>
      <c r="F255" s="2" t="str">
        <f t="shared" si="28"/>
        <v>1011845</v>
      </c>
      <c r="G255" s="82" t="s">
        <v>268</v>
      </c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1"/>
      <c r="CX255" s="81"/>
      <c r="CY255" s="81"/>
      <c r="CZ255" s="81"/>
      <c r="DA255" s="81"/>
      <c r="DB255" s="81"/>
      <c r="DC255" s="81"/>
      <c r="DD255" s="81"/>
      <c r="DE255" s="81"/>
      <c r="DF255" s="81"/>
      <c r="DG255" s="81"/>
      <c r="DH255" s="81"/>
      <c r="DI255" s="81"/>
      <c r="DJ255" s="81"/>
      <c r="DK255" s="81"/>
      <c r="DL255" s="81"/>
      <c r="DM255" s="81"/>
      <c r="DN255" s="81"/>
      <c r="DO255" s="81"/>
      <c r="DP255" s="81"/>
      <c r="DQ255" s="81"/>
      <c r="DR255" s="81"/>
      <c r="DS255" s="81"/>
      <c r="DT255" s="81"/>
      <c r="DU255" s="81"/>
      <c r="DV255" s="81"/>
      <c r="DW255" s="81"/>
      <c r="DX255" s="81"/>
      <c r="DY255" s="81"/>
      <c r="DZ255" s="81"/>
      <c r="EA255" s="81"/>
      <c r="EB255" s="81"/>
      <c r="EC255" s="81"/>
      <c r="ED255" s="81"/>
      <c r="EE255" s="81"/>
      <c r="EF255" s="81"/>
      <c r="EG255" s="81"/>
      <c r="EH255" s="81"/>
      <c r="EI255" s="81"/>
      <c r="EJ255" s="81"/>
      <c r="EK255" s="81"/>
      <c r="EL255" s="81"/>
      <c r="EM255" s="81"/>
      <c r="EN255" s="81"/>
      <c r="EO255" s="81"/>
      <c r="EP255" s="81"/>
      <c r="EQ255" s="81"/>
      <c r="ER255" s="81"/>
      <c r="ES255" s="81"/>
      <c r="ET255" s="81"/>
      <c r="EU255" s="81"/>
      <c r="EV255" s="81"/>
      <c r="EW255" s="81"/>
      <c r="EX255" s="81"/>
      <c r="EY255" s="81"/>
      <c r="EZ255" s="81"/>
      <c r="FA255" s="81"/>
      <c r="FB255" s="81"/>
      <c r="FC255" s="81"/>
      <c r="FD255" s="81"/>
      <c r="FE255" s="81"/>
      <c r="FF255" s="81"/>
      <c r="FG255" s="81"/>
      <c r="FH255" s="81"/>
      <c r="FI255" s="81"/>
      <c r="FJ255" s="81"/>
      <c r="FK255" s="81"/>
      <c r="FL255" s="81"/>
      <c r="FM255" s="81"/>
      <c r="FN255" s="81"/>
      <c r="FO255" s="81"/>
      <c r="FP255" s="81"/>
      <c r="FQ255" s="81"/>
      <c r="FR255" s="81"/>
      <c r="FS255" s="81"/>
      <c r="FT255" s="81"/>
      <c r="FU255" s="81"/>
      <c r="FV255" s="81"/>
      <c r="FW255" s="81"/>
      <c r="FX255" s="81"/>
      <c r="FY255" s="81"/>
      <c r="FZ255" s="81"/>
      <c r="GA255" s="81"/>
      <c r="GB255" s="81"/>
      <c r="GC255" s="81"/>
      <c r="GD255" s="81"/>
      <c r="GE255" s="81"/>
      <c r="GF255" s="81"/>
      <c r="GG255" s="81"/>
      <c r="GH255" s="81"/>
      <c r="GI255" s="81"/>
      <c r="GJ255" s="81"/>
      <c r="GK255" s="81"/>
      <c r="GL255" s="81"/>
      <c r="GM255" s="81"/>
      <c r="GN255" s="81"/>
      <c r="GO255" s="81"/>
    </row>
    <row r="256" spans="1:197" s="84" customFormat="1" x14ac:dyDescent="0.15">
      <c r="A256" s="83" t="s">
        <v>228</v>
      </c>
      <c r="B256" s="81" t="str">
        <f>CONCATENATE("15P",$F$256,E256)</f>
        <v>15P1011846-1</v>
      </c>
      <c r="C256" s="81" t="s">
        <v>366</v>
      </c>
      <c r="D256" s="81" t="str">
        <f t="shared" si="27"/>
        <v>对对对</v>
      </c>
      <c r="E256" s="83">
        <v>-1</v>
      </c>
      <c r="F256" s="2" t="str">
        <f t="shared" si="28"/>
        <v>1011846</v>
      </c>
      <c r="G256" s="82" t="s">
        <v>268</v>
      </c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1"/>
      <c r="CX256" s="81"/>
      <c r="CY256" s="81"/>
      <c r="CZ256" s="81"/>
      <c r="DA256" s="81"/>
      <c r="DB256" s="81"/>
      <c r="DC256" s="81"/>
      <c r="DD256" s="81"/>
      <c r="DE256" s="81"/>
      <c r="DF256" s="81"/>
      <c r="DG256" s="81"/>
      <c r="DH256" s="81"/>
      <c r="DI256" s="81"/>
      <c r="DJ256" s="81"/>
      <c r="DK256" s="81"/>
      <c r="DL256" s="81"/>
      <c r="DM256" s="81"/>
      <c r="DN256" s="81"/>
      <c r="DO256" s="81"/>
      <c r="DP256" s="81"/>
      <c r="DQ256" s="81"/>
      <c r="DR256" s="81"/>
      <c r="DS256" s="81"/>
      <c r="DT256" s="81"/>
      <c r="DU256" s="81"/>
      <c r="DV256" s="81"/>
      <c r="DW256" s="81"/>
      <c r="DX256" s="81"/>
      <c r="DY256" s="81"/>
      <c r="DZ256" s="81"/>
      <c r="EA256" s="81"/>
      <c r="EB256" s="81"/>
      <c r="EC256" s="81"/>
      <c r="ED256" s="81"/>
      <c r="EE256" s="81"/>
      <c r="EF256" s="81"/>
      <c r="EG256" s="81"/>
      <c r="EH256" s="81"/>
      <c r="EI256" s="81"/>
      <c r="EJ256" s="81"/>
      <c r="EK256" s="81"/>
      <c r="EL256" s="81"/>
      <c r="EM256" s="81"/>
      <c r="EN256" s="81"/>
      <c r="EO256" s="81"/>
      <c r="EP256" s="81"/>
      <c r="EQ256" s="81"/>
      <c r="ER256" s="81"/>
      <c r="ES256" s="81"/>
      <c r="ET256" s="81"/>
      <c r="EU256" s="81"/>
      <c r="EV256" s="81"/>
      <c r="EW256" s="81"/>
      <c r="EX256" s="81"/>
      <c r="EY256" s="81"/>
      <c r="EZ256" s="81"/>
      <c r="FA256" s="81"/>
      <c r="FB256" s="81"/>
      <c r="FC256" s="81"/>
      <c r="FD256" s="81"/>
      <c r="FE256" s="81"/>
      <c r="FF256" s="81"/>
      <c r="FG256" s="81"/>
      <c r="FH256" s="81"/>
      <c r="FI256" s="81"/>
      <c r="FJ256" s="81"/>
      <c r="FK256" s="81"/>
      <c r="FL256" s="81"/>
      <c r="FM256" s="81"/>
      <c r="FN256" s="81"/>
      <c r="FO256" s="81"/>
      <c r="FP256" s="81"/>
      <c r="FQ256" s="81"/>
      <c r="FR256" s="81"/>
      <c r="FS256" s="81"/>
      <c r="FT256" s="81"/>
      <c r="FU256" s="81"/>
      <c r="FV256" s="81"/>
      <c r="FW256" s="81"/>
      <c r="FX256" s="81"/>
      <c r="FY256" s="81"/>
      <c r="FZ256" s="81"/>
      <c r="GA256" s="81"/>
      <c r="GB256" s="81"/>
      <c r="GC256" s="81"/>
      <c r="GD256" s="81"/>
      <c r="GE256" s="81"/>
      <c r="GF256" s="81"/>
      <c r="GG256" s="81"/>
      <c r="GH256" s="81"/>
      <c r="GI256" s="81"/>
      <c r="GJ256" s="81"/>
      <c r="GK256" s="81"/>
      <c r="GL256" s="81"/>
      <c r="GM256" s="81"/>
      <c r="GN256" s="81"/>
      <c r="GO256" s="81"/>
    </row>
    <row r="257" spans="1:197" s="84" customFormat="1" x14ac:dyDescent="0.15">
      <c r="A257" s="83" t="s">
        <v>229</v>
      </c>
      <c r="B257" s="81" t="str">
        <f>CONCATENATE("15P",$F$257,E257)</f>
        <v>15P1011847-1</v>
      </c>
      <c r="C257" s="81" t="s">
        <v>367</v>
      </c>
      <c r="D257" s="81" t="str">
        <f t="shared" si="27"/>
        <v>对对对</v>
      </c>
      <c r="E257" s="83">
        <v>-1</v>
      </c>
      <c r="F257" s="2" t="str">
        <f t="shared" si="28"/>
        <v>1011847</v>
      </c>
      <c r="G257" s="82" t="s">
        <v>268</v>
      </c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81"/>
      <c r="CX257" s="81"/>
      <c r="CY257" s="81"/>
      <c r="CZ257" s="81"/>
      <c r="DA257" s="81"/>
      <c r="DB257" s="81"/>
      <c r="DC257" s="81"/>
      <c r="DD257" s="81"/>
      <c r="DE257" s="81"/>
      <c r="DF257" s="81"/>
      <c r="DG257" s="81"/>
      <c r="DH257" s="81"/>
      <c r="DI257" s="81"/>
      <c r="DJ257" s="81"/>
      <c r="DK257" s="81"/>
      <c r="DL257" s="81"/>
      <c r="DM257" s="81"/>
      <c r="DN257" s="81"/>
      <c r="DO257" s="81"/>
      <c r="DP257" s="81"/>
      <c r="DQ257" s="81"/>
      <c r="DR257" s="81"/>
      <c r="DS257" s="81"/>
      <c r="DT257" s="81"/>
      <c r="DU257" s="81"/>
      <c r="DV257" s="81"/>
      <c r="DW257" s="81"/>
      <c r="DX257" s="81"/>
      <c r="DY257" s="81"/>
      <c r="DZ257" s="81"/>
      <c r="EA257" s="81"/>
      <c r="EB257" s="81"/>
      <c r="EC257" s="81"/>
      <c r="ED257" s="81"/>
      <c r="EE257" s="81"/>
      <c r="EF257" s="81"/>
      <c r="EG257" s="81"/>
      <c r="EH257" s="81"/>
      <c r="EI257" s="81"/>
      <c r="EJ257" s="81"/>
      <c r="EK257" s="81"/>
      <c r="EL257" s="81"/>
      <c r="EM257" s="81"/>
      <c r="EN257" s="81"/>
      <c r="EO257" s="81"/>
      <c r="EP257" s="81"/>
      <c r="EQ257" s="81"/>
      <c r="ER257" s="81"/>
      <c r="ES257" s="81"/>
      <c r="ET257" s="81"/>
      <c r="EU257" s="81"/>
      <c r="EV257" s="81"/>
      <c r="EW257" s="81"/>
      <c r="EX257" s="81"/>
      <c r="EY257" s="81"/>
      <c r="EZ257" s="81"/>
      <c r="FA257" s="81"/>
      <c r="FB257" s="81"/>
      <c r="FC257" s="81"/>
      <c r="FD257" s="81"/>
      <c r="FE257" s="81"/>
      <c r="FF257" s="81"/>
      <c r="FG257" s="81"/>
      <c r="FH257" s="81"/>
      <c r="FI257" s="81"/>
      <c r="FJ257" s="81"/>
      <c r="FK257" s="81"/>
      <c r="FL257" s="81"/>
      <c r="FM257" s="81"/>
      <c r="FN257" s="81"/>
      <c r="FO257" s="81"/>
      <c r="FP257" s="81"/>
      <c r="FQ257" s="81"/>
      <c r="FR257" s="81"/>
      <c r="FS257" s="81"/>
      <c r="FT257" s="81"/>
      <c r="FU257" s="81"/>
      <c r="FV257" s="81"/>
      <c r="FW257" s="81"/>
      <c r="FX257" s="81"/>
      <c r="FY257" s="81"/>
      <c r="FZ257" s="81"/>
      <c r="GA257" s="81"/>
      <c r="GB257" s="81"/>
      <c r="GC257" s="81"/>
      <c r="GD257" s="81"/>
      <c r="GE257" s="81"/>
      <c r="GF257" s="81"/>
      <c r="GG257" s="81"/>
      <c r="GH257" s="81"/>
      <c r="GI257" s="81"/>
      <c r="GJ257" s="81"/>
      <c r="GK257" s="81"/>
      <c r="GL257" s="81"/>
      <c r="GM257" s="81"/>
      <c r="GN257" s="81"/>
      <c r="GO257" s="81"/>
    </row>
    <row r="258" spans="1:197" s="84" customFormat="1" x14ac:dyDescent="0.15">
      <c r="A258" s="83" t="s">
        <v>230</v>
      </c>
      <c r="B258" s="81" t="str">
        <f>CONCATENATE("15P",$F$258,E258)</f>
        <v>15P1011848-1</v>
      </c>
      <c r="C258" s="81" t="s">
        <v>368</v>
      </c>
      <c r="D258" s="81" t="str">
        <f t="shared" si="27"/>
        <v>对对对</v>
      </c>
      <c r="E258" s="83">
        <v>-1</v>
      </c>
      <c r="F258" s="2" t="str">
        <f t="shared" ref="F258:F264" si="29">MID(A258,4,12)</f>
        <v>1011848</v>
      </c>
      <c r="G258" s="82" t="s">
        <v>268</v>
      </c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81"/>
      <c r="CX258" s="81"/>
      <c r="CY258" s="81"/>
      <c r="CZ258" s="81"/>
      <c r="DA258" s="81"/>
      <c r="DB258" s="81"/>
      <c r="DC258" s="81"/>
      <c r="DD258" s="81"/>
      <c r="DE258" s="81"/>
      <c r="DF258" s="81"/>
      <c r="DG258" s="81"/>
      <c r="DH258" s="81"/>
      <c r="DI258" s="81"/>
      <c r="DJ258" s="81"/>
      <c r="DK258" s="81"/>
      <c r="DL258" s="81"/>
      <c r="DM258" s="81"/>
      <c r="DN258" s="81"/>
      <c r="DO258" s="81"/>
      <c r="DP258" s="81"/>
      <c r="DQ258" s="81"/>
      <c r="DR258" s="81"/>
      <c r="DS258" s="81"/>
      <c r="DT258" s="81"/>
      <c r="DU258" s="81"/>
      <c r="DV258" s="81"/>
      <c r="DW258" s="81"/>
      <c r="DX258" s="81"/>
      <c r="DY258" s="81"/>
      <c r="DZ258" s="81"/>
      <c r="EA258" s="81"/>
      <c r="EB258" s="81"/>
      <c r="EC258" s="81"/>
      <c r="ED258" s="81"/>
      <c r="EE258" s="81"/>
      <c r="EF258" s="81"/>
      <c r="EG258" s="81"/>
      <c r="EH258" s="81"/>
      <c r="EI258" s="81"/>
      <c r="EJ258" s="81"/>
      <c r="EK258" s="81"/>
      <c r="EL258" s="81"/>
      <c r="EM258" s="81"/>
      <c r="EN258" s="81"/>
      <c r="EO258" s="81"/>
      <c r="EP258" s="81"/>
      <c r="EQ258" s="81"/>
      <c r="ER258" s="81"/>
      <c r="ES258" s="81"/>
      <c r="ET258" s="81"/>
      <c r="EU258" s="81"/>
      <c r="EV258" s="81"/>
      <c r="EW258" s="81"/>
      <c r="EX258" s="81"/>
      <c r="EY258" s="81"/>
      <c r="EZ258" s="81"/>
      <c r="FA258" s="81"/>
      <c r="FB258" s="81"/>
      <c r="FC258" s="81"/>
      <c r="FD258" s="81"/>
      <c r="FE258" s="81"/>
      <c r="FF258" s="81"/>
      <c r="FG258" s="81"/>
      <c r="FH258" s="81"/>
      <c r="FI258" s="81"/>
      <c r="FJ258" s="81"/>
      <c r="FK258" s="81"/>
      <c r="FL258" s="81"/>
      <c r="FM258" s="81"/>
      <c r="FN258" s="81"/>
      <c r="FO258" s="81"/>
      <c r="FP258" s="81"/>
      <c r="FQ258" s="81"/>
      <c r="FR258" s="81"/>
      <c r="FS258" s="81"/>
      <c r="FT258" s="81"/>
      <c r="FU258" s="81"/>
      <c r="FV258" s="81"/>
      <c r="FW258" s="81"/>
      <c r="FX258" s="81"/>
      <c r="FY258" s="81"/>
      <c r="FZ258" s="81"/>
      <c r="GA258" s="81"/>
      <c r="GB258" s="81"/>
      <c r="GC258" s="81"/>
      <c r="GD258" s="81"/>
      <c r="GE258" s="81"/>
      <c r="GF258" s="81"/>
      <c r="GG258" s="81"/>
      <c r="GH258" s="81"/>
      <c r="GI258" s="81"/>
      <c r="GJ258" s="81"/>
      <c r="GK258" s="81"/>
      <c r="GL258" s="81"/>
      <c r="GM258" s="81"/>
      <c r="GN258" s="81"/>
      <c r="GO258" s="81"/>
    </row>
    <row r="259" spans="1:197" s="84" customFormat="1" x14ac:dyDescent="0.15">
      <c r="A259" s="83" t="s">
        <v>231</v>
      </c>
      <c r="B259" s="81" t="str">
        <f>CONCATENATE("15P",$F$259,E259)</f>
        <v>15P1011849-1</v>
      </c>
      <c r="C259" s="81" t="s">
        <v>369</v>
      </c>
      <c r="D259" s="81" t="str">
        <f t="shared" si="27"/>
        <v>对对对</v>
      </c>
      <c r="E259" s="83">
        <v>-1</v>
      </c>
      <c r="F259" s="2" t="str">
        <f t="shared" si="29"/>
        <v>1011849</v>
      </c>
      <c r="G259" s="82" t="s">
        <v>268</v>
      </c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81"/>
      <c r="CX259" s="81"/>
      <c r="CY259" s="81"/>
      <c r="CZ259" s="81"/>
      <c r="DA259" s="81"/>
      <c r="DB259" s="81"/>
      <c r="DC259" s="81"/>
      <c r="DD259" s="81"/>
      <c r="DE259" s="81"/>
      <c r="DF259" s="81"/>
      <c r="DG259" s="81"/>
      <c r="DH259" s="81"/>
      <c r="DI259" s="81"/>
      <c r="DJ259" s="81"/>
      <c r="DK259" s="81"/>
      <c r="DL259" s="81"/>
      <c r="DM259" s="81"/>
      <c r="DN259" s="81"/>
      <c r="DO259" s="81"/>
      <c r="DP259" s="81"/>
      <c r="DQ259" s="81"/>
      <c r="DR259" s="81"/>
      <c r="DS259" s="81"/>
      <c r="DT259" s="81"/>
      <c r="DU259" s="81"/>
      <c r="DV259" s="81"/>
      <c r="DW259" s="81"/>
      <c r="DX259" s="81"/>
      <c r="DY259" s="81"/>
      <c r="DZ259" s="81"/>
      <c r="EA259" s="81"/>
      <c r="EB259" s="81"/>
      <c r="EC259" s="81"/>
      <c r="ED259" s="81"/>
      <c r="EE259" s="81"/>
      <c r="EF259" s="81"/>
      <c r="EG259" s="81"/>
      <c r="EH259" s="81"/>
      <c r="EI259" s="81"/>
      <c r="EJ259" s="81"/>
      <c r="EK259" s="81"/>
      <c r="EL259" s="81"/>
      <c r="EM259" s="81"/>
      <c r="EN259" s="81"/>
      <c r="EO259" s="81"/>
      <c r="EP259" s="81"/>
      <c r="EQ259" s="81"/>
      <c r="ER259" s="81"/>
      <c r="ES259" s="81"/>
      <c r="ET259" s="81"/>
      <c r="EU259" s="81"/>
      <c r="EV259" s="81"/>
      <c r="EW259" s="81"/>
      <c r="EX259" s="81"/>
      <c r="EY259" s="81"/>
      <c r="EZ259" s="81"/>
      <c r="FA259" s="81"/>
      <c r="FB259" s="81"/>
      <c r="FC259" s="81"/>
      <c r="FD259" s="81"/>
      <c r="FE259" s="81"/>
      <c r="FF259" s="81"/>
      <c r="FG259" s="81"/>
      <c r="FH259" s="81"/>
      <c r="FI259" s="81"/>
      <c r="FJ259" s="81"/>
      <c r="FK259" s="81"/>
      <c r="FL259" s="81"/>
      <c r="FM259" s="81"/>
      <c r="FN259" s="81"/>
      <c r="FO259" s="81"/>
      <c r="FP259" s="81"/>
      <c r="FQ259" s="81"/>
      <c r="FR259" s="81"/>
      <c r="FS259" s="81"/>
      <c r="FT259" s="81"/>
      <c r="FU259" s="81"/>
      <c r="FV259" s="81"/>
      <c r="FW259" s="81"/>
      <c r="FX259" s="81"/>
      <c r="FY259" s="81"/>
      <c r="FZ259" s="81"/>
      <c r="GA259" s="81"/>
      <c r="GB259" s="81"/>
      <c r="GC259" s="81"/>
      <c r="GD259" s="81"/>
      <c r="GE259" s="81"/>
      <c r="GF259" s="81"/>
      <c r="GG259" s="81"/>
      <c r="GH259" s="81"/>
      <c r="GI259" s="81"/>
      <c r="GJ259" s="81"/>
      <c r="GK259" s="81"/>
      <c r="GL259" s="81"/>
      <c r="GM259" s="81"/>
      <c r="GN259" s="81"/>
      <c r="GO259" s="81"/>
    </row>
    <row r="260" spans="1:197" s="84" customFormat="1" x14ac:dyDescent="0.15">
      <c r="A260" s="83" t="s">
        <v>232</v>
      </c>
      <c r="B260" s="81" t="str">
        <f>CONCATENATE("15P",$F$260,E260)</f>
        <v>15P1011850-1</v>
      </c>
      <c r="C260" s="81" t="s">
        <v>370</v>
      </c>
      <c r="D260" s="81" t="str">
        <f t="shared" si="27"/>
        <v>对对对</v>
      </c>
      <c r="E260" s="83">
        <v>-1</v>
      </c>
      <c r="F260" s="2" t="str">
        <f t="shared" si="29"/>
        <v>1011850</v>
      </c>
      <c r="G260" s="82" t="s">
        <v>268</v>
      </c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1"/>
      <c r="CX260" s="81"/>
      <c r="CY260" s="81"/>
      <c r="CZ260" s="81"/>
      <c r="DA260" s="81"/>
      <c r="DB260" s="81"/>
      <c r="DC260" s="81"/>
      <c r="DD260" s="81"/>
      <c r="DE260" s="81"/>
      <c r="DF260" s="81"/>
      <c r="DG260" s="81"/>
      <c r="DH260" s="81"/>
      <c r="DI260" s="81"/>
      <c r="DJ260" s="81"/>
      <c r="DK260" s="81"/>
      <c r="DL260" s="81"/>
      <c r="DM260" s="81"/>
      <c r="DN260" s="81"/>
      <c r="DO260" s="81"/>
      <c r="DP260" s="81"/>
      <c r="DQ260" s="81"/>
      <c r="DR260" s="81"/>
      <c r="DS260" s="81"/>
      <c r="DT260" s="81"/>
      <c r="DU260" s="81"/>
      <c r="DV260" s="81"/>
      <c r="DW260" s="81"/>
      <c r="DX260" s="81"/>
      <c r="DY260" s="81"/>
      <c r="DZ260" s="81"/>
      <c r="EA260" s="81"/>
      <c r="EB260" s="81"/>
      <c r="EC260" s="81"/>
      <c r="ED260" s="81"/>
      <c r="EE260" s="81"/>
      <c r="EF260" s="81"/>
      <c r="EG260" s="81"/>
      <c r="EH260" s="81"/>
      <c r="EI260" s="81"/>
      <c r="EJ260" s="81"/>
      <c r="EK260" s="81"/>
      <c r="EL260" s="81"/>
      <c r="EM260" s="81"/>
      <c r="EN260" s="81"/>
      <c r="EO260" s="81"/>
      <c r="EP260" s="81"/>
      <c r="EQ260" s="81"/>
      <c r="ER260" s="81"/>
      <c r="ES260" s="81"/>
      <c r="ET260" s="81"/>
      <c r="EU260" s="81"/>
      <c r="EV260" s="81"/>
      <c r="EW260" s="81"/>
      <c r="EX260" s="81"/>
      <c r="EY260" s="81"/>
      <c r="EZ260" s="81"/>
      <c r="FA260" s="81"/>
      <c r="FB260" s="81"/>
      <c r="FC260" s="81"/>
      <c r="FD260" s="81"/>
      <c r="FE260" s="81"/>
      <c r="FF260" s="81"/>
      <c r="FG260" s="81"/>
      <c r="FH260" s="81"/>
      <c r="FI260" s="81"/>
      <c r="FJ260" s="81"/>
      <c r="FK260" s="81"/>
      <c r="FL260" s="81"/>
      <c r="FM260" s="81"/>
      <c r="FN260" s="81"/>
      <c r="FO260" s="81"/>
      <c r="FP260" s="81"/>
      <c r="FQ260" s="81"/>
      <c r="FR260" s="81"/>
      <c r="FS260" s="81"/>
      <c r="FT260" s="81"/>
      <c r="FU260" s="81"/>
      <c r="FV260" s="81"/>
      <c r="FW260" s="81"/>
      <c r="FX260" s="81"/>
      <c r="FY260" s="81"/>
      <c r="FZ260" s="81"/>
      <c r="GA260" s="81"/>
      <c r="GB260" s="81"/>
      <c r="GC260" s="81"/>
      <c r="GD260" s="81"/>
      <c r="GE260" s="81"/>
      <c r="GF260" s="81"/>
      <c r="GG260" s="81"/>
      <c r="GH260" s="81"/>
      <c r="GI260" s="81"/>
      <c r="GJ260" s="81"/>
      <c r="GK260" s="81"/>
      <c r="GL260" s="81"/>
      <c r="GM260" s="81"/>
      <c r="GN260" s="81"/>
      <c r="GO260" s="81"/>
    </row>
    <row r="261" spans="1:197" s="84" customFormat="1" x14ac:dyDescent="0.15">
      <c r="A261" s="83" t="s">
        <v>233</v>
      </c>
      <c r="B261" s="81" t="str">
        <f>CONCATENATE("15P",$F$261,E261)</f>
        <v>15P1011851-1</v>
      </c>
      <c r="C261" s="81" t="s">
        <v>371</v>
      </c>
      <c r="D261" s="81" t="str">
        <f t="shared" si="27"/>
        <v>对对对</v>
      </c>
      <c r="E261" s="83">
        <v>-1</v>
      </c>
      <c r="F261" s="2" t="str">
        <f t="shared" si="29"/>
        <v>1011851</v>
      </c>
      <c r="G261" s="82" t="s">
        <v>268</v>
      </c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81"/>
      <c r="CX261" s="81"/>
      <c r="CY261" s="81"/>
      <c r="CZ261" s="81"/>
      <c r="DA261" s="81"/>
      <c r="DB261" s="81"/>
      <c r="DC261" s="81"/>
      <c r="DD261" s="81"/>
      <c r="DE261" s="81"/>
      <c r="DF261" s="81"/>
      <c r="DG261" s="81"/>
      <c r="DH261" s="81"/>
      <c r="DI261" s="81"/>
      <c r="DJ261" s="81"/>
      <c r="DK261" s="81"/>
      <c r="DL261" s="81"/>
      <c r="DM261" s="81"/>
      <c r="DN261" s="81"/>
      <c r="DO261" s="81"/>
      <c r="DP261" s="81"/>
      <c r="DQ261" s="81"/>
      <c r="DR261" s="81"/>
      <c r="DS261" s="81"/>
      <c r="DT261" s="81"/>
      <c r="DU261" s="81"/>
      <c r="DV261" s="81"/>
      <c r="DW261" s="81"/>
      <c r="DX261" s="81"/>
      <c r="DY261" s="81"/>
      <c r="DZ261" s="81"/>
      <c r="EA261" s="81"/>
      <c r="EB261" s="81"/>
      <c r="EC261" s="81"/>
      <c r="ED261" s="81"/>
      <c r="EE261" s="81"/>
      <c r="EF261" s="81"/>
      <c r="EG261" s="81"/>
      <c r="EH261" s="81"/>
      <c r="EI261" s="81"/>
      <c r="EJ261" s="81"/>
      <c r="EK261" s="81"/>
      <c r="EL261" s="81"/>
      <c r="EM261" s="81"/>
      <c r="EN261" s="81"/>
      <c r="EO261" s="81"/>
      <c r="EP261" s="81"/>
      <c r="EQ261" s="81"/>
      <c r="ER261" s="81"/>
      <c r="ES261" s="81"/>
      <c r="ET261" s="81"/>
      <c r="EU261" s="81"/>
      <c r="EV261" s="81"/>
      <c r="EW261" s="81"/>
      <c r="EX261" s="81"/>
      <c r="EY261" s="81"/>
      <c r="EZ261" s="81"/>
      <c r="FA261" s="81"/>
      <c r="FB261" s="81"/>
      <c r="FC261" s="81"/>
      <c r="FD261" s="81"/>
      <c r="FE261" s="81"/>
      <c r="FF261" s="81"/>
      <c r="FG261" s="81"/>
      <c r="FH261" s="81"/>
      <c r="FI261" s="81"/>
      <c r="FJ261" s="81"/>
      <c r="FK261" s="81"/>
      <c r="FL261" s="81"/>
      <c r="FM261" s="81"/>
      <c r="FN261" s="81"/>
      <c r="FO261" s="81"/>
      <c r="FP261" s="81"/>
      <c r="FQ261" s="81"/>
      <c r="FR261" s="81"/>
      <c r="FS261" s="81"/>
      <c r="FT261" s="81"/>
      <c r="FU261" s="81"/>
      <c r="FV261" s="81"/>
      <c r="FW261" s="81"/>
      <c r="FX261" s="81"/>
      <c r="FY261" s="81"/>
      <c r="FZ261" s="81"/>
      <c r="GA261" s="81"/>
      <c r="GB261" s="81"/>
      <c r="GC261" s="81"/>
      <c r="GD261" s="81"/>
      <c r="GE261" s="81"/>
      <c r="GF261" s="81"/>
      <c r="GG261" s="81"/>
      <c r="GH261" s="81"/>
      <c r="GI261" s="81"/>
      <c r="GJ261" s="81"/>
      <c r="GK261" s="81"/>
      <c r="GL261" s="81"/>
      <c r="GM261" s="81"/>
      <c r="GN261" s="81"/>
      <c r="GO261" s="81"/>
    </row>
    <row r="262" spans="1:197" s="84" customFormat="1" x14ac:dyDescent="0.15">
      <c r="A262" s="83" t="s">
        <v>234</v>
      </c>
      <c r="B262" s="81" t="str">
        <f>CONCATENATE("15P",$F$262,E262)</f>
        <v>15P1011852-1</v>
      </c>
      <c r="C262" s="81" t="s">
        <v>372</v>
      </c>
      <c r="D262" s="81" t="str">
        <f t="shared" si="27"/>
        <v>对对对</v>
      </c>
      <c r="E262" s="83">
        <v>-1</v>
      </c>
      <c r="F262" s="2" t="str">
        <f t="shared" si="29"/>
        <v>1011852</v>
      </c>
      <c r="G262" s="82" t="s">
        <v>268</v>
      </c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81"/>
      <c r="CX262" s="81"/>
      <c r="CY262" s="81"/>
      <c r="CZ262" s="81"/>
      <c r="DA262" s="81"/>
      <c r="DB262" s="81"/>
      <c r="DC262" s="81"/>
      <c r="DD262" s="81"/>
      <c r="DE262" s="81"/>
      <c r="DF262" s="81"/>
      <c r="DG262" s="81"/>
      <c r="DH262" s="81"/>
      <c r="DI262" s="81"/>
      <c r="DJ262" s="81"/>
      <c r="DK262" s="81"/>
      <c r="DL262" s="81"/>
      <c r="DM262" s="81"/>
      <c r="DN262" s="81"/>
      <c r="DO262" s="81"/>
      <c r="DP262" s="81"/>
      <c r="DQ262" s="81"/>
      <c r="DR262" s="81"/>
      <c r="DS262" s="81"/>
      <c r="DT262" s="81"/>
      <c r="DU262" s="81"/>
      <c r="DV262" s="81"/>
      <c r="DW262" s="81"/>
      <c r="DX262" s="81"/>
      <c r="DY262" s="81"/>
      <c r="DZ262" s="81"/>
      <c r="EA262" s="81"/>
      <c r="EB262" s="81"/>
      <c r="EC262" s="81"/>
      <c r="ED262" s="81"/>
      <c r="EE262" s="81"/>
      <c r="EF262" s="81"/>
      <c r="EG262" s="81"/>
      <c r="EH262" s="81"/>
      <c r="EI262" s="81"/>
      <c r="EJ262" s="81"/>
      <c r="EK262" s="81"/>
      <c r="EL262" s="81"/>
      <c r="EM262" s="81"/>
      <c r="EN262" s="81"/>
      <c r="EO262" s="81"/>
      <c r="EP262" s="81"/>
      <c r="EQ262" s="81"/>
      <c r="ER262" s="81"/>
      <c r="ES262" s="81"/>
      <c r="ET262" s="81"/>
      <c r="EU262" s="81"/>
      <c r="EV262" s="81"/>
      <c r="EW262" s="81"/>
      <c r="EX262" s="81"/>
      <c r="EY262" s="81"/>
      <c r="EZ262" s="81"/>
      <c r="FA262" s="81"/>
      <c r="FB262" s="81"/>
      <c r="FC262" s="81"/>
      <c r="FD262" s="81"/>
      <c r="FE262" s="81"/>
      <c r="FF262" s="81"/>
      <c r="FG262" s="81"/>
      <c r="FH262" s="81"/>
      <c r="FI262" s="81"/>
      <c r="FJ262" s="81"/>
      <c r="FK262" s="81"/>
      <c r="FL262" s="81"/>
      <c r="FM262" s="81"/>
      <c r="FN262" s="81"/>
      <c r="FO262" s="81"/>
      <c r="FP262" s="81"/>
      <c r="FQ262" s="81"/>
      <c r="FR262" s="81"/>
      <c r="FS262" s="81"/>
      <c r="FT262" s="81"/>
      <c r="FU262" s="81"/>
      <c r="FV262" s="81"/>
      <c r="FW262" s="81"/>
      <c r="FX262" s="81"/>
      <c r="FY262" s="81"/>
      <c r="FZ262" s="81"/>
      <c r="GA262" s="81"/>
      <c r="GB262" s="81"/>
      <c r="GC262" s="81"/>
      <c r="GD262" s="81"/>
      <c r="GE262" s="81"/>
      <c r="GF262" s="81"/>
      <c r="GG262" s="81"/>
      <c r="GH262" s="81"/>
      <c r="GI262" s="81"/>
      <c r="GJ262" s="81"/>
      <c r="GK262" s="81"/>
      <c r="GL262" s="81"/>
      <c r="GM262" s="81"/>
      <c r="GN262" s="81"/>
      <c r="GO262" s="81"/>
    </row>
    <row r="263" spans="1:197" s="84" customFormat="1" x14ac:dyDescent="0.15">
      <c r="A263" s="83" t="s">
        <v>235</v>
      </c>
      <c r="B263" s="81" t="str">
        <f>CONCATENATE("15P",$F$263,E263)</f>
        <v>15P1011853-1</v>
      </c>
      <c r="C263" s="81" t="s">
        <v>373</v>
      </c>
      <c r="D263" s="81" t="str">
        <f t="shared" si="27"/>
        <v>对对对</v>
      </c>
      <c r="E263" s="83">
        <v>-1</v>
      </c>
      <c r="F263" s="2" t="str">
        <f t="shared" si="29"/>
        <v>1011853</v>
      </c>
      <c r="G263" s="82" t="s">
        <v>268</v>
      </c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81"/>
      <c r="CX263" s="81"/>
      <c r="CY263" s="81"/>
      <c r="CZ263" s="81"/>
      <c r="DA263" s="81"/>
      <c r="DB263" s="81"/>
      <c r="DC263" s="81"/>
      <c r="DD263" s="81"/>
      <c r="DE263" s="81"/>
      <c r="DF263" s="81"/>
      <c r="DG263" s="81"/>
      <c r="DH263" s="81"/>
      <c r="DI263" s="81"/>
      <c r="DJ263" s="81"/>
      <c r="DK263" s="81"/>
      <c r="DL263" s="81"/>
      <c r="DM263" s="81"/>
      <c r="DN263" s="81"/>
      <c r="DO263" s="81"/>
      <c r="DP263" s="81"/>
      <c r="DQ263" s="81"/>
      <c r="DR263" s="81"/>
      <c r="DS263" s="81"/>
      <c r="DT263" s="81"/>
      <c r="DU263" s="81"/>
      <c r="DV263" s="81"/>
      <c r="DW263" s="81"/>
      <c r="DX263" s="81"/>
      <c r="DY263" s="81"/>
      <c r="DZ263" s="81"/>
      <c r="EA263" s="81"/>
      <c r="EB263" s="81"/>
      <c r="EC263" s="81"/>
      <c r="ED263" s="81"/>
      <c r="EE263" s="81"/>
      <c r="EF263" s="81"/>
      <c r="EG263" s="81"/>
      <c r="EH263" s="81"/>
      <c r="EI263" s="81"/>
      <c r="EJ263" s="81"/>
      <c r="EK263" s="81"/>
      <c r="EL263" s="81"/>
      <c r="EM263" s="81"/>
      <c r="EN263" s="81"/>
      <c r="EO263" s="81"/>
      <c r="EP263" s="81"/>
      <c r="EQ263" s="81"/>
      <c r="ER263" s="81"/>
      <c r="ES263" s="81"/>
      <c r="ET263" s="81"/>
      <c r="EU263" s="81"/>
      <c r="EV263" s="81"/>
      <c r="EW263" s="81"/>
      <c r="EX263" s="81"/>
      <c r="EY263" s="81"/>
      <c r="EZ263" s="81"/>
      <c r="FA263" s="81"/>
      <c r="FB263" s="81"/>
      <c r="FC263" s="81"/>
      <c r="FD263" s="81"/>
      <c r="FE263" s="81"/>
      <c r="FF263" s="81"/>
      <c r="FG263" s="81"/>
      <c r="FH263" s="81"/>
      <c r="FI263" s="81"/>
      <c r="FJ263" s="81"/>
      <c r="FK263" s="81"/>
      <c r="FL263" s="81"/>
      <c r="FM263" s="81"/>
      <c r="FN263" s="81"/>
      <c r="FO263" s="81"/>
      <c r="FP263" s="81"/>
      <c r="FQ263" s="81"/>
      <c r="FR263" s="81"/>
      <c r="FS263" s="81"/>
      <c r="FT263" s="81"/>
      <c r="FU263" s="81"/>
      <c r="FV263" s="81"/>
      <c r="FW263" s="81"/>
      <c r="FX263" s="81"/>
      <c r="FY263" s="81"/>
      <c r="FZ263" s="81"/>
      <c r="GA263" s="81"/>
      <c r="GB263" s="81"/>
      <c r="GC263" s="81"/>
      <c r="GD263" s="81"/>
      <c r="GE263" s="81"/>
      <c r="GF263" s="81"/>
      <c r="GG263" s="81"/>
      <c r="GH263" s="81"/>
      <c r="GI263" s="81"/>
      <c r="GJ263" s="81"/>
      <c r="GK263" s="81"/>
      <c r="GL263" s="81"/>
      <c r="GM263" s="81"/>
      <c r="GN263" s="81"/>
      <c r="GO263" s="81"/>
    </row>
    <row r="264" spans="1:197" s="84" customFormat="1" x14ac:dyDescent="0.15">
      <c r="A264" s="83" t="s">
        <v>236</v>
      </c>
      <c r="B264" s="81" t="str">
        <f>CONCATENATE("15P",$F$264,E264)</f>
        <v>15P1011854-1</v>
      </c>
      <c r="C264" s="81" t="s">
        <v>374</v>
      </c>
      <c r="D264" s="81" t="str">
        <f t="shared" si="27"/>
        <v>对对对</v>
      </c>
      <c r="E264" s="83">
        <v>-1</v>
      </c>
      <c r="F264" s="2" t="str">
        <f t="shared" si="29"/>
        <v>1011854</v>
      </c>
      <c r="G264" s="82" t="s">
        <v>268</v>
      </c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81"/>
      <c r="CX264" s="81"/>
      <c r="CY264" s="81"/>
      <c r="CZ264" s="81"/>
      <c r="DA264" s="81"/>
      <c r="DB264" s="81"/>
      <c r="DC264" s="81"/>
      <c r="DD264" s="81"/>
      <c r="DE264" s="81"/>
      <c r="DF264" s="81"/>
      <c r="DG264" s="81"/>
      <c r="DH264" s="81"/>
      <c r="DI264" s="81"/>
      <c r="DJ264" s="81"/>
      <c r="DK264" s="81"/>
      <c r="DL264" s="81"/>
      <c r="DM264" s="81"/>
      <c r="DN264" s="81"/>
      <c r="DO264" s="81"/>
      <c r="DP264" s="81"/>
      <c r="DQ264" s="81"/>
      <c r="DR264" s="81"/>
      <c r="DS264" s="81"/>
      <c r="DT264" s="81"/>
      <c r="DU264" s="81"/>
      <c r="DV264" s="81"/>
      <c r="DW264" s="81"/>
      <c r="DX264" s="81"/>
      <c r="DY264" s="81"/>
      <c r="DZ264" s="81"/>
      <c r="EA264" s="81"/>
      <c r="EB264" s="81"/>
      <c r="EC264" s="81"/>
      <c r="ED264" s="81"/>
      <c r="EE264" s="81"/>
      <c r="EF264" s="81"/>
      <c r="EG264" s="81"/>
      <c r="EH264" s="81"/>
      <c r="EI264" s="81"/>
      <c r="EJ264" s="81"/>
      <c r="EK264" s="81"/>
      <c r="EL264" s="81"/>
      <c r="EM264" s="81"/>
      <c r="EN264" s="81"/>
      <c r="EO264" s="81"/>
      <c r="EP264" s="81"/>
      <c r="EQ264" s="81"/>
      <c r="ER264" s="81"/>
      <c r="ES264" s="81"/>
      <c r="ET264" s="81"/>
      <c r="EU264" s="81"/>
      <c r="EV264" s="81"/>
      <c r="EW264" s="81"/>
      <c r="EX264" s="81"/>
      <c r="EY264" s="81"/>
      <c r="EZ264" s="81"/>
      <c r="FA264" s="81"/>
      <c r="FB264" s="81"/>
      <c r="FC264" s="81"/>
      <c r="FD264" s="81"/>
      <c r="FE264" s="81"/>
      <c r="FF264" s="81"/>
      <c r="FG264" s="81"/>
      <c r="FH264" s="81"/>
      <c r="FI264" s="81"/>
      <c r="FJ264" s="81"/>
      <c r="FK264" s="81"/>
      <c r="FL264" s="81"/>
      <c r="FM264" s="81"/>
      <c r="FN264" s="81"/>
      <c r="FO264" s="81"/>
      <c r="FP264" s="81"/>
      <c r="FQ264" s="81"/>
      <c r="FR264" s="81"/>
      <c r="FS264" s="81"/>
      <c r="FT264" s="81"/>
      <c r="FU264" s="81"/>
      <c r="FV264" s="81"/>
      <c r="FW264" s="81"/>
      <c r="FX264" s="81"/>
      <c r="FY264" s="81"/>
      <c r="FZ264" s="81"/>
      <c r="GA264" s="81"/>
      <c r="GB264" s="81"/>
      <c r="GC264" s="81"/>
      <c r="GD264" s="81"/>
      <c r="GE264" s="81"/>
      <c r="GF264" s="81"/>
      <c r="GG264" s="81"/>
      <c r="GH264" s="81"/>
      <c r="GI264" s="81"/>
      <c r="GJ264" s="81"/>
      <c r="GK264" s="81"/>
      <c r="GL264" s="81"/>
      <c r="GM264" s="81"/>
      <c r="GN264" s="81"/>
      <c r="GO264" s="81"/>
    </row>
    <row r="265" spans="1:197" s="84" customFormat="1" x14ac:dyDescent="0.15">
      <c r="A265" s="83" t="s">
        <v>237</v>
      </c>
      <c r="B265" s="81" t="str">
        <f>CONCATENATE("15P",$F$265,E265)</f>
        <v>15P1014625-1</v>
      </c>
      <c r="C265" s="81" t="s">
        <v>327</v>
      </c>
      <c r="D265" s="81" t="str">
        <f t="shared" si="27"/>
        <v>对对对</v>
      </c>
      <c r="E265" s="83">
        <v>-1</v>
      </c>
      <c r="F265" s="2" t="str">
        <f t="shared" si="28"/>
        <v>1014625</v>
      </c>
      <c r="G265" s="82" t="s">
        <v>268</v>
      </c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81"/>
      <c r="CX265" s="81"/>
      <c r="CY265" s="81"/>
      <c r="CZ265" s="81"/>
      <c r="DA265" s="81"/>
      <c r="DB265" s="81"/>
      <c r="DC265" s="81"/>
      <c r="DD265" s="81"/>
      <c r="DE265" s="81"/>
      <c r="DF265" s="81"/>
      <c r="DG265" s="81"/>
      <c r="DH265" s="81"/>
      <c r="DI265" s="81"/>
      <c r="DJ265" s="81"/>
      <c r="DK265" s="81"/>
      <c r="DL265" s="81"/>
      <c r="DM265" s="81"/>
      <c r="DN265" s="81"/>
      <c r="DO265" s="81"/>
      <c r="DP265" s="81"/>
      <c r="DQ265" s="81"/>
      <c r="DR265" s="81"/>
      <c r="DS265" s="81"/>
      <c r="DT265" s="81"/>
      <c r="DU265" s="81"/>
      <c r="DV265" s="81"/>
      <c r="DW265" s="81"/>
      <c r="DX265" s="81"/>
      <c r="DY265" s="81"/>
      <c r="DZ265" s="81"/>
      <c r="EA265" s="81"/>
      <c r="EB265" s="81"/>
      <c r="EC265" s="81"/>
      <c r="ED265" s="81"/>
      <c r="EE265" s="81"/>
      <c r="EF265" s="81"/>
      <c r="EG265" s="81"/>
      <c r="EH265" s="81"/>
      <c r="EI265" s="81"/>
      <c r="EJ265" s="81"/>
      <c r="EK265" s="81"/>
      <c r="EL265" s="81"/>
      <c r="EM265" s="81"/>
      <c r="EN265" s="81"/>
      <c r="EO265" s="81"/>
      <c r="EP265" s="81"/>
      <c r="EQ265" s="81"/>
      <c r="ER265" s="81"/>
      <c r="ES265" s="81"/>
      <c r="ET265" s="81"/>
      <c r="EU265" s="81"/>
      <c r="EV265" s="81"/>
      <c r="EW265" s="81"/>
      <c r="EX265" s="81"/>
      <c r="EY265" s="81"/>
      <c r="EZ265" s="81"/>
      <c r="FA265" s="81"/>
      <c r="FB265" s="81"/>
      <c r="FC265" s="81"/>
      <c r="FD265" s="81"/>
      <c r="FE265" s="81"/>
      <c r="FF265" s="81"/>
      <c r="FG265" s="81"/>
      <c r="FH265" s="81"/>
      <c r="FI265" s="81"/>
      <c r="FJ265" s="81"/>
      <c r="FK265" s="81"/>
      <c r="FL265" s="81"/>
      <c r="FM265" s="81"/>
      <c r="FN265" s="81"/>
      <c r="FO265" s="81"/>
      <c r="FP265" s="81"/>
      <c r="FQ265" s="81"/>
      <c r="FR265" s="81"/>
      <c r="FS265" s="81"/>
      <c r="FT265" s="81"/>
      <c r="FU265" s="81"/>
      <c r="FV265" s="81"/>
      <c r="FW265" s="81"/>
      <c r="FX265" s="81"/>
      <c r="FY265" s="81"/>
      <c r="FZ265" s="81"/>
      <c r="GA265" s="81"/>
      <c r="GB265" s="81"/>
      <c r="GC265" s="81"/>
      <c r="GD265" s="81"/>
      <c r="GE265" s="81"/>
      <c r="GF265" s="81"/>
      <c r="GG265" s="81"/>
      <c r="GH265" s="81"/>
      <c r="GI265" s="81"/>
      <c r="GJ265" s="81"/>
      <c r="GK265" s="81"/>
      <c r="GL265" s="81"/>
      <c r="GM265" s="81"/>
      <c r="GN265" s="81"/>
      <c r="GO265" s="81"/>
    </row>
    <row r="266" spans="1:197" s="84" customFormat="1" x14ac:dyDescent="0.15">
      <c r="A266" s="83" t="s">
        <v>238</v>
      </c>
      <c r="B266" s="81" t="str">
        <f>CONCATENATE("15P",$F$266,E266)</f>
        <v>15P1014626-1</v>
      </c>
      <c r="C266" s="81" t="s">
        <v>328</v>
      </c>
      <c r="D266" s="81" t="str">
        <f t="shared" si="27"/>
        <v>对对对</v>
      </c>
      <c r="E266" s="83">
        <v>-1</v>
      </c>
      <c r="F266" s="2" t="str">
        <f t="shared" si="28"/>
        <v>1014626</v>
      </c>
      <c r="G266" s="82" t="s">
        <v>268</v>
      </c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81"/>
      <c r="CX266" s="81"/>
      <c r="CY266" s="81"/>
      <c r="CZ266" s="81"/>
      <c r="DA266" s="81"/>
      <c r="DB266" s="81"/>
      <c r="DC266" s="81"/>
      <c r="DD266" s="81"/>
      <c r="DE266" s="81"/>
      <c r="DF266" s="81"/>
      <c r="DG266" s="81"/>
      <c r="DH266" s="81"/>
      <c r="DI266" s="81"/>
      <c r="DJ266" s="81"/>
      <c r="DK266" s="81"/>
      <c r="DL266" s="81"/>
      <c r="DM266" s="81"/>
      <c r="DN266" s="81"/>
      <c r="DO266" s="81"/>
      <c r="DP266" s="81"/>
      <c r="DQ266" s="81"/>
      <c r="DR266" s="81"/>
      <c r="DS266" s="81"/>
      <c r="DT266" s="81"/>
      <c r="DU266" s="81"/>
      <c r="DV266" s="81"/>
      <c r="DW266" s="81"/>
      <c r="DX266" s="81"/>
      <c r="DY266" s="81"/>
      <c r="DZ266" s="81"/>
      <c r="EA266" s="81"/>
      <c r="EB266" s="81"/>
      <c r="EC266" s="81"/>
      <c r="ED266" s="81"/>
      <c r="EE266" s="81"/>
      <c r="EF266" s="81"/>
      <c r="EG266" s="81"/>
      <c r="EH266" s="81"/>
      <c r="EI266" s="81"/>
      <c r="EJ266" s="81"/>
      <c r="EK266" s="81"/>
      <c r="EL266" s="81"/>
      <c r="EM266" s="81"/>
      <c r="EN266" s="81"/>
      <c r="EO266" s="81"/>
      <c r="EP266" s="81"/>
      <c r="EQ266" s="81"/>
      <c r="ER266" s="81"/>
      <c r="ES266" s="81"/>
      <c r="ET266" s="81"/>
      <c r="EU266" s="81"/>
      <c r="EV266" s="81"/>
      <c r="EW266" s="81"/>
      <c r="EX266" s="81"/>
      <c r="EY266" s="81"/>
      <c r="EZ266" s="81"/>
      <c r="FA266" s="81"/>
      <c r="FB266" s="81"/>
      <c r="FC266" s="81"/>
      <c r="FD266" s="81"/>
      <c r="FE266" s="81"/>
      <c r="FF266" s="81"/>
      <c r="FG266" s="81"/>
      <c r="FH266" s="81"/>
      <c r="FI266" s="81"/>
      <c r="FJ266" s="81"/>
      <c r="FK266" s="81"/>
      <c r="FL266" s="81"/>
      <c r="FM266" s="81"/>
      <c r="FN266" s="81"/>
      <c r="FO266" s="81"/>
      <c r="FP266" s="81"/>
      <c r="FQ266" s="81"/>
      <c r="FR266" s="81"/>
      <c r="FS266" s="81"/>
      <c r="FT266" s="81"/>
      <c r="FU266" s="81"/>
      <c r="FV266" s="81"/>
      <c r="FW266" s="81"/>
      <c r="FX266" s="81"/>
      <c r="FY266" s="81"/>
      <c r="FZ266" s="81"/>
      <c r="GA266" s="81"/>
      <c r="GB266" s="81"/>
      <c r="GC266" s="81"/>
      <c r="GD266" s="81"/>
      <c r="GE266" s="81"/>
      <c r="GF266" s="81"/>
      <c r="GG266" s="81"/>
      <c r="GH266" s="81"/>
      <c r="GI266" s="81"/>
      <c r="GJ266" s="81"/>
      <c r="GK266" s="81"/>
      <c r="GL266" s="81"/>
      <c r="GM266" s="81"/>
      <c r="GN266" s="81"/>
      <c r="GO266" s="81"/>
    </row>
    <row r="267" spans="1:197" s="84" customFormat="1" x14ac:dyDescent="0.15">
      <c r="A267" s="83" t="s">
        <v>239</v>
      </c>
      <c r="B267" s="81" t="str">
        <f>CONCATENATE("15P",$F$267,E267)</f>
        <v>15P1014627-1</v>
      </c>
      <c r="C267" s="81" t="s">
        <v>329</v>
      </c>
      <c r="D267" s="81" t="str">
        <f t="shared" si="27"/>
        <v>对对对</v>
      </c>
      <c r="E267" s="83">
        <v>-1</v>
      </c>
      <c r="F267" s="2" t="str">
        <f t="shared" si="28"/>
        <v>1014627</v>
      </c>
      <c r="G267" s="82" t="s">
        <v>268</v>
      </c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  <c r="CW267" s="81"/>
      <c r="CX267" s="81"/>
      <c r="CY267" s="81"/>
      <c r="CZ267" s="81"/>
      <c r="DA267" s="81"/>
      <c r="DB267" s="81"/>
      <c r="DC267" s="81"/>
      <c r="DD267" s="81"/>
      <c r="DE267" s="81"/>
      <c r="DF267" s="81"/>
      <c r="DG267" s="81"/>
      <c r="DH267" s="81"/>
      <c r="DI267" s="81"/>
      <c r="DJ267" s="81"/>
      <c r="DK267" s="81"/>
      <c r="DL267" s="81"/>
      <c r="DM267" s="81"/>
      <c r="DN267" s="81"/>
      <c r="DO267" s="81"/>
      <c r="DP267" s="81"/>
      <c r="DQ267" s="81"/>
      <c r="DR267" s="81"/>
      <c r="DS267" s="81"/>
      <c r="DT267" s="81"/>
      <c r="DU267" s="81"/>
      <c r="DV267" s="81"/>
      <c r="DW267" s="81"/>
      <c r="DX267" s="81"/>
      <c r="DY267" s="81"/>
      <c r="DZ267" s="81"/>
      <c r="EA267" s="81"/>
      <c r="EB267" s="81"/>
      <c r="EC267" s="81"/>
      <c r="ED267" s="81"/>
      <c r="EE267" s="81"/>
      <c r="EF267" s="81"/>
      <c r="EG267" s="81"/>
      <c r="EH267" s="81"/>
      <c r="EI267" s="81"/>
      <c r="EJ267" s="81"/>
      <c r="EK267" s="81"/>
      <c r="EL267" s="81"/>
      <c r="EM267" s="81"/>
      <c r="EN267" s="81"/>
      <c r="EO267" s="81"/>
      <c r="EP267" s="81"/>
      <c r="EQ267" s="81"/>
      <c r="ER267" s="81"/>
      <c r="ES267" s="81"/>
      <c r="ET267" s="81"/>
      <c r="EU267" s="81"/>
      <c r="EV267" s="81"/>
      <c r="EW267" s="81"/>
      <c r="EX267" s="81"/>
      <c r="EY267" s="81"/>
      <c r="EZ267" s="81"/>
      <c r="FA267" s="81"/>
      <c r="FB267" s="81"/>
      <c r="FC267" s="81"/>
      <c r="FD267" s="81"/>
      <c r="FE267" s="81"/>
      <c r="FF267" s="81"/>
      <c r="FG267" s="81"/>
      <c r="FH267" s="81"/>
      <c r="FI267" s="81"/>
      <c r="FJ267" s="81"/>
      <c r="FK267" s="81"/>
      <c r="FL267" s="81"/>
      <c r="FM267" s="81"/>
      <c r="FN267" s="81"/>
      <c r="FO267" s="81"/>
      <c r="FP267" s="81"/>
      <c r="FQ267" s="81"/>
      <c r="FR267" s="81"/>
      <c r="FS267" s="81"/>
      <c r="FT267" s="81"/>
      <c r="FU267" s="81"/>
      <c r="FV267" s="81"/>
      <c r="FW267" s="81"/>
      <c r="FX267" s="81"/>
      <c r="FY267" s="81"/>
      <c r="FZ267" s="81"/>
      <c r="GA267" s="81"/>
      <c r="GB267" s="81"/>
      <c r="GC267" s="81"/>
      <c r="GD267" s="81"/>
      <c r="GE267" s="81"/>
      <c r="GF267" s="81"/>
      <c r="GG267" s="81"/>
      <c r="GH267" s="81"/>
      <c r="GI267" s="81"/>
      <c r="GJ267" s="81"/>
      <c r="GK267" s="81"/>
      <c r="GL267" s="81"/>
      <c r="GM267" s="81"/>
      <c r="GN267" s="81"/>
      <c r="GO267" s="81"/>
    </row>
    <row r="268" spans="1:197" s="84" customFormat="1" x14ac:dyDescent="0.15">
      <c r="A268" s="83" t="s">
        <v>240</v>
      </c>
      <c r="B268" s="81" t="str">
        <f>CONCATENATE("15P",$F$268,E268)</f>
        <v>15P1025142-1</v>
      </c>
      <c r="C268" s="81" t="s">
        <v>330</v>
      </c>
      <c r="D268" s="81" t="str">
        <f t="shared" si="27"/>
        <v>对对对</v>
      </c>
      <c r="E268" s="83">
        <v>-1</v>
      </c>
      <c r="F268" s="2" t="str">
        <f t="shared" si="28"/>
        <v>1025142</v>
      </c>
      <c r="G268" s="82" t="s">
        <v>268</v>
      </c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  <c r="BA268" s="81"/>
      <c r="BB268" s="81"/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  <c r="CW268" s="81"/>
      <c r="CX268" s="81"/>
      <c r="CY268" s="81"/>
      <c r="CZ268" s="81"/>
      <c r="DA268" s="81"/>
      <c r="DB268" s="81"/>
      <c r="DC268" s="81"/>
      <c r="DD268" s="81"/>
      <c r="DE268" s="81"/>
      <c r="DF268" s="81"/>
      <c r="DG268" s="81"/>
      <c r="DH268" s="81"/>
      <c r="DI268" s="81"/>
      <c r="DJ268" s="81"/>
      <c r="DK268" s="81"/>
      <c r="DL268" s="81"/>
      <c r="DM268" s="81"/>
      <c r="DN268" s="81"/>
      <c r="DO268" s="81"/>
      <c r="DP268" s="81"/>
      <c r="DQ268" s="81"/>
      <c r="DR268" s="81"/>
      <c r="DS268" s="81"/>
      <c r="DT268" s="81"/>
      <c r="DU268" s="81"/>
      <c r="DV268" s="81"/>
      <c r="DW268" s="81"/>
      <c r="DX268" s="81"/>
      <c r="DY268" s="81"/>
      <c r="DZ268" s="81"/>
      <c r="EA268" s="81"/>
      <c r="EB268" s="81"/>
      <c r="EC268" s="81"/>
      <c r="ED268" s="81"/>
      <c r="EE268" s="81"/>
      <c r="EF268" s="81"/>
      <c r="EG268" s="81"/>
      <c r="EH268" s="81"/>
      <c r="EI268" s="81"/>
      <c r="EJ268" s="81"/>
      <c r="EK268" s="81"/>
      <c r="EL268" s="81"/>
      <c r="EM268" s="81"/>
      <c r="EN268" s="81"/>
      <c r="EO268" s="81"/>
      <c r="EP268" s="81"/>
      <c r="EQ268" s="81"/>
      <c r="ER268" s="81"/>
      <c r="ES268" s="81"/>
      <c r="ET268" s="81"/>
      <c r="EU268" s="81"/>
      <c r="EV268" s="81"/>
      <c r="EW268" s="81"/>
      <c r="EX268" s="81"/>
      <c r="EY268" s="81"/>
      <c r="EZ268" s="81"/>
      <c r="FA268" s="81"/>
      <c r="FB268" s="81"/>
      <c r="FC268" s="81"/>
      <c r="FD268" s="81"/>
      <c r="FE268" s="81"/>
      <c r="FF268" s="81"/>
      <c r="FG268" s="81"/>
      <c r="FH268" s="81"/>
      <c r="FI268" s="81"/>
      <c r="FJ268" s="81"/>
      <c r="FK268" s="81"/>
      <c r="FL268" s="81"/>
      <c r="FM268" s="81"/>
      <c r="FN268" s="81"/>
      <c r="FO268" s="81"/>
      <c r="FP268" s="81"/>
      <c r="FQ268" s="81"/>
      <c r="FR268" s="81"/>
      <c r="FS268" s="81"/>
      <c r="FT268" s="81"/>
      <c r="FU268" s="81"/>
      <c r="FV268" s="81"/>
      <c r="FW268" s="81"/>
      <c r="FX268" s="81"/>
      <c r="FY268" s="81"/>
      <c r="FZ268" s="81"/>
      <c r="GA268" s="81"/>
      <c r="GB268" s="81"/>
      <c r="GC268" s="81"/>
      <c r="GD268" s="81"/>
      <c r="GE268" s="81"/>
      <c r="GF268" s="81"/>
      <c r="GG268" s="81"/>
      <c r="GH268" s="81"/>
      <c r="GI268" s="81"/>
      <c r="GJ268" s="81"/>
      <c r="GK268" s="81"/>
      <c r="GL268" s="81"/>
      <c r="GM268" s="81"/>
      <c r="GN268" s="81"/>
      <c r="GO268" s="81"/>
    </row>
    <row r="269" spans="1:197" s="84" customFormat="1" x14ac:dyDescent="0.15">
      <c r="A269" s="83" t="s">
        <v>241</v>
      </c>
      <c r="B269" s="81" t="str">
        <f>CONCATENATE("15P",$F$269,E269)</f>
        <v>15P1001128-1</v>
      </c>
      <c r="C269" s="81" t="s">
        <v>331</v>
      </c>
      <c r="D269" s="81" t="str">
        <f t="shared" si="27"/>
        <v>对对对</v>
      </c>
      <c r="E269" s="83">
        <v>-1</v>
      </c>
      <c r="F269" s="2" t="str">
        <f t="shared" si="28"/>
        <v>1001128</v>
      </c>
      <c r="G269" s="82" t="s">
        <v>268</v>
      </c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  <c r="CS269" s="81"/>
      <c r="CT269" s="81"/>
      <c r="CU269" s="81"/>
      <c r="CV269" s="81"/>
      <c r="CW269" s="81"/>
      <c r="CX269" s="81"/>
      <c r="CY269" s="81"/>
      <c r="CZ269" s="81"/>
      <c r="DA269" s="81"/>
      <c r="DB269" s="81"/>
      <c r="DC269" s="81"/>
      <c r="DD269" s="81"/>
      <c r="DE269" s="81"/>
      <c r="DF269" s="81"/>
      <c r="DG269" s="81"/>
      <c r="DH269" s="81"/>
      <c r="DI269" s="81"/>
      <c r="DJ269" s="81"/>
      <c r="DK269" s="81"/>
      <c r="DL269" s="81"/>
      <c r="DM269" s="81"/>
      <c r="DN269" s="81"/>
      <c r="DO269" s="81"/>
      <c r="DP269" s="81"/>
      <c r="DQ269" s="81"/>
      <c r="DR269" s="81"/>
      <c r="DS269" s="81"/>
      <c r="DT269" s="81"/>
      <c r="DU269" s="81"/>
      <c r="DV269" s="81"/>
      <c r="DW269" s="81"/>
      <c r="DX269" s="81"/>
      <c r="DY269" s="81"/>
      <c r="DZ269" s="81"/>
      <c r="EA269" s="81"/>
      <c r="EB269" s="81"/>
      <c r="EC269" s="81"/>
      <c r="ED269" s="81"/>
      <c r="EE269" s="81"/>
      <c r="EF269" s="81"/>
      <c r="EG269" s="81"/>
      <c r="EH269" s="81"/>
      <c r="EI269" s="81"/>
      <c r="EJ269" s="81"/>
      <c r="EK269" s="81"/>
      <c r="EL269" s="81"/>
      <c r="EM269" s="81"/>
      <c r="EN269" s="81"/>
      <c r="EO269" s="81"/>
      <c r="EP269" s="81"/>
      <c r="EQ269" s="81"/>
      <c r="ER269" s="81"/>
      <c r="ES269" s="81"/>
      <c r="ET269" s="81"/>
      <c r="EU269" s="81"/>
      <c r="EV269" s="81"/>
      <c r="EW269" s="81"/>
      <c r="EX269" s="81"/>
      <c r="EY269" s="81"/>
      <c r="EZ269" s="81"/>
      <c r="FA269" s="81"/>
      <c r="FB269" s="81"/>
      <c r="FC269" s="81"/>
      <c r="FD269" s="81"/>
      <c r="FE269" s="81"/>
      <c r="FF269" s="81"/>
      <c r="FG269" s="81"/>
      <c r="FH269" s="81"/>
      <c r="FI269" s="81"/>
      <c r="FJ269" s="81"/>
      <c r="FK269" s="81"/>
      <c r="FL269" s="81"/>
      <c r="FM269" s="81"/>
      <c r="FN269" s="81"/>
      <c r="FO269" s="81"/>
      <c r="FP269" s="81"/>
      <c r="FQ269" s="81"/>
      <c r="FR269" s="81"/>
      <c r="FS269" s="81"/>
      <c r="FT269" s="81"/>
      <c r="FU269" s="81"/>
      <c r="FV269" s="81"/>
      <c r="FW269" s="81"/>
      <c r="FX269" s="81"/>
      <c r="FY269" s="81"/>
      <c r="FZ269" s="81"/>
      <c r="GA269" s="81"/>
      <c r="GB269" s="81"/>
      <c r="GC269" s="81"/>
      <c r="GD269" s="81"/>
      <c r="GE269" s="81"/>
      <c r="GF269" s="81"/>
      <c r="GG269" s="81"/>
      <c r="GH269" s="81"/>
      <c r="GI269" s="81"/>
      <c r="GJ269" s="81"/>
      <c r="GK269" s="81"/>
      <c r="GL269" s="81"/>
      <c r="GM269" s="81"/>
      <c r="GN269" s="81"/>
      <c r="GO269" s="81"/>
    </row>
    <row r="270" spans="1:197" s="84" customFormat="1" x14ac:dyDescent="0.15">
      <c r="A270" s="83" t="s">
        <v>242</v>
      </c>
      <c r="B270" s="81" t="str">
        <f>CONCATENATE("15P",$F$270,E270)</f>
        <v>15P1001129-1</v>
      </c>
      <c r="C270" s="81" t="s">
        <v>332</v>
      </c>
      <c r="D270" s="81" t="str">
        <f t="shared" si="27"/>
        <v>对对对</v>
      </c>
      <c r="E270" s="83">
        <v>-1</v>
      </c>
      <c r="F270" s="2" t="str">
        <f t="shared" si="28"/>
        <v>1001129</v>
      </c>
      <c r="G270" s="82" t="s">
        <v>268</v>
      </c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  <c r="CS270" s="81"/>
      <c r="CT270" s="81"/>
      <c r="CU270" s="81"/>
      <c r="CV270" s="81"/>
      <c r="CW270" s="81"/>
      <c r="CX270" s="81"/>
      <c r="CY270" s="81"/>
      <c r="CZ270" s="81"/>
      <c r="DA270" s="81"/>
      <c r="DB270" s="81"/>
      <c r="DC270" s="81"/>
      <c r="DD270" s="81"/>
      <c r="DE270" s="81"/>
      <c r="DF270" s="81"/>
      <c r="DG270" s="81"/>
      <c r="DH270" s="81"/>
      <c r="DI270" s="81"/>
      <c r="DJ270" s="81"/>
      <c r="DK270" s="81"/>
      <c r="DL270" s="81"/>
      <c r="DM270" s="81"/>
      <c r="DN270" s="81"/>
      <c r="DO270" s="81"/>
      <c r="DP270" s="81"/>
      <c r="DQ270" s="81"/>
      <c r="DR270" s="81"/>
      <c r="DS270" s="81"/>
      <c r="DT270" s="81"/>
      <c r="DU270" s="81"/>
      <c r="DV270" s="81"/>
      <c r="DW270" s="81"/>
      <c r="DX270" s="81"/>
      <c r="DY270" s="81"/>
      <c r="DZ270" s="81"/>
      <c r="EA270" s="81"/>
      <c r="EB270" s="81"/>
      <c r="EC270" s="81"/>
      <c r="ED270" s="81"/>
      <c r="EE270" s="81"/>
      <c r="EF270" s="81"/>
      <c r="EG270" s="81"/>
      <c r="EH270" s="81"/>
      <c r="EI270" s="81"/>
      <c r="EJ270" s="81"/>
      <c r="EK270" s="81"/>
      <c r="EL270" s="81"/>
      <c r="EM270" s="81"/>
      <c r="EN270" s="81"/>
      <c r="EO270" s="81"/>
      <c r="EP270" s="81"/>
      <c r="EQ270" s="81"/>
      <c r="ER270" s="81"/>
      <c r="ES270" s="81"/>
      <c r="ET270" s="81"/>
      <c r="EU270" s="81"/>
      <c r="EV270" s="81"/>
      <c r="EW270" s="81"/>
      <c r="EX270" s="81"/>
      <c r="EY270" s="81"/>
      <c r="EZ270" s="81"/>
      <c r="FA270" s="81"/>
      <c r="FB270" s="81"/>
      <c r="FC270" s="81"/>
      <c r="FD270" s="81"/>
      <c r="FE270" s="81"/>
      <c r="FF270" s="81"/>
      <c r="FG270" s="81"/>
      <c r="FH270" s="81"/>
      <c r="FI270" s="81"/>
      <c r="FJ270" s="81"/>
      <c r="FK270" s="81"/>
      <c r="FL270" s="81"/>
      <c r="FM270" s="81"/>
      <c r="FN270" s="81"/>
      <c r="FO270" s="81"/>
      <c r="FP270" s="81"/>
      <c r="FQ270" s="81"/>
      <c r="FR270" s="81"/>
      <c r="FS270" s="81"/>
      <c r="FT270" s="81"/>
      <c r="FU270" s="81"/>
      <c r="FV270" s="81"/>
      <c r="FW270" s="81"/>
      <c r="FX270" s="81"/>
      <c r="FY270" s="81"/>
      <c r="FZ270" s="81"/>
      <c r="GA270" s="81"/>
      <c r="GB270" s="81"/>
      <c r="GC270" s="81"/>
      <c r="GD270" s="81"/>
      <c r="GE270" s="81"/>
      <c r="GF270" s="81"/>
      <c r="GG270" s="81"/>
      <c r="GH270" s="81"/>
      <c r="GI270" s="81"/>
      <c r="GJ270" s="81"/>
      <c r="GK270" s="81"/>
      <c r="GL270" s="81"/>
      <c r="GM270" s="81"/>
      <c r="GN270" s="81"/>
      <c r="GO270" s="81"/>
    </row>
    <row r="271" spans="1:197" s="84" customFormat="1" x14ac:dyDescent="0.15">
      <c r="A271" s="83" t="s">
        <v>243</v>
      </c>
      <c r="B271" s="81" t="str">
        <f>CONCATENATE("15P",$F$271,E271)</f>
        <v>15P1001130-1</v>
      </c>
      <c r="C271" s="81" t="s">
        <v>333</v>
      </c>
      <c r="D271" s="81" t="str">
        <f t="shared" si="27"/>
        <v>对对对</v>
      </c>
      <c r="E271" s="83">
        <v>-1</v>
      </c>
      <c r="F271" s="2" t="str">
        <f t="shared" si="28"/>
        <v>1001130</v>
      </c>
      <c r="G271" s="82" t="s">
        <v>268</v>
      </c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  <c r="BA271" s="81"/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  <c r="CS271" s="81"/>
      <c r="CT271" s="81"/>
      <c r="CU271" s="81"/>
      <c r="CV271" s="81"/>
      <c r="CW271" s="81"/>
      <c r="CX271" s="81"/>
      <c r="CY271" s="81"/>
      <c r="CZ271" s="81"/>
      <c r="DA271" s="81"/>
      <c r="DB271" s="81"/>
      <c r="DC271" s="81"/>
      <c r="DD271" s="81"/>
      <c r="DE271" s="81"/>
      <c r="DF271" s="81"/>
      <c r="DG271" s="81"/>
      <c r="DH271" s="81"/>
      <c r="DI271" s="81"/>
      <c r="DJ271" s="81"/>
      <c r="DK271" s="81"/>
      <c r="DL271" s="81"/>
      <c r="DM271" s="81"/>
      <c r="DN271" s="81"/>
      <c r="DO271" s="81"/>
      <c r="DP271" s="81"/>
      <c r="DQ271" s="81"/>
      <c r="DR271" s="81"/>
      <c r="DS271" s="81"/>
      <c r="DT271" s="81"/>
      <c r="DU271" s="81"/>
      <c r="DV271" s="81"/>
      <c r="DW271" s="81"/>
      <c r="DX271" s="81"/>
      <c r="DY271" s="81"/>
      <c r="DZ271" s="81"/>
      <c r="EA271" s="81"/>
      <c r="EB271" s="81"/>
      <c r="EC271" s="81"/>
      <c r="ED271" s="81"/>
      <c r="EE271" s="81"/>
      <c r="EF271" s="81"/>
      <c r="EG271" s="81"/>
      <c r="EH271" s="81"/>
      <c r="EI271" s="81"/>
      <c r="EJ271" s="81"/>
      <c r="EK271" s="81"/>
      <c r="EL271" s="81"/>
      <c r="EM271" s="81"/>
      <c r="EN271" s="81"/>
      <c r="EO271" s="81"/>
      <c r="EP271" s="81"/>
      <c r="EQ271" s="81"/>
      <c r="ER271" s="81"/>
      <c r="ES271" s="81"/>
      <c r="ET271" s="81"/>
      <c r="EU271" s="81"/>
      <c r="EV271" s="81"/>
      <c r="EW271" s="81"/>
      <c r="EX271" s="81"/>
      <c r="EY271" s="81"/>
      <c r="EZ271" s="81"/>
      <c r="FA271" s="81"/>
      <c r="FB271" s="81"/>
      <c r="FC271" s="81"/>
      <c r="FD271" s="81"/>
      <c r="FE271" s="81"/>
      <c r="FF271" s="81"/>
      <c r="FG271" s="81"/>
      <c r="FH271" s="81"/>
      <c r="FI271" s="81"/>
      <c r="FJ271" s="81"/>
      <c r="FK271" s="81"/>
      <c r="FL271" s="81"/>
      <c r="FM271" s="81"/>
      <c r="FN271" s="81"/>
      <c r="FO271" s="81"/>
      <c r="FP271" s="81"/>
      <c r="FQ271" s="81"/>
      <c r="FR271" s="81"/>
      <c r="FS271" s="81"/>
      <c r="FT271" s="81"/>
      <c r="FU271" s="81"/>
      <c r="FV271" s="81"/>
      <c r="FW271" s="81"/>
      <c r="FX271" s="81"/>
      <c r="FY271" s="81"/>
      <c r="FZ271" s="81"/>
      <c r="GA271" s="81"/>
      <c r="GB271" s="81"/>
      <c r="GC271" s="81"/>
      <c r="GD271" s="81"/>
      <c r="GE271" s="81"/>
      <c r="GF271" s="81"/>
      <c r="GG271" s="81"/>
      <c r="GH271" s="81"/>
      <c r="GI271" s="81"/>
      <c r="GJ271" s="81"/>
      <c r="GK271" s="81"/>
      <c r="GL271" s="81"/>
      <c r="GM271" s="81"/>
      <c r="GN271" s="81"/>
      <c r="GO271" s="81"/>
    </row>
    <row r="272" spans="1:197" s="84" customFormat="1" x14ac:dyDescent="0.15">
      <c r="A272" s="83" t="s">
        <v>244</v>
      </c>
      <c r="B272" s="81" t="str">
        <f>CONCATENATE("15P",$F$272,E272)</f>
        <v>15P1001131-1</v>
      </c>
      <c r="C272" s="81" t="s">
        <v>334</v>
      </c>
      <c r="D272" s="81" t="str">
        <f t="shared" si="27"/>
        <v>对对对</v>
      </c>
      <c r="E272" s="83">
        <v>-1</v>
      </c>
      <c r="F272" s="2" t="str">
        <f t="shared" si="28"/>
        <v>1001131</v>
      </c>
      <c r="G272" s="82" t="s">
        <v>268</v>
      </c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  <c r="CS272" s="81"/>
      <c r="CT272" s="81"/>
      <c r="CU272" s="81"/>
      <c r="CV272" s="81"/>
      <c r="CW272" s="81"/>
      <c r="CX272" s="81"/>
      <c r="CY272" s="81"/>
      <c r="CZ272" s="81"/>
      <c r="DA272" s="81"/>
      <c r="DB272" s="81"/>
      <c r="DC272" s="81"/>
      <c r="DD272" s="81"/>
      <c r="DE272" s="81"/>
      <c r="DF272" s="81"/>
      <c r="DG272" s="81"/>
      <c r="DH272" s="81"/>
      <c r="DI272" s="81"/>
      <c r="DJ272" s="81"/>
      <c r="DK272" s="81"/>
      <c r="DL272" s="81"/>
      <c r="DM272" s="81"/>
      <c r="DN272" s="81"/>
      <c r="DO272" s="81"/>
      <c r="DP272" s="81"/>
      <c r="DQ272" s="81"/>
      <c r="DR272" s="81"/>
      <c r="DS272" s="81"/>
      <c r="DT272" s="81"/>
      <c r="DU272" s="81"/>
      <c r="DV272" s="81"/>
      <c r="DW272" s="81"/>
      <c r="DX272" s="81"/>
      <c r="DY272" s="81"/>
      <c r="DZ272" s="81"/>
      <c r="EA272" s="81"/>
      <c r="EB272" s="81"/>
      <c r="EC272" s="81"/>
      <c r="ED272" s="81"/>
      <c r="EE272" s="81"/>
      <c r="EF272" s="81"/>
      <c r="EG272" s="81"/>
      <c r="EH272" s="81"/>
      <c r="EI272" s="81"/>
      <c r="EJ272" s="81"/>
      <c r="EK272" s="81"/>
      <c r="EL272" s="81"/>
      <c r="EM272" s="81"/>
      <c r="EN272" s="81"/>
      <c r="EO272" s="81"/>
      <c r="EP272" s="81"/>
      <c r="EQ272" s="81"/>
      <c r="ER272" s="81"/>
      <c r="ES272" s="81"/>
      <c r="ET272" s="81"/>
      <c r="EU272" s="81"/>
      <c r="EV272" s="81"/>
      <c r="EW272" s="81"/>
      <c r="EX272" s="81"/>
      <c r="EY272" s="81"/>
      <c r="EZ272" s="81"/>
      <c r="FA272" s="81"/>
      <c r="FB272" s="81"/>
      <c r="FC272" s="81"/>
      <c r="FD272" s="81"/>
      <c r="FE272" s="81"/>
      <c r="FF272" s="81"/>
      <c r="FG272" s="81"/>
      <c r="FH272" s="81"/>
      <c r="FI272" s="81"/>
      <c r="FJ272" s="81"/>
      <c r="FK272" s="81"/>
      <c r="FL272" s="81"/>
      <c r="FM272" s="81"/>
      <c r="FN272" s="81"/>
      <c r="FO272" s="81"/>
      <c r="FP272" s="81"/>
      <c r="FQ272" s="81"/>
      <c r="FR272" s="81"/>
      <c r="FS272" s="81"/>
      <c r="FT272" s="81"/>
      <c r="FU272" s="81"/>
      <c r="FV272" s="81"/>
      <c r="FW272" s="81"/>
      <c r="FX272" s="81"/>
      <c r="FY272" s="81"/>
      <c r="FZ272" s="81"/>
      <c r="GA272" s="81"/>
      <c r="GB272" s="81"/>
      <c r="GC272" s="81"/>
      <c r="GD272" s="81"/>
      <c r="GE272" s="81"/>
      <c r="GF272" s="81"/>
      <c r="GG272" s="81"/>
      <c r="GH272" s="81"/>
      <c r="GI272" s="81"/>
      <c r="GJ272" s="81"/>
      <c r="GK272" s="81"/>
      <c r="GL272" s="81"/>
      <c r="GM272" s="81"/>
      <c r="GN272" s="81"/>
      <c r="GO272" s="81"/>
    </row>
    <row r="273" spans="1:197" s="84" customFormat="1" x14ac:dyDescent="0.15">
      <c r="A273" s="83" t="s">
        <v>245</v>
      </c>
      <c r="B273" s="81" t="str">
        <f>CONCATENATE("15P",$F$273,E273)</f>
        <v>15P1001132-1</v>
      </c>
      <c r="C273" s="81" t="s">
        <v>335</v>
      </c>
      <c r="D273" s="81" t="str">
        <f t="shared" si="27"/>
        <v>对对对</v>
      </c>
      <c r="E273" s="83">
        <v>-1</v>
      </c>
      <c r="F273" s="2" t="str">
        <f t="shared" si="28"/>
        <v>1001132</v>
      </c>
      <c r="G273" s="82" t="s">
        <v>268</v>
      </c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  <c r="CW273" s="81"/>
      <c r="CX273" s="81"/>
      <c r="CY273" s="81"/>
      <c r="CZ273" s="81"/>
      <c r="DA273" s="81"/>
      <c r="DB273" s="81"/>
      <c r="DC273" s="81"/>
      <c r="DD273" s="81"/>
      <c r="DE273" s="81"/>
      <c r="DF273" s="81"/>
      <c r="DG273" s="81"/>
      <c r="DH273" s="81"/>
      <c r="DI273" s="81"/>
      <c r="DJ273" s="81"/>
      <c r="DK273" s="81"/>
      <c r="DL273" s="81"/>
      <c r="DM273" s="81"/>
      <c r="DN273" s="81"/>
      <c r="DO273" s="81"/>
      <c r="DP273" s="81"/>
      <c r="DQ273" s="81"/>
      <c r="DR273" s="81"/>
      <c r="DS273" s="81"/>
      <c r="DT273" s="81"/>
      <c r="DU273" s="81"/>
      <c r="DV273" s="81"/>
      <c r="DW273" s="81"/>
      <c r="DX273" s="81"/>
      <c r="DY273" s="81"/>
      <c r="DZ273" s="81"/>
      <c r="EA273" s="81"/>
      <c r="EB273" s="81"/>
      <c r="EC273" s="81"/>
      <c r="ED273" s="81"/>
      <c r="EE273" s="81"/>
      <c r="EF273" s="81"/>
      <c r="EG273" s="81"/>
      <c r="EH273" s="81"/>
      <c r="EI273" s="81"/>
      <c r="EJ273" s="81"/>
      <c r="EK273" s="81"/>
      <c r="EL273" s="81"/>
      <c r="EM273" s="81"/>
      <c r="EN273" s="81"/>
      <c r="EO273" s="81"/>
      <c r="EP273" s="81"/>
      <c r="EQ273" s="81"/>
      <c r="ER273" s="81"/>
      <c r="ES273" s="81"/>
      <c r="ET273" s="81"/>
      <c r="EU273" s="81"/>
      <c r="EV273" s="81"/>
      <c r="EW273" s="81"/>
      <c r="EX273" s="81"/>
      <c r="EY273" s="81"/>
      <c r="EZ273" s="81"/>
      <c r="FA273" s="81"/>
      <c r="FB273" s="81"/>
      <c r="FC273" s="81"/>
      <c r="FD273" s="81"/>
      <c r="FE273" s="81"/>
      <c r="FF273" s="81"/>
      <c r="FG273" s="81"/>
      <c r="FH273" s="81"/>
      <c r="FI273" s="81"/>
      <c r="FJ273" s="81"/>
      <c r="FK273" s="81"/>
      <c r="FL273" s="81"/>
      <c r="FM273" s="81"/>
      <c r="FN273" s="81"/>
      <c r="FO273" s="81"/>
      <c r="FP273" s="81"/>
      <c r="FQ273" s="81"/>
      <c r="FR273" s="81"/>
      <c r="FS273" s="81"/>
      <c r="FT273" s="81"/>
      <c r="FU273" s="81"/>
      <c r="FV273" s="81"/>
      <c r="FW273" s="81"/>
      <c r="FX273" s="81"/>
      <c r="FY273" s="81"/>
      <c r="FZ273" s="81"/>
      <c r="GA273" s="81"/>
      <c r="GB273" s="81"/>
      <c r="GC273" s="81"/>
      <c r="GD273" s="81"/>
      <c r="GE273" s="81"/>
      <c r="GF273" s="81"/>
      <c r="GG273" s="81"/>
      <c r="GH273" s="81"/>
      <c r="GI273" s="81"/>
      <c r="GJ273" s="81"/>
      <c r="GK273" s="81"/>
      <c r="GL273" s="81"/>
      <c r="GM273" s="81"/>
      <c r="GN273" s="81"/>
      <c r="GO273" s="81"/>
    </row>
    <row r="274" spans="1:197" s="84" customFormat="1" x14ac:dyDescent="0.15">
      <c r="A274" s="83" t="s">
        <v>246</v>
      </c>
      <c r="B274" s="81" t="str">
        <f>CONCATENATE("15P",$F$274,E274)</f>
        <v>15P1001133-1</v>
      </c>
      <c r="C274" s="81" t="s">
        <v>336</v>
      </c>
      <c r="D274" s="81" t="str">
        <f t="shared" si="27"/>
        <v>对对对</v>
      </c>
      <c r="E274" s="83">
        <v>-1</v>
      </c>
      <c r="F274" s="2" t="str">
        <f t="shared" si="28"/>
        <v>1001133</v>
      </c>
      <c r="G274" s="82" t="s">
        <v>268</v>
      </c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  <c r="CS274" s="81"/>
      <c r="CT274" s="81"/>
      <c r="CU274" s="81"/>
      <c r="CV274" s="81"/>
      <c r="CW274" s="81"/>
      <c r="CX274" s="81"/>
      <c r="CY274" s="81"/>
      <c r="CZ274" s="81"/>
      <c r="DA274" s="81"/>
      <c r="DB274" s="81"/>
      <c r="DC274" s="81"/>
      <c r="DD274" s="81"/>
      <c r="DE274" s="81"/>
      <c r="DF274" s="81"/>
      <c r="DG274" s="81"/>
      <c r="DH274" s="81"/>
      <c r="DI274" s="81"/>
      <c r="DJ274" s="81"/>
      <c r="DK274" s="81"/>
      <c r="DL274" s="81"/>
      <c r="DM274" s="81"/>
      <c r="DN274" s="81"/>
      <c r="DO274" s="81"/>
      <c r="DP274" s="81"/>
      <c r="DQ274" s="81"/>
      <c r="DR274" s="81"/>
      <c r="DS274" s="81"/>
      <c r="DT274" s="81"/>
      <c r="DU274" s="81"/>
      <c r="DV274" s="81"/>
      <c r="DW274" s="81"/>
      <c r="DX274" s="81"/>
      <c r="DY274" s="81"/>
      <c r="DZ274" s="81"/>
      <c r="EA274" s="81"/>
      <c r="EB274" s="81"/>
      <c r="EC274" s="81"/>
      <c r="ED274" s="81"/>
      <c r="EE274" s="81"/>
      <c r="EF274" s="81"/>
      <c r="EG274" s="81"/>
      <c r="EH274" s="81"/>
      <c r="EI274" s="81"/>
      <c r="EJ274" s="81"/>
      <c r="EK274" s="81"/>
      <c r="EL274" s="81"/>
      <c r="EM274" s="81"/>
      <c r="EN274" s="81"/>
      <c r="EO274" s="81"/>
      <c r="EP274" s="81"/>
      <c r="EQ274" s="81"/>
      <c r="ER274" s="81"/>
      <c r="ES274" s="81"/>
      <c r="ET274" s="81"/>
      <c r="EU274" s="81"/>
      <c r="EV274" s="81"/>
      <c r="EW274" s="81"/>
      <c r="EX274" s="81"/>
      <c r="EY274" s="81"/>
      <c r="EZ274" s="81"/>
      <c r="FA274" s="81"/>
      <c r="FB274" s="81"/>
      <c r="FC274" s="81"/>
      <c r="FD274" s="81"/>
      <c r="FE274" s="81"/>
      <c r="FF274" s="81"/>
      <c r="FG274" s="81"/>
      <c r="FH274" s="81"/>
      <c r="FI274" s="81"/>
      <c r="FJ274" s="81"/>
      <c r="FK274" s="81"/>
      <c r="FL274" s="81"/>
      <c r="FM274" s="81"/>
      <c r="FN274" s="81"/>
      <c r="FO274" s="81"/>
      <c r="FP274" s="81"/>
      <c r="FQ274" s="81"/>
      <c r="FR274" s="81"/>
      <c r="FS274" s="81"/>
      <c r="FT274" s="81"/>
      <c r="FU274" s="81"/>
      <c r="FV274" s="81"/>
      <c r="FW274" s="81"/>
      <c r="FX274" s="81"/>
      <c r="FY274" s="81"/>
      <c r="FZ274" s="81"/>
      <c r="GA274" s="81"/>
      <c r="GB274" s="81"/>
      <c r="GC274" s="81"/>
      <c r="GD274" s="81"/>
      <c r="GE274" s="81"/>
      <c r="GF274" s="81"/>
      <c r="GG274" s="81"/>
      <c r="GH274" s="81"/>
      <c r="GI274" s="81"/>
      <c r="GJ274" s="81"/>
      <c r="GK274" s="81"/>
      <c r="GL274" s="81"/>
      <c r="GM274" s="81"/>
      <c r="GN274" s="81"/>
      <c r="GO274" s="81"/>
    </row>
    <row r="275" spans="1:197" s="84" customFormat="1" x14ac:dyDescent="0.15">
      <c r="A275" s="83" t="s">
        <v>247</v>
      </c>
      <c r="B275" s="81" t="str">
        <f>CONCATENATE("15P",$F$275,E275)</f>
        <v>15P1001134-1</v>
      </c>
      <c r="C275" s="81" t="s">
        <v>337</v>
      </c>
      <c r="D275" s="81" t="str">
        <f t="shared" si="27"/>
        <v>对对对</v>
      </c>
      <c r="E275" s="83">
        <v>-1</v>
      </c>
      <c r="F275" s="2" t="str">
        <f t="shared" si="28"/>
        <v>1001134</v>
      </c>
      <c r="G275" s="82" t="s">
        <v>268</v>
      </c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  <c r="CW275" s="81"/>
      <c r="CX275" s="81"/>
      <c r="CY275" s="81"/>
      <c r="CZ275" s="81"/>
      <c r="DA275" s="81"/>
      <c r="DB275" s="81"/>
      <c r="DC275" s="81"/>
      <c r="DD275" s="81"/>
      <c r="DE275" s="81"/>
      <c r="DF275" s="81"/>
      <c r="DG275" s="81"/>
      <c r="DH275" s="81"/>
      <c r="DI275" s="81"/>
      <c r="DJ275" s="81"/>
      <c r="DK275" s="81"/>
      <c r="DL275" s="81"/>
      <c r="DM275" s="81"/>
      <c r="DN275" s="81"/>
      <c r="DO275" s="81"/>
      <c r="DP275" s="81"/>
      <c r="DQ275" s="81"/>
      <c r="DR275" s="81"/>
      <c r="DS275" s="81"/>
      <c r="DT275" s="81"/>
      <c r="DU275" s="81"/>
      <c r="DV275" s="81"/>
      <c r="DW275" s="81"/>
      <c r="DX275" s="81"/>
      <c r="DY275" s="81"/>
      <c r="DZ275" s="81"/>
      <c r="EA275" s="81"/>
      <c r="EB275" s="81"/>
      <c r="EC275" s="81"/>
      <c r="ED275" s="81"/>
      <c r="EE275" s="81"/>
      <c r="EF275" s="81"/>
      <c r="EG275" s="81"/>
      <c r="EH275" s="81"/>
      <c r="EI275" s="81"/>
      <c r="EJ275" s="81"/>
      <c r="EK275" s="81"/>
      <c r="EL275" s="81"/>
      <c r="EM275" s="81"/>
      <c r="EN275" s="81"/>
      <c r="EO275" s="81"/>
      <c r="EP275" s="81"/>
      <c r="EQ275" s="81"/>
      <c r="ER275" s="81"/>
      <c r="ES275" s="81"/>
      <c r="ET275" s="81"/>
      <c r="EU275" s="81"/>
      <c r="EV275" s="81"/>
      <c r="EW275" s="81"/>
      <c r="EX275" s="81"/>
      <c r="EY275" s="81"/>
      <c r="EZ275" s="81"/>
      <c r="FA275" s="81"/>
      <c r="FB275" s="81"/>
      <c r="FC275" s="81"/>
      <c r="FD275" s="81"/>
      <c r="FE275" s="81"/>
      <c r="FF275" s="81"/>
      <c r="FG275" s="81"/>
      <c r="FH275" s="81"/>
      <c r="FI275" s="81"/>
      <c r="FJ275" s="81"/>
      <c r="FK275" s="81"/>
      <c r="FL275" s="81"/>
      <c r="FM275" s="81"/>
      <c r="FN275" s="81"/>
      <c r="FO275" s="81"/>
      <c r="FP275" s="81"/>
      <c r="FQ275" s="81"/>
      <c r="FR275" s="81"/>
      <c r="FS275" s="81"/>
      <c r="FT275" s="81"/>
      <c r="FU275" s="81"/>
      <c r="FV275" s="81"/>
      <c r="FW275" s="81"/>
      <c r="FX275" s="81"/>
      <c r="FY275" s="81"/>
      <c r="FZ275" s="81"/>
      <c r="GA275" s="81"/>
      <c r="GB275" s="81"/>
      <c r="GC275" s="81"/>
      <c r="GD275" s="81"/>
      <c r="GE275" s="81"/>
      <c r="GF275" s="81"/>
      <c r="GG275" s="81"/>
      <c r="GH275" s="81"/>
      <c r="GI275" s="81"/>
      <c r="GJ275" s="81"/>
      <c r="GK275" s="81"/>
      <c r="GL275" s="81"/>
      <c r="GM275" s="81"/>
      <c r="GN275" s="81"/>
      <c r="GO275" s="81"/>
    </row>
    <row r="276" spans="1:197" s="84" customFormat="1" x14ac:dyDescent="0.15">
      <c r="A276" s="83" t="s">
        <v>248</v>
      </c>
      <c r="B276" s="81" t="str">
        <f>CONCATENATE("15P",$F$276,E276)</f>
        <v>15P1001135-1</v>
      </c>
      <c r="C276" s="81" t="s">
        <v>338</v>
      </c>
      <c r="D276" s="81" t="str">
        <f t="shared" ref="D276:D324" si="30">IF(B276=C276,"对对对","错错错")</f>
        <v>对对对</v>
      </c>
      <c r="E276" s="83">
        <v>-1</v>
      </c>
      <c r="F276" s="2" t="str">
        <f t="shared" ref="F276:F324" si="31">MID(A276,4,12)</f>
        <v>1001135</v>
      </c>
      <c r="G276" s="82" t="s">
        <v>268</v>
      </c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  <c r="AY276" s="81"/>
      <c r="AZ276" s="81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  <c r="CW276" s="81"/>
      <c r="CX276" s="81"/>
      <c r="CY276" s="81"/>
      <c r="CZ276" s="81"/>
      <c r="DA276" s="81"/>
      <c r="DB276" s="81"/>
      <c r="DC276" s="81"/>
      <c r="DD276" s="81"/>
      <c r="DE276" s="81"/>
      <c r="DF276" s="81"/>
      <c r="DG276" s="81"/>
      <c r="DH276" s="81"/>
      <c r="DI276" s="81"/>
      <c r="DJ276" s="81"/>
      <c r="DK276" s="81"/>
      <c r="DL276" s="81"/>
      <c r="DM276" s="81"/>
      <c r="DN276" s="81"/>
      <c r="DO276" s="81"/>
      <c r="DP276" s="81"/>
      <c r="DQ276" s="81"/>
      <c r="DR276" s="81"/>
      <c r="DS276" s="81"/>
      <c r="DT276" s="81"/>
      <c r="DU276" s="81"/>
      <c r="DV276" s="81"/>
      <c r="DW276" s="81"/>
      <c r="DX276" s="81"/>
      <c r="DY276" s="81"/>
      <c r="DZ276" s="81"/>
      <c r="EA276" s="81"/>
      <c r="EB276" s="81"/>
      <c r="EC276" s="81"/>
      <c r="ED276" s="81"/>
      <c r="EE276" s="81"/>
      <c r="EF276" s="81"/>
      <c r="EG276" s="81"/>
      <c r="EH276" s="81"/>
      <c r="EI276" s="81"/>
      <c r="EJ276" s="81"/>
      <c r="EK276" s="81"/>
      <c r="EL276" s="81"/>
      <c r="EM276" s="81"/>
      <c r="EN276" s="81"/>
      <c r="EO276" s="81"/>
      <c r="EP276" s="81"/>
      <c r="EQ276" s="81"/>
      <c r="ER276" s="81"/>
      <c r="ES276" s="81"/>
      <c r="ET276" s="81"/>
      <c r="EU276" s="81"/>
      <c r="EV276" s="81"/>
      <c r="EW276" s="81"/>
      <c r="EX276" s="81"/>
      <c r="EY276" s="81"/>
      <c r="EZ276" s="81"/>
      <c r="FA276" s="81"/>
      <c r="FB276" s="81"/>
      <c r="FC276" s="81"/>
      <c r="FD276" s="81"/>
      <c r="FE276" s="81"/>
      <c r="FF276" s="81"/>
      <c r="FG276" s="81"/>
      <c r="FH276" s="81"/>
      <c r="FI276" s="81"/>
      <c r="FJ276" s="81"/>
      <c r="FK276" s="81"/>
      <c r="FL276" s="81"/>
      <c r="FM276" s="81"/>
      <c r="FN276" s="81"/>
      <c r="FO276" s="81"/>
      <c r="FP276" s="81"/>
      <c r="FQ276" s="81"/>
      <c r="FR276" s="81"/>
      <c r="FS276" s="81"/>
      <c r="FT276" s="81"/>
      <c r="FU276" s="81"/>
      <c r="FV276" s="81"/>
      <c r="FW276" s="81"/>
      <c r="FX276" s="81"/>
      <c r="FY276" s="81"/>
      <c r="FZ276" s="81"/>
      <c r="GA276" s="81"/>
      <c r="GB276" s="81"/>
      <c r="GC276" s="81"/>
      <c r="GD276" s="81"/>
      <c r="GE276" s="81"/>
      <c r="GF276" s="81"/>
      <c r="GG276" s="81"/>
      <c r="GH276" s="81"/>
      <c r="GI276" s="81"/>
      <c r="GJ276" s="81"/>
      <c r="GK276" s="81"/>
      <c r="GL276" s="81"/>
      <c r="GM276" s="81"/>
      <c r="GN276" s="81"/>
      <c r="GO276" s="81"/>
    </row>
    <row r="277" spans="1:197" s="84" customFormat="1" x14ac:dyDescent="0.15">
      <c r="A277" s="83" t="s">
        <v>249</v>
      </c>
      <c r="B277" s="81" t="str">
        <f>CONCATENATE("15P",$F$277,E277)</f>
        <v>15P1001136D-1</v>
      </c>
      <c r="C277" s="81" t="s">
        <v>339</v>
      </c>
      <c r="D277" s="81" t="str">
        <f t="shared" si="30"/>
        <v>对对对</v>
      </c>
      <c r="E277" s="83">
        <v>-1</v>
      </c>
      <c r="F277" s="2" t="str">
        <f t="shared" si="31"/>
        <v>1001136D</v>
      </c>
      <c r="G277" s="82" t="s">
        <v>268</v>
      </c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  <c r="CW277" s="81"/>
      <c r="CX277" s="81"/>
      <c r="CY277" s="81"/>
      <c r="CZ277" s="81"/>
      <c r="DA277" s="81"/>
      <c r="DB277" s="81"/>
      <c r="DC277" s="81"/>
      <c r="DD277" s="81"/>
      <c r="DE277" s="81"/>
      <c r="DF277" s="81"/>
      <c r="DG277" s="81"/>
      <c r="DH277" s="81"/>
      <c r="DI277" s="81"/>
      <c r="DJ277" s="81"/>
      <c r="DK277" s="81"/>
      <c r="DL277" s="81"/>
      <c r="DM277" s="81"/>
      <c r="DN277" s="81"/>
      <c r="DO277" s="81"/>
      <c r="DP277" s="81"/>
      <c r="DQ277" s="81"/>
      <c r="DR277" s="81"/>
      <c r="DS277" s="81"/>
      <c r="DT277" s="81"/>
      <c r="DU277" s="81"/>
      <c r="DV277" s="81"/>
      <c r="DW277" s="81"/>
      <c r="DX277" s="81"/>
      <c r="DY277" s="81"/>
      <c r="DZ277" s="81"/>
      <c r="EA277" s="81"/>
      <c r="EB277" s="81"/>
      <c r="EC277" s="81"/>
      <c r="ED277" s="81"/>
      <c r="EE277" s="81"/>
      <c r="EF277" s="81"/>
      <c r="EG277" s="81"/>
      <c r="EH277" s="81"/>
      <c r="EI277" s="81"/>
      <c r="EJ277" s="81"/>
      <c r="EK277" s="81"/>
      <c r="EL277" s="81"/>
      <c r="EM277" s="81"/>
      <c r="EN277" s="81"/>
      <c r="EO277" s="81"/>
      <c r="EP277" s="81"/>
      <c r="EQ277" s="81"/>
      <c r="ER277" s="81"/>
      <c r="ES277" s="81"/>
      <c r="ET277" s="81"/>
      <c r="EU277" s="81"/>
      <c r="EV277" s="81"/>
      <c r="EW277" s="81"/>
      <c r="EX277" s="81"/>
      <c r="EY277" s="81"/>
      <c r="EZ277" s="81"/>
      <c r="FA277" s="81"/>
      <c r="FB277" s="81"/>
      <c r="FC277" s="81"/>
      <c r="FD277" s="81"/>
      <c r="FE277" s="81"/>
      <c r="FF277" s="81"/>
      <c r="FG277" s="81"/>
      <c r="FH277" s="81"/>
      <c r="FI277" s="81"/>
      <c r="FJ277" s="81"/>
      <c r="FK277" s="81"/>
      <c r="FL277" s="81"/>
      <c r="FM277" s="81"/>
      <c r="FN277" s="81"/>
      <c r="FO277" s="81"/>
      <c r="FP277" s="81"/>
      <c r="FQ277" s="81"/>
      <c r="FR277" s="81"/>
      <c r="FS277" s="81"/>
      <c r="FT277" s="81"/>
      <c r="FU277" s="81"/>
      <c r="FV277" s="81"/>
      <c r="FW277" s="81"/>
      <c r="FX277" s="81"/>
      <c r="FY277" s="81"/>
      <c r="FZ277" s="81"/>
      <c r="GA277" s="81"/>
      <c r="GB277" s="81"/>
      <c r="GC277" s="81"/>
      <c r="GD277" s="81"/>
      <c r="GE277" s="81"/>
      <c r="GF277" s="81"/>
      <c r="GG277" s="81"/>
      <c r="GH277" s="81"/>
      <c r="GI277" s="81"/>
      <c r="GJ277" s="81"/>
      <c r="GK277" s="81"/>
      <c r="GL277" s="81"/>
      <c r="GM277" s="81"/>
      <c r="GN277" s="81"/>
      <c r="GO277" s="81"/>
    </row>
    <row r="278" spans="1:197" s="84" customFormat="1" x14ac:dyDescent="0.15">
      <c r="A278" s="83" t="s">
        <v>250</v>
      </c>
      <c r="B278" s="81" t="str">
        <f>CONCATENATE("15P",$F$278,E278)</f>
        <v>15P1001137-1</v>
      </c>
      <c r="C278" s="81" t="s">
        <v>340</v>
      </c>
      <c r="D278" s="81" t="str">
        <f t="shared" si="30"/>
        <v>对对对</v>
      </c>
      <c r="E278" s="83">
        <v>-1</v>
      </c>
      <c r="F278" s="2" t="str">
        <f t="shared" si="31"/>
        <v>1001137</v>
      </c>
      <c r="G278" s="82" t="s">
        <v>268</v>
      </c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  <c r="AY278" s="81"/>
      <c r="AZ278" s="81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  <c r="CW278" s="81"/>
      <c r="CX278" s="81"/>
      <c r="CY278" s="81"/>
      <c r="CZ278" s="81"/>
      <c r="DA278" s="81"/>
      <c r="DB278" s="81"/>
      <c r="DC278" s="81"/>
      <c r="DD278" s="81"/>
      <c r="DE278" s="81"/>
      <c r="DF278" s="81"/>
      <c r="DG278" s="81"/>
      <c r="DH278" s="81"/>
      <c r="DI278" s="81"/>
      <c r="DJ278" s="81"/>
      <c r="DK278" s="81"/>
      <c r="DL278" s="81"/>
      <c r="DM278" s="81"/>
      <c r="DN278" s="81"/>
      <c r="DO278" s="81"/>
      <c r="DP278" s="81"/>
      <c r="DQ278" s="81"/>
      <c r="DR278" s="81"/>
      <c r="DS278" s="81"/>
      <c r="DT278" s="81"/>
      <c r="DU278" s="81"/>
      <c r="DV278" s="81"/>
      <c r="DW278" s="81"/>
      <c r="DX278" s="81"/>
      <c r="DY278" s="81"/>
      <c r="DZ278" s="81"/>
      <c r="EA278" s="81"/>
      <c r="EB278" s="81"/>
      <c r="EC278" s="81"/>
      <c r="ED278" s="81"/>
      <c r="EE278" s="81"/>
      <c r="EF278" s="81"/>
      <c r="EG278" s="81"/>
      <c r="EH278" s="81"/>
      <c r="EI278" s="81"/>
      <c r="EJ278" s="81"/>
      <c r="EK278" s="81"/>
      <c r="EL278" s="81"/>
      <c r="EM278" s="81"/>
      <c r="EN278" s="81"/>
      <c r="EO278" s="81"/>
      <c r="EP278" s="81"/>
      <c r="EQ278" s="81"/>
      <c r="ER278" s="81"/>
      <c r="ES278" s="81"/>
      <c r="ET278" s="81"/>
      <c r="EU278" s="81"/>
      <c r="EV278" s="81"/>
      <c r="EW278" s="81"/>
      <c r="EX278" s="81"/>
      <c r="EY278" s="81"/>
      <c r="EZ278" s="81"/>
      <c r="FA278" s="81"/>
      <c r="FB278" s="81"/>
      <c r="FC278" s="81"/>
      <c r="FD278" s="81"/>
      <c r="FE278" s="81"/>
      <c r="FF278" s="81"/>
      <c r="FG278" s="81"/>
      <c r="FH278" s="81"/>
      <c r="FI278" s="81"/>
      <c r="FJ278" s="81"/>
      <c r="FK278" s="81"/>
      <c r="FL278" s="81"/>
      <c r="FM278" s="81"/>
      <c r="FN278" s="81"/>
      <c r="FO278" s="81"/>
      <c r="FP278" s="81"/>
      <c r="FQ278" s="81"/>
      <c r="FR278" s="81"/>
      <c r="FS278" s="81"/>
      <c r="FT278" s="81"/>
      <c r="FU278" s="81"/>
      <c r="FV278" s="81"/>
      <c r="FW278" s="81"/>
      <c r="FX278" s="81"/>
      <c r="FY278" s="81"/>
      <c r="FZ278" s="81"/>
      <c r="GA278" s="81"/>
      <c r="GB278" s="81"/>
      <c r="GC278" s="81"/>
      <c r="GD278" s="81"/>
      <c r="GE278" s="81"/>
      <c r="GF278" s="81"/>
      <c r="GG278" s="81"/>
      <c r="GH278" s="81"/>
      <c r="GI278" s="81"/>
      <c r="GJ278" s="81"/>
      <c r="GK278" s="81"/>
      <c r="GL278" s="81"/>
      <c r="GM278" s="81"/>
      <c r="GN278" s="81"/>
      <c r="GO278" s="81"/>
    </row>
    <row r="279" spans="1:197" s="84" customFormat="1" x14ac:dyDescent="0.15">
      <c r="A279" s="83" t="s">
        <v>251</v>
      </c>
      <c r="B279" s="81" t="str">
        <f>CONCATENATE("15P",$F$279,E279)</f>
        <v>15P1001138-1</v>
      </c>
      <c r="C279" s="81" t="s">
        <v>341</v>
      </c>
      <c r="D279" s="81" t="str">
        <f t="shared" si="30"/>
        <v>对对对</v>
      </c>
      <c r="E279" s="83">
        <v>-1</v>
      </c>
      <c r="F279" s="2" t="str">
        <f t="shared" si="31"/>
        <v>1001138</v>
      </c>
      <c r="G279" s="82" t="s">
        <v>268</v>
      </c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  <c r="DI279" s="81"/>
      <c r="DJ279" s="81"/>
      <c r="DK279" s="81"/>
      <c r="DL279" s="81"/>
      <c r="DM279" s="81"/>
      <c r="DN279" s="81"/>
      <c r="DO279" s="81"/>
      <c r="DP279" s="81"/>
      <c r="DQ279" s="81"/>
      <c r="DR279" s="81"/>
      <c r="DS279" s="81"/>
      <c r="DT279" s="81"/>
      <c r="DU279" s="81"/>
      <c r="DV279" s="81"/>
      <c r="DW279" s="81"/>
      <c r="DX279" s="81"/>
      <c r="DY279" s="81"/>
      <c r="DZ279" s="81"/>
      <c r="EA279" s="81"/>
      <c r="EB279" s="81"/>
      <c r="EC279" s="81"/>
      <c r="ED279" s="81"/>
      <c r="EE279" s="81"/>
      <c r="EF279" s="81"/>
      <c r="EG279" s="81"/>
      <c r="EH279" s="81"/>
      <c r="EI279" s="81"/>
      <c r="EJ279" s="81"/>
      <c r="EK279" s="81"/>
      <c r="EL279" s="81"/>
      <c r="EM279" s="81"/>
      <c r="EN279" s="81"/>
      <c r="EO279" s="81"/>
      <c r="EP279" s="81"/>
      <c r="EQ279" s="81"/>
      <c r="ER279" s="81"/>
      <c r="ES279" s="81"/>
      <c r="ET279" s="81"/>
      <c r="EU279" s="81"/>
      <c r="EV279" s="81"/>
      <c r="EW279" s="81"/>
      <c r="EX279" s="81"/>
      <c r="EY279" s="81"/>
      <c r="EZ279" s="81"/>
      <c r="FA279" s="81"/>
      <c r="FB279" s="81"/>
      <c r="FC279" s="81"/>
      <c r="FD279" s="81"/>
      <c r="FE279" s="81"/>
      <c r="FF279" s="81"/>
      <c r="FG279" s="81"/>
      <c r="FH279" s="81"/>
      <c r="FI279" s="81"/>
      <c r="FJ279" s="81"/>
      <c r="FK279" s="81"/>
      <c r="FL279" s="81"/>
      <c r="FM279" s="81"/>
      <c r="FN279" s="81"/>
      <c r="FO279" s="81"/>
      <c r="FP279" s="81"/>
      <c r="FQ279" s="81"/>
      <c r="FR279" s="81"/>
      <c r="FS279" s="81"/>
      <c r="FT279" s="81"/>
      <c r="FU279" s="81"/>
      <c r="FV279" s="81"/>
      <c r="FW279" s="81"/>
      <c r="FX279" s="81"/>
      <c r="FY279" s="81"/>
      <c r="FZ279" s="81"/>
      <c r="GA279" s="81"/>
      <c r="GB279" s="81"/>
      <c r="GC279" s="81"/>
      <c r="GD279" s="81"/>
      <c r="GE279" s="81"/>
      <c r="GF279" s="81"/>
      <c r="GG279" s="81"/>
      <c r="GH279" s="81"/>
      <c r="GI279" s="81"/>
      <c r="GJ279" s="81"/>
      <c r="GK279" s="81"/>
      <c r="GL279" s="81"/>
      <c r="GM279" s="81"/>
      <c r="GN279" s="81"/>
      <c r="GO279" s="81"/>
    </row>
    <row r="280" spans="1:197" s="84" customFormat="1" x14ac:dyDescent="0.15">
      <c r="A280" s="83" t="s">
        <v>252</v>
      </c>
      <c r="B280" s="81" t="str">
        <f>CONCATENATE("15P",$F$280,E280)</f>
        <v>15P1001139-1</v>
      </c>
      <c r="C280" s="81" t="s">
        <v>342</v>
      </c>
      <c r="D280" s="81" t="str">
        <f t="shared" si="30"/>
        <v>对对对</v>
      </c>
      <c r="E280" s="83">
        <v>-1</v>
      </c>
      <c r="F280" s="2" t="str">
        <f t="shared" si="31"/>
        <v>1001139</v>
      </c>
      <c r="G280" s="82" t="s">
        <v>268</v>
      </c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  <c r="AY280" s="81"/>
      <c r="AZ280" s="81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  <c r="CW280" s="81"/>
      <c r="CX280" s="81"/>
      <c r="CY280" s="81"/>
      <c r="CZ280" s="81"/>
      <c r="DA280" s="81"/>
      <c r="DB280" s="81"/>
      <c r="DC280" s="81"/>
      <c r="DD280" s="81"/>
      <c r="DE280" s="81"/>
      <c r="DF280" s="81"/>
      <c r="DG280" s="81"/>
      <c r="DH280" s="81"/>
      <c r="DI280" s="81"/>
      <c r="DJ280" s="81"/>
      <c r="DK280" s="81"/>
      <c r="DL280" s="81"/>
      <c r="DM280" s="81"/>
      <c r="DN280" s="81"/>
      <c r="DO280" s="81"/>
      <c r="DP280" s="81"/>
      <c r="DQ280" s="81"/>
      <c r="DR280" s="81"/>
      <c r="DS280" s="81"/>
      <c r="DT280" s="81"/>
      <c r="DU280" s="81"/>
      <c r="DV280" s="81"/>
      <c r="DW280" s="81"/>
      <c r="DX280" s="81"/>
      <c r="DY280" s="81"/>
      <c r="DZ280" s="81"/>
      <c r="EA280" s="81"/>
      <c r="EB280" s="81"/>
      <c r="EC280" s="81"/>
      <c r="ED280" s="81"/>
      <c r="EE280" s="81"/>
      <c r="EF280" s="81"/>
      <c r="EG280" s="81"/>
      <c r="EH280" s="81"/>
      <c r="EI280" s="81"/>
      <c r="EJ280" s="81"/>
      <c r="EK280" s="81"/>
      <c r="EL280" s="81"/>
      <c r="EM280" s="81"/>
      <c r="EN280" s="81"/>
      <c r="EO280" s="81"/>
      <c r="EP280" s="81"/>
      <c r="EQ280" s="81"/>
      <c r="ER280" s="81"/>
      <c r="ES280" s="81"/>
      <c r="ET280" s="81"/>
      <c r="EU280" s="81"/>
      <c r="EV280" s="81"/>
      <c r="EW280" s="81"/>
      <c r="EX280" s="81"/>
      <c r="EY280" s="81"/>
      <c r="EZ280" s="81"/>
      <c r="FA280" s="81"/>
      <c r="FB280" s="81"/>
      <c r="FC280" s="81"/>
      <c r="FD280" s="81"/>
      <c r="FE280" s="81"/>
      <c r="FF280" s="81"/>
      <c r="FG280" s="81"/>
      <c r="FH280" s="81"/>
      <c r="FI280" s="81"/>
      <c r="FJ280" s="81"/>
      <c r="FK280" s="81"/>
      <c r="FL280" s="81"/>
      <c r="FM280" s="81"/>
      <c r="FN280" s="81"/>
      <c r="FO280" s="81"/>
      <c r="FP280" s="81"/>
      <c r="FQ280" s="81"/>
      <c r="FR280" s="81"/>
      <c r="FS280" s="81"/>
      <c r="FT280" s="81"/>
      <c r="FU280" s="81"/>
      <c r="FV280" s="81"/>
      <c r="FW280" s="81"/>
      <c r="FX280" s="81"/>
      <c r="FY280" s="81"/>
      <c r="FZ280" s="81"/>
      <c r="GA280" s="81"/>
      <c r="GB280" s="81"/>
      <c r="GC280" s="81"/>
      <c r="GD280" s="81"/>
      <c r="GE280" s="81"/>
      <c r="GF280" s="81"/>
      <c r="GG280" s="81"/>
      <c r="GH280" s="81"/>
      <c r="GI280" s="81"/>
      <c r="GJ280" s="81"/>
      <c r="GK280" s="81"/>
      <c r="GL280" s="81"/>
      <c r="GM280" s="81"/>
      <c r="GN280" s="81"/>
      <c r="GO280" s="81"/>
    </row>
    <row r="281" spans="1:197" s="84" customFormat="1" x14ac:dyDescent="0.15">
      <c r="A281" s="83" t="s">
        <v>253</v>
      </c>
      <c r="B281" s="81" t="str">
        <f>CONCATENATE("15P",$F$281,E281)</f>
        <v>15P1001140-1</v>
      </c>
      <c r="C281" s="81" t="s">
        <v>343</v>
      </c>
      <c r="D281" s="81" t="str">
        <f t="shared" si="30"/>
        <v>对对对</v>
      </c>
      <c r="E281" s="83">
        <v>-1</v>
      </c>
      <c r="F281" s="2" t="str">
        <f t="shared" si="31"/>
        <v>1001140</v>
      </c>
      <c r="G281" s="82" t="s">
        <v>268</v>
      </c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  <c r="CS281" s="81"/>
      <c r="CT281" s="81"/>
      <c r="CU281" s="81"/>
      <c r="CV281" s="81"/>
      <c r="CW281" s="81"/>
      <c r="CX281" s="81"/>
      <c r="CY281" s="81"/>
      <c r="CZ281" s="81"/>
      <c r="DA281" s="81"/>
      <c r="DB281" s="81"/>
      <c r="DC281" s="81"/>
      <c r="DD281" s="81"/>
      <c r="DE281" s="81"/>
      <c r="DF281" s="81"/>
      <c r="DG281" s="81"/>
      <c r="DH281" s="81"/>
      <c r="DI281" s="81"/>
      <c r="DJ281" s="81"/>
      <c r="DK281" s="81"/>
      <c r="DL281" s="81"/>
      <c r="DM281" s="81"/>
      <c r="DN281" s="81"/>
      <c r="DO281" s="81"/>
      <c r="DP281" s="81"/>
      <c r="DQ281" s="81"/>
      <c r="DR281" s="81"/>
      <c r="DS281" s="81"/>
      <c r="DT281" s="81"/>
      <c r="DU281" s="81"/>
      <c r="DV281" s="81"/>
      <c r="DW281" s="81"/>
      <c r="DX281" s="81"/>
      <c r="DY281" s="81"/>
      <c r="DZ281" s="81"/>
      <c r="EA281" s="81"/>
      <c r="EB281" s="81"/>
      <c r="EC281" s="81"/>
      <c r="ED281" s="81"/>
      <c r="EE281" s="81"/>
      <c r="EF281" s="81"/>
      <c r="EG281" s="81"/>
      <c r="EH281" s="81"/>
      <c r="EI281" s="81"/>
      <c r="EJ281" s="81"/>
      <c r="EK281" s="81"/>
      <c r="EL281" s="81"/>
      <c r="EM281" s="81"/>
      <c r="EN281" s="81"/>
      <c r="EO281" s="81"/>
      <c r="EP281" s="81"/>
      <c r="EQ281" s="81"/>
      <c r="ER281" s="81"/>
      <c r="ES281" s="81"/>
      <c r="ET281" s="81"/>
      <c r="EU281" s="81"/>
      <c r="EV281" s="81"/>
      <c r="EW281" s="81"/>
      <c r="EX281" s="81"/>
      <c r="EY281" s="81"/>
      <c r="EZ281" s="81"/>
      <c r="FA281" s="81"/>
      <c r="FB281" s="81"/>
      <c r="FC281" s="81"/>
      <c r="FD281" s="81"/>
      <c r="FE281" s="81"/>
      <c r="FF281" s="81"/>
      <c r="FG281" s="81"/>
      <c r="FH281" s="81"/>
      <c r="FI281" s="81"/>
      <c r="FJ281" s="81"/>
      <c r="FK281" s="81"/>
      <c r="FL281" s="81"/>
      <c r="FM281" s="81"/>
      <c r="FN281" s="81"/>
      <c r="FO281" s="81"/>
      <c r="FP281" s="81"/>
      <c r="FQ281" s="81"/>
      <c r="FR281" s="81"/>
      <c r="FS281" s="81"/>
      <c r="FT281" s="81"/>
      <c r="FU281" s="81"/>
      <c r="FV281" s="81"/>
      <c r="FW281" s="81"/>
      <c r="FX281" s="81"/>
      <c r="FY281" s="81"/>
      <c r="FZ281" s="81"/>
      <c r="GA281" s="81"/>
      <c r="GB281" s="81"/>
      <c r="GC281" s="81"/>
      <c r="GD281" s="81"/>
      <c r="GE281" s="81"/>
      <c r="GF281" s="81"/>
      <c r="GG281" s="81"/>
      <c r="GH281" s="81"/>
      <c r="GI281" s="81"/>
      <c r="GJ281" s="81"/>
      <c r="GK281" s="81"/>
      <c r="GL281" s="81"/>
      <c r="GM281" s="81"/>
      <c r="GN281" s="81"/>
      <c r="GO281" s="81"/>
    </row>
    <row r="282" spans="1:197" s="84" customFormat="1" x14ac:dyDescent="0.15">
      <c r="A282" s="83" t="s">
        <v>254</v>
      </c>
      <c r="B282" s="81" t="str">
        <f>CONCATENATE("15P",$F$282,E282)</f>
        <v>15P1001141-1</v>
      </c>
      <c r="C282" s="81" t="s">
        <v>344</v>
      </c>
      <c r="D282" s="81" t="str">
        <f t="shared" si="30"/>
        <v>对对对</v>
      </c>
      <c r="E282" s="83">
        <v>-1</v>
      </c>
      <c r="F282" s="2" t="str">
        <f t="shared" si="31"/>
        <v>1001141</v>
      </c>
      <c r="G282" s="82" t="s">
        <v>268</v>
      </c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  <c r="CS282" s="81"/>
      <c r="CT282" s="81"/>
      <c r="CU282" s="81"/>
      <c r="CV282" s="81"/>
      <c r="CW282" s="81"/>
      <c r="CX282" s="81"/>
      <c r="CY282" s="81"/>
      <c r="CZ282" s="81"/>
      <c r="DA282" s="81"/>
      <c r="DB282" s="81"/>
      <c r="DC282" s="81"/>
      <c r="DD282" s="81"/>
      <c r="DE282" s="81"/>
      <c r="DF282" s="81"/>
      <c r="DG282" s="81"/>
      <c r="DH282" s="81"/>
      <c r="DI282" s="81"/>
      <c r="DJ282" s="81"/>
      <c r="DK282" s="81"/>
      <c r="DL282" s="81"/>
      <c r="DM282" s="81"/>
      <c r="DN282" s="81"/>
      <c r="DO282" s="81"/>
      <c r="DP282" s="81"/>
      <c r="DQ282" s="81"/>
      <c r="DR282" s="81"/>
      <c r="DS282" s="81"/>
      <c r="DT282" s="81"/>
      <c r="DU282" s="81"/>
      <c r="DV282" s="81"/>
      <c r="DW282" s="81"/>
      <c r="DX282" s="81"/>
      <c r="DY282" s="81"/>
      <c r="DZ282" s="81"/>
      <c r="EA282" s="81"/>
      <c r="EB282" s="81"/>
      <c r="EC282" s="81"/>
      <c r="ED282" s="81"/>
      <c r="EE282" s="81"/>
      <c r="EF282" s="81"/>
      <c r="EG282" s="81"/>
      <c r="EH282" s="81"/>
      <c r="EI282" s="81"/>
      <c r="EJ282" s="81"/>
      <c r="EK282" s="81"/>
      <c r="EL282" s="81"/>
      <c r="EM282" s="81"/>
      <c r="EN282" s="81"/>
      <c r="EO282" s="81"/>
      <c r="EP282" s="81"/>
      <c r="EQ282" s="81"/>
      <c r="ER282" s="81"/>
      <c r="ES282" s="81"/>
      <c r="ET282" s="81"/>
      <c r="EU282" s="81"/>
      <c r="EV282" s="81"/>
      <c r="EW282" s="81"/>
      <c r="EX282" s="81"/>
      <c r="EY282" s="81"/>
      <c r="EZ282" s="81"/>
      <c r="FA282" s="81"/>
      <c r="FB282" s="81"/>
      <c r="FC282" s="81"/>
      <c r="FD282" s="81"/>
      <c r="FE282" s="81"/>
      <c r="FF282" s="81"/>
      <c r="FG282" s="81"/>
      <c r="FH282" s="81"/>
      <c r="FI282" s="81"/>
      <c r="FJ282" s="81"/>
      <c r="FK282" s="81"/>
      <c r="FL282" s="81"/>
      <c r="FM282" s="81"/>
      <c r="FN282" s="81"/>
      <c r="FO282" s="81"/>
      <c r="FP282" s="81"/>
      <c r="FQ282" s="81"/>
      <c r="FR282" s="81"/>
      <c r="FS282" s="81"/>
      <c r="FT282" s="81"/>
      <c r="FU282" s="81"/>
      <c r="FV282" s="81"/>
      <c r="FW282" s="81"/>
      <c r="FX282" s="81"/>
      <c r="FY282" s="81"/>
      <c r="FZ282" s="81"/>
      <c r="GA282" s="81"/>
      <c r="GB282" s="81"/>
      <c r="GC282" s="81"/>
      <c r="GD282" s="81"/>
      <c r="GE282" s="81"/>
      <c r="GF282" s="81"/>
      <c r="GG282" s="81"/>
      <c r="GH282" s="81"/>
      <c r="GI282" s="81"/>
      <c r="GJ282" s="81"/>
      <c r="GK282" s="81"/>
      <c r="GL282" s="81"/>
      <c r="GM282" s="81"/>
      <c r="GN282" s="81"/>
      <c r="GO282" s="81"/>
    </row>
    <row r="283" spans="1:197" s="84" customFormat="1" x14ac:dyDescent="0.15">
      <c r="A283" s="83" t="s">
        <v>255</v>
      </c>
      <c r="B283" s="81" t="str">
        <f>CONCATENATE("15P",$F$283,E283)</f>
        <v>15P1001142-1</v>
      </c>
      <c r="C283" s="81" t="s">
        <v>345</v>
      </c>
      <c r="D283" s="81" t="str">
        <f t="shared" si="30"/>
        <v>对对对</v>
      </c>
      <c r="E283" s="83">
        <v>-1</v>
      </c>
      <c r="F283" s="2" t="str">
        <f t="shared" si="31"/>
        <v>1001142</v>
      </c>
      <c r="G283" s="82" t="s">
        <v>268</v>
      </c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  <c r="CS283" s="81"/>
      <c r="CT283" s="81"/>
      <c r="CU283" s="81"/>
      <c r="CV283" s="81"/>
      <c r="CW283" s="81"/>
      <c r="CX283" s="81"/>
      <c r="CY283" s="81"/>
      <c r="CZ283" s="81"/>
      <c r="DA283" s="81"/>
      <c r="DB283" s="81"/>
      <c r="DC283" s="81"/>
      <c r="DD283" s="81"/>
      <c r="DE283" s="81"/>
      <c r="DF283" s="81"/>
      <c r="DG283" s="81"/>
      <c r="DH283" s="81"/>
      <c r="DI283" s="81"/>
      <c r="DJ283" s="81"/>
      <c r="DK283" s="81"/>
      <c r="DL283" s="81"/>
      <c r="DM283" s="81"/>
      <c r="DN283" s="81"/>
      <c r="DO283" s="81"/>
      <c r="DP283" s="81"/>
      <c r="DQ283" s="81"/>
      <c r="DR283" s="81"/>
      <c r="DS283" s="81"/>
      <c r="DT283" s="81"/>
      <c r="DU283" s="81"/>
      <c r="DV283" s="81"/>
      <c r="DW283" s="81"/>
      <c r="DX283" s="81"/>
      <c r="DY283" s="81"/>
      <c r="DZ283" s="81"/>
      <c r="EA283" s="81"/>
      <c r="EB283" s="81"/>
      <c r="EC283" s="81"/>
      <c r="ED283" s="81"/>
      <c r="EE283" s="81"/>
      <c r="EF283" s="81"/>
      <c r="EG283" s="81"/>
      <c r="EH283" s="81"/>
      <c r="EI283" s="81"/>
      <c r="EJ283" s="81"/>
      <c r="EK283" s="81"/>
      <c r="EL283" s="81"/>
      <c r="EM283" s="81"/>
      <c r="EN283" s="81"/>
      <c r="EO283" s="81"/>
      <c r="EP283" s="81"/>
      <c r="EQ283" s="81"/>
      <c r="ER283" s="81"/>
      <c r="ES283" s="81"/>
      <c r="ET283" s="81"/>
      <c r="EU283" s="81"/>
      <c r="EV283" s="81"/>
      <c r="EW283" s="81"/>
      <c r="EX283" s="81"/>
      <c r="EY283" s="81"/>
      <c r="EZ283" s="81"/>
      <c r="FA283" s="81"/>
      <c r="FB283" s="81"/>
      <c r="FC283" s="81"/>
      <c r="FD283" s="81"/>
      <c r="FE283" s="81"/>
      <c r="FF283" s="81"/>
      <c r="FG283" s="81"/>
      <c r="FH283" s="81"/>
      <c r="FI283" s="81"/>
      <c r="FJ283" s="81"/>
      <c r="FK283" s="81"/>
      <c r="FL283" s="81"/>
      <c r="FM283" s="81"/>
      <c r="FN283" s="81"/>
      <c r="FO283" s="81"/>
      <c r="FP283" s="81"/>
      <c r="FQ283" s="81"/>
      <c r="FR283" s="81"/>
      <c r="FS283" s="81"/>
      <c r="FT283" s="81"/>
      <c r="FU283" s="81"/>
      <c r="FV283" s="81"/>
      <c r="FW283" s="81"/>
      <c r="FX283" s="81"/>
      <c r="FY283" s="81"/>
      <c r="FZ283" s="81"/>
      <c r="GA283" s="81"/>
      <c r="GB283" s="81"/>
      <c r="GC283" s="81"/>
      <c r="GD283" s="81"/>
      <c r="GE283" s="81"/>
      <c r="GF283" s="81"/>
      <c r="GG283" s="81"/>
      <c r="GH283" s="81"/>
      <c r="GI283" s="81"/>
      <c r="GJ283" s="81"/>
      <c r="GK283" s="81"/>
      <c r="GL283" s="81"/>
      <c r="GM283" s="81"/>
      <c r="GN283" s="81"/>
      <c r="GO283" s="81"/>
    </row>
    <row r="284" spans="1:197" s="84" customFormat="1" x14ac:dyDescent="0.15">
      <c r="A284" s="83" t="s">
        <v>256</v>
      </c>
      <c r="B284" s="81" t="str">
        <f>CONCATENATE("15P",$F$284,E284)</f>
        <v>15P1001143-1</v>
      </c>
      <c r="C284" s="81" t="s">
        <v>346</v>
      </c>
      <c r="D284" s="81" t="str">
        <f t="shared" si="30"/>
        <v>对对对</v>
      </c>
      <c r="E284" s="83">
        <v>-1</v>
      </c>
      <c r="F284" s="2" t="str">
        <f t="shared" si="31"/>
        <v>1001143</v>
      </c>
      <c r="G284" s="82" t="s">
        <v>268</v>
      </c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  <c r="CW284" s="81"/>
      <c r="CX284" s="81"/>
      <c r="CY284" s="81"/>
      <c r="CZ284" s="81"/>
      <c r="DA284" s="81"/>
      <c r="DB284" s="81"/>
      <c r="DC284" s="81"/>
      <c r="DD284" s="81"/>
      <c r="DE284" s="81"/>
      <c r="DF284" s="81"/>
      <c r="DG284" s="81"/>
      <c r="DH284" s="81"/>
      <c r="DI284" s="81"/>
      <c r="DJ284" s="81"/>
      <c r="DK284" s="81"/>
      <c r="DL284" s="81"/>
      <c r="DM284" s="81"/>
      <c r="DN284" s="81"/>
      <c r="DO284" s="81"/>
      <c r="DP284" s="81"/>
      <c r="DQ284" s="81"/>
      <c r="DR284" s="81"/>
      <c r="DS284" s="81"/>
      <c r="DT284" s="81"/>
      <c r="DU284" s="81"/>
      <c r="DV284" s="81"/>
      <c r="DW284" s="81"/>
      <c r="DX284" s="81"/>
      <c r="DY284" s="81"/>
      <c r="DZ284" s="81"/>
      <c r="EA284" s="81"/>
      <c r="EB284" s="81"/>
      <c r="EC284" s="81"/>
      <c r="ED284" s="81"/>
      <c r="EE284" s="81"/>
      <c r="EF284" s="81"/>
      <c r="EG284" s="81"/>
      <c r="EH284" s="81"/>
      <c r="EI284" s="81"/>
      <c r="EJ284" s="81"/>
      <c r="EK284" s="81"/>
      <c r="EL284" s="81"/>
      <c r="EM284" s="81"/>
      <c r="EN284" s="81"/>
      <c r="EO284" s="81"/>
      <c r="EP284" s="81"/>
      <c r="EQ284" s="81"/>
      <c r="ER284" s="81"/>
      <c r="ES284" s="81"/>
      <c r="ET284" s="81"/>
      <c r="EU284" s="81"/>
      <c r="EV284" s="81"/>
      <c r="EW284" s="81"/>
      <c r="EX284" s="81"/>
      <c r="EY284" s="81"/>
      <c r="EZ284" s="81"/>
      <c r="FA284" s="81"/>
      <c r="FB284" s="81"/>
      <c r="FC284" s="81"/>
      <c r="FD284" s="81"/>
      <c r="FE284" s="81"/>
      <c r="FF284" s="81"/>
      <c r="FG284" s="81"/>
      <c r="FH284" s="81"/>
      <c r="FI284" s="81"/>
      <c r="FJ284" s="81"/>
      <c r="FK284" s="81"/>
      <c r="FL284" s="81"/>
      <c r="FM284" s="81"/>
      <c r="FN284" s="81"/>
      <c r="FO284" s="81"/>
      <c r="FP284" s="81"/>
      <c r="FQ284" s="81"/>
      <c r="FR284" s="81"/>
      <c r="FS284" s="81"/>
      <c r="FT284" s="81"/>
      <c r="FU284" s="81"/>
      <c r="FV284" s="81"/>
      <c r="FW284" s="81"/>
      <c r="FX284" s="81"/>
      <c r="FY284" s="81"/>
      <c r="FZ284" s="81"/>
      <c r="GA284" s="81"/>
      <c r="GB284" s="81"/>
      <c r="GC284" s="81"/>
      <c r="GD284" s="81"/>
      <c r="GE284" s="81"/>
      <c r="GF284" s="81"/>
      <c r="GG284" s="81"/>
      <c r="GH284" s="81"/>
      <c r="GI284" s="81"/>
      <c r="GJ284" s="81"/>
      <c r="GK284" s="81"/>
      <c r="GL284" s="81"/>
      <c r="GM284" s="81"/>
      <c r="GN284" s="81"/>
      <c r="GO284" s="81"/>
    </row>
    <row r="285" spans="1:197" s="84" customFormat="1" x14ac:dyDescent="0.15">
      <c r="A285" s="83" t="s">
        <v>257</v>
      </c>
      <c r="B285" s="81" t="str">
        <f>CONCATENATE("15P",$F$285,E285)</f>
        <v>15P1001144-1</v>
      </c>
      <c r="C285" s="81" t="s">
        <v>347</v>
      </c>
      <c r="D285" s="81" t="str">
        <f t="shared" si="30"/>
        <v>对对对</v>
      </c>
      <c r="E285" s="83">
        <v>-1</v>
      </c>
      <c r="F285" s="2" t="str">
        <f t="shared" si="31"/>
        <v>1001144</v>
      </c>
      <c r="G285" s="82" t="s">
        <v>268</v>
      </c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  <c r="CS285" s="81"/>
      <c r="CT285" s="81"/>
      <c r="CU285" s="81"/>
      <c r="CV285" s="81"/>
      <c r="CW285" s="81"/>
      <c r="CX285" s="81"/>
      <c r="CY285" s="81"/>
      <c r="CZ285" s="81"/>
      <c r="DA285" s="81"/>
      <c r="DB285" s="81"/>
      <c r="DC285" s="81"/>
      <c r="DD285" s="81"/>
      <c r="DE285" s="81"/>
      <c r="DF285" s="81"/>
      <c r="DG285" s="81"/>
      <c r="DH285" s="81"/>
      <c r="DI285" s="81"/>
      <c r="DJ285" s="81"/>
      <c r="DK285" s="81"/>
      <c r="DL285" s="81"/>
      <c r="DM285" s="81"/>
      <c r="DN285" s="81"/>
      <c r="DO285" s="81"/>
      <c r="DP285" s="81"/>
      <c r="DQ285" s="81"/>
      <c r="DR285" s="81"/>
      <c r="DS285" s="81"/>
      <c r="DT285" s="81"/>
      <c r="DU285" s="81"/>
      <c r="DV285" s="81"/>
      <c r="DW285" s="81"/>
      <c r="DX285" s="81"/>
      <c r="DY285" s="81"/>
      <c r="DZ285" s="81"/>
      <c r="EA285" s="81"/>
      <c r="EB285" s="81"/>
      <c r="EC285" s="81"/>
      <c r="ED285" s="81"/>
      <c r="EE285" s="81"/>
      <c r="EF285" s="81"/>
      <c r="EG285" s="81"/>
      <c r="EH285" s="81"/>
      <c r="EI285" s="81"/>
      <c r="EJ285" s="81"/>
      <c r="EK285" s="81"/>
      <c r="EL285" s="81"/>
      <c r="EM285" s="81"/>
      <c r="EN285" s="81"/>
      <c r="EO285" s="81"/>
      <c r="EP285" s="81"/>
      <c r="EQ285" s="81"/>
      <c r="ER285" s="81"/>
      <c r="ES285" s="81"/>
      <c r="ET285" s="81"/>
      <c r="EU285" s="81"/>
      <c r="EV285" s="81"/>
      <c r="EW285" s="81"/>
      <c r="EX285" s="81"/>
      <c r="EY285" s="81"/>
      <c r="EZ285" s="81"/>
      <c r="FA285" s="81"/>
      <c r="FB285" s="81"/>
      <c r="FC285" s="81"/>
      <c r="FD285" s="81"/>
      <c r="FE285" s="81"/>
      <c r="FF285" s="81"/>
      <c r="FG285" s="81"/>
      <c r="FH285" s="81"/>
      <c r="FI285" s="81"/>
      <c r="FJ285" s="81"/>
      <c r="FK285" s="81"/>
      <c r="FL285" s="81"/>
      <c r="FM285" s="81"/>
      <c r="FN285" s="81"/>
      <c r="FO285" s="81"/>
      <c r="FP285" s="81"/>
      <c r="FQ285" s="81"/>
      <c r="FR285" s="81"/>
      <c r="FS285" s="81"/>
      <c r="FT285" s="81"/>
      <c r="FU285" s="81"/>
      <c r="FV285" s="81"/>
      <c r="FW285" s="81"/>
      <c r="FX285" s="81"/>
      <c r="FY285" s="81"/>
      <c r="FZ285" s="81"/>
      <c r="GA285" s="81"/>
      <c r="GB285" s="81"/>
      <c r="GC285" s="81"/>
      <c r="GD285" s="81"/>
      <c r="GE285" s="81"/>
      <c r="GF285" s="81"/>
      <c r="GG285" s="81"/>
      <c r="GH285" s="81"/>
      <c r="GI285" s="81"/>
      <c r="GJ285" s="81"/>
      <c r="GK285" s="81"/>
      <c r="GL285" s="81"/>
      <c r="GM285" s="81"/>
      <c r="GN285" s="81"/>
      <c r="GO285" s="81"/>
    </row>
    <row r="286" spans="1:197" s="84" customFormat="1" x14ac:dyDescent="0.15">
      <c r="A286" s="83" t="s">
        <v>258</v>
      </c>
      <c r="B286" s="81" t="str">
        <f>CONCATENATE("15P",$F$286,E286)</f>
        <v>15P1001145-1</v>
      </c>
      <c r="C286" s="81" t="s">
        <v>348</v>
      </c>
      <c r="D286" s="81" t="str">
        <f t="shared" si="30"/>
        <v>对对对</v>
      </c>
      <c r="E286" s="83">
        <v>-1</v>
      </c>
      <c r="F286" s="2" t="str">
        <f t="shared" si="31"/>
        <v>1001145</v>
      </c>
      <c r="G286" s="82" t="s">
        <v>268</v>
      </c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  <c r="CS286" s="81"/>
      <c r="CT286" s="81"/>
      <c r="CU286" s="81"/>
      <c r="CV286" s="81"/>
      <c r="CW286" s="81"/>
      <c r="CX286" s="81"/>
      <c r="CY286" s="81"/>
      <c r="CZ286" s="81"/>
      <c r="DA286" s="81"/>
      <c r="DB286" s="81"/>
      <c r="DC286" s="81"/>
      <c r="DD286" s="81"/>
      <c r="DE286" s="81"/>
      <c r="DF286" s="81"/>
      <c r="DG286" s="81"/>
      <c r="DH286" s="81"/>
      <c r="DI286" s="81"/>
      <c r="DJ286" s="81"/>
      <c r="DK286" s="81"/>
      <c r="DL286" s="81"/>
      <c r="DM286" s="81"/>
      <c r="DN286" s="81"/>
      <c r="DO286" s="81"/>
      <c r="DP286" s="81"/>
      <c r="DQ286" s="81"/>
      <c r="DR286" s="81"/>
      <c r="DS286" s="81"/>
      <c r="DT286" s="81"/>
      <c r="DU286" s="81"/>
      <c r="DV286" s="81"/>
      <c r="DW286" s="81"/>
      <c r="DX286" s="81"/>
      <c r="DY286" s="81"/>
      <c r="DZ286" s="81"/>
      <c r="EA286" s="81"/>
      <c r="EB286" s="81"/>
      <c r="EC286" s="81"/>
      <c r="ED286" s="81"/>
      <c r="EE286" s="81"/>
      <c r="EF286" s="81"/>
      <c r="EG286" s="81"/>
      <c r="EH286" s="81"/>
      <c r="EI286" s="81"/>
      <c r="EJ286" s="81"/>
      <c r="EK286" s="81"/>
      <c r="EL286" s="81"/>
      <c r="EM286" s="81"/>
      <c r="EN286" s="81"/>
      <c r="EO286" s="81"/>
      <c r="EP286" s="81"/>
      <c r="EQ286" s="81"/>
      <c r="ER286" s="81"/>
      <c r="ES286" s="81"/>
      <c r="ET286" s="81"/>
      <c r="EU286" s="81"/>
      <c r="EV286" s="81"/>
      <c r="EW286" s="81"/>
      <c r="EX286" s="81"/>
      <c r="EY286" s="81"/>
      <c r="EZ286" s="81"/>
      <c r="FA286" s="81"/>
      <c r="FB286" s="81"/>
      <c r="FC286" s="81"/>
      <c r="FD286" s="81"/>
      <c r="FE286" s="81"/>
      <c r="FF286" s="81"/>
      <c r="FG286" s="81"/>
      <c r="FH286" s="81"/>
      <c r="FI286" s="81"/>
      <c r="FJ286" s="81"/>
      <c r="FK286" s="81"/>
      <c r="FL286" s="81"/>
      <c r="FM286" s="81"/>
      <c r="FN286" s="81"/>
      <c r="FO286" s="81"/>
      <c r="FP286" s="81"/>
      <c r="FQ286" s="81"/>
      <c r="FR286" s="81"/>
      <c r="FS286" s="81"/>
      <c r="FT286" s="81"/>
      <c r="FU286" s="81"/>
      <c r="FV286" s="81"/>
      <c r="FW286" s="81"/>
      <c r="FX286" s="81"/>
      <c r="FY286" s="81"/>
      <c r="FZ286" s="81"/>
      <c r="GA286" s="81"/>
      <c r="GB286" s="81"/>
      <c r="GC286" s="81"/>
      <c r="GD286" s="81"/>
      <c r="GE286" s="81"/>
      <c r="GF286" s="81"/>
      <c r="GG286" s="81"/>
      <c r="GH286" s="81"/>
      <c r="GI286" s="81"/>
      <c r="GJ286" s="81"/>
      <c r="GK286" s="81"/>
      <c r="GL286" s="81"/>
      <c r="GM286" s="81"/>
      <c r="GN286" s="81"/>
      <c r="GO286" s="81"/>
    </row>
    <row r="287" spans="1:197" s="84" customFormat="1" x14ac:dyDescent="0.15">
      <c r="A287" s="83" t="s">
        <v>259</v>
      </c>
      <c r="B287" s="81" t="str">
        <f>CONCATENATE("15P",$F$287,E287)</f>
        <v>15P1001146-1</v>
      </c>
      <c r="C287" s="81" t="s">
        <v>349</v>
      </c>
      <c r="D287" s="81" t="str">
        <f t="shared" si="30"/>
        <v>对对对</v>
      </c>
      <c r="E287" s="83">
        <v>-1</v>
      </c>
      <c r="F287" s="2" t="str">
        <f t="shared" si="31"/>
        <v>1001146</v>
      </c>
      <c r="G287" s="82" t="s">
        <v>268</v>
      </c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  <c r="CW287" s="81"/>
      <c r="CX287" s="81"/>
      <c r="CY287" s="81"/>
      <c r="CZ287" s="81"/>
      <c r="DA287" s="81"/>
      <c r="DB287" s="81"/>
      <c r="DC287" s="81"/>
      <c r="DD287" s="81"/>
      <c r="DE287" s="81"/>
      <c r="DF287" s="81"/>
      <c r="DG287" s="81"/>
      <c r="DH287" s="81"/>
      <c r="DI287" s="81"/>
      <c r="DJ287" s="81"/>
      <c r="DK287" s="81"/>
      <c r="DL287" s="81"/>
      <c r="DM287" s="81"/>
      <c r="DN287" s="81"/>
      <c r="DO287" s="81"/>
      <c r="DP287" s="81"/>
      <c r="DQ287" s="81"/>
      <c r="DR287" s="81"/>
      <c r="DS287" s="81"/>
      <c r="DT287" s="81"/>
      <c r="DU287" s="81"/>
      <c r="DV287" s="81"/>
      <c r="DW287" s="81"/>
      <c r="DX287" s="81"/>
      <c r="DY287" s="81"/>
      <c r="DZ287" s="81"/>
      <c r="EA287" s="81"/>
      <c r="EB287" s="81"/>
      <c r="EC287" s="81"/>
      <c r="ED287" s="81"/>
      <c r="EE287" s="81"/>
      <c r="EF287" s="81"/>
      <c r="EG287" s="81"/>
      <c r="EH287" s="81"/>
      <c r="EI287" s="81"/>
      <c r="EJ287" s="81"/>
      <c r="EK287" s="81"/>
      <c r="EL287" s="81"/>
      <c r="EM287" s="81"/>
      <c r="EN287" s="81"/>
      <c r="EO287" s="81"/>
      <c r="EP287" s="81"/>
      <c r="EQ287" s="81"/>
      <c r="ER287" s="81"/>
      <c r="ES287" s="81"/>
      <c r="ET287" s="81"/>
      <c r="EU287" s="81"/>
      <c r="EV287" s="81"/>
      <c r="EW287" s="81"/>
      <c r="EX287" s="81"/>
      <c r="EY287" s="81"/>
      <c r="EZ287" s="81"/>
      <c r="FA287" s="81"/>
      <c r="FB287" s="81"/>
      <c r="FC287" s="81"/>
      <c r="FD287" s="81"/>
      <c r="FE287" s="81"/>
      <c r="FF287" s="81"/>
      <c r="FG287" s="81"/>
      <c r="FH287" s="81"/>
      <c r="FI287" s="81"/>
      <c r="FJ287" s="81"/>
      <c r="FK287" s="81"/>
      <c r="FL287" s="81"/>
      <c r="FM287" s="81"/>
      <c r="FN287" s="81"/>
      <c r="FO287" s="81"/>
      <c r="FP287" s="81"/>
      <c r="FQ287" s="81"/>
      <c r="FR287" s="81"/>
      <c r="FS287" s="81"/>
      <c r="FT287" s="81"/>
      <c r="FU287" s="81"/>
      <c r="FV287" s="81"/>
      <c r="FW287" s="81"/>
      <c r="FX287" s="81"/>
      <c r="FY287" s="81"/>
      <c r="FZ287" s="81"/>
      <c r="GA287" s="81"/>
      <c r="GB287" s="81"/>
      <c r="GC287" s="81"/>
      <c r="GD287" s="81"/>
      <c r="GE287" s="81"/>
      <c r="GF287" s="81"/>
      <c r="GG287" s="81"/>
      <c r="GH287" s="81"/>
      <c r="GI287" s="81"/>
      <c r="GJ287" s="81"/>
      <c r="GK287" s="81"/>
      <c r="GL287" s="81"/>
      <c r="GM287" s="81"/>
      <c r="GN287" s="81"/>
      <c r="GO287" s="81"/>
    </row>
    <row r="288" spans="1:197" s="84" customFormat="1" x14ac:dyDescent="0.15">
      <c r="A288" s="83" t="s">
        <v>260</v>
      </c>
      <c r="B288" s="81" t="str">
        <f>CONCATENATE("15P",$F$288,E288)</f>
        <v>15P1001147-1</v>
      </c>
      <c r="C288" s="81" t="s">
        <v>350</v>
      </c>
      <c r="D288" s="81" t="str">
        <f t="shared" si="30"/>
        <v>对对对</v>
      </c>
      <c r="E288" s="83">
        <v>-1</v>
      </c>
      <c r="F288" s="2" t="str">
        <f t="shared" si="31"/>
        <v>1001147</v>
      </c>
      <c r="G288" s="82" t="s">
        <v>268</v>
      </c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  <c r="CW288" s="81"/>
      <c r="CX288" s="81"/>
      <c r="CY288" s="81"/>
      <c r="CZ288" s="81"/>
      <c r="DA288" s="81"/>
      <c r="DB288" s="81"/>
      <c r="DC288" s="81"/>
      <c r="DD288" s="81"/>
      <c r="DE288" s="81"/>
      <c r="DF288" s="81"/>
      <c r="DG288" s="81"/>
      <c r="DH288" s="81"/>
      <c r="DI288" s="81"/>
      <c r="DJ288" s="81"/>
      <c r="DK288" s="81"/>
      <c r="DL288" s="81"/>
      <c r="DM288" s="81"/>
      <c r="DN288" s="81"/>
      <c r="DO288" s="81"/>
      <c r="DP288" s="81"/>
      <c r="DQ288" s="81"/>
      <c r="DR288" s="81"/>
      <c r="DS288" s="81"/>
      <c r="DT288" s="81"/>
      <c r="DU288" s="81"/>
      <c r="DV288" s="81"/>
      <c r="DW288" s="81"/>
      <c r="DX288" s="81"/>
      <c r="DY288" s="81"/>
      <c r="DZ288" s="81"/>
      <c r="EA288" s="81"/>
      <c r="EB288" s="81"/>
      <c r="EC288" s="81"/>
      <c r="ED288" s="81"/>
      <c r="EE288" s="81"/>
      <c r="EF288" s="81"/>
      <c r="EG288" s="81"/>
      <c r="EH288" s="81"/>
      <c r="EI288" s="81"/>
      <c r="EJ288" s="81"/>
      <c r="EK288" s="81"/>
      <c r="EL288" s="81"/>
      <c r="EM288" s="81"/>
      <c r="EN288" s="81"/>
      <c r="EO288" s="81"/>
      <c r="EP288" s="81"/>
      <c r="EQ288" s="81"/>
      <c r="ER288" s="81"/>
      <c r="ES288" s="81"/>
      <c r="ET288" s="81"/>
      <c r="EU288" s="81"/>
      <c r="EV288" s="81"/>
      <c r="EW288" s="81"/>
      <c r="EX288" s="81"/>
      <c r="EY288" s="81"/>
      <c r="EZ288" s="81"/>
      <c r="FA288" s="81"/>
      <c r="FB288" s="81"/>
      <c r="FC288" s="81"/>
      <c r="FD288" s="81"/>
      <c r="FE288" s="81"/>
      <c r="FF288" s="81"/>
      <c r="FG288" s="81"/>
      <c r="FH288" s="81"/>
      <c r="FI288" s="81"/>
      <c r="FJ288" s="81"/>
      <c r="FK288" s="81"/>
      <c r="FL288" s="81"/>
      <c r="FM288" s="81"/>
      <c r="FN288" s="81"/>
      <c r="FO288" s="81"/>
      <c r="FP288" s="81"/>
      <c r="FQ288" s="81"/>
      <c r="FR288" s="81"/>
      <c r="FS288" s="81"/>
      <c r="FT288" s="81"/>
      <c r="FU288" s="81"/>
      <c r="FV288" s="81"/>
      <c r="FW288" s="81"/>
      <c r="FX288" s="81"/>
      <c r="FY288" s="81"/>
      <c r="FZ288" s="81"/>
      <c r="GA288" s="81"/>
      <c r="GB288" s="81"/>
      <c r="GC288" s="81"/>
      <c r="GD288" s="81"/>
      <c r="GE288" s="81"/>
      <c r="GF288" s="81"/>
      <c r="GG288" s="81"/>
      <c r="GH288" s="81"/>
      <c r="GI288" s="81"/>
      <c r="GJ288" s="81"/>
      <c r="GK288" s="81"/>
      <c r="GL288" s="81"/>
      <c r="GM288" s="81"/>
      <c r="GN288" s="81"/>
      <c r="GO288" s="81"/>
    </row>
    <row r="289" spans="1:197" s="84" customFormat="1" x14ac:dyDescent="0.15">
      <c r="A289" s="83" t="s">
        <v>261</v>
      </c>
      <c r="B289" s="81" t="str">
        <f>CONCATENATE("15P",$F$289,E289)</f>
        <v>15P1001148-1</v>
      </c>
      <c r="C289" s="81" t="s">
        <v>375</v>
      </c>
      <c r="D289" s="81" t="str">
        <f t="shared" si="30"/>
        <v>对对对</v>
      </c>
      <c r="E289" s="83">
        <v>-1</v>
      </c>
      <c r="F289" s="2" t="str">
        <f t="shared" si="31"/>
        <v>1001148</v>
      </c>
      <c r="G289" s="82" t="s">
        <v>268</v>
      </c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  <c r="DK289" s="81"/>
      <c r="DL289" s="81"/>
      <c r="DM289" s="81"/>
      <c r="DN289" s="81"/>
      <c r="DO289" s="81"/>
      <c r="DP289" s="81"/>
      <c r="DQ289" s="81"/>
      <c r="DR289" s="81"/>
      <c r="DS289" s="81"/>
      <c r="DT289" s="81"/>
      <c r="DU289" s="81"/>
      <c r="DV289" s="81"/>
      <c r="DW289" s="81"/>
      <c r="DX289" s="81"/>
      <c r="DY289" s="81"/>
      <c r="DZ289" s="81"/>
      <c r="EA289" s="81"/>
      <c r="EB289" s="81"/>
      <c r="EC289" s="81"/>
      <c r="ED289" s="81"/>
      <c r="EE289" s="81"/>
      <c r="EF289" s="81"/>
      <c r="EG289" s="81"/>
      <c r="EH289" s="81"/>
      <c r="EI289" s="81"/>
      <c r="EJ289" s="81"/>
      <c r="EK289" s="81"/>
      <c r="EL289" s="81"/>
      <c r="EM289" s="81"/>
      <c r="EN289" s="81"/>
      <c r="EO289" s="81"/>
      <c r="EP289" s="81"/>
      <c r="EQ289" s="81"/>
      <c r="ER289" s="81"/>
      <c r="ES289" s="81"/>
      <c r="ET289" s="81"/>
      <c r="EU289" s="81"/>
      <c r="EV289" s="81"/>
      <c r="EW289" s="81"/>
      <c r="EX289" s="81"/>
      <c r="EY289" s="81"/>
      <c r="EZ289" s="81"/>
      <c r="FA289" s="81"/>
      <c r="FB289" s="81"/>
      <c r="FC289" s="81"/>
      <c r="FD289" s="81"/>
      <c r="FE289" s="81"/>
      <c r="FF289" s="81"/>
      <c r="FG289" s="81"/>
      <c r="FH289" s="81"/>
      <c r="FI289" s="81"/>
      <c r="FJ289" s="81"/>
      <c r="FK289" s="81"/>
      <c r="FL289" s="81"/>
      <c r="FM289" s="81"/>
      <c r="FN289" s="81"/>
      <c r="FO289" s="81"/>
      <c r="FP289" s="81"/>
      <c r="FQ289" s="81"/>
      <c r="FR289" s="81"/>
      <c r="FS289" s="81"/>
      <c r="FT289" s="81"/>
      <c r="FU289" s="81"/>
      <c r="FV289" s="81"/>
      <c r="FW289" s="81"/>
      <c r="FX289" s="81"/>
      <c r="FY289" s="81"/>
      <c r="FZ289" s="81"/>
      <c r="GA289" s="81"/>
      <c r="GB289" s="81"/>
      <c r="GC289" s="81"/>
      <c r="GD289" s="81"/>
      <c r="GE289" s="81"/>
      <c r="GF289" s="81"/>
      <c r="GG289" s="81"/>
      <c r="GH289" s="81"/>
      <c r="GI289" s="81"/>
      <c r="GJ289" s="81"/>
      <c r="GK289" s="81"/>
      <c r="GL289" s="81"/>
      <c r="GM289" s="81"/>
      <c r="GN289" s="81"/>
      <c r="GO289" s="81"/>
    </row>
    <row r="290" spans="1:197" s="84" customFormat="1" x14ac:dyDescent="0.15">
      <c r="A290" s="83" t="s">
        <v>262</v>
      </c>
      <c r="B290" s="81" t="str">
        <f>CONCATENATE("15P",$F$290,E290)</f>
        <v>15P1482650-1</v>
      </c>
      <c r="C290" s="81" t="s">
        <v>376</v>
      </c>
      <c r="D290" s="81" t="str">
        <f t="shared" si="30"/>
        <v>对对对</v>
      </c>
      <c r="E290" s="83">
        <v>-1</v>
      </c>
      <c r="F290" s="2" t="str">
        <f t="shared" si="31"/>
        <v>1482650</v>
      </c>
      <c r="G290" s="82" t="s">
        <v>268</v>
      </c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  <c r="CW290" s="81"/>
      <c r="CX290" s="81"/>
      <c r="CY290" s="81"/>
      <c r="CZ290" s="81"/>
      <c r="DA290" s="81"/>
      <c r="DB290" s="81"/>
      <c r="DC290" s="81"/>
      <c r="DD290" s="81"/>
      <c r="DE290" s="81"/>
      <c r="DF290" s="81"/>
      <c r="DG290" s="81"/>
      <c r="DH290" s="81"/>
      <c r="DI290" s="81"/>
      <c r="DJ290" s="81"/>
      <c r="DK290" s="81"/>
      <c r="DL290" s="81"/>
      <c r="DM290" s="81"/>
      <c r="DN290" s="81"/>
      <c r="DO290" s="81"/>
      <c r="DP290" s="81"/>
      <c r="DQ290" s="81"/>
      <c r="DR290" s="81"/>
      <c r="DS290" s="81"/>
      <c r="DT290" s="81"/>
      <c r="DU290" s="81"/>
      <c r="DV290" s="81"/>
      <c r="DW290" s="81"/>
      <c r="DX290" s="81"/>
      <c r="DY290" s="81"/>
      <c r="DZ290" s="81"/>
      <c r="EA290" s="81"/>
      <c r="EB290" s="81"/>
      <c r="EC290" s="81"/>
      <c r="ED290" s="81"/>
      <c r="EE290" s="81"/>
      <c r="EF290" s="81"/>
      <c r="EG290" s="81"/>
      <c r="EH290" s="81"/>
      <c r="EI290" s="81"/>
      <c r="EJ290" s="81"/>
      <c r="EK290" s="81"/>
      <c r="EL290" s="81"/>
      <c r="EM290" s="81"/>
      <c r="EN290" s="81"/>
      <c r="EO290" s="81"/>
      <c r="EP290" s="81"/>
      <c r="EQ290" s="81"/>
      <c r="ER290" s="81"/>
      <c r="ES290" s="81"/>
      <c r="ET290" s="81"/>
      <c r="EU290" s="81"/>
      <c r="EV290" s="81"/>
      <c r="EW290" s="81"/>
      <c r="EX290" s="81"/>
      <c r="EY290" s="81"/>
      <c r="EZ290" s="81"/>
      <c r="FA290" s="81"/>
      <c r="FB290" s="81"/>
      <c r="FC290" s="81"/>
      <c r="FD290" s="81"/>
      <c r="FE290" s="81"/>
      <c r="FF290" s="81"/>
      <c r="FG290" s="81"/>
      <c r="FH290" s="81"/>
      <c r="FI290" s="81"/>
      <c r="FJ290" s="81"/>
      <c r="FK290" s="81"/>
      <c r="FL290" s="81"/>
      <c r="FM290" s="81"/>
      <c r="FN290" s="81"/>
      <c r="FO290" s="81"/>
      <c r="FP290" s="81"/>
      <c r="FQ290" s="81"/>
      <c r="FR290" s="81"/>
      <c r="FS290" s="81"/>
      <c r="FT290" s="81"/>
      <c r="FU290" s="81"/>
      <c r="FV290" s="81"/>
      <c r="FW290" s="81"/>
      <c r="FX290" s="81"/>
      <c r="FY290" s="81"/>
      <c r="FZ290" s="81"/>
      <c r="GA290" s="81"/>
      <c r="GB290" s="81"/>
      <c r="GC290" s="81"/>
      <c r="GD290" s="81"/>
      <c r="GE290" s="81"/>
      <c r="GF290" s="81"/>
      <c r="GG290" s="81"/>
      <c r="GH290" s="81"/>
      <c r="GI290" s="81"/>
      <c r="GJ290" s="81"/>
      <c r="GK290" s="81"/>
      <c r="GL290" s="81"/>
      <c r="GM290" s="81"/>
      <c r="GN290" s="81"/>
      <c r="GO290" s="81"/>
    </row>
    <row r="291" spans="1:197" s="84" customFormat="1" x14ac:dyDescent="0.15">
      <c r="A291" s="83" t="s">
        <v>263</v>
      </c>
      <c r="B291" s="81" t="str">
        <f>CONCATENATE("15P",$F$291,E291)</f>
        <v>15P1482651-1</v>
      </c>
      <c r="C291" s="81" t="s">
        <v>377</v>
      </c>
      <c r="D291" s="81" t="str">
        <f t="shared" si="30"/>
        <v>对对对</v>
      </c>
      <c r="E291" s="83">
        <v>-1</v>
      </c>
      <c r="F291" s="2" t="str">
        <f t="shared" si="31"/>
        <v>1482651</v>
      </c>
      <c r="G291" s="82" t="s">
        <v>268</v>
      </c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  <c r="CW291" s="81"/>
      <c r="CX291" s="81"/>
      <c r="CY291" s="81"/>
      <c r="CZ291" s="81"/>
      <c r="DA291" s="81"/>
      <c r="DB291" s="81"/>
      <c r="DC291" s="81"/>
      <c r="DD291" s="81"/>
      <c r="DE291" s="81"/>
      <c r="DF291" s="81"/>
      <c r="DG291" s="81"/>
      <c r="DH291" s="81"/>
      <c r="DI291" s="81"/>
      <c r="DJ291" s="81"/>
      <c r="DK291" s="81"/>
      <c r="DL291" s="81"/>
      <c r="DM291" s="81"/>
      <c r="DN291" s="81"/>
      <c r="DO291" s="81"/>
      <c r="DP291" s="81"/>
      <c r="DQ291" s="81"/>
      <c r="DR291" s="81"/>
      <c r="DS291" s="81"/>
      <c r="DT291" s="81"/>
      <c r="DU291" s="81"/>
      <c r="DV291" s="81"/>
      <c r="DW291" s="81"/>
      <c r="DX291" s="81"/>
      <c r="DY291" s="81"/>
      <c r="DZ291" s="81"/>
      <c r="EA291" s="81"/>
      <c r="EB291" s="81"/>
      <c r="EC291" s="81"/>
      <c r="ED291" s="81"/>
      <c r="EE291" s="81"/>
      <c r="EF291" s="81"/>
      <c r="EG291" s="81"/>
      <c r="EH291" s="81"/>
      <c r="EI291" s="81"/>
      <c r="EJ291" s="81"/>
      <c r="EK291" s="81"/>
      <c r="EL291" s="81"/>
      <c r="EM291" s="81"/>
      <c r="EN291" s="81"/>
      <c r="EO291" s="81"/>
      <c r="EP291" s="81"/>
      <c r="EQ291" s="81"/>
      <c r="ER291" s="81"/>
      <c r="ES291" s="81"/>
      <c r="ET291" s="81"/>
      <c r="EU291" s="81"/>
      <c r="EV291" s="81"/>
      <c r="EW291" s="81"/>
      <c r="EX291" s="81"/>
      <c r="EY291" s="81"/>
      <c r="EZ291" s="81"/>
      <c r="FA291" s="81"/>
      <c r="FB291" s="81"/>
      <c r="FC291" s="81"/>
      <c r="FD291" s="81"/>
      <c r="FE291" s="81"/>
      <c r="FF291" s="81"/>
      <c r="FG291" s="81"/>
      <c r="FH291" s="81"/>
      <c r="FI291" s="81"/>
      <c r="FJ291" s="81"/>
      <c r="FK291" s="81"/>
      <c r="FL291" s="81"/>
      <c r="FM291" s="81"/>
      <c r="FN291" s="81"/>
      <c r="FO291" s="81"/>
      <c r="FP291" s="81"/>
      <c r="FQ291" s="81"/>
      <c r="FR291" s="81"/>
      <c r="FS291" s="81"/>
      <c r="FT291" s="81"/>
      <c r="FU291" s="81"/>
      <c r="FV291" s="81"/>
      <c r="FW291" s="81"/>
      <c r="FX291" s="81"/>
      <c r="FY291" s="81"/>
      <c r="FZ291" s="81"/>
      <c r="GA291" s="81"/>
      <c r="GB291" s="81"/>
      <c r="GC291" s="81"/>
      <c r="GD291" s="81"/>
      <c r="GE291" s="81"/>
      <c r="GF291" s="81"/>
      <c r="GG291" s="81"/>
      <c r="GH291" s="81"/>
      <c r="GI291" s="81"/>
      <c r="GJ291" s="81"/>
      <c r="GK291" s="81"/>
      <c r="GL291" s="81"/>
      <c r="GM291" s="81"/>
      <c r="GN291" s="81"/>
      <c r="GO291" s="81"/>
    </row>
    <row r="292" spans="1:197" s="84" customFormat="1" x14ac:dyDescent="0.15">
      <c r="A292" s="83" t="s">
        <v>264</v>
      </c>
      <c r="B292" s="81" t="str">
        <f>CONCATENATE("15P",$F$292,E292)</f>
        <v>15P1482652-1</v>
      </c>
      <c r="C292" s="81" t="s">
        <v>378</v>
      </c>
      <c r="D292" s="81" t="str">
        <f t="shared" si="30"/>
        <v>对对对</v>
      </c>
      <c r="E292" s="83">
        <v>-1</v>
      </c>
      <c r="F292" s="2" t="str">
        <f t="shared" si="31"/>
        <v>1482652</v>
      </c>
      <c r="G292" s="82" t="s">
        <v>268</v>
      </c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  <c r="DK292" s="81"/>
      <c r="DL292" s="81"/>
      <c r="DM292" s="81"/>
      <c r="DN292" s="81"/>
      <c r="DO292" s="81"/>
      <c r="DP292" s="81"/>
      <c r="DQ292" s="81"/>
      <c r="DR292" s="81"/>
      <c r="DS292" s="81"/>
      <c r="DT292" s="81"/>
      <c r="DU292" s="81"/>
      <c r="DV292" s="81"/>
      <c r="DW292" s="81"/>
      <c r="DX292" s="81"/>
      <c r="DY292" s="81"/>
      <c r="DZ292" s="81"/>
      <c r="EA292" s="81"/>
      <c r="EB292" s="81"/>
      <c r="EC292" s="81"/>
      <c r="ED292" s="81"/>
      <c r="EE292" s="81"/>
      <c r="EF292" s="81"/>
      <c r="EG292" s="81"/>
      <c r="EH292" s="81"/>
      <c r="EI292" s="81"/>
      <c r="EJ292" s="81"/>
      <c r="EK292" s="81"/>
      <c r="EL292" s="81"/>
      <c r="EM292" s="81"/>
      <c r="EN292" s="81"/>
      <c r="EO292" s="81"/>
      <c r="EP292" s="81"/>
      <c r="EQ292" s="81"/>
      <c r="ER292" s="81"/>
      <c r="ES292" s="81"/>
      <c r="ET292" s="81"/>
      <c r="EU292" s="81"/>
      <c r="EV292" s="81"/>
      <c r="EW292" s="81"/>
      <c r="EX292" s="81"/>
      <c r="EY292" s="81"/>
      <c r="EZ292" s="81"/>
      <c r="FA292" s="81"/>
      <c r="FB292" s="81"/>
      <c r="FC292" s="81"/>
      <c r="FD292" s="81"/>
      <c r="FE292" s="81"/>
      <c r="FF292" s="81"/>
      <c r="FG292" s="81"/>
      <c r="FH292" s="81"/>
      <c r="FI292" s="81"/>
      <c r="FJ292" s="81"/>
      <c r="FK292" s="81"/>
      <c r="FL292" s="81"/>
      <c r="FM292" s="81"/>
      <c r="FN292" s="81"/>
      <c r="FO292" s="81"/>
      <c r="FP292" s="81"/>
      <c r="FQ292" s="81"/>
      <c r="FR292" s="81"/>
      <c r="FS292" s="81"/>
      <c r="FT292" s="81"/>
      <c r="FU292" s="81"/>
      <c r="FV292" s="81"/>
      <c r="FW292" s="81"/>
      <c r="FX292" s="81"/>
      <c r="FY292" s="81"/>
      <c r="FZ292" s="81"/>
      <c r="GA292" s="81"/>
      <c r="GB292" s="81"/>
      <c r="GC292" s="81"/>
      <c r="GD292" s="81"/>
      <c r="GE292" s="81"/>
      <c r="GF292" s="81"/>
      <c r="GG292" s="81"/>
      <c r="GH292" s="81"/>
      <c r="GI292" s="81"/>
      <c r="GJ292" s="81"/>
      <c r="GK292" s="81"/>
      <c r="GL292" s="81"/>
      <c r="GM292" s="81"/>
      <c r="GN292" s="81"/>
      <c r="GO292" s="81"/>
    </row>
    <row r="293" spans="1:197" s="84" customFormat="1" x14ac:dyDescent="0.15">
      <c r="A293" s="83" t="s">
        <v>265</v>
      </c>
      <c r="B293" s="81" t="str">
        <f>CONCATENATE("15P",$F$293,E293)</f>
        <v>15P1482653-1</v>
      </c>
      <c r="C293" s="81" t="s">
        <v>379</v>
      </c>
      <c r="D293" s="81" t="str">
        <f t="shared" si="30"/>
        <v>对对对</v>
      </c>
      <c r="E293" s="83">
        <v>-1</v>
      </c>
      <c r="F293" s="2" t="str">
        <f t="shared" si="31"/>
        <v>1482653</v>
      </c>
      <c r="G293" s="82" t="s">
        <v>268</v>
      </c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  <c r="CW293" s="81"/>
      <c r="CX293" s="81"/>
      <c r="CY293" s="81"/>
      <c r="CZ293" s="81"/>
      <c r="DA293" s="81"/>
      <c r="DB293" s="81"/>
      <c r="DC293" s="81"/>
      <c r="DD293" s="81"/>
      <c r="DE293" s="81"/>
      <c r="DF293" s="81"/>
      <c r="DG293" s="81"/>
      <c r="DH293" s="81"/>
      <c r="DI293" s="81"/>
      <c r="DJ293" s="81"/>
      <c r="DK293" s="81"/>
      <c r="DL293" s="81"/>
      <c r="DM293" s="81"/>
      <c r="DN293" s="81"/>
      <c r="DO293" s="81"/>
      <c r="DP293" s="81"/>
      <c r="DQ293" s="81"/>
      <c r="DR293" s="81"/>
      <c r="DS293" s="81"/>
      <c r="DT293" s="81"/>
      <c r="DU293" s="81"/>
      <c r="DV293" s="81"/>
      <c r="DW293" s="81"/>
      <c r="DX293" s="81"/>
      <c r="DY293" s="81"/>
      <c r="DZ293" s="81"/>
      <c r="EA293" s="81"/>
      <c r="EB293" s="81"/>
      <c r="EC293" s="81"/>
      <c r="ED293" s="81"/>
      <c r="EE293" s="81"/>
      <c r="EF293" s="81"/>
      <c r="EG293" s="81"/>
      <c r="EH293" s="81"/>
      <c r="EI293" s="81"/>
      <c r="EJ293" s="81"/>
      <c r="EK293" s="81"/>
      <c r="EL293" s="81"/>
      <c r="EM293" s="81"/>
      <c r="EN293" s="81"/>
      <c r="EO293" s="81"/>
      <c r="EP293" s="81"/>
      <c r="EQ293" s="81"/>
      <c r="ER293" s="81"/>
      <c r="ES293" s="81"/>
      <c r="ET293" s="81"/>
      <c r="EU293" s="81"/>
      <c r="EV293" s="81"/>
      <c r="EW293" s="81"/>
      <c r="EX293" s="81"/>
      <c r="EY293" s="81"/>
      <c r="EZ293" s="81"/>
      <c r="FA293" s="81"/>
      <c r="FB293" s="81"/>
      <c r="FC293" s="81"/>
      <c r="FD293" s="81"/>
      <c r="FE293" s="81"/>
      <c r="FF293" s="81"/>
      <c r="FG293" s="81"/>
      <c r="FH293" s="81"/>
      <c r="FI293" s="81"/>
      <c r="FJ293" s="81"/>
      <c r="FK293" s="81"/>
      <c r="FL293" s="81"/>
      <c r="FM293" s="81"/>
      <c r="FN293" s="81"/>
      <c r="FO293" s="81"/>
      <c r="FP293" s="81"/>
      <c r="FQ293" s="81"/>
      <c r="FR293" s="81"/>
      <c r="FS293" s="81"/>
      <c r="FT293" s="81"/>
      <c r="FU293" s="81"/>
      <c r="FV293" s="81"/>
      <c r="FW293" s="81"/>
      <c r="FX293" s="81"/>
      <c r="FY293" s="81"/>
      <c r="FZ293" s="81"/>
      <c r="GA293" s="81"/>
      <c r="GB293" s="81"/>
      <c r="GC293" s="81"/>
      <c r="GD293" s="81"/>
      <c r="GE293" s="81"/>
      <c r="GF293" s="81"/>
      <c r="GG293" s="81"/>
      <c r="GH293" s="81"/>
      <c r="GI293" s="81"/>
      <c r="GJ293" s="81"/>
      <c r="GK293" s="81"/>
      <c r="GL293" s="81"/>
      <c r="GM293" s="81"/>
      <c r="GN293" s="81"/>
      <c r="GO293" s="81"/>
    </row>
    <row r="294" spans="1:197" s="84" customFormat="1" x14ac:dyDescent="0.15">
      <c r="A294" s="83" t="s">
        <v>266</v>
      </c>
      <c r="B294" s="81" t="str">
        <f>CONCATENATE("15P",$F$294,E294)</f>
        <v>15P1482655-1</v>
      </c>
      <c r="C294" s="81" t="s">
        <v>380</v>
      </c>
      <c r="D294" s="81" t="str">
        <f t="shared" si="30"/>
        <v>对对对</v>
      </c>
      <c r="E294" s="83">
        <v>-1</v>
      </c>
      <c r="F294" s="2" t="str">
        <f t="shared" si="31"/>
        <v>1482655</v>
      </c>
      <c r="G294" s="82" t="s">
        <v>268</v>
      </c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  <c r="CW294" s="81"/>
      <c r="CX294" s="81"/>
      <c r="CY294" s="81"/>
      <c r="CZ294" s="81"/>
      <c r="DA294" s="81"/>
      <c r="DB294" s="81"/>
      <c r="DC294" s="81"/>
      <c r="DD294" s="81"/>
      <c r="DE294" s="81"/>
      <c r="DF294" s="81"/>
      <c r="DG294" s="81"/>
      <c r="DH294" s="81"/>
      <c r="DI294" s="81"/>
      <c r="DJ294" s="81"/>
      <c r="DK294" s="81"/>
      <c r="DL294" s="81"/>
      <c r="DM294" s="81"/>
      <c r="DN294" s="81"/>
      <c r="DO294" s="81"/>
      <c r="DP294" s="81"/>
      <c r="DQ294" s="81"/>
      <c r="DR294" s="81"/>
      <c r="DS294" s="81"/>
      <c r="DT294" s="81"/>
      <c r="DU294" s="81"/>
      <c r="DV294" s="81"/>
      <c r="DW294" s="81"/>
      <c r="DX294" s="81"/>
      <c r="DY294" s="81"/>
      <c r="DZ294" s="81"/>
      <c r="EA294" s="81"/>
      <c r="EB294" s="81"/>
      <c r="EC294" s="81"/>
      <c r="ED294" s="81"/>
      <c r="EE294" s="81"/>
      <c r="EF294" s="81"/>
      <c r="EG294" s="81"/>
      <c r="EH294" s="81"/>
      <c r="EI294" s="81"/>
      <c r="EJ294" s="81"/>
      <c r="EK294" s="81"/>
      <c r="EL294" s="81"/>
      <c r="EM294" s="81"/>
      <c r="EN294" s="81"/>
      <c r="EO294" s="81"/>
      <c r="EP294" s="81"/>
      <c r="EQ294" s="81"/>
      <c r="ER294" s="81"/>
      <c r="ES294" s="81"/>
      <c r="ET294" s="81"/>
      <c r="EU294" s="81"/>
      <c r="EV294" s="81"/>
      <c r="EW294" s="81"/>
      <c r="EX294" s="81"/>
      <c r="EY294" s="81"/>
      <c r="EZ294" s="81"/>
      <c r="FA294" s="81"/>
      <c r="FB294" s="81"/>
      <c r="FC294" s="81"/>
      <c r="FD294" s="81"/>
      <c r="FE294" s="81"/>
      <c r="FF294" s="81"/>
      <c r="FG294" s="81"/>
      <c r="FH294" s="81"/>
      <c r="FI294" s="81"/>
      <c r="FJ294" s="81"/>
      <c r="FK294" s="81"/>
      <c r="FL294" s="81"/>
      <c r="FM294" s="81"/>
      <c r="FN294" s="81"/>
      <c r="FO294" s="81"/>
      <c r="FP294" s="81"/>
      <c r="FQ294" s="81"/>
      <c r="FR294" s="81"/>
      <c r="FS294" s="81"/>
      <c r="FT294" s="81"/>
      <c r="FU294" s="81"/>
      <c r="FV294" s="81"/>
      <c r="FW294" s="81"/>
      <c r="FX294" s="81"/>
      <c r="FY294" s="81"/>
      <c r="FZ294" s="81"/>
      <c r="GA294" s="81"/>
      <c r="GB294" s="81"/>
      <c r="GC294" s="81"/>
      <c r="GD294" s="81"/>
      <c r="GE294" s="81"/>
      <c r="GF294" s="81"/>
      <c r="GG294" s="81"/>
      <c r="GH294" s="81"/>
      <c r="GI294" s="81"/>
      <c r="GJ294" s="81"/>
      <c r="GK294" s="81"/>
      <c r="GL294" s="81"/>
      <c r="GM294" s="81"/>
      <c r="GN294" s="81"/>
      <c r="GO294" s="81"/>
    </row>
    <row r="295" spans="1:197" s="84" customFormat="1" x14ac:dyDescent="0.15">
      <c r="A295" s="83" t="s">
        <v>267</v>
      </c>
      <c r="B295" s="81" t="str">
        <f>CONCATENATE("15P",$F$295,E295)</f>
        <v>15P1482656-1</v>
      </c>
      <c r="C295" s="81" t="s">
        <v>381</v>
      </c>
      <c r="D295" s="81" t="str">
        <f t="shared" si="30"/>
        <v>对对对</v>
      </c>
      <c r="E295" s="83">
        <v>-1</v>
      </c>
      <c r="F295" s="2" t="str">
        <f t="shared" si="31"/>
        <v>1482656</v>
      </c>
      <c r="G295" s="82" t="s">
        <v>268</v>
      </c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  <c r="CW295" s="81"/>
      <c r="CX295" s="81"/>
      <c r="CY295" s="81"/>
      <c r="CZ295" s="81"/>
      <c r="DA295" s="81"/>
      <c r="DB295" s="81"/>
      <c r="DC295" s="81"/>
      <c r="DD295" s="81"/>
      <c r="DE295" s="81"/>
      <c r="DF295" s="81"/>
      <c r="DG295" s="81"/>
      <c r="DH295" s="81"/>
      <c r="DI295" s="81"/>
      <c r="DJ295" s="81"/>
      <c r="DK295" s="81"/>
      <c r="DL295" s="81"/>
      <c r="DM295" s="81"/>
      <c r="DN295" s="81"/>
      <c r="DO295" s="81"/>
      <c r="DP295" s="81"/>
      <c r="DQ295" s="81"/>
      <c r="DR295" s="81"/>
      <c r="DS295" s="81"/>
      <c r="DT295" s="81"/>
      <c r="DU295" s="81"/>
      <c r="DV295" s="81"/>
      <c r="DW295" s="81"/>
      <c r="DX295" s="81"/>
      <c r="DY295" s="81"/>
      <c r="DZ295" s="81"/>
      <c r="EA295" s="81"/>
      <c r="EB295" s="81"/>
      <c r="EC295" s="81"/>
      <c r="ED295" s="81"/>
      <c r="EE295" s="81"/>
      <c r="EF295" s="81"/>
      <c r="EG295" s="81"/>
      <c r="EH295" s="81"/>
      <c r="EI295" s="81"/>
      <c r="EJ295" s="81"/>
      <c r="EK295" s="81"/>
      <c r="EL295" s="81"/>
      <c r="EM295" s="81"/>
      <c r="EN295" s="81"/>
      <c r="EO295" s="81"/>
      <c r="EP295" s="81"/>
      <c r="EQ295" s="81"/>
      <c r="ER295" s="81"/>
      <c r="ES295" s="81"/>
      <c r="ET295" s="81"/>
      <c r="EU295" s="81"/>
      <c r="EV295" s="81"/>
      <c r="EW295" s="81"/>
      <c r="EX295" s="81"/>
      <c r="EY295" s="81"/>
      <c r="EZ295" s="81"/>
      <c r="FA295" s="81"/>
      <c r="FB295" s="81"/>
      <c r="FC295" s="81"/>
      <c r="FD295" s="81"/>
      <c r="FE295" s="81"/>
      <c r="FF295" s="81"/>
      <c r="FG295" s="81"/>
      <c r="FH295" s="81"/>
      <c r="FI295" s="81"/>
      <c r="FJ295" s="81"/>
      <c r="FK295" s="81"/>
      <c r="FL295" s="81"/>
      <c r="FM295" s="81"/>
      <c r="FN295" s="81"/>
      <c r="FO295" s="81"/>
      <c r="FP295" s="81"/>
      <c r="FQ295" s="81"/>
      <c r="FR295" s="81"/>
      <c r="FS295" s="81"/>
      <c r="FT295" s="81"/>
      <c r="FU295" s="81"/>
      <c r="FV295" s="81"/>
      <c r="FW295" s="81"/>
      <c r="FX295" s="81"/>
      <c r="FY295" s="81"/>
      <c r="FZ295" s="81"/>
      <c r="GA295" s="81"/>
      <c r="GB295" s="81"/>
      <c r="GC295" s="81"/>
      <c r="GD295" s="81"/>
      <c r="GE295" s="81"/>
      <c r="GF295" s="81"/>
      <c r="GG295" s="81"/>
      <c r="GH295" s="81"/>
      <c r="GI295" s="81"/>
      <c r="GJ295" s="81"/>
      <c r="GK295" s="81"/>
      <c r="GL295" s="81"/>
      <c r="GM295" s="81"/>
      <c r="GN295" s="81"/>
      <c r="GO295" s="81"/>
    </row>
    <row r="296" spans="1:197" s="84" customFormat="1" x14ac:dyDescent="0.15">
      <c r="A296" s="83" t="s">
        <v>92</v>
      </c>
      <c r="B296" s="81" t="str">
        <f>CONCATENATE("15P",$F$296,E296)</f>
        <v>15P1466298-1</v>
      </c>
      <c r="C296" s="81" t="s">
        <v>122</v>
      </c>
      <c r="D296" s="81" t="str">
        <f t="shared" si="30"/>
        <v>对对对</v>
      </c>
      <c r="E296" s="83">
        <v>-1</v>
      </c>
      <c r="F296" s="2" t="str">
        <f t="shared" si="31"/>
        <v>1466298</v>
      </c>
      <c r="G296" s="82" t="s">
        <v>66</v>
      </c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  <c r="CS296" s="81"/>
      <c r="CT296" s="81"/>
      <c r="CU296" s="81"/>
      <c r="CV296" s="81"/>
      <c r="CW296" s="81"/>
      <c r="CX296" s="81"/>
      <c r="CY296" s="81"/>
      <c r="CZ296" s="81"/>
      <c r="DA296" s="81"/>
      <c r="DB296" s="81"/>
      <c r="DC296" s="81"/>
      <c r="DD296" s="81"/>
      <c r="DE296" s="81"/>
      <c r="DF296" s="81"/>
      <c r="DG296" s="81"/>
      <c r="DH296" s="81"/>
      <c r="DI296" s="81"/>
      <c r="DJ296" s="81"/>
      <c r="DK296" s="81"/>
      <c r="DL296" s="81"/>
      <c r="DM296" s="81"/>
      <c r="DN296" s="81"/>
      <c r="DO296" s="81"/>
      <c r="DP296" s="81"/>
      <c r="DQ296" s="81"/>
      <c r="DR296" s="81"/>
      <c r="DS296" s="81"/>
      <c r="DT296" s="81"/>
      <c r="DU296" s="81"/>
      <c r="DV296" s="81"/>
      <c r="DW296" s="81"/>
      <c r="DX296" s="81"/>
      <c r="DY296" s="81"/>
      <c r="DZ296" s="81"/>
      <c r="EA296" s="81"/>
      <c r="EB296" s="81"/>
      <c r="EC296" s="81"/>
      <c r="ED296" s="81"/>
      <c r="EE296" s="81"/>
      <c r="EF296" s="81"/>
      <c r="EG296" s="81"/>
      <c r="EH296" s="81"/>
      <c r="EI296" s="81"/>
      <c r="EJ296" s="81"/>
      <c r="EK296" s="81"/>
      <c r="EL296" s="81"/>
      <c r="EM296" s="81"/>
      <c r="EN296" s="81"/>
      <c r="EO296" s="81"/>
      <c r="EP296" s="81"/>
      <c r="EQ296" s="81"/>
      <c r="ER296" s="81"/>
      <c r="ES296" s="81"/>
      <c r="ET296" s="81"/>
      <c r="EU296" s="81"/>
      <c r="EV296" s="81"/>
      <c r="EW296" s="81"/>
      <c r="EX296" s="81"/>
      <c r="EY296" s="81"/>
      <c r="EZ296" s="81"/>
      <c r="FA296" s="81"/>
      <c r="FB296" s="81"/>
      <c r="FC296" s="81"/>
      <c r="FD296" s="81"/>
      <c r="FE296" s="81"/>
      <c r="FF296" s="81"/>
      <c r="FG296" s="81"/>
      <c r="FH296" s="81"/>
      <c r="FI296" s="81"/>
      <c r="FJ296" s="81"/>
      <c r="FK296" s="81"/>
      <c r="FL296" s="81"/>
      <c r="FM296" s="81"/>
      <c r="FN296" s="81"/>
      <c r="FO296" s="81"/>
      <c r="FP296" s="81"/>
      <c r="FQ296" s="81"/>
      <c r="FR296" s="81"/>
      <c r="FS296" s="81"/>
      <c r="FT296" s="81"/>
      <c r="FU296" s="81"/>
      <c r="FV296" s="81"/>
      <c r="FW296" s="81"/>
      <c r="FX296" s="81"/>
      <c r="FY296" s="81"/>
      <c r="FZ296" s="81"/>
      <c r="GA296" s="81"/>
      <c r="GB296" s="81"/>
      <c r="GC296" s="81"/>
      <c r="GD296" s="81"/>
      <c r="GE296" s="81"/>
      <c r="GF296" s="81"/>
      <c r="GG296" s="81"/>
      <c r="GH296" s="81"/>
      <c r="GI296" s="81"/>
      <c r="GJ296" s="81"/>
      <c r="GK296" s="81"/>
      <c r="GL296" s="81"/>
      <c r="GM296" s="81"/>
      <c r="GN296" s="81"/>
      <c r="GO296" s="81"/>
    </row>
    <row r="297" spans="1:197" s="84" customFormat="1" x14ac:dyDescent="0.15">
      <c r="A297" s="83" t="s">
        <v>93</v>
      </c>
      <c r="B297" s="81" t="str">
        <f>CONCATENATE("15P",$F$297,E297)</f>
        <v>15P1466307-1</v>
      </c>
      <c r="C297" s="81" t="s">
        <v>123</v>
      </c>
      <c r="D297" s="81" t="str">
        <f t="shared" si="30"/>
        <v>对对对</v>
      </c>
      <c r="E297" s="83">
        <v>-1</v>
      </c>
      <c r="F297" s="2" t="str">
        <f t="shared" si="31"/>
        <v>1466307</v>
      </c>
      <c r="G297" s="82" t="s">
        <v>66</v>
      </c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  <c r="CS297" s="81"/>
      <c r="CT297" s="81"/>
      <c r="CU297" s="81"/>
      <c r="CV297" s="81"/>
      <c r="CW297" s="81"/>
      <c r="CX297" s="81"/>
      <c r="CY297" s="81"/>
      <c r="CZ297" s="81"/>
      <c r="DA297" s="81"/>
      <c r="DB297" s="81"/>
      <c r="DC297" s="81"/>
      <c r="DD297" s="81"/>
      <c r="DE297" s="81"/>
      <c r="DF297" s="81"/>
      <c r="DG297" s="81"/>
      <c r="DH297" s="81"/>
      <c r="DI297" s="81"/>
      <c r="DJ297" s="81"/>
      <c r="DK297" s="81"/>
      <c r="DL297" s="81"/>
      <c r="DM297" s="81"/>
      <c r="DN297" s="81"/>
      <c r="DO297" s="81"/>
      <c r="DP297" s="81"/>
      <c r="DQ297" s="81"/>
      <c r="DR297" s="81"/>
      <c r="DS297" s="81"/>
      <c r="DT297" s="81"/>
      <c r="DU297" s="81"/>
      <c r="DV297" s="81"/>
      <c r="DW297" s="81"/>
      <c r="DX297" s="81"/>
      <c r="DY297" s="81"/>
      <c r="DZ297" s="81"/>
      <c r="EA297" s="81"/>
      <c r="EB297" s="81"/>
      <c r="EC297" s="81"/>
      <c r="ED297" s="81"/>
      <c r="EE297" s="81"/>
      <c r="EF297" s="81"/>
      <c r="EG297" s="81"/>
      <c r="EH297" s="81"/>
      <c r="EI297" s="81"/>
      <c r="EJ297" s="81"/>
      <c r="EK297" s="81"/>
      <c r="EL297" s="81"/>
      <c r="EM297" s="81"/>
      <c r="EN297" s="81"/>
      <c r="EO297" s="81"/>
      <c r="EP297" s="81"/>
      <c r="EQ297" s="81"/>
      <c r="ER297" s="81"/>
      <c r="ES297" s="81"/>
      <c r="ET297" s="81"/>
      <c r="EU297" s="81"/>
      <c r="EV297" s="81"/>
      <c r="EW297" s="81"/>
      <c r="EX297" s="81"/>
      <c r="EY297" s="81"/>
      <c r="EZ297" s="81"/>
      <c r="FA297" s="81"/>
      <c r="FB297" s="81"/>
      <c r="FC297" s="81"/>
      <c r="FD297" s="81"/>
      <c r="FE297" s="81"/>
      <c r="FF297" s="81"/>
      <c r="FG297" s="81"/>
      <c r="FH297" s="81"/>
      <c r="FI297" s="81"/>
      <c r="FJ297" s="81"/>
      <c r="FK297" s="81"/>
      <c r="FL297" s="81"/>
      <c r="FM297" s="81"/>
      <c r="FN297" s="81"/>
      <c r="FO297" s="81"/>
      <c r="FP297" s="81"/>
      <c r="FQ297" s="81"/>
      <c r="FR297" s="81"/>
      <c r="FS297" s="81"/>
      <c r="FT297" s="81"/>
      <c r="FU297" s="81"/>
      <c r="FV297" s="81"/>
      <c r="FW297" s="81"/>
      <c r="FX297" s="81"/>
      <c r="FY297" s="81"/>
      <c r="FZ297" s="81"/>
      <c r="GA297" s="81"/>
      <c r="GB297" s="81"/>
      <c r="GC297" s="81"/>
      <c r="GD297" s="81"/>
      <c r="GE297" s="81"/>
      <c r="GF297" s="81"/>
      <c r="GG297" s="81"/>
      <c r="GH297" s="81"/>
      <c r="GI297" s="81"/>
      <c r="GJ297" s="81"/>
      <c r="GK297" s="81"/>
      <c r="GL297" s="81"/>
      <c r="GM297" s="81"/>
      <c r="GN297" s="81"/>
      <c r="GO297" s="81"/>
    </row>
    <row r="298" spans="1:197" s="84" customFormat="1" x14ac:dyDescent="0.15">
      <c r="A298" s="83" t="s">
        <v>94</v>
      </c>
      <c r="B298" s="81" t="str">
        <f>CONCATENATE("15P",$F$298,E298)</f>
        <v>15P1461363-1</v>
      </c>
      <c r="C298" s="81" t="s">
        <v>124</v>
      </c>
      <c r="D298" s="81" t="str">
        <f t="shared" si="30"/>
        <v>对对对</v>
      </c>
      <c r="E298" s="83">
        <v>-1</v>
      </c>
      <c r="F298" s="2" t="str">
        <f t="shared" si="31"/>
        <v>1461363</v>
      </c>
      <c r="G298" s="82" t="s">
        <v>58</v>
      </c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  <c r="CS298" s="81"/>
      <c r="CT298" s="81"/>
      <c r="CU298" s="81"/>
      <c r="CV298" s="81"/>
      <c r="CW298" s="81"/>
      <c r="CX298" s="81"/>
      <c r="CY298" s="81"/>
      <c r="CZ298" s="81"/>
      <c r="DA298" s="81"/>
      <c r="DB298" s="81"/>
      <c r="DC298" s="81"/>
      <c r="DD298" s="81"/>
      <c r="DE298" s="81"/>
      <c r="DF298" s="81"/>
      <c r="DG298" s="81"/>
      <c r="DH298" s="81"/>
      <c r="DI298" s="81"/>
      <c r="DJ298" s="81"/>
      <c r="DK298" s="81"/>
      <c r="DL298" s="81"/>
      <c r="DM298" s="81"/>
      <c r="DN298" s="81"/>
      <c r="DO298" s="81"/>
      <c r="DP298" s="81"/>
      <c r="DQ298" s="81"/>
      <c r="DR298" s="81"/>
      <c r="DS298" s="81"/>
      <c r="DT298" s="81"/>
      <c r="DU298" s="81"/>
      <c r="DV298" s="81"/>
      <c r="DW298" s="81"/>
      <c r="DX298" s="81"/>
      <c r="DY298" s="81"/>
      <c r="DZ298" s="81"/>
      <c r="EA298" s="81"/>
      <c r="EB298" s="81"/>
      <c r="EC298" s="81"/>
      <c r="ED298" s="81"/>
      <c r="EE298" s="81"/>
      <c r="EF298" s="81"/>
      <c r="EG298" s="81"/>
      <c r="EH298" s="81"/>
      <c r="EI298" s="81"/>
      <c r="EJ298" s="81"/>
      <c r="EK298" s="81"/>
      <c r="EL298" s="81"/>
      <c r="EM298" s="81"/>
      <c r="EN298" s="81"/>
      <c r="EO298" s="81"/>
      <c r="EP298" s="81"/>
      <c r="EQ298" s="81"/>
      <c r="ER298" s="81"/>
      <c r="ES298" s="81"/>
      <c r="ET298" s="81"/>
      <c r="EU298" s="81"/>
      <c r="EV298" s="81"/>
      <c r="EW298" s="81"/>
      <c r="EX298" s="81"/>
      <c r="EY298" s="81"/>
      <c r="EZ298" s="81"/>
      <c r="FA298" s="81"/>
      <c r="FB298" s="81"/>
      <c r="FC298" s="81"/>
      <c r="FD298" s="81"/>
      <c r="FE298" s="81"/>
      <c r="FF298" s="81"/>
      <c r="FG298" s="81"/>
      <c r="FH298" s="81"/>
      <c r="FI298" s="81"/>
      <c r="FJ298" s="81"/>
      <c r="FK298" s="81"/>
      <c r="FL298" s="81"/>
      <c r="FM298" s="81"/>
      <c r="FN298" s="81"/>
      <c r="FO298" s="81"/>
      <c r="FP298" s="81"/>
      <c r="FQ298" s="81"/>
      <c r="FR298" s="81"/>
      <c r="FS298" s="81"/>
      <c r="FT298" s="81"/>
      <c r="FU298" s="81"/>
      <c r="FV298" s="81"/>
      <c r="FW298" s="81"/>
      <c r="FX298" s="81"/>
      <c r="FY298" s="81"/>
      <c r="FZ298" s="81"/>
      <c r="GA298" s="81"/>
      <c r="GB298" s="81"/>
      <c r="GC298" s="81"/>
      <c r="GD298" s="81"/>
      <c r="GE298" s="81"/>
      <c r="GF298" s="81"/>
      <c r="GG298" s="81"/>
      <c r="GH298" s="81"/>
      <c r="GI298" s="81"/>
      <c r="GJ298" s="81"/>
      <c r="GK298" s="81"/>
      <c r="GL298" s="81"/>
      <c r="GM298" s="81"/>
      <c r="GN298" s="81"/>
      <c r="GO298" s="81"/>
    </row>
    <row r="299" spans="1:197" s="84" customFormat="1" x14ac:dyDescent="0.15">
      <c r="A299" s="83" t="s">
        <v>95</v>
      </c>
      <c r="B299" s="81" t="str">
        <f>CONCATENATE("15P",$F$299,E299)</f>
        <v>15P1461364-1</v>
      </c>
      <c r="C299" s="81" t="s">
        <v>125</v>
      </c>
      <c r="D299" s="81" t="str">
        <f t="shared" si="30"/>
        <v>对对对</v>
      </c>
      <c r="E299" s="83">
        <v>-1</v>
      </c>
      <c r="F299" s="2" t="str">
        <f t="shared" si="31"/>
        <v>1461364</v>
      </c>
      <c r="G299" s="82" t="s">
        <v>58</v>
      </c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  <c r="CS299" s="81"/>
      <c r="CT299" s="81"/>
      <c r="CU299" s="81"/>
      <c r="CV299" s="81"/>
      <c r="CW299" s="81"/>
      <c r="CX299" s="81"/>
      <c r="CY299" s="81"/>
      <c r="CZ299" s="81"/>
      <c r="DA299" s="81"/>
      <c r="DB299" s="81"/>
      <c r="DC299" s="81"/>
      <c r="DD299" s="81"/>
      <c r="DE299" s="81"/>
      <c r="DF299" s="81"/>
      <c r="DG299" s="81"/>
      <c r="DH299" s="81"/>
      <c r="DI299" s="81"/>
      <c r="DJ299" s="81"/>
      <c r="DK299" s="81"/>
      <c r="DL299" s="81"/>
      <c r="DM299" s="81"/>
      <c r="DN299" s="81"/>
      <c r="DO299" s="81"/>
      <c r="DP299" s="81"/>
      <c r="DQ299" s="81"/>
      <c r="DR299" s="81"/>
      <c r="DS299" s="81"/>
      <c r="DT299" s="81"/>
      <c r="DU299" s="81"/>
      <c r="DV299" s="81"/>
      <c r="DW299" s="81"/>
      <c r="DX299" s="81"/>
      <c r="DY299" s="81"/>
      <c r="DZ299" s="81"/>
      <c r="EA299" s="81"/>
      <c r="EB299" s="81"/>
      <c r="EC299" s="81"/>
      <c r="ED299" s="81"/>
      <c r="EE299" s="81"/>
      <c r="EF299" s="81"/>
      <c r="EG299" s="81"/>
      <c r="EH299" s="81"/>
      <c r="EI299" s="81"/>
      <c r="EJ299" s="81"/>
      <c r="EK299" s="81"/>
      <c r="EL299" s="81"/>
      <c r="EM299" s="81"/>
      <c r="EN299" s="81"/>
      <c r="EO299" s="81"/>
      <c r="EP299" s="81"/>
      <c r="EQ299" s="81"/>
      <c r="ER299" s="81"/>
      <c r="ES299" s="81"/>
      <c r="ET299" s="81"/>
      <c r="EU299" s="81"/>
      <c r="EV299" s="81"/>
      <c r="EW299" s="81"/>
      <c r="EX299" s="81"/>
      <c r="EY299" s="81"/>
      <c r="EZ299" s="81"/>
      <c r="FA299" s="81"/>
      <c r="FB299" s="81"/>
      <c r="FC299" s="81"/>
      <c r="FD299" s="81"/>
      <c r="FE299" s="81"/>
      <c r="FF299" s="81"/>
      <c r="FG299" s="81"/>
      <c r="FH299" s="81"/>
      <c r="FI299" s="81"/>
      <c r="FJ299" s="81"/>
      <c r="FK299" s="81"/>
      <c r="FL299" s="81"/>
      <c r="FM299" s="81"/>
      <c r="FN299" s="81"/>
      <c r="FO299" s="81"/>
      <c r="FP299" s="81"/>
      <c r="FQ299" s="81"/>
      <c r="FR299" s="81"/>
      <c r="FS299" s="81"/>
      <c r="FT299" s="81"/>
      <c r="FU299" s="81"/>
      <c r="FV299" s="81"/>
      <c r="FW299" s="81"/>
      <c r="FX299" s="81"/>
      <c r="FY299" s="81"/>
      <c r="FZ299" s="81"/>
      <c r="GA299" s="81"/>
      <c r="GB299" s="81"/>
      <c r="GC299" s="81"/>
      <c r="GD299" s="81"/>
      <c r="GE299" s="81"/>
      <c r="GF299" s="81"/>
      <c r="GG299" s="81"/>
      <c r="GH299" s="81"/>
      <c r="GI299" s="81"/>
      <c r="GJ299" s="81"/>
      <c r="GK299" s="81"/>
      <c r="GL299" s="81"/>
      <c r="GM299" s="81"/>
      <c r="GN299" s="81"/>
      <c r="GO299" s="81"/>
    </row>
    <row r="300" spans="1:197" s="84" customFormat="1" x14ac:dyDescent="0.15">
      <c r="A300" s="83" t="s">
        <v>96</v>
      </c>
      <c r="B300" s="81" t="str">
        <f>CONCATENATE("15P",$F$300,E300)</f>
        <v>15P1461365-1</v>
      </c>
      <c r="C300" s="81" t="s">
        <v>126</v>
      </c>
      <c r="D300" s="81" t="str">
        <f t="shared" si="30"/>
        <v>对对对</v>
      </c>
      <c r="E300" s="83">
        <v>-1</v>
      </c>
      <c r="F300" s="2" t="str">
        <f t="shared" si="31"/>
        <v>1461365</v>
      </c>
      <c r="G300" s="82" t="s">
        <v>58</v>
      </c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  <c r="CW300" s="81"/>
      <c r="CX300" s="81"/>
      <c r="CY300" s="81"/>
      <c r="CZ300" s="81"/>
      <c r="DA300" s="81"/>
      <c r="DB300" s="81"/>
      <c r="DC300" s="81"/>
      <c r="DD300" s="81"/>
      <c r="DE300" s="81"/>
      <c r="DF300" s="81"/>
      <c r="DG300" s="81"/>
      <c r="DH300" s="81"/>
      <c r="DI300" s="81"/>
      <c r="DJ300" s="81"/>
      <c r="DK300" s="81"/>
      <c r="DL300" s="81"/>
      <c r="DM300" s="81"/>
      <c r="DN300" s="81"/>
      <c r="DO300" s="81"/>
      <c r="DP300" s="81"/>
      <c r="DQ300" s="81"/>
      <c r="DR300" s="81"/>
      <c r="DS300" s="81"/>
      <c r="DT300" s="81"/>
      <c r="DU300" s="81"/>
      <c r="DV300" s="81"/>
      <c r="DW300" s="81"/>
      <c r="DX300" s="81"/>
      <c r="DY300" s="81"/>
      <c r="DZ300" s="81"/>
      <c r="EA300" s="81"/>
      <c r="EB300" s="81"/>
      <c r="EC300" s="81"/>
      <c r="ED300" s="81"/>
      <c r="EE300" s="81"/>
      <c r="EF300" s="81"/>
      <c r="EG300" s="81"/>
      <c r="EH300" s="81"/>
      <c r="EI300" s="81"/>
      <c r="EJ300" s="81"/>
      <c r="EK300" s="81"/>
      <c r="EL300" s="81"/>
      <c r="EM300" s="81"/>
      <c r="EN300" s="81"/>
      <c r="EO300" s="81"/>
      <c r="EP300" s="81"/>
      <c r="EQ300" s="81"/>
      <c r="ER300" s="81"/>
      <c r="ES300" s="81"/>
      <c r="ET300" s="81"/>
      <c r="EU300" s="81"/>
      <c r="EV300" s="81"/>
      <c r="EW300" s="81"/>
      <c r="EX300" s="81"/>
      <c r="EY300" s="81"/>
      <c r="EZ300" s="81"/>
      <c r="FA300" s="81"/>
      <c r="FB300" s="81"/>
      <c r="FC300" s="81"/>
      <c r="FD300" s="81"/>
      <c r="FE300" s="81"/>
      <c r="FF300" s="81"/>
      <c r="FG300" s="81"/>
      <c r="FH300" s="81"/>
      <c r="FI300" s="81"/>
      <c r="FJ300" s="81"/>
      <c r="FK300" s="81"/>
      <c r="FL300" s="81"/>
      <c r="FM300" s="81"/>
      <c r="FN300" s="81"/>
      <c r="FO300" s="81"/>
      <c r="FP300" s="81"/>
      <c r="FQ300" s="81"/>
      <c r="FR300" s="81"/>
      <c r="FS300" s="81"/>
      <c r="FT300" s="81"/>
      <c r="FU300" s="81"/>
      <c r="FV300" s="81"/>
      <c r="FW300" s="81"/>
      <c r="FX300" s="81"/>
      <c r="FY300" s="81"/>
      <c r="FZ300" s="81"/>
      <c r="GA300" s="81"/>
      <c r="GB300" s="81"/>
      <c r="GC300" s="81"/>
      <c r="GD300" s="81"/>
      <c r="GE300" s="81"/>
      <c r="GF300" s="81"/>
      <c r="GG300" s="81"/>
      <c r="GH300" s="81"/>
      <c r="GI300" s="81"/>
      <c r="GJ300" s="81"/>
      <c r="GK300" s="81"/>
      <c r="GL300" s="81"/>
      <c r="GM300" s="81"/>
      <c r="GN300" s="81"/>
      <c r="GO300" s="81"/>
    </row>
    <row r="301" spans="1:197" s="84" customFormat="1" x14ac:dyDescent="0.15">
      <c r="A301" s="83" t="s">
        <v>97</v>
      </c>
      <c r="B301" s="81" t="str">
        <f>CONCATENATE("15P",$F$301,E301)</f>
        <v>15P1461366-1</v>
      </c>
      <c r="C301" s="81" t="s">
        <v>127</v>
      </c>
      <c r="D301" s="81" t="str">
        <f t="shared" si="30"/>
        <v>对对对</v>
      </c>
      <c r="E301" s="83">
        <v>-1</v>
      </c>
      <c r="F301" s="2" t="str">
        <f t="shared" si="31"/>
        <v>1461366</v>
      </c>
      <c r="G301" s="82" t="s">
        <v>58</v>
      </c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  <c r="BA301" s="81"/>
      <c r="BB301" s="81"/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  <c r="CS301" s="81"/>
      <c r="CT301" s="81"/>
      <c r="CU301" s="81"/>
      <c r="CV301" s="81"/>
      <c r="CW301" s="81"/>
      <c r="CX301" s="81"/>
      <c r="CY301" s="81"/>
      <c r="CZ301" s="81"/>
      <c r="DA301" s="81"/>
      <c r="DB301" s="81"/>
      <c r="DC301" s="81"/>
      <c r="DD301" s="81"/>
      <c r="DE301" s="81"/>
      <c r="DF301" s="81"/>
      <c r="DG301" s="81"/>
      <c r="DH301" s="81"/>
      <c r="DI301" s="81"/>
      <c r="DJ301" s="81"/>
      <c r="DK301" s="81"/>
      <c r="DL301" s="81"/>
      <c r="DM301" s="81"/>
      <c r="DN301" s="81"/>
      <c r="DO301" s="81"/>
      <c r="DP301" s="81"/>
      <c r="DQ301" s="81"/>
      <c r="DR301" s="81"/>
      <c r="DS301" s="81"/>
      <c r="DT301" s="81"/>
      <c r="DU301" s="81"/>
      <c r="DV301" s="81"/>
      <c r="DW301" s="81"/>
      <c r="DX301" s="81"/>
      <c r="DY301" s="81"/>
      <c r="DZ301" s="81"/>
      <c r="EA301" s="81"/>
      <c r="EB301" s="81"/>
      <c r="EC301" s="81"/>
      <c r="ED301" s="81"/>
      <c r="EE301" s="81"/>
      <c r="EF301" s="81"/>
      <c r="EG301" s="81"/>
      <c r="EH301" s="81"/>
      <c r="EI301" s="81"/>
      <c r="EJ301" s="81"/>
      <c r="EK301" s="81"/>
      <c r="EL301" s="81"/>
      <c r="EM301" s="81"/>
      <c r="EN301" s="81"/>
      <c r="EO301" s="81"/>
      <c r="EP301" s="81"/>
      <c r="EQ301" s="81"/>
      <c r="ER301" s="81"/>
      <c r="ES301" s="81"/>
      <c r="ET301" s="81"/>
      <c r="EU301" s="81"/>
      <c r="EV301" s="81"/>
      <c r="EW301" s="81"/>
      <c r="EX301" s="81"/>
      <c r="EY301" s="81"/>
      <c r="EZ301" s="81"/>
      <c r="FA301" s="81"/>
      <c r="FB301" s="81"/>
      <c r="FC301" s="81"/>
      <c r="FD301" s="81"/>
      <c r="FE301" s="81"/>
      <c r="FF301" s="81"/>
      <c r="FG301" s="81"/>
      <c r="FH301" s="81"/>
      <c r="FI301" s="81"/>
      <c r="FJ301" s="81"/>
      <c r="FK301" s="81"/>
      <c r="FL301" s="81"/>
      <c r="FM301" s="81"/>
      <c r="FN301" s="81"/>
      <c r="FO301" s="81"/>
      <c r="FP301" s="81"/>
      <c r="FQ301" s="81"/>
      <c r="FR301" s="81"/>
      <c r="FS301" s="81"/>
      <c r="FT301" s="81"/>
      <c r="FU301" s="81"/>
      <c r="FV301" s="81"/>
      <c r="FW301" s="81"/>
      <c r="FX301" s="81"/>
      <c r="FY301" s="81"/>
      <c r="FZ301" s="81"/>
      <c r="GA301" s="81"/>
      <c r="GB301" s="81"/>
      <c r="GC301" s="81"/>
      <c r="GD301" s="81"/>
      <c r="GE301" s="81"/>
      <c r="GF301" s="81"/>
      <c r="GG301" s="81"/>
      <c r="GH301" s="81"/>
      <c r="GI301" s="81"/>
      <c r="GJ301" s="81"/>
      <c r="GK301" s="81"/>
      <c r="GL301" s="81"/>
      <c r="GM301" s="81"/>
      <c r="GN301" s="81"/>
      <c r="GO301" s="81"/>
    </row>
    <row r="302" spans="1:197" s="84" customFormat="1" x14ac:dyDescent="0.15">
      <c r="A302" s="83" t="s">
        <v>98</v>
      </c>
      <c r="B302" s="81" t="str">
        <f>CONCATENATE("15P",$F$302,E302)</f>
        <v>15P1461367-1</v>
      </c>
      <c r="C302" s="81" t="s">
        <v>128</v>
      </c>
      <c r="D302" s="81" t="str">
        <f t="shared" si="30"/>
        <v>对对对</v>
      </c>
      <c r="E302" s="83">
        <v>-1</v>
      </c>
      <c r="F302" s="2" t="str">
        <f t="shared" si="31"/>
        <v>1461367</v>
      </c>
      <c r="G302" s="82" t="s">
        <v>58</v>
      </c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  <c r="AY302" s="81"/>
      <c r="AZ302" s="81"/>
      <c r="BA302" s="81"/>
      <c r="BB302" s="81"/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  <c r="CS302" s="81"/>
      <c r="CT302" s="81"/>
      <c r="CU302" s="81"/>
      <c r="CV302" s="81"/>
      <c r="CW302" s="81"/>
      <c r="CX302" s="81"/>
      <c r="CY302" s="81"/>
      <c r="CZ302" s="81"/>
      <c r="DA302" s="81"/>
      <c r="DB302" s="81"/>
      <c r="DC302" s="81"/>
      <c r="DD302" s="81"/>
      <c r="DE302" s="81"/>
      <c r="DF302" s="81"/>
      <c r="DG302" s="81"/>
      <c r="DH302" s="81"/>
      <c r="DI302" s="81"/>
      <c r="DJ302" s="81"/>
      <c r="DK302" s="81"/>
      <c r="DL302" s="81"/>
      <c r="DM302" s="81"/>
      <c r="DN302" s="81"/>
      <c r="DO302" s="81"/>
      <c r="DP302" s="81"/>
      <c r="DQ302" s="81"/>
      <c r="DR302" s="81"/>
      <c r="DS302" s="81"/>
      <c r="DT302" s="81"/>
      <c r="DU302" s="81"/>
      <c r="DV302" s="81"/>
      <c r="DW302" s="81"/>
      <c r="DX302" s="81"/>
      <c r="DY302" s="81"/>
      <c r="DZ302" s="81"/>
      <c r="EA302" s="81"/>
      <c r="EB302" s="81"/>
      <c r="EC302" s="81"/>
      <c r="ED302" s="81"/>
      <c r="EE302" s="81"/>
      <c r="EF302" s="81"/>
      <c r="EG302" s="81"/>
      <c r="EH302" s="81"/>
      <c r="EI302" s="81"/>
      <c r="EJ302" s="81"/>
      <c r="EK302" s="81"/>
      <c r="EL302" s="81"/>
      <c r="EM302" s="81"/>
      <c r="EN302" s="81"/>
      <c r="EO302" s="81"/>
      <c r="EP302" s="81"/>
      <c r="EQ302" s="81"/>
      <c r="ER302" s="81"/>
      <c r="ES302" s="81"/>
      <c r="ET302" s="81"/>
      <c r="EU302" s="81"/>
      <c r="EV302" s="81"/>
      <c r="EW302" s="81"/>
      <c r="EX302" s="81"/>
      <c r="EY302" s="81"/>
      <c r="EZ302" s="81"/>
      <c r="FA302" s="81"/>
      <c r="FB302" s="81"/>
      <c r="FC302" s="81"/>
      <c r="FD302" s="81"/>
      <c r="FE302" s="81"/>
      <c r="FF302" s="81"/>
      <c r="FG302" s="81"/>
      <c r="FH302" s="81"/>
      <c r="FI302" s="81"/>
      <c r="FJ302" s="81"/>
      <c r="FK302" s="81"/>
      <c r="FL302" s="81"/>
      <c r="FM302" s="81"/>
      <c r="FN302" s="81"/>
      <c r="FO302" s="81"/>
      <c r="FP302" s="81"/>
      <c r="FQ302" s="81"/>
      <c r="FR302" s="81"/>
      <c r="FS302" s="81"/>
      <c r="FT302" s="81"/>
      <c r="FU302" s="81"/>
      <c r="FV302" s="81"/>
      <c r="FW302" s="81"/>
      <c r="FX302" s="81"/>
      <c r="FY302" s="81"/>
      <c r="FZ302" s="81"/>
      <c r="GA302" s="81"/>
      <c r="GB302" s="81"/>
      <c r="GC302" s="81"/>
      <c r="GD302" s="81"/>
      <c r="GE302" s="81"/>
      <c r="GF302" s="81"/>
      <c r="GG302" s="81"/>
      <c r="GH302" s="81"/>
      <c r="GI302" s="81"/>
      <c r="GJ302" s="81"/>
      <c r="GK302" s="81"/>
      <c r="GL302" s="81"/>
      <c r="GM302" s="81"/>
      <c r="GN302" s="81"/>
      <c r="GO302" s="81"/>
    </row>
    <row r="303" spans="1:197" s="84" customFormat="1" x14ac:dyDescent="0.15">
      <c r="A303" s="83" t="s">
        <v>99</v>
      </c>
      <c r="B303" s="81" t="str">
        <f>CONCATENATE("15P",$F$303,E303)</f>
        <v>15P1461368-1</v>
      </c>
      <c r="C303" s="81" t="s">
        <v>129</v>
      </c>
      <c r="D303" s="81" t="str">
        <f t="shared" si="30"/>
        <v>对对对</v>
      </c>
      <c r="E303" s="83">
        <v>-1</v>
      </c>
      <c r="F303" s="2" t="str">
        <f t="shared" si="31"/>
        <v>1461368</v>
      </c>
      <c r="G303" s="82" t="s">
        <v>58</v>
      </c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  <c r="CS303" s="81"/>
      <c r="CT303" s="81"/>
      <c r="CU303" s="81"/>
      <c r="CV303" s="81"/>
      <c r="CW303" s="81"/>
      <c r="CX303" s="81"/>
      <c r="CY303" s="81"/>
      <c r="CZ303" s="81"/>
      <c r="DA303" s="81"/>
      <c r="DB303" s="81"/>
      <c r="DC303" s="81"/>
      <c r="DD303" s="81"/>
      <c r="DE303" s="81"/>
      <c r="DF303" s="81"/>
      <c r="DG303" s="81"/>
      <c r="DH303" s="81"/>
      <c r="DI303" s="81"/>
      <c r="DJ303" s="81"/>
      <c r="DK303" s="81"/>
      <c r="DL303" s="81"/>
      <c r="DM303" s="81"/>
      <c r="DN303" s="81"/>
      <c r="DO303" s="81"/>
      <c r="DP303" s="81"/>
      <c r="DQ303" s="81"/>
      <c r="DR303" s="81"/>
      <c r="DS303" s="81"/>
      <c r="DT303" s="81"/>
      <c r="DU303" s="81"/>
      <c r="DV303" s="81"/>
      <c r="DW303" s="81"/>
      <c r="DX303" s="81"/>
      <c r="DY303" s="81"/>
      <c r="DZ303" s="81"/>
      <c r="EA303" s="81"/>
      <c r="EB303" s="81"/>
      <c r="EC303" s="81"/>
      <c r="ED303" s="81"/>
      <c r="EE303" s="81"/>
      <c r="EF303" s="81"/>
      <c r="EG303" s="81"/>
      <c r="EH303" s="81"/>
      <c r="EI303" s="81"/>
      <c r="EJ303" s="81"/>
      <c r="EK303" s="81"/>
      <c r="EL303" s="81"/>
      <c r="EM303" s="81"/>
      <c r="EN303" s="81"/>
      <c r="EO303" s="81"/>
      <c r="EP303" s="81"/>
      <c r="EQ303" s="81"/>
      <c r="ER303" s="81"/>
      <c r="ES303" s="81"/>
      <c r="ET303" s="81"/>
      <c r="EU303" s="81"/>
      <c r="EV303" s="81"/>
      <c r="EW303" s="81"/>
      <c r="EX303" s="81"/>
      <c r="EY303" s="81"/>
      <c r="EZ303" s="81"/>
      <c r="FA303" s="81"/>
      <c r="FB303" s="81"/>
      <c r="FC303" s="81"/>
      <c r="FD303" s="81"/>
      <c r="FE303" s="81"/>
      <c r="FF303" s="81"/>
      <c r="FG303" s="81"/>
      <c r="FH303" s="81"/>
      <c r="FI303" s="81"/>
      <c r="FJ303" s="81"/>
      <c r="FK303" s="81"/>
      <c r="FL303" s="81"/>
      <c r="FM303" s="81"/>
      <c r="FN303" s="81"/>
      <c r="FO303" s="81"/>
      <c r="FP303" s="81"/>
      <c r="FQ303" s="81"/>
      <c r="FR303" s="81"/>
      <c r="FS303" s="81"/>
      <c r="FT303" s="81"/>
      <c r="FU303" s="81"/>
      <c r="FV303" s="81"/>
      <c r="FW303" s="81"/>
      <c r="FX303" s="81"/>
      <c r="FY303" s="81"/>
      <c r="FZ303" s="81"/>
      <c r="GA303" s="81"/>
      <c r="GB303" s="81"/>
      <c r="GC303" s="81"/>
      <c r="GD303" s="81"/>
      <c r="GE303" s="81"/>
      <c r="GF303" s="81"/>
      <c r="GG303" s="81"/>
      <c r="GH303" s="81"/>
      <c r="GI303" s="81"/>
      <c r="GJ303" s="81"/>
      <c r="GK303" s="81"/>
      <c r="GL303" s="81"/>
      <c r="GM303" s="81"/>
      <c r="GN303" s="81"/>
      <c r="GO303" s="81"/>
    </row>
    <row r="304" spans="1:197" s="84" customFormat="1" x14ac:dyDescent="0.15">
      <c r="A304" s="83" t="s">
        <v>100</v>
      </c>
      <c r="B304" s="81" t="str">
        <f>CONCATENATE("15P",$F$304,E304)</f>
        <v>15P1461369-1</v>
      </c>
      <c r="C304" s="81" t="s">
        <v>130</v>
      </c>
      <c r="D304" s="81" t="str">
        <f t="shared" si="30"/>
        <v>对对对</v>
      </c>
      <c r="E304" s="83">
        <v>-1</v>
      </c>
      <c r="F304" s="2" t="str">
        <f t="shared" si="31"/>
        <v>1461369</v>
      </c>
      <c r="G304" s="82" t="s">
        <v>58</v>
      </c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  <c r="BA304" s="81"/>
      <c r="BB304" s="81"/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  <c r="CS304" s="81"/>
      <c r="CT304" s="81"/>
      <c r="CU304" s="81"/>
      <c r="CV304" s="81"/>
      <c r="CW304" s="81"/>
      <c r="CX304" s="81"/>
      <c r="CY304" s="81"/>
      <c r="CZ304" s="81"/>
      <c r="DA304" s="81"/>
      <c r="DB304" s="81"/>
      <c r="DC304" s="81"/>
      <c r="DD304" s="81"/>
      <c r="DE304" s="81"/>
      <c r="DF304" s="81"/>
      <c r="DG304" s="81"/>
      <c r="DH304" s="81"/>
      <c r="DI304" s="81"/>
      <c r="DJ304" s="81"/>
      <c r="DK304" s="81"/>
      <c r="DL304" s="81"/>
      <c r="DM304" s="81"/>
      <c r="DN304" s="81"/>
      <c r="DO304" s="81"/>
      <c r="DP304" s="81"/>
      <c r="DQ304" s="81"/>
      <c r="DR304" s="81"/>
      <c r="DS304" s="81"/>
      <c r="DT304" s="81"/>
      <c r="DU304" s="81"/>
      <c r="DV304" s="81"/>
      <c r="DW304" s="81"/>
      <c r="DX304" s="81"/>
      <c r="DY304" s="81"/>
      <c r="DZ304" s="81"/>
      <c r="EA304" s="81"/>
      <c r="EB304" s="81"/>
      <c r="EC304" s="81"/>
      <c r="ED304" s="81"/>
      <c r="EE304" s="81"/>
      <c r="EF304" s="81"/>
      <c r="EG304" s="81"/>
      <c r="EH304" s="81"/>
      <c r="EI304" s="81"/>
      <c r="EJ304" s="81"/>
      <c r="EK304" s="81"/>
      <c r="EL304" s="81"/>
      <c r="EM304" s="81"/>
      <c r="EN304" s="81"/>
      <c r="EO304" s="81"/>
      <c r="EP304" s="81"/>
      <c r="EQ304" s="81"/>
      <c r="ER304" s="81"/>
      <c r="ES304" s="81"/>
      <c r="ET304" s="81"/>
      <c r="EU304" s="81"/>
      <c r="EV304" s="81"/>
      <c r="EW304" s="81"/>
      <c r="EX304" s="81"/>
      <c r="EY304" s="81"/>
      <c r="EZ304" s="81"/>
      <c r="FA304" s="81"/>
      <c r="FB304" s="81"/>
      <c r="FC304" s="81"/>
      <c r="FD304" s="81"/>
      <c r="FE304" s="81"/>
      <c r="FF304" s="81"/>
      <c r="FG304" s="81"/>
      <c r="FH304" s="81"/>
      <c r="FI304" s="81"/>
      <c r="FJ304" s="81"/>
      <c r="FK304" s="81"/>
      <c r="FL304" s="81"/>
      <c r="FM304" s="81"/>
      <c r="FN304" s="81"/>
      <c r="FO304" s="81"/>
      <c r="FP304" s="81"/>
      <c r="FQ304" s="81"/>
      <c r="FR304" s="81"/>
      <c r="FS304" s="81"/>
      <c r="FT304" s="81"/>
      <c r="FU304" s="81"/>
      <c r="FV304" s="81"/>
      <c r="FW304" s="81"/>
      <c r="FX304" s="81"/>
      <c r="FY304" s="81"/>
      <c r="FZ304" s="81"/>
      <c r="GA304" s="81"/>
      <c r="GB304" s="81"/>
      <c r="GC304" s="81"/>
      <c r="GD304" s="81"/>
      <c r="GE304" s="81"/>
      <c r="GF304" s="81"/>
      <c r="GG304" s="81"/>
      <c r="GH304" s="81"/>
      <c r="GI304" s="81"/>
      <c r="GJ304" s="81"/>
      <c r="GK304" s="81"/>
      <c r="GL304" s="81"/>
      <c r="GM304" s="81"/>
      <c r="GN304" s="81"/>
      <c r="GO304" s="81"/>
    </row>
    <row r="305" spans="1:7" s="81" customFormat="1" x14ac:dyDescent="0.15">
      <c r="A305" s="83" t="s">
        <v>101</v>
      </c>
      <c r="B305" s="81" t="str">
        <f>CONCATENATE("15P",$F$305,E305)</f>
        <v>15P1461370-1</v>
      </c>
      <c r="C305" s="81" t="s">
        <v>131</v>
      </c>
      <c r="D305" s="81" t="str">
        <f t="shared" si="30"/>
        <v>对对对</v>
      </c>
      <c r="E305" s="83">
        <v>-1</v>
      </c>
      <c r="F305" s="2" t="str">
        <f t="shared" si="31"/>
        <v>1461370</v>
      </c>
      <c r="G305" s="82" t="s">
        <v>58</v>
      </c>
    </row>
    <row r="306" spans="1:7" s="81" customFormat="1" x14ac:dyDescent="0.15">
      <c r="A306" s="83" t="s">
        <v>102</v>
      </c>
      <c r="B306" s="81" t="str">
        <f>CONCATENATE("15P",$F$306,E306)</f>
        <v>15P1462149-1</v>
      </c>
      <c r="C306" s="81" t="s">
        <v>132</v>
      </c>
      <c r="D306" s="81" t="str">
        <f t="shared" si="30"/>
        <v>对对对</v>
      </c>
      <c r="E306" s="83">
        <v>-1</v>
      </c>
      <c r="F306" s="2" t="str">
        <f t="shared" si="31"/>
        <v>1462149</v>
      </c>
      <c r="G306" s="82" t="s">
        <v>58</v>
      </c>
    </row>
    <row r="307" spans="1:7" s="81" customFormat="1" x14ac:dyDescent="0.15">
      <c r="A307" s="83" t="s">
        <v>103</v>
      </c>
      <c r="B307" s="81" t="str">
        <f>CONCATENATE("15P",$F$307,E307)</f>
        <v>15P1462150-1</v>
      </c>
      <c r="C307" s="81" t="s">
        <v>133</v>
      </c>
      <c r="D307" s="81" t="str">
        <f t="shared" si="30"/>
        <v>对对对</v>
      </c>
      <c r="E307" s="83">
        <v>-1</v>
      </c>
      <c r="F307" s="2" t="str">
        <f t="shared" si="31"/>
        <v>1462150</v>
      </c>
      <c r="G307" s="82" t="s">
        <v>58</v>
      </c>
    </row>
    <row r="308" spans="1:7" s="81" customFormat="1" x14ac:dyDescent="0.15">
      <c r="A308" s="83" t="s">
        <v>104</v>
      </c>
      <c r="B308" s="81" t="str">
        <f>CONCATENATE("15P",$F$308,E308)</f>
        <v>15P1462151-1</v>
      </c>
      <c r="C308" s="81" t="s">
        <v>134</v>
      </c>
      <c r="D308" s="81" t="str">
        <f t="shared" si="30"/>
        <v>对对对</v>
      </c>
      <c r="E308" s="83">
        <v>-1</v>
      </c>
      <c r="F308" s="2" t="str">
        <f t="shared" si="31"/>
        <v>1462151</v>
      </c>
      <c r="G308" s="82" t="s">
        <v>58</v>
      </c>
    </row>
    <row r="309" spans="1:7" s="81" customFormat="1" x14ac:dyDescent="0.15">
      <c r="A309" s="83" t="s">
        <v>105</v>
      </c>
      <c r="B309" s="81" t="str">
        <f>CONCATENATE("15P",$F$309,E309)</f>
        <v>15P1462152-1</v>
      </c>
      <c r="C309" s="81" t="s">
        <v>135</v>
      </c>
      <c r="D309" s="81" t="str">
        <f t="shared" si="30"/>
        <v>对对对</v>
      </c>
      <c r="E309" s="83">
        <v>-1</v>
      </c>
      <c r="F309" s="2" t="str">
        <f t="shared" si="31"/>
        <v>1462152</v>
      </c>
      <c r="G309" s="82" t="s">
        <v>58</v>
      </c>
    </row>
    <row r="310" spans="1:7" s="81" customFormat="1" x14ac:dyDescent="0.15">
      <c r="A310" s="83" t="s">
        <v>106</v>
      </c>
      <c r="B310" s="81" t="str">
        <f>CONCATENATE("15P",$F$310,E310)</f>
        <v>15P1462153-1</v>
      </c>
      <c r="C310" s="81" t="s">
        <v>136</v>
      </c>
      <c r="D310" s="81" t="str">
        <f t="shared" si="30"/>
        <v>对对对</v>
      </c>
      <c r="E310" s="83">
        <v>-1</v>
      </c>
      <c r="F310" s="2" t="str">
        <f t="shared" si="31"/>
        <v>1462153</v>
      </c>
      <c r="G310" s="82" t="s">
        <v>58</v>
      </c>
    </row>
    <row r="311" spans="1:7" s="81" customFormat="1" x14ac:dyDescent="0.15">
      <c r="A311" s="83" t="s">
        <v>107</v>
      </c>
      <c r="B311" s="81" t="str">
        <f>CONCATENATE("15P",$F$311,E311)</f>
        <v>15P1462154-1</v>
      </c>
      <c r="C311" s="81" t="s">
        <v>137</v>
      </c>
      <c r="D311" s="81" t="str">
        <f t="shared" si="30"/>
        <v>对对对</v>
      </c>
      <c r="E311" s="83">
        <v>-1</v>
      </c>
      <c r="F311" s="2" t="str">
        <f t="shared" si="31"/>
        <v>1462154</v>
      </c>
      <c r="G311" s="82" t="s">
        <v>58</v>
      </c>
    </row>
    <row r="312" spans="1:7" s="81" customFormat="1" x14ac:dyDescent="0.15">
      <c r="A312" s="83" t="s">
        <v>108</v>
      </c>
      <c r="B312" s="81" t="str">
        <f>CONCATENATE("15P",$F$312,E312)</f>
        <v>15P1462155-1</v>
      </c>
      <c r="C312" s="81" t="s">
        <v>138</v>
      </c>
      <c r="D312" s="81" t="str">
        <f t="shared" si="30"/>
        <v>对对对</v>
      </c>
      <c r="E312" s="83">
        <v>-1</v>
      </c>
      <c r="F312" s="2" t="str">
        <f t="shared" si="31"/>
        <v>1462155</v>
      </c>
      <c r="G312" s="82" t="s">
        <v>58</v>
      </c>
    </row>
    <row r="313" spans="1:7" s="81" customFormat="1" x14ac:dyDescent="0.15">
      <c r="A313" s="83" t="s">
        <v>109</v>
      </c>
      <c r="B313" s="81" t="str">
        <f>CONCATENATE("15P",$F$313,E313)</f>
        <v>15P1462156-1</v>
      </c>
      <c r="C313" s="81" t="s">
        <v>139</v>
      </c>
      <c r="D313" s="81" t="str">
        <f t="shared" si="30"/>
        <v>对对对</v>
      </c>
      <c r="E313" s="83">
        <v>-1</v>
      </c>
      <c r="F313" s="2" t="str">
        <f t="shared" si="31"/>
        <v>1462156</v>
      </c>
      <c r="G313" s="82" t="s">
        <v>58</v>
      </c>
    </row>
    <row r="314" spans="1:7" s="81" customFormat="1" x14ac:dyDescent="0.15">
      <c r="A314" s="83" t="s">
        <v>110</v>
      </c>
      <c r="B314" s="81" t="str">
        <f>CONCATENATE("15P",$F$314,E314)</f>
        <v>15P1462157-1</v>
      </c>
      <c r="C314" s="81" t="s">
        <v>140</v>
      </c>
      <c r="D314" s="81" t="str">
        <f t="shared" si="30"/>
        <v>对对对</v>
      </c>
      <c r="E314" s="83">
        <v>-1</v>
      </c>
      <c r="F314" s="2" t="str">
        <f t="shared" si="31"/>
        <v>1462157</v>
      </c>
      <c r="G314" s="82" t="s">
        <v>58</v>
      </c>
    </row>
    <row r="315" spans="1:7" s="81" customFormat="1" x14ac:dyDescent="0.15">
      <c r="A315" s="83" t="s">
        <v>111</v>
      </c>
      <c r="B315" s="81" t="str">
        <f>CONCATENATE("15P",$F$315,E315)</f>
        <v>15P1462158-1</v>
      </c>
      <c r="C315" s="81" t="s">
        <v>141</v>
      </c>
      <c r="D315" s="81" t="str">
        <f t="shared" si="30"/>
        <v>对对对</v>
      </c>
      <c r="E315" s="83">
        <v>-1</v>
      </c>
      <c r="F315" s="2" t="str">
        <f t="shared" si="31"/>
        <v>1462158</v>
      </c>
      <c r="G315" s="82" t="s">
        <v>58</v>
      </c>
    </row>
    <row r="316" spans="1:7" s="81" customFormat="1" x14ac:dyDescent="0.15">
      <c r="A316" s="83" t="s">
        <v>112</v>
      </c>
      <c r="B316" s="81" t="str">
        <f>CONCATENATE("15P",$F$316,E316)</f>
        <v>15P1462159-1</v>
      </c>
      <c r="C316" s="81" t="s">
        <v>142</v>
      </c>
      <c r="D316" s="81" t="str">
        <f t="shared" si="30"/>
        <v>对对对</v>
      </c>
      <c r="E316" s="83">
        <v>-1</v>
      </c>
      <c r="F316" s="2" t="str">
        <f t="shared" si="31"/>
        <v>1462159</v>
      </c>
      <c r="G316" s="82" t="s">
        <v>58</v>
      </c>
    </row>
    <row r="317" spans="1:7" s="81" customFormat="1" x14ac:dyDescent="0.15">
      <c r="A317" s="83" t="s">
        <v>113</v>
      </c>
      <c r="B317" s="81" t="str">
        <f>CONCATENATE("15P",$F$317,E317)</f>
        <v>15P1469779-1</v>
      </c>
      <c r="C317" s="81" t="s">
        <v>143</v>
      </c>
      <c r="D317" s="81" t="str">
        <f t="shared" si="30"/>
        <v>对对对</v>
      </c>
      <c r="E317" s="83">
        <v>-1</v>
      </c>
      <c r="F317" s="2" t="str">
        <f t="shared" si="31"/>
        <v>1469779</v>
      </c>
      <c r="G317" s="82" t="s">
        <v>58</v>
      </c>
    </row>
    <row r="318" spans="1:7" s="81" customFormat="1" x14ac:dyDescent="0.15">
      <c r="A318" s="83" t="s">
        <v>114</v>
      </c>
      <c r="B318" s="81" t="str">
        <f>CONCATENATE("15P",$F$318,E318)</f>
        <v>15P1464436-1</v>
      </c>
      <c r="C318" s="81" t="s">
        <v>144</v>
      </c>
      <c r="D318" s="81" t="str">
        <f t="shared" si="30"/>
        <v>对对对</v>
      </c>
      <c r="E318" s="83">
        <v>-1</v>
      </c>
      <c r="F318" s="2" t="str">
        <f t="shared" si="31"/>
        <v>1464436</v>
      </c>
      <c r="G318" s="82" t="s">
        <v>58</v>
      </c>
    </row>
    <row r="319" spans="1:7" s="81" customFormat="1" x14ac:dyDescent="0.15">
      <c r="A319" s="83" t="s">
        <v>115</v>
      </c>
      <c r="B319" s="81" t="str">
        <f>CONCATENATE("15P",$F$319,E319)</f>
        <v>15P1464437-1</v>
      </c>
      <c r="C319" s="81" t="s">
        <v>145</v>
      </c>
      <c r="D319" s="81" t="str">
        <f t="shared" si="30"/>
        <v>对对对</v>
      </c>
      <c r="E319" s="83">
        <v>-1</v>
      </c>
      <c r="F319" s="2" t="str">
        <f t="shared" si="31"/>
        <v>1464437</v>
      </c>
      <c r="G319" s="82" t="s">
        <v>58</v>
      </c>
    </row>
    <row r="320" spans="1:7" s="81" customFormat="1" x14ac:dyDescent="0.15">
      <c r="A320" s="83" t="s">
        <v>116</v>
      </c>
      <c r="B320" s="81" t="str">
        <f>CONCATENATE("15P",$F$320,E320)</f>
        <v>15P1464438-1</v>
      </c>
      <c r="C320" s="81" t="s">
        <v>146</v>
      </c>
      <c r="D320" s="81" t="str">
        <f t="shared" si="30"/>
        <v>对对对</v>
      </c>
      <c r="E320" s="83">
        <v>-1</v>
      </c>
      <c r="F320" s="2" t="str">
        <f t="shared" si="31"/>
        <v>1464438</v>
      </c>
      <c r="G320" s="82" t="s">
        <v>58</v>
      </c>
    </row>
    <row r="321" spans="1:7" s="81" customFormat="1" x14ac:dyDescent="0.15">
      <c r="A321" s="83" t="s">
        <v>117</v>
      </c>
      <c r="B321" s="81" t="str">
        <f>CONCATENATE("15P",$F$321,E321)</f>
        <v>15P1464439-1</v>
      </c>
      <c r="C321" s="81" t="s">
        <v>147</v>
      </c>
      <c r="D321" s="81" t="str">
        <f t="shared" si="30"/>
        <v>对对对</v>
      </c>
      <c r="E321" s="83">
        <v>-1</v>
      </c>
      <c r="F321" s="2" t="str">
        <f t="shared" si="31"/>
        <v>1464439</v>
      </c>
      <c r="G321" s="82" t="s">
        <v>58</v>
      </c>
    </row>
    <row r="322" spans="1:7" s="81" customFormat="1" x14ac:dyDescent="0.15">
      <c r="A322" s="83" t="s">
        <v>118</v>
      </c>
      <c r="B322" s="81" t="str">
        <f>CONCATENATE("15P",$F$322,E322)</f>
        <v>15P1464440-1</v>
      </c>
      <c r="C322" s="81" t="s">
        <v>148</v>
      </c>
      <c r="D322" s="81" t="str">
        <f t="shared" si="30"/>
        <v>对对对</v>
      </c>
      <c r="E322" s="83">
        <v>-1</v>
      </c>
      <c r="F322" s="2" t="str">
        <f t="shared" si="31"/>
        <v>1464440</v>
      </c>
      <c r="G322" s="82" t="s">
        <v>58</v>
      </c>
    </row>
    <row r="323" spans="1:7" s="81" customFormat="1" x14ac:dyDescent="0.15">
      <c r="A323" s="83" t="s">
        <v>119</v>
      </c>
      <c r="B323" s="81" t="str">
        <f>CONCATENATE("15P",$F$323,E323)</f>
        <v>15P1464441-1</v>
      </c>
      <c r="C323" s="81" t="s">
        <v>149</v>
      </c>
      <c r="D323" s="81" t="str">
        <f t="shared" si="30"/>
        <v>对对对</v>
      </c>
      <c r="E323" s="83">
        <v>-1</v>
      </c>
      <c r="F323" s="2" t="str">
        <f t="shared" si="31"/>
        <v>1464441</v>
      </c>
      <c r="G323" s="82" t="s">
        <v>58</v>
      </c>
    </row>
    <row r="324" spans="1:7" s="81" customFormat="1" x14ac:dyDescent="0.15">
      <c r="A324" s="83" t="s">
        <v>120</v>
      </c>
      <c r="B324" s="81" t="str">
        <f>CONCATENATE("15P",$F$324,E324)</f>
        <v>15P1464442-1</v>
      </c>
      <c r="C324" s="81" t="s">
        <v>150</v>
      </c>
      <c r="D324" s="81" t="str">
        <f t="shared" si="30"/>
        <v>对对对</v>
      </c>
      <c r="E324" s="83">
        <v>-1</v>
      </c>
      <c r="F324" s="2" t="str">
        <f t="shared" si="31"/>
        <v>1464442</v>
      </c>
      <c r="G324" s="82" t="s">
        <v>58</v>
      </c>
    </row>
    <row r="325" spans="1:7" s="74" customFormat="1" x14ac:dyDescent="0.15">
      <c r="A325" s="75"/>
      <c r="E325" s="75"/>
      <c r="F325" s="76"/>
      <c r="G325" s="77"/>
    </row>
    <row r="326" spans="1:7" s="74" customFormat="1" x14ac:dyDescent="0.15">
      <c r="A326" s="75"/>
      <c r="E326" s="75"/>
      <c r="F326" s="76"/>
      <c r="G326" s="77"/>
    </row>
    <row r="327" spans="1:7" s="74" customFormat="1" x14ac:dyDescent="0.15">
      <c r="A327" s="75"/>
      <c r="E327" s="75"/>
      <c r="F327" s="76"/>
      <c r="G327" s="77"/>
    </row>
    <row r="328" spans="1:7" s="74" customFormat="1" x14ac:dyDescent="0.15">
      <c r="A328" s="75"/>
      <c r="E328" s="75"/>
      <c r="F328" s="76"/>
      <c r="G328" s="77"/>
    </row>
    <row r="329" spans="1:7" s="74" customFormat="1" x14ac:dyDescent="0.15">
      <c r="A329" s="75"/>
      <c r="E329" s="75"/>
      <c r="F329" s="76"/>
      <c r="G329" s="77"/>
    </row>
    <row r="330" spans="1:7" s="74" customFormat="1" x14ac:dyDescent="0.15">
      <c r="A330" s="75"/>
      <c r="E330" s="75"/>
      <c r="F330" s="76"/>
      <c r="G330" s="77"/>
    </row>
    <row r="331" spans="1:7" s="74" customFormat="1" x14ac:dyDescent="0.15">
      <c r="A331" s="75"/>
      <c r="E331" s="75"/>
      <c r="F331" s="76"/>
      <c r="G331" s="77"/>
    </row>
    <row r="332" spans="1:7" s="74" customFormat="1" x14ac:dyDescent="0.15">
      <c r="A332" s="75"/>
      <c r="E332" s="75"/>
      <c r="F332" s="76"/>
      <c r="G332" s="77"/>
    </row>
    <row r="333" spans="1:7" s="74" customFormat="1" x14ac:dyDescent="0.15">
      <c r="A333" s="75"/>
      <c r="E333" s="75"/>
      <c r="F333" s="76"/>
      <c r="G333" s="77"/>
    </row>
    <row r="334" spans="1:7" s="74" customFormat="1" x14ac:dyDescent="0.15">
      <c r="A334" s="75"/>
      <c r="E334" s="75"/>
      <c r="F334" s="76"/>
      <c r="G334" s="77"/>
    </row>
    <row r="335" spans="1:7" s="74" customFormat="1" x14ac:dyDescent="0.15">
      <c r="A335" s="75"/>
      <c r="E335" s="75"/>
      <c r="F335" s="76"/>
      <c r="G335" s="77"/>
    </row>
    <row r="336" spans="1:7" s="74" customFormat="1" x14ac:dyDescent="0.15">
      <c r="A336" s="75"/>
      <c r="E336" s="75"/>
      <c r="F336" s="76"/>
      <c r="G336" s="77"/>
    </row>
    <row r="337" spans="1:7" s="74" customFormat="1" x14ac:dyDescent="0.15">
      <c r="A337" s="75"/>
      <c r="E337" s="75"/>
      <c r="F337" s="76"/>
      <c r="G337" s="77"/>
    </row>
    <row r="338" spans="1:7" s="74" customFormat="1" x14ac:dyDescent="0.15">
      <c r="A338" s="75"/>
      <c r="E338" s="75"/>
      <c r="F338" s="76"/>
      <c r="G338" s="77"/>
    </row>
    <row r="339" spans="1:7" s="74" customFormat="1" x14ac:dyDescent="0.15">
      <c r="A339" s="75"/>
      <c r="E339" s="75"/>
      <c r="F339" s="76"/>
      <c r="G339" s="77"/>
    </row>
    <row r="340" spans="1:7" s="74" customFormat="1" x14ac:dyDescent="0.15">
      <c r="A340" s="75"/>
      <c r="E340" s="75"/>
      <c r="F340" s="76"/>
      <c r="G340" s="77"/>
    </row>
    <row r="341" spans="1:7" s="74" customFormat="1" x14ac:dyDescent="0.15">
      <c r="A341" s="75"/>
      <c r="E341" s="75"/>
      <c r="F341" s="76"/>
      <c r="G341" s="77"/>
    </row>
    <row r="342" spans="1:7" s="74" customFormat="1" x14ac:dyDescent="0.15">
      <c r="A342" s="75"/>
      <c r="E342" s="75"/>
      <c r="F342" s="76"/>
      <c r="G342" s="77"/>
    </row>
    <row r="343" spans="1:7" s="74" customFormat="1" x14ac:dyDescent="0.15">
      <c r="A343" s="75"/>
      <c r="E343" s="75"/>
      <c r="F343" s="76"/>
      <c r="G343" s="77"/>
    </row>
    <row r="344" spans="1:7" s="74" customFormat="1" x14ac:dyDescent="0.15">
      <c r="A344" s="75"/>
      <c r="E344" s="75"/>
      <c r="F344" s="76"/>
      <c r="G344" s="77"/>
    </row>
    <row r="345" spans="1:7" s="74" customFormat="1" x14ac:dyDescent="0.15">
      <c r="A345" s="75"/>
      <c r="E345" s="75"/>
      <c r="F345" s="76"/>
      <c r="G345" s="77"/>
    </row>
    <row r="346" spans="1:7" s="74" customFormat="1" x14ac:dyDescent="0.15">
      <c r="A346" s="75"/>
      <c r="E346" s="75"/>
      <c r="F346" s="76"/>
      <c r="G346" s="77"/>
    </row>
    <row r="347" spans="1:7" s="74" customFormat="1" x14ac:dyDescent="0.15">
      <c r="A347" s="75"/>
      <c r="E347" s="75"/>
      <c r="F347" s="76"/>
      <c r="G347" s="77"/>
    </row>
    <row r="348" spans="1:7" s="74" customFormat="1" x14ac:dyDescent="0.15">
      <c r="A348" s="75"/>
      <c r="E348" s="75"/>
      <c r="F348" s="76"/>
      <c r="G348" s="77"/>
    </row>
    <row r="349" spans="1:7" s="74" customFormat="1" x14ac:dyDescent="0.15">
      <c r="A349" s="75"/>
      <c r="E349" s="75"/>
      <c r="F349" s="76"/>
      <c r="G349" s="77"/>
    </row>
    <row r="350" spans="1:7" s="74" customFormat="1" x14ac:dyDescent="0.15">
      <c r="A350" s="75"/>
      <c r="E350" s="75"/>
      <c r="F350" s="76"/>
      <c r="G350" s="77"/>
    </row>
    <row r="351" spans="1:7" s="74" customFormat="1" x14ac:dyDescent="0.15">
      <c r="A351" s="75"/>
      <c r="E351" s="75"/>
      <c r="F351" s="76"/>
      <c r="G351" s="77"/>
    </row>
    <row r="352" spans="1:7" s="74" customFormat="1" x14ac:dyDescent="0.15">
      <c r="A352" s="75"/>
      <c r="E352" s="75"/>
      <c r="F352" s="76"/>
      <c r="G352" s="77"/>
    </row>
    <row r="353" spans="1:7" s="74" customFormat="1" x14ac:dyDescent="0.15">
      <c r="A353" s="75"/>
      <c r="E353" s="75"/>
      <c r="F353" s="76"/>
      <c r="G353" s="77"/>
    </row>
    <row r="354" spans="1:7" s="74" customFormat="1" x14ac:dyDescent="0.15">
      <c r="A354" s="75"/>
      <c r="E354" s="75"/>
      <c r="F354" s="76"/>
      <c r="G354" s="77"/>
    </row>
    <row r="355" spans="1:7" s="74" customFormat="1" x14ac:dyDescent="0.15">
      <c r="A355" s="75"/>
      <c r="E355" s="75"/>
      <c r="F355" s="76"/>
      <c r="G355" s="77"/>
    </row>
    <row r="356" spans="1:7" s="74" customFormat="1" x14ac:dyDescent="0.15">
      <c r="A356" s="75"/>
      <c r="E356" s="75"/>
      <c r="F356" s="76"/>
      <c r="G356" s="77"/>
    </row>
    <row r="357" spans="1:7" s="74" customFormat="1" x14ac:dyDescent="0.15">
      <c r="A357" s="75"/>
      <c r="E357" s="75"/>
      <c r="F357" s="76"/>
      <c r="G357" s="77"/>
    </row>
    <row r="358" spans="1:7" s="74" customFormat="1" x14ac:dyDescent="0.15">
      <c r="A358" s="75"/>
      <c r="E358" s="75"/>
      <c r="F358" s="76"/>
      <c r="G358" s="77"/>
    </row>
    <row r="359" spans="1:7" s="74" customFormat="1" x14ac:dyDescent="0.15">
      <c r="A359" s="75"/>
      <c r="E359" s="75"/>
      <c r="F359" s="76"/>
      <c r="G359" s="77"/>
    </row>
    <row r="360" spans="1:7" s="74" customFormat="1" x14ac:dyDescent="0.15">
      <c r="A360" s="75"/>
      <c r="E360" s="75"/>
      <c r="F360" s="76"/>
      <c r="G360" s="77"/>
    </row>
    <row r="361" spans="1:7" s="74" customFormat="1" x14ac:dyDescent="0.15">
      <c r="A361" s="75"/>
      <c r="E361" s="75"/>
      <c r="F361" s="76"/>
      <c r="G361" s="77"/>
    </row>
    <row r="362" spans="1:7" s="74" customFormat="1" x14ac:dyDescent="0.15">
      <c r="A362" s="75"/>
      <c r="E362" s="75"/>
      <c r="F362" s="76"/>
      <c r="G362" s="77"/>
    </row>
    <row r="363" spans="1:7" s="74" customFormat="1" x14ac:dyDescent="0.15">
      <c r="A363" s="75"/>
      <c r="E363" s="75"/>
      <c r="F363" s="76"/>
      <c r="G363" s="77"/>
    </row>
    <row r="364" spans="1:7" s="74" customFormat="1" x14ac:dyDescent="0.15">
      <c r="A364" s="75"/>
      <c r="E364" s="75"/>
      <c r="F364" s="76"/>
      <c r="G364" s="77"/>
    </row>
    <row r="365" spans="1:7" s="74" customFormat="1" x14ac:dyDescent="0.15">
      <c r="A365" s="75"/>
      <c r="E365" s="75"/>
      <c r="F365" s="76"/>
      <c r="G365" s="77"/>
    </row>
    <row r="366" spans="1:7" s="74" customFormat="1" x14ac:dyDescent="0.15">
      <c r="A366" s="75"/>
      <c r="E366" s="75"/>
      <c r="F366" s="76"/>
      <c r="G366" s="77"/>
    </row>
    <row r="367" spans="1:7" s="74" customFormat="1" x14ac:dyDescent="0.15">
      <c r="A367" s="75"/>
      <c r="E367" s="75"/>
      <c r="F367" s="76"/>
      <c r="G367" s="77"/>
    </row>
    <row r="368" spans="1:7" s="74" customFormat="1" x14ac:dyDescent="0.15">
      <c r="A368" s="75"/>
      <c r="E368" s="75"/>
      <c r="F368" s="76"/>
      <c r="G368" s="77"/>
    </row>
    <row r="369" spans="1:7" s="74" customFormat="1" x14ac:dyDescent="0.15">
      <c r="A369" s="75"/>
      <c r="E369" s="75"/>
      <c r="F369" s="76"/>
      <c r="G369" s="77"/>
    </row>
    <row r="370" spans="1:7" s="74" customFormat="1" x14ac:dyDescent="0.15">
      <c r="A370" s="75"/>
      <c r="E370" s="75"/>
      <c r="F370" s="76"/>
      <c r="G370" s="77"/>
    </row>
    <row r="371" spans="1:7" s="74" customFormat="1" x14ac:dyDescent="0.15">
      <c r="A371" s="75"/>
      <c r="E371" s="75"/>
      <c r="F371" s="76"/>
      <c r="G371" s="77"/>
    </row>
    <row r="372" spans="1:7" s="74" customFormat="1" x14ac:dyDescent="0.15">
      <c r="A372" s="75"/>
      <c r="E372" s="75"/>
      <c r="F372" s="76"/>
      <c r="G372" s="77"/>
    </row>
    <row r="373" spans="1:7" s="74" customFormat="1" x14ac:dyDescent="0.15">
      <c r="A373" s="75"/>
      <c r="E373" s="75"/>
      <c r="F373" s="76"/>
      <c r="G373" s="77"/>
    </row>
    <row r="374" spans="1:7" s="74" customFormat="1" x14ac:dyDescent="0.15">
      <c r="A374" s="75"/>
      <c r="E374" s="75"/>
      <c r="F374" s="76"/>
      <c r="G374" s="77"/>
    </row>
    <row r="375" spans="1:7" s="74" customFormat="1" x14ac:dyDescent="0.15">
      <c r="A375" s="75"/>
      <c r="E375" s="75"/>
      <c r="F375" s="76"/>
      <c r="G375" s="77"/>
    </row>
    <row r="376" spans="1:7" s="74" customFormat="1" x14ac:dyDescent="0.15">
      <c r="A376" s="75"/>
      <c r="E376" s="75"/>
      <c r="F376" s="76"/>
      <c r="G376" s="77"/>
    </row>
    <row r="377" spans="1:7" s="74" customFormat="1" x14ac:dyDescent="0.15">
      <c r="A377" s="75"/>
      <c r="E377" s="75"/>
      <c r="F377" s="76"/>
      <c r="G377" s="77"/>
    </row>
    <row r="378" spans="1:7" s="74" customFormat="1" x14ac:dyDescent="0.15">
      <c r="A378" s="75"/>
      <c r="E378" s="75"/>
      <c r="F378" s="76"/>
      <c r="G378" s="77"/>
    </row>
    <row r="379" spans="1:7" s="74" customFormat="1" x14ac:dyDescent="0.15">
      <c r="A379" s="75"/>
      <c r="E379" s="75"/>
      <c r="F379" s="76"/>
      <c r="G379" s="77"/>
    </row>
    <row r="380" spans="1:7" s="74" customFormat="1" x14ac:dyDescent="0.15">
      <c r="A380" s="75"/>
      <c r="E380" s="75"/>
      <c r="F380" s="76"/>
      <c r="G380" s="77"/>
    </row>
    <row r="381" spans="1:7" s="74" customFormat="1" x14ac:dyDescent="0.15">
      <c r="A381" s="75"/>
      <c r="E381" s="75"/>
      <c r="F381" s="76"/>
      <c r="G381" s="77"/>
    </row>
    <row r="382" spans="1:7" s="74" customFormat="1" x14ac:dyDescent="0.15">
      <c r="A382" s="75"/>
      <c r="E382" s="75"/>
      <c r="F382" s="76"/>
      <c r="G382" s="77"/>
    </row>
    <row r="383" spans="1:7" s="74" customFormat="1" x14ac:dyDescent="0.15">
      <c r="A383" s="75"/>
      <c r="E383" s="75"/>
      <c r="F383" s="76"/>
      <c r="G383" s="77"/>
    </row>
    <row r="384" spans="1:7" s="74" customFormat="1" x14ac:dyDescent="0.15">
      <c r="A384" s="75"/>
      <c r="E384" s="75"/>
      <c r="F384" s="76"/>
      <c r="G384" s="77"/>
    </row>
    <row r="385" spans="1:7" s="74" customFormat="1" x14ac:dyDescent="0.15">
      <c r="A385" s="75"/>
      <c r="E385" s="75"/>
      <c r="F385" s="76"/>
      <c r="G385" s="77"/>
    </row>
    <row r="386" spans="1:7" s="74" customFormat="1" x14ac:dyDescent="0.15">
      <c r="A386" s="75"/>
      <c r="E386" s="75"/>
      <c r="F386" s="76"/>
      <c r="G386" s="77"/>
    </row>
    <row r="387" spans="1:7" s="74" customFormat="1" x14ac:dyDescent="0.15">
      <c r="A387" s="75"/>
      <c r="E387" s="75"/>
      <c r="F387" s="76"/>
      <c r="G387" s="77"/>
    </row>
    <row r="388" spans="1:7" s="74" customFormat="1" x14ac:dyDescent="0.15">
      <c r="A388" s="75"/>
      <c r="E388" s="75"/>
      <c r="F388" s="76"/>
      <c r="G388" s="77"/>
    </row>
    <row r="389" spans="1:7" s="74" customFormat="1" x14ac:dyDescent="0.15">
      <c r="A389" s="75"/>
      <c r="E389" s="75"/>
      <c r="F389" s="76"/>
      <c r="G389" s="77"/>
    </row>
    <row r="390" spans="1:7" s="74" customFormat="1" x14ac:dyDescent="0.15">
      <c r="A390" s="75"/>
      <c r="E390" s="75"/>
      <c r="F390" s="76"/>
      <c r="G390" s="77"/>
    </row>
    <row r="391" spans="1:7" s="74" customFormat="1" x14ac:dyDescent="0.15">
      <c r="A391" s="75"/>
      <c r="E391" s="75"/>
      <c r="F391" s="76"/>
      <c r="G391" s="77"/>
    </row>
    <row r="392" spans="1:7" s="74" customFormat="1" x14ac:dyDescent="0.15">
      <c r="A392" s="75"/>
      <c r="E392" s="75"/>
      <c r="F392" s="76"/>
      <c r="G392" s="77"/>
    </row>
    <row r="393" spans="1:7" s="74" customFormat="1" x14ac:dyDescent="0.15">
      <c r="A393" s="75"/>
      <c r="E393" s="75"/>
      <c r="F393" s="76"/>
      <c r="G393" s="77"/>
    </row>
    <row r="394" spans="1:7" s="74" customFormat="1" x14ac:dyDescent="0.15">
      <c r="A394" s="75"/>
      <c r="E394" s="75"/>
      <c r="F394" s="76"/>
      <c r="G394" s="77"/>
    </row>
    <row r="395" spans="1:7" s="74" customFormat="1" x14ac:dyDescent="0.15">
      <c r="A395" s="75"/>
      <c r="E395" s="75"/>
      <c r="F395" s="76"/>
      <c r="G395" s="77"/>
    </row>
    <row r="396" spans="1:7" s="74" customFormat="1" x14ac:dyDescent="0.15">
      <c r="A396" s="75"/>
      <c r="E396" s="75"/>
      <c r="F396" s="76"/>
      <c r="G396" s="77"/>
    </row>
    <row r="397" spans="1:7" s="74" customFormat="1" x14ac:dyDescent="0.15">
      <c r="A397" s="75"/>
      <c r="E397" s="75"/>
      <c r="F397" s="76"/>
      <c r="G397" s="77"/>
    </row>
    <row r="398" spans="1:7" s="74" customFormat="1" x14ac:dyDescent="0.15">
      <c r="A398" s="75"/>
      <c r="E398" s="75"/>
      <c r="F398" s="76"/>
      <c r="G398" s="77"/>
    </row>
    <row r="399" spans="1:7" s="74" customFormat="1" x14ac:dyDescent="0.15">
      <c r="A399" s="75"/>
      <c r="E399" s="75"/>
      <c r="F399" s="76"/>
      <c r="G399" s="77"/>
    </row>
    <row r="400" spans="1:7" s="74" customFormat="1" x14ac:dyDescent="0.15">
      <c r="A400" s="75"/>
      <c r="E400" s="75"/>
      <c r="F400" s="76"/>
      <c r="G400" s="77"/>
    </row>
    <row r="401" spans="1:7" s="74" customFormat="1" x14ac:dyDescent="0.15">
      <c r="A401" s="75"/>
      <c r="E401" s="75"/>
      <c r="F401" s="76"/>
      <c r="G401" s="77"/>
    </row>
    <row r="402" spans="1:7" s="74" customFormat="1" x14ac:dyDescent="0.15">
      <c r="A402" s="75"/>
      <c r="E402" s="75"/>
      <c r="F402" s="76"/>
      <c r="G402" s="77"/>
    </row>
    <row r="403" spans="1:7" s="74" customFormat="1" x14ac:dyDescent="0.15">
      <c r="A403" s="75"/>
      <c r="E403" s="75"/>
      <c r="F403" s="76"/>
      <c r="G403" s="77"/>
    </row>
    <row r="404" spans="1:7" s="74" customFormat="1" x14ac:dyDescent="0.15">
      <c r="A404" s="75"/>
      <c r="E404" s="75"/>
      <c r="F404" s="76"/>
      <c r="G404" s="77"/>
    </row>
    <row r="405" spans="1:7" s="74" customFormat="1" x14ac:dyDescent="0.15">
      <c r="A405" s="75"/>
      <c r="E405" s="75"/>
      <c r="F405" s="76"/>
      <c r="G405" s="77"/>
    </row>
    <row r="406" spans="1:7" s="74" customFormat="1" x14ac:dyDescent="0.15">
      <c r="A406" s="75"/>
      <c r="E406" s="75"/>
      <c r="F406" s="76"/>
      <c r="G406" s="77"/>
    </row>
    <row r="407" spans="1:7" s="74" customFormat="1" x14ac:dyDescent="0.15">
      <c r="A407" s="75"/>
      <c r="E407" s="75"/>
      <c r="F407" s="76"/>
      <c r="G407" s="77"/>
    </row>
    <row r="408" spans="1:7" s="74" customFormat="1" x14ac:dyDescent="0.15">
      <c r="A408" s="75"/>
      <c r="E408" s="75"/>
      <c r="F408" s="76"/>
      <c r="G408" s="77"/>
    </row>
    <row r="409" spans="1:7" s="74" customFormat="1" x14ac:dyDescent="0.15">
      <c r="A409" s="75"/>
      <c r="E409" s="75"/>
      <c r="F409" s="76"/>
      <c r="G409" s="77"/>
    </row>
    <row r="410" spans="1:7" s="74" customFormat="1" x14ac:dyDescent="0.15">
      <c r="A410" s="75"/>
      <c r="E410" s="75"/>
      <c r="F410" s="76"/>
      <c r="G410" s="77"/>
    </row>
    <row r="411" spans="1:7" s="74" customFormat="1" x14ac:dyDescent="0.15">
      <c r="A411" s="75"/>
      <c r="E411" s="75"/>
      <c r="F411" s="76"/>
      <c r="G411" s="77"/>
    </row>
    <row r="412" spans="1:7" s="74" customFormat="1" x14ac:dyDescent="0.15">
      <c r="A412" s="75"/>
      <c r="E412" s="75"/>
      <c r="F412" s="76"/>
      <c r="G412" s="77"/>
    </row>
    <row r="413" spans="1:7" s="74" customFormat="1" x14ac:dyDescent="0.15">
      <c r="A413" s="75"/>
      <c r="E413" s="75"/>
      <c r="F413" s="76"/>
      <c r="G413" s="77"/>
    </row>
    <row r="414" spans="1:7" s="74" customFormat="1" x14ac:dyDescent="0.15">
      <c r="A414" s="75"/>
      <c r="E414" s="75"/>
      <c r="F414" s="76"/>
      <c r="G414" s="77"/>
    </row>
    <row r="415" spans="1:7" s="74" customFormat="1" x14ac:dyDescent="0.15">
      <c r="A415" s="75"/>
      <c r="E415" s="75"/>
      <c r="F415" s="76"/>
      <c r="G415" s="77"/>
    </row>
    <row r="416" spans="1:7" s="74" customFormat="1" x14ac:dyDescent="0.15">
      <c r="A416" s="75"/>
      <c r="E416" s="75"/>
      <c r="F416" s="76"/>
      <c r="G416" s="77"/>
    </row>
    <row r="417" spans="1:7" s="74" customFormat="1" x14ac:dyDescent="0.15">
      <c r="A417" s="75"/>
      <c r="E417" s="75"/>
      <c r="F417" s="76"/>
      <c r="G417" s="77"/>
    </row>
    <row r="418" spans="1:7" s="74" customFormat="1" x14ac:dyDescent="0.15">
      <c r="A418" s="75"/>
      <c r="E418" s="75"/>
      <c r="F418" s="76"/>
      <c r="G418" s="77"/>
    </row>
    <row r="419" spans="1:7" s="74" customFormat="1" x14ac:dyDescent="0.15">
      <c r="A419" s="75"/>
      <c r="E419" s="75"/>
      <c r="F419" s="76"/>
      <c r="G419" s="77"/>
    </row>
    <row r="420" spans="1:7" s="74" customFormat="1" x14ac:dyDescent="0.15">
      <c r="A420" s="75"/>
      <c r="E420" s="75"/>
      <c r="F420" s="76"/>
      <c r="G420" s="77"/>
    </row>
    <row r="421" spans="1:7" s="74" customFormat="1" x14ac:dyDescent="0.15">
      <c r="A421" s="75"/>
      <c r="E421" s="75"/>
      <c r="F421" s="76"/>
      <c r="G421" s="77"/>
    </row>
    <row r="422" spans="1:7" s="74" customFormat="1" x14ac:dyDescent="0.15">
      <c r="A422" s="75"/>
      <c r="E422" s="75"/>
      <c r="F422" s="76"/>
      <c r="G422" s="77"/>
    </row>
    <row r="423" spans="1:7" s="74" customFormat="1" x14ac:dyDescent="0.15">
      <c r="A423" s="75"/>
      <c r="E423" s="75"/>
      <c r="F423" s="76"/>
      <c r="G423" s="77"/>
    </row>
    <row r="424" spans="1:7" s="74" customFormat="1" x14ac:dyDescent="0.15">
      <c r="A424" s="75"/>
      <c r="E424" s="75"/>
      <c r="F424" s="76"/>
      <c r="G424" s="77"/>
    </row>
    <row r="425" spans="1:7" s="74" customFormat="1" x14ac:dyDescent="0.15">
      <c r="A425" s="75"/>
      <c r="E425" s="75"/>
      <c r="F425" s="76"/>
      <c r="G425" s="77"/>
    </row>
    <row r="426" spans="1:7" s="74" customFormat="1" x14ac:dyDescent="0.15">
      <c r="A426" s="75"/>
      <c r="E426" s="75"/>
      <c r="F426" s="76"/>
      <c r="G426" s="77"/>
    </row>
    <row r="427" spans="1:7" s="74" customFormat="1" x14ac:dyDescent="0.15">
      <c r="A427" s="75"/>
      <c r="E427" s="75"/>
      <c r="F427" s="76"/>
      <c r="G427" s="77"/>
    </row>
    <row r="428" spans="1:7" s="74" customFormat="1" x14ac:dyDescent="0.15">
      <c r="A428" s="75"/>
      <c r="E428" s="75"/>
      <c r="F428" s="76"/>
      <c r="G428" s="77"/>
    </row>
    <row r="429" spans="1:7" s="74" customFormat="1" x14ac:dyDescent="0.15">
      <c r="A429" s="75"/>
      <c r="E429" s="75"/>
      <c r="F429" s="76"/>
      <c r="G429" s="77"/>
    </row>
    <row r="430" spans="1:7" s="74" customFormat="1" x14ac:dyDescent="0.15">
      <c r="A430" s="75"/>
      <c r="E430" s="75"/>
      <c r="F430" s="76"/>
      <c r="G430" s="77"/>
    </row>
    <row r="431" spans="1:7" s="74" customFormat="1" x14ac:dyDescent="0.15">
      <c r="A431" s="75"/>
      <c r="E431" s="75"/>
      <c r="F431" s="76"/>
      <c r="G431" s="77"/>
    </row>
    <row r="432" spans="1:7" s="74" customFormat="1" x14ac:dyDescent="0.15">
      <c r="A432" s="75"/>
      <c r="E432" s="75"/>
      <c r="F432" s="76"/>
    </row>
    <row r="433" spans="1:6" s="74" customFormat="1" x14ac:dyDescent="0.15">
      <c r="A433" s="75"/>
      <c r="E433" s="75"/>
      <c r="F433" s="76"/>
    </row>
    <row r="434" spans="1:6" s="74" customFormat="1" x14ac:dyDescent="0.15">
      <c r="A434" s="75"/>
      <c r="E434" s="75"/>
      <c r="F434" s="76"/>
    </row>
    <row r="435" spans="1:6" s="74" customFormat="1" x14ac:dyDescent="0.15">
      <c r="A435" s="75"/>
      <c r="E435" s="75"/>
      <c r="F435" s="76"/>
    </row>
    <row r="436" spans="1:6" s="74" customFormat="1" x14ac:dyDescent="0.15">
      <c r="A436" s="75"/>
      <c r="E436" s="75"/>
      <c r="F436" s="76"/>
    </row>
    <row r="437" spans="1:6" s="74" customFormat="1" x14ac:dyDescent="0.15">
      <c r="A437" s="75"/>
      <c r="E437" s="75"/>
      <c r="F437" s="76"/>
    </row>
    <row r="438" spans="1:6" s="74" customFormat="1" x14ac:dyDescent="0.15">
      <c r="A438" s="75"/>
      <c r="E438" s="75"/>
      <c r="F438" s="76"/>
    </row>
    <row r="439" spans="1:6" s="74" customFormat="1" x14ac:dyDescent="0.15">
      <c r="A439" s="75"/>
      <c r="E439" s="75"/>
      <c r="F439" s="76"/>
    </row>
    <row r="440" spans="1:6" s="74" customFormat="1" x14ac:dyDescent="0.15">
      <c r="A440" s="75"/>
      <c r="E440" s="75"/>
      <c r="F440" s="76"/>
    </row>
    <row r="441" spans="1:6" s="74" customFormat="1" x14ac:dyDescent="0.15">
      <c r="A441" s="75"/>
      <c r="E441" s="75"/>
      <c r="F441" s="76"/>
    </row>
    <row r="442" spans="1:6" s="74" customFormat="1" x14ac:dyDescent="0.15">
      <c r="A442" s="75"/>
      <c r="E442" s="75"/>
      <c r="F442" s="76"/>
    </row>
    <row r="443" spans="1:6" s="74" customFormat="1" x14ac:dyDescent="0.15">
      <c r="A443" s="75"/>
      <c r="E443" s="75"/>
      <c r="F443" s="76"/>
    </row>
    <row r="444" spans="1:6" s="74" customFormat="1" x14ac:dyDescent="0.15">
      <c r="A444" s="75"/>
      <c r="E444" s="75"/>
      <c r="F444" s="76"/>
    </row>
    <row r="445" spans="1:6" s="74" customFormat="1" x14ac:dyDescent="0.15">
      <c r="A445" s="75"/>
      <c r="E445" s="75"/>
      <c r="F445" s="76"/>
    </row>
    <row r="446" spans="1:6" s="74" customFormat="1" x14ac:dyDescent="0.15">
      <c r="A446" s="75"/>
      <c r="E446" s="75"/>
      <c r="F446" s="76"/>
    </row>
    <row r="447" spans="1:6" s="74" customFormat="1" x14ac:dyDescent="0.15">
      <c r="A447" s="75"/>
      <c r="E447" s="75"/>
      <c r="F447" s="76"/>
    </row>
    <row r="448" spans="1:6" s="74" customFormat="1" x14ac:dyDescent="0.15">
      <c r="A448" s="75"/>
      <c r="E448" s="75"/>
      <c r="F448" s="76"/>
    </row>
    <row r="449" spans="1:6" s="74" customFormat="1" x14ac:dyDescent="0.15">
      <c r="A449" s="75"/>
      <c r="E449" s="75"/>
      <c r="F449" s="76"/>
    </row>
    <row r="450" spans="1:6" s="74" customFormat="1" x14ac:dyDescent="0.15">
      <c r="A450" s="75"/>
      <c r="E450" s="75"/>
      <c r="F450" s="76"/>
    </row>
    <row r="451" spans="1:6" s="74" customFormat="1" x14ac:dyDescent="0.15">
      <c r="A451" s="75"/>
      <c r="E451" s="75"/>
      <c r="F451" s="76"/>
    </row>
    <row r="452" spans="1:6" s="74" customFormat="1" x14ac:dyDescent="0.15">
      <c r="A452" s="75"/>
      <c r="E452" s="75"/>
      <c r="F452" s="76"/>
    </row>
    <row r="453" spans="1:6" s="74" customFormat="1" x14ac:dyDescent="0.15">
      <c r="A453" s="75"/>
      <c r="E453" s="75"/>
      <c r="F453" s="76"/>
    </row>
    <row r="454" spans="1:6" s="74" customFormat="1" x14ac:dyDescent="0.15">
      <c r="A454" s="75"/>
      <c r="E454" s="75"/>
      <c r="F454" s="76"/>
    </row>
    <row r="455" spans="1:6" s="74" customFormat="1" x14ac:dyDescent="0.15">
      <c r="A455" s="75"/>
      <c r="E455" s="75"/>
      <c r="F455" s="76"/>
    </row>
    <row r="456" spans="1:6" s="74" customFormat="1" x14ac:dyDescent="0.15">
      <c r="A456" s="75"/>
      <c r="E456" s="75"/>
      <c r="F456" s="76"/>
    </row>
    <row r="457" spans="1:6" s="74" customFormat="1" x14ac:dyDescent="0.15">
      <c r="A457" s="75"/>
      <c r="E457" s="75"/>
      <c r="F457" s="76"/>
    </row>
    <row r="458" spans="1:6" s="74" customFormat="1" x14ac:dyDescent="0.15">
      <c r="A458" s="75"/>
      <c r="E458" s="75"/>
      <c r="F458" s="76"/>
    </row>
    <row r="459" spans="1:6" s="74" customFormat="1" x14ac:dyDescent="0.15">
      <c r="A459" s="75"/>
      <c r="E459" s="75"/>
      <c r="F459" s="76"/>
    </row>
    <row r="460" spans="1:6" s="74" customFormat="1" x14ac:dyDescent="0.15">
      <c r="A460" s="75"/>
      <c r="E460" s="75"/>
      <c r="F460" s="76"/>
    </row>
    <row r="461" spans="1:6" s="74" customFormat="1" x14ac:dyDescent="0.15">
      <c r="A461" s="75"/>
      <c r="E461" s="75"/>
      <c r="F461" s="76"/>
    </row>
    <row r="462" spans="1:6" s="74" customFormat="1" x14ac:dyDescent="0.15">
      <c r="A462" s="75"/>
      <c r="E462" s="75"/>
      <c r="F462" s="76"/>
    </row>
    <row r="463" spans="1:6" s="74" customFormat="1" x14ac:dyDescent="0.15">
      <c r="A463" s="75"/>
      <c r="E463" s="75"/>
      <c r="F463" s="76"/>
    </row>
    <row r="464" spans="1:6" s="74" customFormat="1" x14ac:dyDescent="0.15">
      <c r="A464" s="75"/>
      <c r="E464" s="75"/>
      <c r="F464" s="76"/>
    </row>
    <row r="465" spans="1:6" s="74" customFormat="1" x14ac:dyDescent="0.15">
      <c r="A465" s="75"/>
      <c r="E465" s="75"/>
      <c r="F465" s="76"/>
    </row>
    <row r="466" spans="1:6" s="74" customFormat="1" x14ac:dyDescent="0.15">
      <c r="A466" s="75"/>
      <c r="E466" s="75"/>
      <c r="F466" s="76"/>
    </row>
    <row r="467" spans="1:6" s="74" customFormat="1" x14ac:dyDescent="0.15">
      <c r="A467" s="75"/>
      <c r="E467" s="75"/>
      <c r="F467" s="76"/>
    </row>
    <row r="468" spans="1:6" s="74" customFormat="1" x14ac:dyDescent="0.15">
      <c r="A468" s="75"/>
      <c r="E468" s="75"/>
      <c r="F468" s="76"/>
    </row>
    <row r="469" spans="1:6" s="74" customFormat="1" x14ac:dyDescent="0.15">
      <c r="A469" s="75"/>
      <c r="E469" s="75"/>
      <c r="F469" s="76"/>
    </row>
    <row r="470" spans="1:6" s="74" customFormat="1" x14ac:dyDescent="0.15">
      <c r="A470" s="75"/>
      <c r="E470" s="75"/>
      <c r="F470" s="76"/>
    </row>
    <row r="471" spans="1:6" s="74" customFormat="1" x14ac:dyDescent="0.15">
      <c r="A471" s="75"/>
      <c r="E471" s="75"/>
      <c r="F471" s="76"/>
    </row>
    <row r="472" spans="1:6" s="74" customFormat="1" x14ac:dyDescent="0.15">
      <c r="A472" s="75"/>
      <c r="E472" s="75"/>
      <c r="F472" s="76"/>
    </row>
    <row r="473" spans="1:6" s="74" customFormat="1" x14ac:dyDescent="0.15">
      <c r="A473" s="75"/>
      <c r="E473" s="75"/>
      <c r="F473" s="76"/>
    </row>
    <row r="474" spans="1:6" s="74" customFormat="1" x14ac:dyDescent="0.15">
      <c r="A474" s="75"/>
      <c r="E474" s="75"/>
      <c r="F474" s="76"/>
    </row>
    <row r="475" spans="1:6" s="74" customFormat="1" x14ac:dyDescent="0.15">
      <c r="A475" s="75"/>
      <c r="E475" s="75"/>
      <c r="F475" s="76"/>
    </row>
    <row r="476" spans="1:6" s="74" customFormat="1" x14ac:dyDescent="0.15">
      <c r="A476" s="75"/>
      <c r="E476" s="75"/>
      <c r="F476" s="76"/>
    </row>
    <row r="477" spans="1:6" s="74" customFormat="1" x14ac:dyDescent="0.15">
      <c r="A477" s="75"/>
      <c r="E477" s="75"/>
      <c r="F477" s="76"/>
    </row>
    <row r="478" spans="1:6" s="74" customFormat="1" x14ac:dyDescent="0.15">
      <c r="A478" s="75"/>
      <c r="E478" s="75"/>
      <c r="F478" s="76"/>
    </row>
    <row r="479" spans="1:6" s="74" customFormat="1" x14ac:dyDescent="0.15">
      <c r="A479" s="75"/>
      <c r="E479" s="75"/>
      <c r="F479" s="76"/>
    </row>
    <row r="480" spans="1:6" s="74" customFormat="1" x14ac:dyDescent="0.15">
      <c r="A480" s="75"/>
      <c r="E480" s="75"/>
      <c r="F480" s="76"/>
    </row>
    <row r="481" spans="1:6" s="74" customFormat="1" x14ac:dyDescent="0.15">
      <c r="A481" s="75"/>
      <c r="E481" s="75"/>
      <c r="F481" s="76"/>
    </row>
    <row r="482" spans="1:6" s="74" customFormat="1" x14ac:dyDescent="0.15">
      <c r="A482" s="75"/>
      <c r="E482" s="75"/>
      <c r="F482" s="76"/>
    </row>
    <row r="483" spans="1:6" s="74" customFormat="1" x14ac:dyDescent="0.15">
      <c r="A483" s="75"/>
      <c r="E483" s="75"/>
      <c r="F483" s="76"/>
    </row>
    <row r="484" spans="1:6" s="74" customFormat="1" x14ac:dyDescent="0.15">
      <c r="A484" s="75"/>
      <c r="E484" s="75"/>
      <c r="F484" s="76"/>
    </row>
    <row r="485" spans="1:6" s="74" customFormat="1" x14ac:dyDescent="0.15">
      <c r="A485" s="75"/>
      <c r="E485" s="75"/>
      <c r="F485" s="76"/>
    </row>
    <row r="486" spans="1:6" s="74" customFormat="1" x14ac:dyDescent="0.15">
      <c r="A486" s="75"/>
      <c r="E486" s="75"/>
      <c r="F486" s="76"/>
    </row>
    <row r="487" spans="1:6" s="74" customFormat="1" x14ac:dyDescent="0.15">
      <c r="A487" s="75"/>
      <c r="E487" s="75"/>
      <c r="F487" s="76"/>
    </row>
    <row r="488" spans="1:6" s="74" customFormat="1" x14ac:dyDescent="0.15">
      <c r="A488" s="75"/>
      <c r="E488" s="75"/>
      <c r="F488" s="76"/>
    </row>
    <row r="489" spans="1:6" s="74" customFormat="1" x14ac:dyDescent="0.15">
      <c r="A489" s="75"/>
      <c r="E489" s="75"/>
      <c r="F489" s="76"/>
    </row>
    <row r="490" spans="1:6" s="74" customFormat="1" x14ac:dyDescent="0.15">
      <c r="A490" s="75"/>
      <c r="E490" s="75"/>
      <c r="F490" s="76"/>
    </row>
    <row r="491" spans="1:6" s="74" customFormat="1" x14ac:dyDescent="0.15">
      <c r="A491" s="75"/>
      <c r="E491" s="75"/>
      <c r="F491" s="76"/>
    </row>
    <row r="492" spans="1:6" s="74" customFormat="1" x14ac:dyDescent="0.15">
      <c r="A492" s="75"/>
      <c r="E492" s="75"/>
      <c r="F492" s="76"/>
    </row>
    <row r="493" spans="1:6" s="74" customFormat="1" x14ac:dyDescent="0.15">
      <c r="A493" s="75"/>
      <c r="E493" s="75"/>
      <c r="F493" s="76"/>
    </row>
    <row r="494" spans="1:6" s="74" customFormat="1" x14ac:dyDescent="0.15">
      <c r="A494" s="75"/>
      <c r="E494" s="75"/>
      <c r="F494" s="76"/>
    </row>
    <row r="495" spans="1:6" s="74" customFormat="1" x14ac:dyDescent="0.15">
      <c r="A495" s="75"/>
      <c r="E495" s="75"/>
      <c r="F495" s="76"/>
    </row>
    <row r="496" spans="1:6" s="74" customFormat="1" x14ac:dyDescent="0.15">
      <c r="A496" s="75"/>
      <c r="E496" s="75"/>
      <c r="F496" s="76"/>
    </row>
    <row r="497" spans="1:6" s="74" customFormat="1" x14ac:dyDescent="0.15">
      <c r="A497" s="75"/>
      <c r="E497" s="75"/>
      <c r="F497" s="76"/>
    </row>
    <row r="498" spans="1:6" s="74" customFormat="1" x14ac:dyDescent="0.15">
      <c r="A498" s="75"/>
      <c r="E498" s="75"/>
      <c r="F498" s="76"/>
    </row>
    <row r="499" spans="1:6" s="74" customFormat="1" x14ac:dyDescent="0.15">
      <c r="A499" s="75"/>
      <c r="E499" s="75"/>
      <c r="F499" s="76"/>
    </row>
    <row r="500" spans="1:6" s="74" customFormat="1" x14ac:dyDescent="0.15">
      <c r="A500" s="75"/>
      <c r="E500" s="75"/>
      <c r="F500" s="76"/>
    </row>
    <row r="501" spans="1:6" s="74" customFormat="1" x14ac:dyDescent="0.15">
      <c r="A501" s="75"/>
      <c r="E501" s="75"/>
      <c r="F501" s="76"/>
    </row>
    <row r="502" spans="1:6" s="74" customFormat="1" x14ac:dyDescent="0.15">
      <c r="A502" s="75"/>
      <c r="E502" s="75"/>
      <c r="F502" s="76"/>
    </row>
    <row r="503" spans="1:6" s="74" customFormat="1" x14ac:dyDescent="0.15">
      <c r="A503" s="75"/>
      <c r="E503" s="75"/>
      <c r="F503" s="76"/>
    </row>
    <row r="504" spans="1:6" s="74" customFormat="1" x14ac:dyDescent="0.15">
      <c r="A504" s="75"/>
      <c r="E504" s="75"/>
      <c r="F504" s="76"/>
    </row>
    <row r="505" spans="1:6" s="74" customFormat="1" x14ac:dyDescent="0.15">
      <c r="A505" s="75"/>
      <c r="E505" s="75"/>
      <c r="F505" s="76"/>
    </row>
    <row r="506" spans="1:6" s="74" customFormat="1" x14ac:dyDescent="0.15">
      <c r="A506" s="75"/>
      <c r="E506" s="75"/>
      <c r="F506" s="76"/>
    </row>
    <row r="507" spans="1:6" s="74" customFormat="1" x14ac:dyDescent="0.15">
      <c r="A507" s="75"/>
      <c r="E507" s="75"/>
      <c r="F507" s="76"/>
    </row>
    <row r="508" spans="1:6" s="74" customFormat="1" x14ac:dyDescent="0.15">
      <c r="A508" s="75"/>
      <c r="E508" s="75"/>
      <c r="F508" s="76"/>
    </row>
    <row r="509" spans="1:6" s="74" customFormat="1" x14ac:dyDescent="0.15">
      <c r="A509" s="75"/>
      <c r="E509" s="75"/>
      <c r="F509" s="76"/>
    </row>
    <row r="510" spans="1:6" s="74" customFormat="1" x14ac:dyDescent="0.15">
      <c r="A510" s="75"/>
      <c r="E510" s="75"/>
      <c r="F510" s="76"/>
    </row>
    <row r="511" spans="1:6" s="74" customFormat="1" x14ac:dyDescent="0.15">
      <c r="A511" s="75"/>
      <c r="E511" s="75"/>
      <c r="F511" s="76"/>
    </row>
    <row r="512" spans="1:6" s="74" customFormat="1" x14ac:dyDescent="0.15">
      <c r="A512" s="75"/>
      <c r="E512" s="75"/>
      <c r="F512" s="76"/>
    </row>
    <row r="513" spans="1:6" s="74" customFormat="1" x14ac:dyDescent="0.15">
      <c r="A513" s="75"/>
      <c r="E513" s="75"/>
      <c r="F513" s="76"/>
    </row>
    <row r="514" spans="1:6" s="74" customFormat="1" x14ac:dyDescent="0.15">
      <c r="A514" s="75"/>
      <c r="E514" s="75"/>
      <c r="F514" s="76"/>
    </row>
    <row r="515" spans="1:6" s="74" customFormat="1" x14ac:dyDescent="0.15">
      <c r="A515" s="75"/>
      <c r="E515" s="75"/>
      <c r="F515" s="76"/>
    </row>
    <row r="516" spans="1:6" s="74" customFormat="1" x14ac:dyDescent="0.15">
      <c r="A516" s="75"/>
      <c r="E516" s="75"/>
      <c r="F516" s="76"/>
    </row>
    <row r="517" spans="1:6" s="74" customFormat="1" x14ac:dyDescent="0.15">
      <c r="A517" s="75"/>
      <c r="E517" s="75"/>
      <c r="F517" s="76"/>
    </row>
    <row r="518" spans="1:6" s="74" customFormat="1" x14ac:dyDescent="0.15">
      <c r="A518" s="75"/>
      <c r="E518" s="75"/>
      <c r="F518" s="76"/>
    </row>
    <row r="519" spans="1:6" s="74" customFormat="1" x14ac:dyDescent="0.15">
      <c r="A519" s="75"/>
      <c r="E519" s="75"/>
      <c r="F519" s="76"/>
    </row>
    <row r="520" spans="1:6" s="74" customFormat="1" x14ac:dyDescent="0.15">
      <c r="A520" s="75"/>
      <c r="E520" s="75"/>
      <c r="F520" s="76"/>
    </row>
    <row r="521" spans="1:6" s="74" customFormat="1" x14ac:dyDescent="0.15">
      <c r="A521" s="75"/>
      <c r="E521" s="75"/>
      <c r="F521" s="76"/>
    </row>
    <row r="522" spans="1:6" s="74" customFormat="1" x14ac:dyDescent="0.15">
      <c r="A522" s="75"/>
      <c r="E522" s="75"/>
      <c r="F522" s="76"/>
    </row>
    <row r="523" spans="1:6" s="74" customFormat="1" x14ac:dyDescent="0.15">
      <c r="A523" s="75"/>
      <c r="E523" s="75"/>
      <c r="F523" s="76"/>
    </row>
    <row r="524" spans="1:6" s="74" customFormat="1" x14ac:dyDescent="0.15">
      <c r="A524" s="75"/>
      <c r="E524" s="75"/>
      <c r="F524" s="76"/>
    </row>
    <row r="525" spans="1:6" s="74" customFormat="1" x14ac:dyDescent="0.15">
      <c r="A525" s="75"/>
      <c r="E525" s="75"/>
      <c r="F525" s="76"/>
    </row>
    <row r="526" spans="1:6" s="74" customFormat="1" x14ac:dyDescent="0.15">
      <c r="A526" s="75"/>
      <c r="E526" s="75"/>
      <c r="F526" s="76"/>
    </row>
    <row r="527" spans="1:6" s="74" customFormat="1" x14ac:dyDescent="0.15">
      <c r="A527" s="75"/>
      <c r="E527" s="75"/>
      <c r="F527" s="76"/>
    </row>
    <row r="528" spans="1:6" s="74" customFormat="1" x14ac:dyDescent="0.15">
      <c r="A528" s="75"/>
      <c r="E528" s="75"/>
      <c r="F528" s="76"/>
    </row>
    <row r="529" spans="1:6" s="74" customFormat="1" x14ac:dyDescent="0.15">
      <c r="A529" s="75"/>
      <c r="E529" s="75"/>
      <c r="F529" s="76"/>
    </row>
    <row r="530" spans="1:6" s="74" customFormat="1" x14ac:dyDescent="0.15">
      <c r="A530" s="75"/>
      <c r="E530" s="75"/>
      <c r="F530" s="76"/>
    </row>
    <row r="531" spans="1:6" s="74" customFormat="1" x14ac:dyDescent="0.15">
      <c r="A531" s="75"/>
      <c r="E531" s="75"/>
      <c r="F531" s="76"/>
    </row>
    <row r="532" spans="1:6" s="74" customFormat="1" x14ac:dyDescent="0.15">
      <c r="A532" s="75"/>
      <c r="E532" s="75"/>
      <c r="F532" s="76"/>
    </row>
    <row r="533" spans="1:6" s="74" customFormat="1" x14ac:dyDescent="0.15">
      <c r="A533" s="75"/>
      <c r="E533" s="75"/>
      <c r="F533" s="76"/>
    </row>
    <row r="534" spans="1:6" s="74" customFormat="1" x14ac:dyDescent="0.15">
      <c r="A534" s="75"/>
      <c r="E534" s="75"/>
      <c r="F534" s="76"/>
    </row>
    <row r="535" spans="1:6" s="74" customFormat="1" x14ac:dyDescent="0.15">
      <c r="A535" s="75"/>
      <c r="E535" s="75"/>
      <c r="F535" s="76"/>
    </row>
    <row r="536" spans="1:6" s="74" customFormat="1" x14ac:dyDescent="0.15">
      <c r="A536" s="75"/>
      <c r="E536" s="75"/>
      <c r="F536" s="76"/>
    </row>
    <row r="537" spans="1:6" s="74" customFormat="1" x14ac:dyDescent="0.15">
      <c r="A537" s="75"/>
      <c r="E537" s="75"/>
      <c r="F537" s="76"/>
    </row>
    <row r="538" spans="1:6" s="74" customFormat="1" x14ac:dyDescent="0.15">
      <c r="A538" s="75"/>
      <c r="E538" s="75"/>
      <c r="F538" s="76"/>
    </row>
    <row r="539" spans="1:6" s="74" customFormat="1" x14ac:dyDescent="0.15">
      <c r="A539" s="75"/>
      <c r="E539" s="75"/>
      <c r="F539" s="76"/>
    </row>
    <row r="540" spans="1:6" s="74" customFormat="1" x14ac:dyDescent="0.15">
      <c r="A540" s="75"/>
      <c r="E540" s="75"/>
      <c r="F540" s="76"/>
    </row>
    <row r="541" spans="1:6" s="74" customFormat="1" x14ac:dyDescent="0.15">
      <c r="A541" s="75"/>
      <c r="E541" s="75"/>
      <c r="F541" s="76"/>
    </row>
    <row r="542" spans="1:6" s="74" customFormat="1" x14ac:dyDescent="0.15">
      <c r="A542" s="75"/>
      <c r="E542" s="75"/>
      <c r="F542" s="76"/>
    </row>
    <row r="543" spans="1:6" s="74" customFormat="1" x14ac:dyDescent="0.15">
      <c r="A543" s="75"/>
      <c r="E543" s="75"/>
      <c r="F543" s="76"/>
    </row>
    <row r="544" spans="1:6" s="74" customFormat="1" x14ac:dyDescent="0.15">
      <c r="A544" s="75"/>
      <c r="E544" s="75"/>
      <c r="F544" s="76"/>
    </row>
    <row r="545" spans="1:6" s="74" customFormat="1" x14ac:dyDescent="0.15">
      <c r="A545" s="75"/>
      <c r="E545" s="75"/>
      <c r="F545" s="76"/>
    </row>
    <row r="546" spans="1:6" s="74" customFormat="1" x14ac:dyDescent="0.15">
      <c r="A546" s="75"/>
      <c r="E546" s="75"/>
      <c r="F546" s="76"/>
    </row>
    <row r="547" spans="1:6" s="74" customFormat="1" x14ac:dyDescent="0.15">
      <c r="A547" s="75"/>
      <c r="E547" s="75"/>
      <c r="F547" s="76"/>
    </row>
    <row r="548" spans="1:6" s="74" customFormat="1" x14ac:dyDescent="0.15">
      <c r="A548" s="75"/>
      <c r="E548" s="75"/>
      <c r="F548" s="76"/>
    </row>
    <row r="549" spans="1:6" s="74" customFormat="1" x14ac:dyDescent="0.15">
      <c r="A549" s="75"/>
      <c r="E549" s="75"/>
      <c r="F549" s="76"/>
    </row>
    <row r="550" spans="1:6" s="74" customFormat="1" x14ac:dyDescent="0.15">
      <c r="A550" s="75"/>
      <c r="E550" s="75"/>
      <c r="F550" s="76"/>
    </row>
    <row r="551" spans="1:6" s="74" customFormat="1" x14ac:dyDescent="0.15">
      <c r="A551" s="75"/>
      <c r="E551" s="75"/>
      <c r="F551" s="76"/>
    </row>
    <row r="552" spans="1:6" s="74" customFormat="1" x14ac:dyDescent="0.15">
      <c r="A552" s="75"/>
      <c r="E552" s="75"/>
      <c r="F552" s="76"/>
    </row>
    <row r="553" spans="1:6" s="74" customFormat="1" x14ac:dyDescent="0.15">
      <c r="A553" s="75"/>
      <c r="E553" s="75"/>
      <c r="F553" s="76"/>
    </row>
    <row r="554" spans="1:6" s="74" customFormat="1" x14ac:dyDescent="0.15">
      <c r="A554" s="75"/>
      <c r="E554" s="75"/>
      <c r="F554" s="76"/>
    </row>
    <row r="555" spans="1:6" s="74" customFormat="1" x14ac:dyDescent="0.15">
      <c r="A555" s="75"/>
      <c r="E555" s="75"/>
      <c r="F555" s="76"/>
    </row>
    <row r="556" spans="1:6" s="74" customFormat="1" x14ac:dyDescent="0.15">
      <c r="A556" s="75"/>
      <c r="E556" s="75"/>
      <c r="F556" s="76"/>
    </row>
    <row r="557" spans="1:6" s="74" customFormat="1" x14ac:dyDescent="0.15">
      <c r="A557" s="75"/>
      <c r="E557" s="75"/>
      <c r="F557" s="76"/>
    </row>
    <row r="558" spans="1:6" s="74" customFormat="1" x14ac:dyDescent="0.15">
      <c r="A558" s="75"/>
      <c r="E558" s="75"/>
      <c r="F558" s="76"/>
    </row>
    <row r="559" spans="1:6" s="74" customFormat="1" x14ac:dyDescent="0.15">
      <c r="A559" s="75"/>
      <c r="E559" s="75"/>
      <c r="F559" s="76"/>
    </row>
    <row r="560" spans="1:6" s="74" customFormat="1" x14ac:dyDescent="0.15">
      <c r="A560" s="75"/>
      <c r="E560" s="75"/>
      <c r="F560" s="76"/>
    </row>
    <row r="561" spans="1:6" s="74" customFormat="1" x14ac:dyDescent="0.15">
      <c r="A561" s="75"/>
      <c r="E561" s="75"/>
      <c r="F561" s="76"/>
    </row>
    <row r="562" spans="1:6" s="74" customFormat="1" x14ac:dyDescent="0.15">
      <c r="A562" s="75"/>
      <c r="E562" s="75"/>
      <c r="F562" s="76"/>
    </row>
    <row r="563" spans="1:6" s="74" customFormat="1" x14ac:dyDescent="0.15">
      <c r="A563" s="75"/>
      <c r="E563" s="75"/>
      <c r="F563" s="76"/>
    </row>
    <row r="564" spans="1:6" s="74" customFormat="1" x14ac:dyDescent="0.15">
      <c r="A564" s="75"/>
      <c r="E564" s="75"/>
      <c r="F564" s="76"/>
    </row>
    <row r="565" spans="1:6" s="74" customFormat="1" x14ac:dyDescent="0.15">
      <c r="A565" s="75"/>
      <c r="E565" s="75"/>
    </row>
    <row r="566" spans="1:6" s="74" customFormat="1" x14ac:dyDescent="0.15">
      <c r="A566" s="75"/>
      <c r="E566" s="75"/>
    </row>
    <row r="567" spans="1:6" s="74" customFormat="1" x14ac:dyDescent="0.15">
      <c r="A567" s="75"/>
      <c r="E567" s="75"/>
    </row>
    <row r="568" spans="1:6" s="74" customFormat="1" x14ac:dyDescent="0.15">
      <c r="A568" s="75"/>
      <c r="E568" s="75"/>
    </row>
    <row r="569" spans="1:6" s="74" customFormat="1" x14ac:dyDescent="0.15">
      <c r="A569" s="75"/>
      <c r="E569" s="75"/>
    </row>
    <row r="570" spans="1:6" s="74" customFormat="1" x14ac:dyDescent="0.15">
      <c r="A570" s="75"/>
      <c r="E570" s="75"/>
    </row>
    <row r="571" spans="1:6" s="74" customFormat="1" x14ac:dyDescent="0.15">
      <c r="A571" s="75"/>
      <c r="E571" s="75"/>
    </row>
    <row r="572" spans="1:6" s="74" customFormat="1" x14ac:dyDescent="0.15">
      <c r="A572" s="75"/>
      <c r="E572" s="75"/>
    </row>
    <row r="573" spans="1:6" s="74" customFormat="1" x14ac:dyDescent="0.15">
      <c r="A573" s="75"/>
      <c r="E573" s="75"/>
    </row>
    <row r="574" spans="1:6" s="74" customFormat="1" x14ac:dyDescent="0.15">
      <c r="A574" s="75"/>
      <c r="E574" s="75"/>
    </row>
    <row r="575" spans="1:6" s="74" customFormat="1" x14ac:dyDescent="0.15">
      <c r="A575" s="75"/>
      <c r="E575" s="75"/>
    </row>
    <row r="576" spans="1:6" s="74" customFormat="1" x14ac:dyDescent="0.15">
      <c r="A576" s="75"/>
      <c r="E576" s="75"/>
    </row>
    <row r="577" spans="1:5" s="74" customFormat="1" x14ac:dyDescent="0.15">
      <c r="A577" s="75"/>
      <c r="E577" s="75"/>
    </row>
    <row r="578" spans="1:5" s="74" customFormat="1" x14ac:dyDescent="0.15">
      <c r="A578" s="75"/>
      <c r="E578" s="75"/>
    </row>
    <row r="579" spans="1:5" s="74" customFormat="1" x14ac:dyDescent="0.15">
      <c r="A579" s="75"/>
      <c r="E579" s="75"/>
    </row>
    <row r="580" spans="1:5" s="74" customFormat="1" x14ac:dyDescent="0.15">
      <c r="A580" s="75"/>
      <c r="E580" s="75"/>
    </row>
    <row r="581" spans="1:5" s="74" customFormat="1" x14ac:dyDescent="0.15">
      <c r="A581" s="75"/>
      <c r="E581" s="75"/>
    </row>
    <row r="582" spans="1:5" s="74" customFormat="1" x14ac:dyDescent="0.15">
      <c r="A582" s="75"/>
      <c r="E582" s="75"/>
    </row>
    <row r="583" spans="1:5" s="74" customFormat="1" x14ac:dyDescent="0.15">
      <c r="A583" s="75"/>
      <c r="E583" s="75"/>
    </row>
    <row r="584" spans="1:5" s="74" customFormat="1" x14ac:dyDescent="0.15">
      <c r="A584" s="75"/>
      <c r="E584" s="75"/>
    </row>
    <row r="585" spans="1:5" s="74" customFormat="1" x14ac:dyDescent="0.15">
      <c r="A585" s="75"/>
      <c r="E585" s="75"/>
    </row>
    <row r="586" spans="1:5" s="74" customFormat="1" x14ac:dyDescent="0.15">
      <c r="A586" s="75"/>
      <c r="E586" s="75"/>
    </row>
    <row r="587" spans="1:5" s="74" customFormat="1" x14ac:dyDescent="0.15">
      <c r="A587" s="75"/>
      <c r="E587" s="75"/>
    </row>
    <row r="588" spans="1:5" s="74" customFormat="1" x14ac:dyDescent="0.15">
      <c r="A588" s="75"/>
      <c r="E588" s="75"/>
    </row>
    <row r="589" spans="1:5" s="74" customFormat="1" x14ac:dyDescent="0.15">
      <c r="A589" s="75"/>
      <c r="E589" s="75"/>
    </row>
    <row r="590" spans="1:5" s="74" customFormat="1" x14ac:dyDescent="0.15">
      <c r="A590" s="75"/>
      <c r="E590" s="75"/>
    </row>
    <row r="591" spans="1:5" s="74" customFormat="1" x14ac:dyDescent="0.15">
      <c r="A591" s="75"/>
      <c r="E591" s="75"/>
    </row>
    <row r="592" spans="1:5" s="74" customFormat="1" x14ac:dyDescent="0.15">
      <c r="A592" s="75"/>
      <c r="E592" s="75"/>
    </row>
    <row r="593" spans="1:5" s="74" customFormat="1" x14ac:dyDescent="0.15">
      <c r="A593" s="75"/>
      <c r="E593" s="75"/>
    </row>
    <row r="594" spans="1:5" s="74" customFormat="1" x14ac:dyDescent="0.15">
      <c r="A594" s="75"/>
      <c r="E594" s="75"/>
    </row>
    <row r="595" spans="1:5" s="74" customFormat="1" x14ac:dyDescent="0.15">
      <c r="A595" s="75"/>
      <c r="E595" s="75"/>
    </row>
    <row r="596" spans="1:5" s="74" customFormat="1" x14ac:dyDescent="0.15">
      <c r="A596" s="75"/>
      <c r="E596" s="75"/>
    </row>
    <row r="597" spans="1:5" s="74" customFormat="1" x14ac:dyDescent="0.15">
      <c r="A597" s="75"/>
      <c r="E597" s="75"/>
    </row>
    <row r="598" spans="1:5" s="74" customFormat="1" x14ac:dyDescent="0.15">
      <c r="A598" s="75"/>
      <c r="E598" s="75"/>
    </row>
    <row r="599" spans="1:5" s="74" customFormat="1" x14ac:dyDescent="0.15">
      <c r="A599" s="75"/>
      <c r="E599" s="75"/>
    </row>
    <row r="600" spans="1:5" s="74" customFormat="1" x14ac:dyDescent="0.15">
      <c r="A600" s="75"/>
      <c r="E600" s="75"/>
    </row>
    <row r="601" spans="1:5" s="74" customFormat="1" x14ac:dyDescent="0.15">
      <c r="A601" s="75"/>
      <c r="E601" s="75"/>
    </row>
    <row r="602" spans="1:5" s="74" customFormat="1" x14ac:dyDescent="0.15">
      <c r="A602" s="75"/>
      <c r="E602" s="75"/>
    </row>
    <row r="603" spans="1:5" s="74" customFormat="1" x14ac:dyDescent="0.15">
      <c r="A603" s="75"/>
      <c r="E603" s="75"/>
    </row>
    <row r="604" spans="1:5" s="74" customFormat="1" x14ac:dyDescent="0.15">
      <c r="A604" s="75"/>
      <c r="E604" s="75"/>
    </row>
    <row r="605" spans="1:5" s="74" customFormat="1" x14ac:dyDescent="0.15">
      <c r="A605" s="75"/>
      <c r="E605" s="75"/>
    </row>
    <row r="606" spans="1:5" s="74" customFormat="1" x14ac:dyDescent="0.15">
      <c r="A606" s="75"/>
      <c r="E606" s="75"/>
    </row>
    <row r="607" spans="1:5" s="74" customFormat="1" x14ac:dyDescent="0.15">
      <c r="A607" s="75"/>
      <c r="E607" s="75"/>
    </row>
    <row r="608" spans="1:5" s="74" customFormat="1" x14ac:dyDescent="0.15">
      <c r="A608" s="75"/>
      <c r="E608" s="75"/>
    </row>
    <row r="609" spans="1:5" s="74" customFormat="1" x14ac:dyDescent="0.15">
      <c r="A609" s="75"/>
      <c r="E609" s="75"/>
    </row>
    <row r="610" spans="1:5" s="74" customFormat="1" x14ac:dyDescent="0.15">
      <c r="A610" s="75"/>
      <c r="E610" s="75"/>
    </row>
    <row r="611" spans="1:5" s="74" customFormat="1" x14ac:dyDescent="0.15">
      <c r="A611" s="75"/>
      <c r="E611" s="75"/>
    </row>
    <row r="612" spans="1:5" s="74" customFormat="1" x14ac:dyDescent="0.15">
      <c r="A612" s="75"/>
      <c r="E612" s="75"/>
    </row>
    <row r="613" spans="1:5" s="74" customFormat="1" x14ac:dyDescent="0.15">
      <c r="A613" s="75"/>
      <c r="E613" s="75"/>
    </row>
    <row r="614" spans="1:5" s="74" customFormat="1" x14ac:dyDescent="0.15">
      <c r="A614" s="75"/>
      <c r="E614" s="75"/>
    </row>
    <row r="615" spans="1:5" s="74" customFormat="1" x14ac:dyDescent="0.15">
      <c r="A615" s="75"/>
      <c r="E615" s="75"/>
    </row>
    <row r="616" spans="1:5" s="74" customFormat="1" x14ac:dyDescent="0.15">
      <c r="A616" s="75"/>
      <c r="E616" s="75"/>
    </row>
    <row r="617" spans="1:5" s="74" customFormat="1" x14ac:dyDescent="0.15">
      <c r="A617" s="75"/>
      <c r="E617" s="75"/>
    </row>
    <row r="618" spans="1:5" s="74" customFormat="1" x14ac:dyDescent="0.15">
      <c r="A618" s="75"/>
      <c r="E618" s="75"/>
    </row>
    <row r="619" spans="1:5" s="74" customFormat="1" x14ac:dyDescent="0.15">
      <c r="A619" s="75"/>
      <c r="E619" s="75"/>
    </row>
    <row r="620" spans="1:5" s="74" customFormat="1" x14ac:dyDescent="0.15">
      <c r="A620" s="75"/>
      <c r="E620" s="75"/>
    </row>
    <row r="621" spans="1:5" s="74" customFormat="1" x14ac:dyDescent="0.15">
      <c r="A621" s="75"/>
      <c r="E621" s="75"/>
    </row>
    <row r="622" spans="1:5" s="74" customFormat="1" x14ac:dyDescent="0.15">
      <c r="A622" s="75"/>
      <c r="E622" s="75"/>
    </row>
    <row r="623" spans="1:5" s="74" customFormat="1" x14ac:dyDescent="0.15">
      <c r="A623" s="75"/>
      <c r="E623" s="75"/>
    </row>
    <row r="624" spans="1:5" s="74" customFormat="1" x14ac:dyDescent="0.15">
      <c r="A624" s="75"/>
      <c r="E624" s="75"/>
    </row>
    <row r="625" spans="1:5" s="74" customFormat="1" x14ac:dyDescent="0.15">
      <c r="A625" s="75"/>
      <c r="E625" s="75"/>
    </row>
    <row r="626" spans="1:5" s="74" customFormat="1" x14ac:dyDescent="0.15">
      <c r="A626" s="75"/>
      <c r="E626" s="75"/>
    </row>
    <row r="627" spans="1:5" s="74" customFormat="1" x14ac:dyDescent="0.15">
      <c r="A627" s="75"/>
      <c r="E627" s="75"/>
    </row>
    <row r="628" spans="1:5" s="74" customFormat="1" x14ac:dyDescent="0.15">
      <c r="A628" s="75"/>
      <c r="E628" s="75"/>
    </row>
    <row r="629" spans="1:5" s="74" customFormat="1" x14ac:dyDescent="0.15">
      <c r="A629" s="75"/>
      <c r="E629" s="75"/>
    </row>
    <row r="630" spans="1:5" s="74" customFormat="1" x14ac:dyDescent="0.15">
      <c r="A630" s="75"/>
      <c r="E630" s="75"/>
    </row>
    <row r="631" spans="1:5" s="74" customFormat="1" x14ac:dyDescent="0.15">
      <c r="A631" s="75"/>
      <c r="E631" s="75"/>
    </row>
    <row r="632" spans="1:5" s="74" customFormat="1" x14ac:dyDescent="0.15">
      <c r="A632" s="75"/>
      <c r="E632" s="75"/>
    </row>
    <row r="633" spans="1:5" s="74" customFormat="1" x14ac:dyDescent="0.15">
      <c r="A633" s="75"/>
      <c r="E633" s="75"/>
    </row>
    <row r="634" spans="1:5" s="74" customFormat="1" x14ac:dyDescent="0.15">
      <c r="A634" s="75"/>
      <c r="E634" s="75"/>
    </row>
    <row r="635" spans="1:5" s="74" customFormat="1" x14ac:dyDescent="0.15">
      <c r="A635" s="75"/>
      <c r="E635" s="75"/>
    </row>
    <row r="636" spans="1:5" s="74" customFormat="1" x14ac:dyDescent="0.15">
      <c r="A636" s="75"/>
      <c r="E636" s="75"/>
    </row>
    <row r="637" spans="1:5" s="74" customFormat="1" x14ac:dyDescent="0.15">
      <c r="A637" s="75"/>
      <c r="E637" s="75"/>
    </row>
    <row r="638" spans="1:5" s="74" customFormat="1" x14ac:dyDescent="0.15">
      <c r="A638" s="75"/>
      <c r="E638" s="75"/>
    </row>
    <row r="639" spans="1:5" s="74" customFormat="1" x14ac:dyDescent="0.15">
      <c r="A639" s="75"/>
      <c r="E639" s="75"/>
    </row>
    <row r="640" spans="1:5" s="74" customFormat="1" x14ac:dyDescent="0.15">
      <c r="A640" s="75"/>
      <c r="E640" s="75"/>
    </row>
    <row r="641" spans="1:5" s="74" customFormat="1" x14ac:dyDescent="0.15">
      <c r="A641" s="75"/>
      <c r="E641" s="75"/>
    </row>
    <row r="642" spans="1:5" s="74" customFormat="1" x14ac:dyDescent="0.15">
      <c r="A642" s="75"/>
      <c r="E642" s="75"/>
    </row>
    <row r="643" spans="1:5" s="74" customFormat="1" x14ac:dyDescent="0.15">
      <c r="A643" s="75"/>
      <c r="E643" s="75"/>
    </row>
    <row r="644" spans="1:5" s="74" customFormat="1" x14ac:dyDescent="0.15">
      <c r="A644" s="75"/>
      <c r="E644" s="75"/>
    </row>
    <row r="645" spans="1:5" s="74" customFormat="1" x14ac:dyDescent="0.15">
      <c r="A645" s="75"/>
      <c r="E645" s="75"/>
    </row>
    <row r="646" spans="1:5" s="74" customFormat="1" x14ac:dyDescent="0.15">
      <c r="A646" s="75"/>
      <c r="E646" s="75"/>
    </row>
    <row r="647" spans="1:5" s="74" customFormat="1" x14ac:dyDescent="0.15">
      <c r="A647" s="75"/>
      <c r="E647" s="75"/>
    </row>
    <row r="648" spans="1:5" s="74" customFormat="1" x14ac:dyDescent="0.15">
      <c r="A648" s="75"/>
      <c r="E648" s="75"/>
    </row>
    <row r="649" spans="1:5" s="74" customFormat="1" x14ac:dyDescent="0.15">
      <c r="A649" s="75"/>
      <c r="E649" s="75"/>
    </row>
    <row r="650" spans="1:5" s="74" customFormat="1" x14ac:dyDescent="0.15">
      <c r="A650" s="75"/>
      <c r="E650" s="75"/>
    </row>
    <row r="651" spans="1:5" s="74" customFormat="1" x14ac:dyDescent="0.15">
      <c r="A651" s="75"/>
      <c r="E651" s="75"/>
    </row>
    <row r="652" spans="1:5" s="74" customFormat="1" x14ac:dyDescent="0.15">
      <c r="A652" s="75"/>
      <c r="E652" s="75"/>
    </row>
    <row r="653" spans="1:5" s="74" customFormat="1" x14ac:dyDescent="0.15">
      <c r="A653" s="75"/>
      <c r="E653" s="75"/>
    </row>
    <row r="654" spans="1:5" s="74" customFormat="1" x14ac:dyDescent="0.15">
      <c r="A654" s="75"/>
      <c r="E654" s="75"/>
    </row>
    <row r="655" spans="1:5" s="74" customFormat="1" x14ac:dyDescent="0.15">
      <c r="A655" s="75"/>
      <c r="E655" s="75"/>
    </row>
    <row r="656" spans="1:5" s="74" customFormat="1" x14ac:dyDescent="0.15">
      <c r="A656" s="75"/>
      <c r="E656" s="75"/>
    </row>
    <row r="657" spans="1:5" s="74" customFormat="1" x14ac:dyDescent="0.15">
      <c r="A657" s="75"/>
      <c r="E657" s="75"/>
    </row>
    <row r="658" spans="1:5" s="74" customFormat="1" x14ac:dyDescent="0.15">
      <c r="A658" s="75"/>
      <c r="E658" s="75"/>
    </row>
    <row r="659" spans="1:5" s="74" customFormat="1" x14ac:dyDescent="0.15">
      <c r="A659" s="75"/>
      <c r="E659" s="75"/>
    </row>
    <row r="660" spans="1:5" s="74" customFormat="1" x14ac:dyDescent="0.15">
      <c r="A660" s="75"/>
      <c r="E660" s="75"/>
    </row>
    <row r="661" spans="1:5" s="74" customFormat="1" x14ac:dyDescent="0.15">
      <c r="A661" s="75"/>
      <c r="E661" s="75"/>
    </row>
    <row r="662" spans="1:5" s="74" customFormat="1" x14ac:dyDescent="0.15">
      <c r="A662" s="75"/>
      <c r="E662" s="75"/>
    </row>
    <row r="663" spans="1:5" s="74" customFormat="1" x14ac:dyDescent="0.15">
      <c r="A663" s="75"/>
      <c r="E663" s="75"/>
    </row>
    <row r="664" spans="1:5" s="74" customFormat="1" x14ac:dyDescent="0.15">
      <c r="A664" s="75"/>
      <c r="E664" s="75"/>
    </row>
    <row r="665" spans="1:5" s="74" customFormat="1" x14ac:dyDescent="0.15">
      <c r="A665" s="75"/>
      <c r="E665" s="75"/>
    </row>
    <row r="666" spans="1:5" s="74" customFormat="1" x14ac:dyDescent="0.15">
      <c r="A666" s="75"/>
      <c r="E666" s="75"/>
    </row>
    <row r="667" spans="1:5" s="74" customFormat="1" x14ac:dyDescent="0.15">
      <c r="A667" s="75"/>
      <c r="E667" s="75"/>
    </row>
    <row r="668" spans="1:5" s="74" customFormat="1" x14ac:dyDescent="0.15">
      <c r="A668" s="75"/>
      <c r="E668" s="75"/>
    </row>
    <row r="669" spans="1:5" s="74" customFormat="1" x14ac:dyDescent="0.15">
      <c r="A669" s="75"/>
      <c r="E669" s="75"/>
    </row>
    <row r="670" spans="1:5" s="74" customFormat="1" x14ac:dyDescent="0.15">
      <c r="A670" s="75"/>
      <c r="E670" s="75"/>
    </row>
    <row r="671" spans="1:5" s="74" customFormat="1" x14ac:dyDescent="0.15">
      <c r="A671" s="75"/>
      <c r="E671" s="75"/>
    </row>
    <row r="672" spans="1:5" s="74" customFormat="1" x14ac:dyDescent="0.15">
      <c r="A672" s="75"/>
      <c r="E672" s="75"/>
    </row>
    <row r="673" spans="1:5" s="74" customFormat="1" x14ac:dyDescent="0.15">
      <c r="A673" s="75"/>
      <c r="E673" s="75"/>
    </row>
    <row r="674" spans="1:5" s="74" customFormat="1" x14ac:dyDescent="0.15">
      <c r="A674" s="75"/>
      <c r="E674" s="75"/>
    </row>
    <row r="675" spans="1:5" s="74" customFormat="1" x14ac:dyDescent="0.15">
      <c r="A675" s="75"/>
      <c r="E675" s="75"/>
    </row>
    <row r="676" spans="1:5" s="74" customFormat="1" x14ac:dyDescent="0.15">
      <c r="A676" s="75"/>
      <c r="E676" s="75"/>
    </row>
    <row r="677" spans="1:5" s="74" customFormat="1" x14ac:dyDescent="0.15">
      <c r="A677" s="75"/>
      <c r="E677" s="75"/>
    </row>
    <row r="678" spans="1:5" s="74" customFormat="1" x14ac:dyDescent="0.15">
      <c r="A678" s="75"/>
      <c r="E678" s="75"/>
    </row>
    <row r="679" spans="1:5" s="74" customFormat="1" x14ac:dyDescent="0.15">
      <c r="A679" s="75"/>
      <c r="E679" s="75"/>
    </row>
    <row r="680" spans="1:5" s="74" customFormat="1" x14ac:dyDescent="0.15">
      <c r="A680" s="75"/>
      <c r="E680" s="75"/>
    </row>
    <row r="681" spans="1:5" s="74" customFormat="1" x14ac:dyDescent="0.15">
      <c r="A681" s="75"/>
      <c r="E681" s="75"/>
    </row>
    <row r="682" spans="1:5" s="74" customFormat="1" x14ac:dyDescent="0.15">
      <c r="A682" s="75"/>
      <c r="E682" s="75"/>
    </row>
    <row r="683" spans="1:5" s="74" customFormat="1" x14ac:dyDescent="0.15">
      <c r="A683" s="75"/>
      <c r="E683" s="75"/>
    </row>
    <row r="684" spans="1:5" s="74" customFormat="1" x14ac:dyDescent="0.15">
      <c r="A684" s="75"/>
      <c r="E684" s="75"/>
    </row>
    <row r="685" spans="1:5" s="74" customFormat="1" x14ac:dyDescent="0.15">
      <c r="A685" s="75"/>
      <c r="E685" s="75"/>
    </row>
    <row r="686" spans="1:5" s="74" customFormat="1" x14ac:dyDescent="0.15">
      <c r="A686" s="75"/>
      <c r="E686" s="75"/>
    </row>
    <row r="687" spans="1:5" s="74" customFormat="1" x14ac:dyDescent="0.15">
      <c r="A687" s="75"/>
      <c r="E687" s="75"/>
    </row>
    <row r="688" spans="1:5" s="74" customFormat="1" x14ac:dyDescent="0.15">
      <c r="A688" s="75"/>
      <c r="E688" s="75"/>
    </row>
    <row r="689" spans="1:5" s="74" customFormat="1" x14ac:dyDescent="0.15">
      <c r="A689" s="75"/>
      <c r="E689" s="75"/>
    </row>
    <row r="690" spans="1:5" s="74" customFormat="1" x14ac:dyDescent="0.15">
      <c r="A690" s="75"/>
      <c r="E690" s="75"/>
    </row>
    <row r="691" spans="1:5" s="74" customFormat="1" x14ac:dyDescent="0.15">
      <c r="A691" s="75"/>
      <c r="E691" s="75"/>
    </row>
    <row r="692" spans="1:5" s="74" customFormat="1" x14ac:dyDescent="0.15">
      <c r="A692" s="75"/>
      <c r="E692" s="75"/>
    </row>
    <row r="693" spans="1:5" s="74" customFormat="1" x14ac:dyDescent="0.15">
      <c r="A693" s="75"/>
      <c r="E693" s="75"/>
    </row>
    <row r="694" spans="1:5" s="74" customFormat="1" x14ac:dyDescent="0.15">
      <c r="A694" s="75"/>
      <c r="E694" s="75"/>
    </row>
    <row r="695" spans="1:5" s="74" customFormat="1" x14ac:dyDescent="0.15">
      <c r="A695" s="75"/>
      <c r="E695" s="75"/>
    </row>
    <row r="696" spans="1:5" s="74" customFormat="1" x14ac:dyDescent="0.15">
      <c r="A696" s="75"/>
      <c r="E696" s="75"/>
    </row>
    <row r="697" spans="1:5" s="74" customFormat="1" x14ac:dyDescent="0.15">
      <c r="A697" s="75"/>
      <c r="E697" s="75"/>
    </row>
    <row r="698" spans="1:5" s="74" customFormat="1" x14ac:dyDescent="0.15">
      <c r="A698" s="75"/>
      <c r="E698" s="75"/>
    </row>
    <row r="699" spans="1:5" s="74" customFormat="1" x14ac:dyDescent="0.15">
      <c r="A699" s="75"/>
      <c r="E699" s="75"/>
    </row>
    <row r="700" spans="1:5" s="74" customFormat="1" x14ac:dyDescent="0.15">
      <c r="A700" s="75"/>
      <c r="E700" s="75"/>
    </row>
    <row r="701" spans="1:5" s="74" customFormat="1" x14ac:dyDescent="0.15">
      <c r="A701" s="75"/>
      <c r="E701" s="75"/>
    </row>
    <row r="702" spans="1:5" s="74" customFormat="1" x14ac:dyDescent="0.15">
      <c r="A702" s="75"/>
      <c r="E702" s="75"/>
    </row>
    <row r="703" spans="1:5" s="74" customFormat="1" x14ac:dyDescent="0.15">
      <c r="A703" s="75"/>
      <c r="E703" s="75"/>
    </row>
    <row r="704" spans="1:5" s="74" customFormat="1" x14ac:dyDescent="0.15">
      <c r="A704" s="75"/>
      <c r="E704" s="75"/>
    </row>
    <row r="705" spans="1:5" s="74" customFormat="1" x14ac:dyDescent="0.15">
      <c r="A705" s="75"/>
      <c r="E705" s="75"/>
    </row>
    <row r="706" spans="1:5" s="74" customFormat="1" x14ac:dyDescent="0.15">
      <c r="A706" s="75"/>
      <c r="E706" s="75"/>
    </row>
    <row r="707" spans="1:5" s="74" customFormat="1" x14ac:dyDescent="0.15">
      <c r="A707" s="75"/>
      <c r="E707" s="75"/>
    </row>
    <row r="708" spans="1:5" s="74" customFormat="1" x14ac:dyDescent="0.15">
      <c r="A708" s="75"/>
      <c r="E708" s="75"/>
    </row>
    <row r="709" spans="1:5" s="74" customFormat="1" x14ac:dyDescent="0.15">
      <c r="A709" s="75"/>
      <c r="E709" s="75"/>
    </row>
    <row r="710" spans="1:5" s="74" customFormat="1" x14ac:dyDescent="0.15">
      <c r="A710" s="75"/>
      <c r="E710" s="75"/>
    </row>
    <row r="711" spans="1:5" s="74" customFormat="1" x14ac:dyDescent="0.15">
      <c r="A711" s="75"/>
      <c r="E711" s="75"/>
    </row>
    <row r="712" spans="1:5" s="74" customFormat="1" x14ac:dyDescent="0.15">
      <c r="A712" s="75"/>
      <c r="E712" s="75"/>
    </row>
    <row r="713" spans="1:5" s="74" customFormat="1" x14ac:dyDescent="0.15">
      <c r="A713" s="75"/>
      <c r="E713" s="75"/>
    </row>
    <row r="714" spans="1:5" s="74" customFormat="1" x14ac:dyDescent="0.15">
      <c r="A714" s="75"/>
      <c r="E714" s="75"/>
    </row>
    <row r="715" spans="1:5" s="74" customFormat="1" x14ac:dyDescent="0.15">
      <c r="A715" s="75"/>
      <c r="E715" s="75"/>
    </row>
    <row r="716" spans="1:5" s="74" customFormat="1" x14ac:dyDescent="0.15">
      <c r="A716" s="75"/>
      <c r="E716" s="75"/>
    </row>
    <row r="717" spans="1:5" s="74" customFormat="1" x14ac:dyDescent="0.15">
      <c r="A717" s="75"/>
      <c r="E717" s="75"/>
    </row>
    <row r="718" spans="1:5" s="74" customFormat="1" x14ac:dyDescent="0.15">
      <c r="A718" s="75"/>
      <c r="E718" s="75"/>
    </row>
    <row r="719" spans="1:5" s="74" customFormat="1" x14ac:dyDescent="0.15">
      <c r="A719" s="75"/>
      <c r="E719" s="75"/>
    </row>
    <row r="720" spans="1:5" s="74" customFormat="1" x14ac:dyDescent="0.15">
      <c r="A720" s="75"/>
      <c r="E720" s="75"/>
    </row>
    <row r="721" spans="1:5" s="74" customFormat="1" x14ac:dyDescent="0.15">
      <c r="A721" s="75"/>
      <c r="E721" s="75"/>
    </row>
    <row r="722" spans="1:5" s="74" customFormat="1" x14ac:dyDescent="0.15">
      <c r="A722" s="75"/>
      <c r="E722" s="75"/>
    </row>
    <row r="723" spans="1:5" s="74" customFormat="1" x14ac:dyDescent="0.15">
      <c r="A723" s="75"/>
      <c r="E723" s="75"/>
    </row>
    <row r="724" spans="1:5" s="74" customFormat="1" x14ac:dyDescent="0.15">
      <c r="A724" s="75"/>
      <c r="E724" s="75"/>
    </row>
    <row r="725" spans="1:5" s="74" customFormat="1" x14ac:dyDescent="0.15">
      <c r="A725" s="75"/>
      <c r="E725" s="75"/>
    </row>
    <row r="726" spans="1:5" s="74" customFormat="1" x14ac:dyDescent="0.15">
      <c r="A726" s="75"/>
      <c r="E726" s="75"/>
    </row>
    <row r="727" spans="1:5" s="74" customFormat="1" x14ac:dyDescent="0.15">
      <c r="A727" s="75"/>
      <c r="E727" s="75"/>
    </row>
    <row r="728" spans="1:5" s="74" customFormat="1" x14ac:dyDescent="0.15">
      <c r="A728" s="75"/>
      <c r="E728" s="75"/>
    </row>
    <row r="729" spans="1:5" s="74" customFormat="1" x14ac:dyDescent="0.15">
      <c r="A729" s="75"/>
      <c r="E729" s="75"/>
    </row>
    <row r="730" spans="1:5" s="74" customFormat="1" x14ac:dyDescent="0.15">
      <c r="A730" s="75"/>
      <c r="E730" s="75"/>
    </row>
    <row r="731" spans="1:5" s="74" customFormat="1" x14ac:dyDescent="0.15">
      <c r="A731" s="75"/>
      <c r="E731" s="75"/>
    </row>
    <row r="732" spans="1:5" s="74" customFormat="1" x14ac:dyDescent="0.15">
      <c r="A732" s="75"/>
      <c r="E732" s="75"/>
    </row>
    <row r="733" spans="1:5" s="74" customFormat="1" x14ac:dyDescent="0.15">
      <c r="A733" s="75"/>
      <c r="E733" s="75"/>
    </row>
    <row r="734" spans="1:5" s="74" customFormat="1" x14ac:dyDescent="0.15">
      <c r="A734" s="75"/>
      <c r="E734" s="75"/>
    </row>
    <row r="735" spans="1:5" s="74" customFormat="1" x14ac:dyDescent="0.15">
      <c r="A735" s="75"/>
      <c r="E735" s="75"/>
    </row>
    <row r="736" spans="1:5" s="74" customFormat="1" x14ac:dyDescent="0.15">
      <c r="A736" s="75"/>
      <c r="E736" s="75"/>
    </row>
    <row r="737" spans="1:5" s="74" customFormat="1" x14ac:dyDescent="0.15">
      <c r="A737" s="75"/>
      <c r="E737" s="75"/>
    </row>
    <row r="738" spans="1:5" s="74" customFormat="1" x14ac:dyDescent="0.15">
      <c r="A738" s="75"/>
      <c r="E738" s="75"/>
    </row>
    <row r="739" spans="1:5" s="74" customFormat="1" x14ac:dyDescent="0.15">
      <c r="A739" s="75"/>
      <c r="E739" s="75"/>
    </row>
    <row r="740" spans="1:5" s="74" customFormat="1" x14ac:dyDescent="0.15">
      <c r="A740" s="75"/>
      <c r="E740" s="75"/>
    </row>
    <row r="741" spans="1:5" s="74" customFormat="1" x14ac:dyDescent="0.15">
      <c r="A741" s="75"/>
      <c r="E741" s="75"/>
    </row>
    <row r="742" spans="1:5" s="74" customFormat="1" x14ac:dyDescent="0.15">
      <c r="A742" s="75"/>
      <c r="E742" s="75"/>
    </row>
    <row r="743" spans="1:5" s="74" customFormat="1" x14ac:dyDescent="0.15">
      <c r="A743" s="75"/>
      <c r="E743" s="75"/>
    </row>
    <row r="744" spans="1:5" s="74" customFormat="1" x14ac:dyDescent="0.15">
      <c r="A744" s="75"/>
      <c r="E744" s="75"/>
    </row>
    <row r="745" spans="1:5" s="74" customFormat="1" x14ac:dyDescent="0.15">
      <c r="A745" s="75"/>
      <c r="E745" s="75"/>
    </row>
    <row r="746" spans="1:5" s="74" customFormat="1" x14ac:dyDescent="0.15">
      <c r="A746" s="75"/>
      <c r="E746" s="75"/>
    </row>
    <row r="747" spans="1:5" s="74" customFormat="1" x14ac:dyDescent="0.15">
      <c r="A747" s="75"/>
      <c r="E747" s="75"/>
    </row>
    <row r="748" spans="1:5" s="74" customFormat="1" x14ac:dyDescent="0.15">
      <c r="A748" s="75"/>
      <c r="E748" s="75"/>
    </row>
    <row r="749" spans="1:5" s="74" customFormat="1" x14ac:dyDescent="0.15">
      <c r="A749" s="75"/>
      <c r="E749" s="75"/>
    </row>
    <row r="750" spans="1:5" s="74" customFormat="1" x14ac:dyDescent="0.15">
      <c r="A750" s="75"/>
      <c r="E750" s="75"/>
    </row>
    <row r="751" spans="1:5" s="74" customFormat="1" x14ac:dyDescent="0.15">
      <c r="A751" s="75"/>
      <c r="E751" s="75"/>
    </row>
    <row r="752" spans="1:5" s="74" customFormat="1" x14ac:dyDescent="0.15">
      <c r="A752" s="75"/>
      <c r="E752" s="75"/>
    </row>
    <row r="753" spans="1:5" s="74" customFormat="1" x14ac:dyDescent="0.15">
      <c r="A753" s="75"/>
      <c r="E753" s="75"/>
    </row>
    <row r="754" spans="1:5" s="74" customFormat="1" x14ac:dyDescent="0.15">
      <c r="A754" s="75"/>
      <c r="E754" s="75"/>
    </row>
    <row r="755" spans="1:5" s="74" customFormat="1" x14ac:dyDescent="0.15">
      <c r="A755" s="75"/>
      <c r="E755" s="75"/>
    </row>
    <row r="756" spans="1:5" s="74" customFormat="1" x14ac:dyDescent="0.15">
      <c r="A756" s="75"/>
      <c r="E756" s="75"/>
    </row>
    <row r="757" spans="1:5" s="74" customFormat="1" x14ac:dyDescent="0.15">
      <c r="A757" s="75"/>
      <c r="E757" s="75"/>
    </row>
    <row r="758" spans="1:5" s="74" customFormat="1" x14ac:dyDescent="0.15">
      <c r="A758" s="75"/>
      <c r="E758" s="75"/>
    </row>
    <row r="759" spans="1:5" s="74" customFormat="1" x14ac:dyDescent="0.15">
      <c r="A759" s="75"/>
      <c r="E759" s="75"/>
    </row>
    <row r="760" spans="1:5" s="74" customFormat="1" x14ac:dyDescent="0.15">
      <c r="A760" s="75"/>
      <c r="E760" s="75"/>
    </row>
    <row r="761" spans="1:5" s="74" customFormat="1" x14ac:dyDescent="0.15">
      <c r="A761" s="75"/>
      <c r="E761" s="75"/>
    </row>
    <row r="762" spans="1:5" s="74" customFormat="1" x14ac:dyDescent="0.15">
      <c r="A762" s="75"/>
      <c r="E762" s="75"/>
    </row>
    <row r="763" spans="1:5" s="74" customFormat="1" x14ac:dyDescent="0.15">
      <c r="A763" s="75"/>
      <c r="E763" s="75"/>
    </row>
    <row r="764" spans="1:5" s="74" customFormat="1" x14ac:dyDescent="0.15">
      <c r="A764" s="75"/>
      <c r="E764" s="75"/>
    </row>
    <row r="765" spans="1:5" s="74" customFormat="1" x14ac:dyDescent="0.15">
      <c r="A765" s="75"/>
      <c r="E765" s="75"/>
    </row>
    <row r="766" spans="1:5" s="74" customFormat="1" x14ac:dyDescent="0.15">
      <c r="A766" s="75"/>
      <c r="E766" s="75"/>
    </row>
    <row r="767" spans="1:5" s="74" customFormat="1" x14ac:dyDescent="0.15">
      <c r="A767" s="75"/>
      <c r="E767" s="75"/>
    </row>
    <row r="768" spans="1:5" s="74" customFormat="1" x14ac:dyDescent="0.15">
      <c r="A768" s="75"/>
      <c r="E768" s="75"/>
    </row>
    <row r="769" spans="1:5" s="74" customFormat="1" x14ac:dyDescent="0.15">
      <c r="A769" s="75"/>
      <c r="E769" s="75"/>
    </row>
    <row r="770" spans="1:5" s="74" customFormat="1" x14ac:dyDescent="0.15">
      <c r="A770" s="75"/>
      <c r="E770" s="75"/>
    </row>
    <row r="771" spans="1:5" s="74" customFormat="1" x14ac:dyDescent="0.15">
      <c r="A771" s="75"/>
      <c r="E771" s="75"/>
    </row>
    <row r="772" spans="1:5" s="74" customFormat="1" x14ac:dyDescent="0.15">
      <c r="A772" s="75"/>
      <c r="E772" s="75"/>
    </row>
    <row r="773" spans="1:5" s="74" customFormat="1" x14ac:dyDescent="0.15">
      <c r="A773" s="75"/>
      <c r="E773" s="75"/>
    </row>
    <row r="774" spans="1:5" s="74" customFormat="1" x14ac:dyDescent="0.15">
      <c r="A774" s="75"/>
      <c r="E774" s="75"/>
    </row>
    <row r="775" spans="1:5" s="74" customFormat="1" x14ac:dyDescent="0.15">
      <c r="A775" s="75"/>
      <c r="E775" s="75"/>
    </row>
    <row r="776" spans="1:5" s="74" customFormat="1" x14ac:dyDescent="0.15">
      <c r="A776" s="75"/>
      <c r="E776" s="75"/>
    </row>
    <row r="777" spans="1:5" s="74" customFormat="1" x14ac:dyDescent="0.15">
      <c r="A777" s="75"/>
      <c r="E777" s="75"/>
    </row>
    <row r="778" spans="1:5" s="74" customFormat="1" x14ac:dyDescent="0.15">
      <c r="A778" s="75"/>
      <c r="E778" s="75"/>
    </row>
    <row r="779" spans="1:5" s="74" customFormat="1" x14ac:dyDescent="0.15">
      <c r="A779" s="75"/>
      <c r="E779" s="75"/>
    </row>
    <row r="780" spans="1:5" s="74" customFormat="1" x14ac:dyDescent="0.15">
      <c r="A780" s="75"/>
      <c r="E780" s="75"/>
    </row>
    <row r="781" spans="1:5" s="74" customFormat="1" x14ac:dyDescent="0.15">
      <c r="A781" s="75"/>
      <c r="E781" s="75"/>
    </row>
    <row r="782" spans="1:5" s="74" customFormat="1" x14ac:dyDescent="0.15">
      <c r="A782" s="75"/>
      <c r="E782" s="75"/>
    </row>
    <row r="783" spans="1:5" s="74" customFormat="1" x14ac:dyDescent="0.15">
      <c r="A783" s="75"/>
      <c r="E783" s="75"/>
    </row>
    <row r="784" spans="1:5" s="74" customFormat="1" x14ac:dyDescent="0.15">
      <c r="A784" s="75"/>
      <c r="E784" s="75"/>
    </row>
    <row r="785" spans="1:5" s="74" customFormat="1" x14ac:dyDescent="0.15">
      <c r="A785" s="75"/>
      <c r="E785" s="75"/>
    </row>
    <row r="786" spans="1:5" s="74" customFormat="1" x14ac:dyDescent="0.15">
      <c r="A786" s="75"/>
      <c r="E786" s="75"/>
    </row>
    <row r="787" spans="1:5" s="74" customFormat="1" x14ac:dyDescent="0.15">
      <c r="A787" s="75"/>
      <c r="E787" s="75"/>
    </row>
    <row r="788" spans="1:5" s="74" customFormat="1" x14ac:dyDescent="0.15">
      <c r="A788" s="75"/>
      <c r="E788" s="75"/>
    </row>
    <row r="789" spans="1:5" s="74" customFormat="1" x14ac:dyDescent="0.15">
      <c r="A789" s="75"/>
      <c r="E789" s="75"/>
    </row>
    <row r="790" spans="1:5" s="74" customFormat="1" x14ac:dyDescent="0.15">
      <c r="A790" s="75"/>
      <c r="E790" s="75"/>
    </row>
    <row r="791" spans="1:5" s="74" customFormat="1" x14ac:dyDescent="0.15">
      <c r="A791" s="75"/>
      <c r="E791" s="75"/>
    </row>
    <row r="792" spans="1:5" s="74" customFormat="1" x14ac:dyDescent="0.15">
      <c r="A792" s="75"/>
      <c r="E792" s="75"/>
    </row>
    <row r="793" spans="1:5" s="74" customFormat="1" x14ac:dyDescent="0.15">
      <c r="A793" s="75"/>
      <c r="E793" s="75"/>
    </row>
    <row r="794" spans="1:5" s="74" customFormat="1" x14ac:dyDescent="0.15">
      <c r="A794" s="75"/>
      <c r="E794" s="75"/>
    </row>
    <row r="795" spans="1:5" s="74" customFormat="1" x14ac:dyDescent="0.15">
      <c r="A795" s="75"/>
      <c r="E795" s="75"/>
    </row>
    <row r="796" spans="1:5" s="74" customFormat="1" x14ac:dyDescent="0.15">
      <c r="A796" s="75"/>
      <c r="E796" s="75"/>
    </row>
    <row r="797" spans="1:5" s="74" customFormat="1" x14ac:dyDescent="0.15">
      <c r="A797" s="75"/>
      <c r="E797" s="75"/>
    </row>
    <row r="798" spans="1:5" s="74" customFormat="1" x14ac:dyDescent="0.15">
      <c r="A798" s="75"/>
      <c r="E798" s="75"/>
    </row>
    <row r="799" spans="1:5" s="74" customFormat="1" x14ac:dyDescent="0.15">
      <c r="A799" s="75"/>
      <c r="E799" s="75"/>
    </row>
    <row r="800" spans="1:5" s="74" customFormat="1" x14ac:dyDescent="0.15">
      <c r="A800" s="75"/>
      <c r="E800" s="75"/>
    </row>
    <row r="801" spans="1:5" s="74" customFormat="1" x14ac:dyDescent="0.15">
      <c r="A801" s="75"/>
      <c r="E801" s="75"/>
    </row>
    <row r="802" spans="1:5" s="74" customFormat="1" x14ac:dyDescent="0.15">
      <c r="A802" s="75"/>
      <c r="E802" s="75"/>
    </row>
    <row r="803" spans="1:5" s="74" customFormat="1" x14ac:dyDescent="0.15">
      <c r="A803" s="75"/>
      <c r="E803" s="75"/>
    </row>
    <row r="804" spans="1:5" s="74" customFormat="1" x14ac:dyDescent="0.15">
      <c r="A804" s="75"/>
      <c r="E804" s="75"/>
    </row>
    <row r="805" spans="1:5" s="74" customFormat="1" x14ac:dyDescent="0.15">
      <c r="A805" s="75"/>
      <c r="E805" s="75"/>
    </row>
    <row r="806" spans="1:5" s="74" customFormat="1" x14ac:dyDescent="0.15">
      <c r="A806" s="75"/>
      <c r="E806" s="75"/>
    </row>
    <row r="807" spans="1:5" s="74" customFormat="1" x14ac:dyDescent="0.15">
      <c r="A807" s="75"/>
      <c r="E807" s="75"/>
    </row>
    <row r="808" spans="1:5" s="74" customFormat="1" x14ac:dyDescent="0.15">
      <c r="A808" s="75"/>
      <c r="E808" s="75"/>
    </row>
    <row r="809" spans="1:5" s="74" customFormat="1" x14ac:dyDescent="0.15">
      <c r="A809" s="75"/>
      <c r="E809" s="75"/>
    </row>
    <row r="810" spans="1:5" s="74" customFormat="1" x14ac:dyDescent="0.15">
      <c r="A810" s="75"/>
      <c r="E810" s="75"/>
    </row>
    <row r="811" spans="1:5" s="74" customFormat="1" x14ac:dyDescent="0.15">
      <c r="A811" s="75"/>
      <c r="E811" s="75"/>
    </row>
    <row r="812" spans="1:5" s="74" customFormat="1" x14ac:dyDescent="0.15">
      <c r="A812" s="75"/>
      <c r="E812" s="75"/>
    </row>
    <row r="813" spans="1:5" s="74" customFormat="1" x14ac:dyDescent="0.15">
      <c r="A813" s="75"/>
      <c r="E813" s="75"/>
    </row>
    <row r="814" spans="1:5" s="74" customFormat="1" x14ac:dyDescent="0.15">
      <c r="A814" s="75"/>
      <c r="E814" s="75"/>
    </row>
    <row r="815" spans="1:5" s="74" customFormat="1" x14ac:dyDescent="0.15">
      <c r="A815" s="75"/>
      <c r="E815" s="75"/>
    </row>
    <row r="816" spans="1:5" s="74" customFormat="1" x14ac:dyDescent="0.15">
      <c r="A816" s="75"/>
      <c r="E816" s="75"/>
    </row>
    <row r="817" spans="1:5" s="74" customFormat="1" x14ac:dyDescent="0.15">
      <c r="A817" s="75"/>
      <c r="E817" s="75"/>
    </row>
    <row r="818" spans="1:5" s="74" customFormat="1" x14ac:dyDescent="0.15">
      <c r="A818" s="75"/>
      <c r="E818" s="75"/>
    </row>
    <row r="819" spans="1:5" s="74" customFormat="1" x14ac:dyDescent="0.15">
      <c r="A819" s="75"/>
      <c r="E819" s="75"/>
    </row>
    <row r="820" spans="1:5" s="74" customFormat="1" x14ac:dyDescent="0.15">
      <c r="A820" s="75"/>
      <c r="E820" s="75"/>
    </row>
    <row r="821" spans="1:5" s="74" customFormat="1" x14ac:dyDescent="0.15">
      <c r="A821" s="75"/>
      <c r="E821" s="75"/>
    </row>
    <row r="822" spans="1:5" s="74" customFormat="1" x14ac:dyDescent="0.15">
      <c r="A822" s="75"/>
      <c r="E822" s="75"/>
    </row>
    <row r="823" spans="1:5" s="74" customFormat="1" x14ac:dyDescent="0.15">
      <c r="A823" s="75"/>
      <c r="E823" s="75"/>
    </row>
    <row r="824" spans="1:5" s="74" customFormat="1" x14ac:dyDescent="0.15">
      <c r="A824" s="75"/>
      <c r="E824" s="75"/>
    </row>
    <row r="825" spans="1:5" s="74" customFormat="1" x14ac:dyDescent="0.15">
      <c r="A825" s="75"/>
      <c r="E825" s="75"/>
    </row>
    <row r="826" spans="1:5" s="74" customFormat="1" x14ac:dyDescent="0.15">
      <c r="A826" s="75"/>
      <c r="E826" s="75"/>
    </row>
    <row r="827" spans="1:5" s="74" customFormat="1" x14ac:dyDescent="0.15">
      <c r="A827" s="75"/>
      <c r="E827" s="75"/>
    </row>
    <row r="828" spans="1:5" s="74" customFormat="1" x14ac:dyDescent="0.15">
      <c r="A828" s="75"/>
      <c r="E828" s="75"/>
    </row>
    <row r="829" spans="1:5" s="74" customFormat="1" x14ac:dyDescent="0.15">
      <c r="A829" s="75"/>
      <c r="E829" s="75"/>
    </row>
    <row r="830" spans="1:5" s="74" customFormat="1" x14ac:dyDescent="0.15">
      <c r="A830" s="75"/>
      <c r="E830" s="75"/>
    </row>
    <row r="831" spans="1:5" s="74" customFormat="1" x14ac:dyDescent="0.15">
      <c r="A831" s="75"/>
      <c r="E831" s="75"/>
    </row>
    <row r="832" spans="1:5" s="74" customFormat="1" x14ac:dyDescent="0.15">
      <c r="A832" s="75"/>
      <c r="E832" s="75"/>
    </row>
    <row r="833" spans="1:5" s="74" customFormat="1" x14ac:dyDescent="0.15">
      <c r="A833" s="75"/>
      <c r="E833" s="75"/>
    </row>
    <row r="834" spans="1:5" s="74" customFormat="1" x14ac:dyDescent="0.15">
      <c r="A834" s="75"/>
      <c r="E834" s="75"/>
    </row>
    <row r="835" spans="1:5" s="74" customFormat="1" x14ac:dyDescent="0.15">
      <c r="A835" s="75"/>
      <c r="E835" s="75"/>
    </row>
    <row r="836" spans="1:5" s="74" customFormat="1" x14ac:dyDescent="0.15">
      <c r="A836" s="75"/>
      <c r="E836" s="75"/>
    </row>
    <row r="837" spans="1:5" s="74" customFormat="1" x14ac:dyDescent="0.15">
      <c r="A837" s="75"/>
      <c r="E837" s="75"/>
    </row>
    <row r="838" spans="1:5" s="74" customFormat="1" x14ac:dyDescent="0.15">
      <c r="A838" s="75"/>
      <c r="E838" s="75"/>
    </row>
    <row r="839" spans="1:5" s="74" customFormat="1" x14ac:dyDescent="0.15">
      <c r="A839" s="75"/>
      <c r="E839" s="75"/>
    </row>
    <row r="840" spans="1:5" s="74" customFormat="1" x14ac:dyDescent="0.15">
      <c r="A840" s="75"/>
      <c r="E840" s="75"/>
    </row>
    <row r="841" spans="1:5" s="74" customFormat="1" x14ac:dyDescent="0.15">
      <c r="A841" s="75"/>
      <c r="E841" s="75"/>
    </row>
    <row r="842" spans="1:5" s="74" customFormat="1" x14ac:dyDescent="0.15">
      <c r="A842" s="75"/>
      <c r="E842" s="75"/>
    </row>
    <row r="843" spans="1:5" s="74" customFormat="1" x14ac:dyDescent="0.15">
      <c r="A843" s="75"/>
      <c r="E843" s="75"/>
    </row>
    <row r="844" spans="1:5" s="74" customFormat="1" x14ac:dyDescent="0.15">
      <c r="A844" s="75"/>
      <c r="E844" s="75"/>
    </row>
    <row r="845" spans="1:5" s="74" customFormat="1" x14ac:dyDescent="0.15">
      <c r="A845" s="75"/>
      <c r="E845" s="75"/>
    </row>
    <row r="846" spans="1:5" s="74" customFormat="1" x14ac:dyDescent="0.15">
      <c r="A846" s="75"/>
      <c r="E846" s="75"/>
    </row>
    <row r="847" spans="1:5" s="74" customFormat="1" x14ac:dyDescent="0.15">
      <c r="A847" s="75"/>
      <c r="E847" s="75"/>
    </row>
    <row r="848" spans="1:5" s="74" customFormat="1" x14ac:dyDescent="0.15">
      <c r="A848" s="75"/>
      <c r="E848" s="75"/>
    </row>
    <row r="849" spans="1:5" s="74" customFormat="1" x14ac:dyDescent="0.15">
      <c r="A849" s="75"/>
      <c r="E849" s="75"/>
    </row>
    <row r="850" spans="1:5" s="74" customFormat="1" x14ac:dyDescent="0.15">
      <c r="A850" s="75"/>
      <c r="E850" s="75"/>
    </row>
    <row r="851" spans="1:5" s="74" customFormat="1" x14ac:dyDescent="0.15">
      <c r="A851" s="75"/>
      <c r="E851" s="75"/>
    </row>
    <row r="852" spans="1:5" s="74" customFormat="1" x14ac:dyDescent="0.15">
      <c r="A852" s="75"/>
      <c r="E852" s="75"/>
    </row>
    <row r="853" spans="1:5" s="74" customFormat="1" x14ac:dyDescent="0.15">
      <c r="A853" s="75"/>
      <c r="E853" s="75"/>
    </row>
    <row r="854" spans="1:5" s="74" customFormat="1" x14ac:dyDescent="0.15">
      <c r="A854" s="75"/>
      <c r="E854" s="75"/>
    </row>
    <row r="855" spans="1:5" s="74" customFormat="1" x14ac:dyDescent="0.15">
      <c r="A855" s="75"/>
      <c r="E855" s="75"/>
    </row>
    <row r="856" spans="1:5" s="74" customFormat="1" x14ac:dyDescent="0.15">
      <c r="A856" s="75"/>
      <c r="E856" s="75"/>
    </row>
    <row r="857" spans="1:5" s="74" customFormat="1" x14ac:dyDescent="0.15">
      <c r="A857" s="75"/>
      <c r="E857" s="75"/>
    </row>
    <row r="858" spans="1:5" s="74" customFormat="1" x14ac:dyDescent="0.15">
      <c r="A858" s="75"/>
      <c r="E858" s="75"/>
    </row>
    <row r="859" spans="1:5" s="74" customFormat="1" x14ac:dyDescent="0.15">
      <c r="A859" s="75"/>
      <c r="E859" s="75"/>
    </row>
    <row r="860" spans="1:5" s="74" customFormat="1" x14ac:dyDescent="0.15">
      <c r="A860" s="75"/>
      <c r="E860" s="75"/>
    </row>
    <row r="861" spans="1:5" s="74" customFormat="1" x14ac:dyDescent="0.15">
      <c r="A861" s="75"/>
      <c r="E861" s="75"/>
    </row>
    <row r="862" spans="1:5" s="74" customFormat="1" x14ac:dyDescent="0.15">
      <c r="A862" s="75"/>
      <c r="E862" s="75"/>
    </row>
    <row r="863" spans="1:5" s="74" customFormat="1" x14ac:dyDescent="0.15">
      <c r="A863" s="75"/>
      <c r="E863" s="75"/>
    </row>
    <row r="864" spans="1:5" s="74" customFormat="1" x14ac:dyDescent="0.15">
      <c r="A864" s="75"/>
      <c r="E864" s="75"/>
    </row>
    <row r="865" spans="1:5" s="74" customFormat="1" x14ac:dyDescent="0.15">
      <c r="A865" s="75"/>
      <c r="E865" s="75"/>
    </row>
    <row r="866" spans="1:5" s="74" customFormat="1" x14ac:dyDescent="0.15">
      <c r="A866" s="75"/>
      <c r="E866" s="75"/>
    </row>
    <row r="867" spans="1:5" s="74" customFormat="1" x14ac:dyDescent="0.15">
      <c r="A867" s="75"/>
      <c r="E867" s="75"/>
    </row>
    <row r="868" spans="1:5" s="74" customFormat="1" x14ac:dyDescent="0.15">
      <c r="A868" s="75"/>
      <c r="E868" s="75"/>
    </row>
    <row r="869" spans="1:5" s="74" customFormat="1" x14ac:dyDescent="0.15">
      <c r="A869" s="75"/>
      <c r="E869" s="75"/>
    </row>
    <row r="870" spans="1:5" s="74" customFormat="1" x14ac:dyDescent="0.15">
      <c r="A870" s="75"/>
      <c r="E870" s="75"/>
    </row>
    <row r="871" spans="1:5" s="74" customFormat="1" x14ac:dyDescent="0.15">
      <c r="A871" s="75"/>
      <c r="E871" s="75"/>
    </row>
    <row r="872" spans="1:5" s="74" customFormat="1" x14ac:dyDescent="0.15">
      <c r="A872" s="75"/>
      <c r="E872" s="75"/>
    </row>
    <row r="873" spans="1:5" s="74" customFormat="1" x14ac:dyDescent="0.15">
      <c r="A873" s="75"/>
      <c r="E873" s="75"/>
    </row>
    <row r="874" spans="1:5" s="74" customFormat="1" x14ac:dyDescent="0.15">
      <c r="A874" s="75"/>
      <c r="E874" s="75"/>
    </row>
    <row r="875" spans="1:5" s="74" customFormat="1" x14ac:dyDescent="0.15">
      <c r="A875" s="75"/>
      <c r="E875" s="75"/>
    </row>
    <row r="876" spans="1:5" s="74" customFormat="1" x14ac:dyDescent="0.15">
      <c r="A876" s="75"/>
      <c r="E876" s="75"/>
    </row>
    <row r="877" spans="1:5" s="74" customFormat="1" x14ac:dyDescent="0.15">
      <c r="A877" s="75"/>
      <c r="E877" s="75"/>
    </row>
    <row r="878" spans="1:5" s="74" customFormat="1" x14ac:dyDescent="0.15">
      <c r="A878" s="75"/>
      <c r="E878" s="75"/>
    </row>
    <row r="879" spans="1:5" s="74" customFormat="1" x14ac:dyDescent="0.15">
      <c r="A879" s="75"/>
      <c r="E879" s="75"/>
    </row>
    <row r="880" spans="1:5" s="74" customFormat="1" x14ac:dyDescent="0.15">
      <c r="A880" s="75"/>
      <c r="E880" s="75"/>
    </row>
    <row r="881" spans="1:5" s="74" customFormat="1" x14ac:dyDescent="0.15">
      <c r="A881" s="75"/>
      <c r="E881" s="75"/>
    </row>
    <row r="882" spans="1:5" s="74" customFormat="1" x14ac:dyDescent="0.15">
      <c r="A882" s="75"/>
      <c r="E882" s="75"/>
    </row>
    <row r="883" spans="1:5" s="74" customFormat="1" x14ac:dyDescent="0.15">
      <c r="A883" s="75"/>
      <c r="E883" s="75"/>
    </row>
    <row r="884" spans="1:5" s="74" customFormat="1" x14ac:dyDescent="0.15">
      <c r="A884" s="75"/>
      <c r="E884" s="75"/>
    </row>
    <row r="885" spans="1:5" s="74" customFormat="1" x14ac:dyDescent="0.15">
      <c r="A885" s="75"/>
      <c r="E885" s="75"/>
    </row>
    <row r="886" spans="1:5" s="74" customFormat="1" x14ac:dyDescent="0.15">
      <c r="A886" s="75"/>
      <c r="E886" s="75"/>
    </row>
    <row r="887" spans="1:5" s="74" customFormat="1" x14ac:dyDescent="0.15">
      <c r="A887" s="75"/>
      <c r="E887" s="75"/>
    </row>
    <row r="888" spans="1:5" s="74" customFormat="1" x14ac:dyDescent="0.15">
      <c r="A888" s="75"/>
      <c r="E888" s="75"/>
    </row>
    <row r="889" spans="1:5" s="74" customFormat="1" x14ac:dyDescent="0.15">
      <c r="A889" s="75"/>
      <c r="E889" s="75"/>
    </row>
    <row r="890" spans="1:5" s="74" customFormat="1" x14ac:dyDescent="0.15">
      <c r="A890" s="75"/>
      <c r="E890" s="75"/>
    </row>
    <row r="891" spans="1:5" s="74" customFormat="1" x14ac:dyDescent="0.15">
      <c r="A891" s="75"/>
      <c r="E891" s="75"/>
    </row>
    <row r="892" spans="1:5" s="74" customFormat="1" x14ac:dyDescent="0.15">
      <c r="A892" s="75"/>
      <c r="E892" s="75"/>
    </row>
    <row r="893" spans="1:5" s="74" customFormat="1" x14ac:dyDescent="0.15">
      <c r="A893" s="75"/>
      <c r="E893" s="75"/>
    </row>
    <row r="894" spans="1:5" s="74" customFormat="1" x14ac:dyDescent="0.15">
      <c r="A894" s="75"/>
      <c r="E894" s="75"/>
    </row>
    <row r="895" spans="1:5" s="74" customFormat="1" x14ac:dyDescent="0.15">
      <c r="A895" s="75"/>
      <c r="E895" s="75"/>
    </row>
    <row r="896" spans="1:5" s="74" customFormat="1" x14ac:dyDescent="0.15">
      <c r="A896" s="75"/>
      <c r="E896" s="75"/>
    </row>
    <row r="897" spans="1:5" s="74" customFormat="1" x14ac:dyDescent="0.15">
      <c r="A897" s="75"/>
      <c r="E897" s="75"/>
    </row>
    <row r="898" spans="1:5" s="74" customFormat="1" x14ac:dyDescent="0.15">
      <c r="A898" s="75"/>
      <c r="E898" s="75"/>
    </row>
    <row r="899" spans="1:5" s="74" customFormat="1" x14ac:dyDescent="0.15">
      <c r="A899" s="75"/>
      <c r="E899" s="75"/>
    </row>
    <row r="900" spans="1:5" s="74" customFormat="1" x14ac:dyDescent="0.15">
      <c r="A900" s="75"/>
      <c r="E900" s="75"/>
    </row>
    <row r="901" spans="1:5" s="74" customFormat="1" x14ac:dyDescent="0.15">
      <c r="A901" s="75"/>
      <c r="E901" s="75"/>
    </row>
    <row r="902" spans="1:5" s="74" customFormat="1" x14ac:dyDescent="0.15">
      <c r="A902" s="75"/>
      <c r="E902" s="75"/>
    </row>
    <row r="903" spans="1:5" s="74" customFormat="1" x14ac:dyDescent="0.15">
      <c r="A903" s="75"/>
      <c r="E903" s="75"/>
    </row>
    <row r="904" spans="1:5" s="74" customFormat="1" x14ac:dyDescent="0.15">
      <c r="A904" s="75"/>
      <c r="E904" s="75"/>
    </row>
    <row r="905" spans="1:5" s="74" customFormat="1" x14ac:dyDescent="0.15">
      <c r="A905" s="75"/>
      <c r="E905" s="75"/>
    </row>
    <row r="906" spans="1:5" s="74" customFormat="1" x14ac:dyDescent="0.15">
      <c r="A906" s="75"/>
      <c r="E906" s="75"/>
    </row>
    <row r="907" spans="1:5" s="74" customFormat="1" x14ac:dyDescent="0.15">
      <c r="A907" s="75"/>
      <c r="E907" s="75"/>
    </row>
    <row r="908" spans="1:5" s="74" customFormat="1" x14ac:dyDescent="0.15">
      <c r="A908" s="75"/>
      <c r="E908" s="75"/>
    </row>
    <row r="909" spans="1:5" s="74" customFormat="1" x14ac:dyDescent="0.15">
      <c r="A909" s="75"/>
      <c r="E909" s="75"/>
    </row>
    <row r="910" spans="1:5" s="74" customFormat="1" x14ac:dyDescent="0.15">
      <c r="A910" s="75"/>
      <c r="E910" s="75"/>
    </row>
    <row r="911" spans="1:5" s="74" customFormat="1" x14ac:dyDescent="0.15">
      <c r="A911" s="75"/>
      <c r="E911" s="75"/>
    </row>
    <row r="912" spans="1:5" s="74" customFormat="1" x14ac:dyDescent="0.15">
      <c r="A912" s="75"/>
      <c r="E912" s="75"/>
    </row>
    <row r="913" spans="1:5" s="74" customFormat="1" x14ac:dyDescent="0.15">
      <c r="A913" s="75"/>
      <c r="E913" s="75"/>
    </row>
    <row r="914" spans="1:5" s="74" customFormat="1" x14ac:dyDescent="0.15">
      <c r="A914" s="75"/>
      <c r="E914" s="75"/>
    </row>
    <row r="915" spans="1:5" s="74" customFormat="1" x14ac:dyDescent="0.15">
      <c r="A915" s="75"/>
      <c r="E915" s="75"/>
    </row>
    <row r="916" spans="1:5" s="74" customFormat="1" x14ac:dyDescent="0.15">
      <c r="A916" s="75"/>
      <c r="E916" s="75"/>
    </row>
    <row r="917" spans="1:5" s="74" customFormat="1" x14ac:dyDescent="0.15">
      <c r="A917" s="75"/>
      <c r="E917" s="75"/>
    </row>
    <row r="918" spans="1:5" s="74" customFormat="1" x14ac:dyDescent="0.15">
      <c r="A918" s="75"/>
      <c r="E918" s="75"/>
    </row>
    <row r="919" spans="1:5" s="74" customFormat="1" x14ac:dyDescent="0.15">
      <c r="A919" s="75"/>
      <c r="E919" s="75"/>
    </row>
    <row r="920" spans="1:5" s="74" customFormat="1" x14ac:dyDescent="0.15">
      <c r="A920" s="75"/>
      <c r="E920" s="75"/>
    </row>
    <row r="921" spans="1:5" s="74" customFormat="1" x14ac:dyDescent="0.15">
      <c r="A921" s="75"/>
      <c r="E921" s="75"/>
    </row>
    <row r="922" spans="1:5" s="74" customFormat="1" x14ac:dyDescent="0.15">
      <c r="A922" s="75"/>
      <c r="E922" s="75"/>
    </row>
    <row r="923" spans="1:5" s="74" customFormat="1" x14ac:dyDescent="0.15">
      <c r="A923" s="75"/>
      <c r="E923" s="75"/>
    </row>
    <row r="924" spans="1:5" s="74" customFormat="1" x14ac:dyDescent="0.15">
      <c r="A924" s="75"/>
      <c r="E924" s="75"/>
    </row>
    <row r="925" spans="1:5" s="74" customFormat="1" x14ac:dyDescent="0.15">
      <c r="A925" s="75"/>
      <c r="E925" s="75"/>
    </row>
    <row r="926" spans="1:5" s="74" customFormat="1" x14ac:dyDescent="0.15">
      <c r="A926" s="75"/>
      <c r="E926" s="75"/>
    </row>
    <row r="927" spans="1:5" s="74" customFormat="1" x14ac:dyDescent="0.15">
      <c r="A927" s="75"/>
      <c r="E927" s="75"/>
    </row>
    <row r="928" spans="1:5" s="74" customFormat="1" x14ac:dyDescent="0.15">
      <c r="A928" s="75"/>
      <c r="E928" s="75"/>
    </row>
    <row r="929" spans="1:5" s="74" customFormat="1" x14ac:dyDescent="0.15">
      <c r="A929" s="75"/>
      <c r="E929" s="75"/>
    </row>
    <row r="930" spans="1:5" s="74" customFormat="1" x14ac:dyDescent="0.15">
      <c r="A930" s="75"/>
      <c r="E930" s="75"/>
    </row>
    <row r="931" spans="1:5" s="74" customFormat="1" x14ac:dyDescent="0.15">
      <c r="A931" s="75"/>
      <c r="E931" s="75"/>
    </row>
    <row r="932" spans="1:5" s="74" customFormat="1" x14ac:dyDescent="0.15">
      <c r="A932" s="75"/>
      <c r="E932" s="75"/>
    </row>
    <row r="933" spans="1:5" s="74" customFormat="1" x14ac:dyDescent="0.15">
      <c r="A933" s="75"/>
      <c r="E933" s="75"/>
    </row>
    <row r="934" spans="1:5" s="74" customFormat="1" x14ac:dyDescent="0.15">
      <c r="A934" s="75"/>
      <c r="E934" s="75"/>
    </row>
    <row r="935" spans="1:5" s="74" customFormat="1" x14ac:dyDescent="0.15">
      <c r="A935" s="75"/>
      <c r="E935" s="75"/>
    </row>
    <row r="936" spans="1:5" s="74" customFormat="1" x14ac:dyDescent="0.15">
      <c r="A936" s="75"/>
      <c r="E936" s="75"/>
    </row>
    <row r="937" spans="1:5" s="74" customFormat="1" x14ac:dyDescent="0.15">
      <c r="A937" s="75"/>
      <c r="E937" s="75"/>
    </row>
    <row r="938" spans="1:5" s="74" customFormat="1" x14ac:dyDescent="0.15">
      <c r="A938" s="75"/>
      <c r="E938" s="75"/>
    </row>
    <row r="939" spans="1:5" s="74" customFormat="1" x14ac:dyDescent="0.15">
      <c r="A939" s="75"/>
      <c r="E939" s="75"/>
    </row>
    <row r="940" spans="1:5" s="74" customFormat="1" x14ac:dyDescent="0.15">
      <c r="A940" s="75"/>
      <c r="E940" s="75"/>
    </row>
    <row r="941" spans="1:5" s="74" customFormat="1" x14ac:dyDescent="0.15">
      <c r="A941" s="75"/>
      <c r="E941" s="75"/>
    </row>
    <row r="942" spans="1:5" s="74" customFormat="1" x14ac:dyDescent="0.15">
      <c r="A942" s="75"/>
      <c r="E942" s="75"/>
    </row>
    <row r="943" spans="1:5" s="74" customFormat="1" x14ac:dyDescent="0.15">
      <c r="A943" s="75"/>
      <c r="E943" s="75"/>
    </row>
    <row r="944" spans="1:5" s="74" customFormat="1" x14ac:dyDescent="0.15">
      <c r="A944" s="75"/>
      <c r="E944" s="75"/>
    </row>
    <row r="945" spans="1:5" s="74" customFormat="1" x14ac:dyDescent="0.15">
      <c r="A945" s="75"/>
      <c r="E945" s="75"/>
    </row>
    <row r="946" spans="1:5" s="74" customFormat="1" x14ac:dyDescent="0.15">
      <c r="A946" s="75"/>
      <c r="E946" s="75"/>
    </row>
    <row r="947" spans="1:5" s="74" customFormat="1" x14ac:dyDescent="0.15">
      <c r="A947" s="75"/>
      <c r="E947" s="75"/>
    </row>
    <row r="948" spans="1:5" s="74" customFormat="1" x14ac:dyDescent="0.15">
      <c r="A948" s="75"/>
      <c r="E948" s="75"/>
    </row>
    <row r="949" spans="1:5" s="74" customFormat="1" x14ac:dyDescent="0.15">
      <c r="A949" s="75"/>
      <c r="E949" s="75"/>
    </row>
    <row r="950" spans="1:5" s="74" customFormat="1" x14ac:dyDescent="0.15">
      <c r="A950" s="75"/>
      <c r="E950" s="75"/>
    </row>
    <row r="951" spans="1:5" s="74" customFormat="1" x14ac:dyDescent="0.15">
      <c r="A951" s="75"/>
      <c r="E951" s="75"/>
    </row>
    <row r="952" spans="1:5" s="74" customFormat="1" x14ac:dyDescent="0.15">
      <c r="A952" s="75"/>
      <c r="E952" s="75"/>
    </row>
    <row r="953" spans="1:5" s="74" customFormat="1" x14ac:dyDescent="0.15">
      <c r="A953" s="75"/>
      <c r="E953" s="75"/>
    </row>
    <row r="954" spans="1:5" s="74" customFormat="1" x14ac:dyDescent="0.15">
      <c r="A954" s="75"/>
      <c r="E954" s="75"/>
    </row>
    <row r="955" spans="1:5" s="74" customFormat="1" x14ac:dyDescent="0.15">
      <c r="A955" s="75"/>
      <c r="E955" s="75"/>
    </row>
    <row r="956" spans="1:5" s="74" customFormat="1" x14ac:dyDescent="0.15">
      <c r="A956" s="75"/>
      <c r="E956" s="75"/>
    </row>
    <row r="957" spans="1:5" s="74" customFormat="1" x14ac:dyDescent="0.15">
      <c r="A957" s="75"/>
      <c r="E957" s="75"/>
    </row>
    <row r="958" spans="1:5" s="74" customFormat="1" x14ac:dyDescent="0.15">
      <c r="A958" s="75"/>
      <c r="E958" s="75"/>
    </row>
    <row r="959" spans="1:5" s="74" customFormat="1" x14ac:dyDescent="0.15">
      <c r="A959" s="75"/>
      <c r="E959" s="75"/>
    </row>
    <row r="960" spans="1:5" s="74" customFormat="1" x14ac:dyDescent="0.15">
      <c r="A960" s="75"/>
      <c r="E960" s="75"/>
    </row>
    <row r="961" spans="1:5" s="74" customFormat="1" x14ac:dyDescent="0.15">
      <c r="A961" s="75"/>
      <c r="E961" s="75"/>
    </row>
    <row r="962" spans="1:5" s="74" customFormat="1" x14ac:dyDescent="0.15">
      <c r="A962" s="75"/>
      <c r="E962" s="75"/>
    </row>
    <row r="963" spans="1:5" s="74" customFormat="1" x14ac:dyDescent="0.15">
      <c r="A963" s="75"/>
      <c r="E963" s="75"/>
    </row>
    <row r="964" spans="1:5" s="74" customFormat="1" x14ac:dyDescent="0.15">
      <c r="A964" s="75"/>
      <c r="E964" s="75"/>
    </row>
    <row r="965" spans="1:5" s="74" customFormat="1" x14ac:dyDescent="0.15">
      <c r="A965" s="75"/>
      <c r="E965" s="75"/>
    </row>
    <row r="966" spans="1:5" s="74" customFormat="1" x14ac:dyDescent="0.15">
      <c r="A966" s="75"/>
      <c r="E966" s="75"/>
    </row>
    <row r="967" spans="1:5" s="74" customFormat="1" x14ac:dyDescent="0.15">
      <c r="A967" s="75"/>
      <c r="E967" s="75"/>
    </row>
    <row r="968" spans="1:5" s="74" customFormat="1" x14ac:dyDescent="0.15">
      <c r="A968" s="75"/>
      <c r="E968" s="75"/>
    </row>
    <row r="969" spans="1:5" s="74" customFormat="1" x14ac:dyDescent="0.15">
      <c r="A969" s="75"/>
      <c r="E969" s="75"/>
    </row>
    <row r="970" spans="1:5" s="74" customFormat="1" x14ac:dyDescent="0.15">
      <c r="A970" s="75"/>
      <c r="E970" s="75"/>
    </row>
    <row r="971" spans="1:5" s="74" customFormat="1" x14ac:dyDescent="0.15">
      <c r="A971" s="75"/>
      <c r="E971" s="75"/>
    </row>
    <row r="972" spans="1:5" s="74" customFormat="1" x14ac:dyDescent="0.15">
      <c r="A972" s="75"/>
      <c r="E972" s="75"/>
    </row>
  </sheetData>
  <mergeCells count="2">
    <mergeCell ref="A1:F1"/>
    <mergeCell ref="H1:M1"/>
  </mergeCells>
  <phoneticPr fontId="11" type="noConversion"/>
  <pageMargins left="0.69930555555555596" right="0.69930555555555596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标准版标题(纵向)</vt:lpstr>
      <vt:lpstr>标准版标题(纵向)CG</vt:lpstr>
      <vt:lpstr>新EDTA</vt:lpstr>
      <vt:lpstr>新streck</vt:lpstr>
      <vt:lpstr>旧</vt:lpstr>
      <vt:lpstr>复核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 Lun, T-CN</cp:lastModifiedBy>
  <dcterms:created xsi:type="dcterms:W3CDTF">2006-09-13T11:21:00Z</dcterms:created>
  <dcterms:modified xsi:type="dcterms:W3CDTF">2015-04-18T01:19:18Z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